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antiagoaponte/Desktop/"/>
    </mc:Choice>
  </mc:AlternateContent>
  <xr:revisionPtr revIDLastSave="0" documentId="13_ncr:1_{5BAF4550-A099-D64C-B6EF-9E17DD7A359D}" xr6:coauthVersionLast="47" xr6:coauthVersionMax="47" xr10:uidLastSave="{00000000-0000-0000-0000-000000000000}"/>
  <bookViews>
    <workbookView xWindow="0" yWindow="500" windowWidth="28800" windowHeight="15840" xr2:uid="{00000000-000D-0000-FFFF-FFFF00000000}"/>
  </bookViews>
  <sheets>
    <sheet name="Screener" sheetId="6" r:id="rId1"/>
    <sheet name="Input Dataset" sheetId="11" r:id="rId2"/>
    <sheet name="OG Dataset" sheetId="2" r:id="rId3"/>
    <sheet name="Decision Matrix" sheetId="12" r:id="rId4"/>
    <sheet name="In_Or_Out" sheetId="3" r:id="rId5"/>
    <sheet name="Sheet1" sheetId="8" r:id="rId6"/>
    <sheet name="Sheet3" sheetId="9" r:id="rId7"/>
    <sheet name="Sheet2" sheetId="13" r:id="rId8"/>
  </sheets>
  <externalReferences>
    <externalReference r:id="rId9"/>
  </externalReferenc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11" l="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1504" i="11"/>
  <c r="N1505" i="11"/>
  <c r="N1506" i="11"/>
  <c r="N1507" i="11"/>
  <c r="N1508" i="11"/>
  <c r="N1509" i="11"/>
  <c r="N1510" i="11"/>
  <c r="N1511" i="11"/>
  <c r="N1512" i="11"/>
  <c r="N1513" i="11"/>
  <c r="N1514" i="11"/>
  <c r="N1515" i="11"/>
  <c r="N1516" i="11"/>
  <c r="N1517" i="11"/>
  <c r="N1518" i="11"/>
  <c r="N1519" i="11"/>
  <c r="N1520" i="11"/>
  <c r="N1521" i="11"/>
  <c r="N1522" i="11"/>
  <c r="N1523" i="11"/>
  <c r="N1524" i="11"/>
  <c r="N1525" i="11"/>
  <c r="N1526" i="11"/>
  <c r="N1527" i="11"/>
  <c r="N1528" i="11"/>
  <c r="N1529" i="11"/>
  <c r="N1530" i="11"/>
  <c r="N1531" i="11"/>
  <c r="N1532" i="11"/>
  <c r="N1533" i="11"/>
  <c r="N1534" i="11"/>
  <c r="N1535" i="11"/>
  <c r="N1536" i="11"/>
  <c r="N1537" i="11"/>
  <c r="N1538" i="11"/>
  <c r="N1539" i="11"/>
  <c r="N1540" i="11"/>
  <c r="N1541" i="11"/>
  <c r="N1542" i="11"/>
  <c r="N1543" i="11"/>
  <c r="N1544" i="11"/>
  <c r="N1545" i="11"/>
  <c r="N1546" i="11"/>
  <c r="N1547" i="11"/>
  <c r="N1548" i="11"/>
  <c r="N1549" i="11"/>
  <c r="N1550" i="11"/>
  <c r="N1551" i="11"/>
  <c r="N1552" i="11"/>
  <c r="N1553" i="11"/>
  <c r="N1554" i="11"/>
  <c r="N1555" i="11"/>
  <c r="N1556" i="11"/>
  <c r="N1557" i="11"/>
  <c r="N1558" i="11"/>
  <c r="N1559" i="11"/>
  <c r="N1560" i="11"/>
  <c r="N1561" i="11"/>
  <c r="N1562" i="11"/>
  <c r="N1563" i="11"/>
  <c r="N1564" i="11"/>
  <c r="N1565" i="11"/>
  <c r="N1566" i="11"/>
  <c r="N1567" i="11"/>
  <c r="N1568" i="11"/>
  <c r="N1569" i="11"/>
  <c r="N1570" i="11"/>
  <c r="N1571" i="11"/>
  <c r="N1572" i="11"/>
  <c r="N1573" i="11"/>
  <c r="N1574" i="11"/>
  <c r="N1575" i="11"/>
  <c r="N1576" i="11"/>
  <c r="N1577" i="11"/>
  <c r="N1578" i="11"/>
  <c r="N1579" i="11"/>
  <c r="N1580" i="11"/>
  <c r="N1581" i="11"/>
  <c r="N1582" i="11"/>
  <c r="N1583" i="11"/>
  <c r="N1584" i="11"/>
  <c r="N1585" i="11"/>
  <c r="N1586" i="11"/>
  <c r="N1587" i="11"/>
  <c r="N1588" i="11"/>
  <c r="N1589" i="11"/>
  <c r="N1590" i="11"/>
  <c r="N1591" i="11"/>
  <c r="N1592" i="11"/>
  <c r="N1593" i="11"/>
  <c r="N1594" i="11"/>
  <c r="N1595" i="11"/>
  <c r="N1596" i="11"/>
  <c r="N1597" i="11"/>
  <c r="N1598" i="11"/>
  <c r="N1599" i="11"/>
  <c r="N1600" i="11"/>
  <c r="N1601" i="11"/>
  <c r="N1602" i="11"/>
  <c r="N1603" i="11"/>
  <c r="N1604" i="11"/>
  <c r="N1605" i="11"/>
  <c r="N1606" i="11"/>
  <c r="N1607" i="11"/>
  <c r="N1608" i="11"/>
  <c r="N1609" i="11"/>
  <c r="N1610" i="11"/>
  <c r="N1611" i="11"/>
  <c r="N1612" i="11"/>
  <c r="N1613" i="11"/>
  <c r="N1614" i="11"/>
  <c r="N1615" i="11"/>
  <c r="N1616" i="11"/>
  <c r="N1617" i="11"/>
  <c r="N1618" i="11"/>
  <c r="N1619" i="11"/>
  <c r="N1620" i="11"/>
  <c r="N1621" i="11"/>
  <c r="N1622" i="11"/>
  <c r="N1623" i="11"/>
  <c r="N1624" i="11"/>
  <c r="N1625" i="11"/>
  <c r="N1626" i="11"/>
  <c r="N1627" i="11"/>
  <c r="N1628" i="11"/>
  <c r="N1629" i="11"/>
  <c r="N1630" i="11"/>
  <c r="N1631" i="11"/>
  <c r="N1632" i="11"/>
  <c r="N1633" i="11"/>
  <c r="N1634" i="11"/>
  <c r="N1635" i="11"/>
  <c r="N1636" i="11"/>
  <c r="N1637" i="11"/>
  <c r="N1638" i="11"/>
  <c r="N1639" i="11"/>
  <c r="N1640" i="11"/>
  <c r="N1641" i="11"/>
  <c r="N1642" i="11"/>
  <c r="N1643" i="11"/>
  <c r="N1644" i="11"/>
  <c r="N1645" i="11"/>
  <c r="N1646" i="11"/>
  <c r="N1647" i="11"/>
  <c r="N1648" i="11"/>
  <c r="N1649" i="11"/>
  <c r="N1650" i="11"/>
  <c r="N1651" i="11"/>
  <c r="N1652" i="11"/>
  <c r="N1653" i="11"/>
  <c r="N1654" i="11"/>
  <c r="N1655" i="11"/>
  <c r="N1656" i="11"/>
  <c r="N1657" i="11"/>
  <c r="N1658" i="11"/>
  <c r="N1659" i="11"/>
  <c r="N1660" i="11"/>
  <c r="N1661" i="11"/>
  <c r="N1662" i="11"/>
  <c r="N1663" i="11"/>
  <c r="N1664" i="11"/>
  <c r="N1665" i="11"/>
  <c r="N1666" i="11"/>
  <c r="N1667" i="11"/>
  <c r="N1668" i="11"/>
  <c r="N1669" i="11"/>
  <c r="N1670" i="11"/>
  <c r="N1671" i="11"/>
  <c r="N1672" i="11"/>
  <c r="N1673" i="11"/>
  <c r="N1674" i="11"/>
  <c r="N1675" i="11"/>
  <c r="N1676" i="11"/>
  <c r="N1677" i="11"/>
  <c r="N1678" i="11"/>
  <c r="N1679" i="11"/>
  <c r="N1680" i="11"/>
  <c r="N1681" i="11"/>
  <c r="N1682" i="11"/>
  <c r="N1683" i="11"/>
  <c r="N1684" i="11"/>
  <c r="N1685" i="11"/>
  <c r="N1686" i="11"/>
  <c r="N1687" i="11"/>
  <c r="N1688" i="11"/>
  <c r="N1689" i="11"/>
  <c r="N1690" i="11"/>
  <c r="N1691" i="11"/>
  <c r="N1692" i="11"/>
  <c r="N1693" i="11"/>
  <c r="N1694" i="11"/>
  <c r="N1695" i="11"/>
  <c r="N1696" i="11"/>
  <c r="N1697" i="11"/>
  <c r="N1698" i="11"/>
  <c r="N1699" i="11"/>
  <c r="N1700" i="11"/>
  <c r="N1701" i="11"/>
  <c r="N1702" i="11"/>
  <c r="N1703" i="11"/>
  <c r="N1704" i="11"/>
  <c r="N1705" i="11"/>
  <c r="N1706" i="11"/>
  <c r="N1707" i="11"/>
  <c r="N1708" i="11"/>
  <c r="N1709" i="11"/>
  <c r="N1710" i="11"/>
  <c r="N1711" i="11"/>
  <c r="N1712" i="11"/>
  <c r="N1713" i="11"/>
  <c r="N1714" i="11"/>
  <c r="N1715" i="11"/>
  <c r="N1716" i="11"/>
  <c r="N1717" i="11"/>
  <c r="N1718" i="11"/>
  <c r="N1719" i="11"/>
  <c r="N1720" i="11"/>
  <c r="N1721" i="11"/>
  <c r="N1722" i="11"/>
  <c r="N1723" i="11"/>
  <c r="N1724" i="11"/>
  <c r="N1725" i="11"/>
  <c r="N1726" i="11"/>
  <c r="N1727" i="11"/>
  <c r="N1728" i="11"/>
  <c r="N1729" i="11"/>
  <c r="N1730" i="11"/>
  <c r="N1731" i="11"/>
  <c r="N1732" i="11"/>
  <c r="N1733" i="11"/>
  <c r="N1734" i="11"/>
  <c r="N1735" i="11"/>
  <c r="N1736" i="11"/>
  <c r="N1737" i="11"/>
  <c r="N1738" i="11"/>
  <c r="N1739" i="11"/>
  <c r="N1740" i="11"/>
  <c r="N1741" i="11"/>
  <c r="N1742" i="11"/>
  <c r="N1743" i="11"/>
  <c r="N1744" i="11"/>
  <c r="N1745" i="11"/>
  <c r="N1746" i="11"/>
  <c r="N1747" i="11"/>
  <c r="N1748" i="11"/>
  <c r="N1749" i="11"/>
  <c r="N1750" i="11"/>
  <c r="N1751" i="11"/>
  <c r="N1752" i="11"/>
  <c r="N1753" i="11"/>
  <c r="N1754" i="11"/>
  <c r="N1755" i="11"/>
  <c r="N1756" i="11"/>
  <c r="N1757" i="11"/>
  <c r="N1758" i="11"/>
  <c r="N1759" i="11"/>
  <c r="N1760" i="11"/>
  <c r="N1761" i="11"/>
  <c r="N1762" i="11"/>
  <c r="N1763" i="11"/>
  <c r="N1764" i="11"/>
  <c r="N1765" i="11"/>
  <c r="N1766" i="11"/>
  <c r="N1767" i="11"/>
  <c r="N1768" i="11"/>
  <c r="N1769" i="11"/>
  <c r="N1770" i="11"/>
  <c r="N1771" i="11"/>
  <c r="N1772" i="11"/>
  <c r="N1773" i="11"/>
  <c r="N1774" i="11"/>
  <c r="N1775" i="11"/>
  <c r="N1776" i="11"/>
  <c r="N1777" i="11"/>
  <c r="N1778" i="11"/>
  <c r="N1779" i="11"/>
  <c r="N1780" i="11"/>
  <c r="N1781" i="11"/>
  <c r="N1782" i="11"/>
  <c r="N1783" i="11"/>
  <c r="N1784" i="11"/>
  <c r="N1785" i="11"/>
  <c r="N1786" i="11"/>
  <c r="N1787" i="11"/>
  <c r="N1788" i="11"/>
  <c r="N1789" i="11"/>
  <c r="N1790" i="11"/>
  <c r="N1791" i="11"/>
  <c r="N1792" i="11"/>
  <c r="N1793" i="11"/>
  <c r="N1794" i="11"/>
  <c r="N1795" i="11"/>
  <c r="N1796" i="11"/>
  <c r="N1797" i="11"/>
  <c r="N1798" i="11"/>
  <c r="N1799" i="11"/>
  <c r="N1800" i="11"/>
  <c r="N1801" i="11"/>
  <c r="N1802" i="11"/>
  <c r="N1803" i="11"/>
  <c r="N1804" i="11"/>
  <c r="N1805" i="11"/>
  <c r="N1806" i="11"/>
  <c r="N1807" i="11"/>
  <c r="N1808" i="11"/>
  <c r="N1809" i="11"/>
  <c r="N1810" i="11"/>
  <c r="N1811" i="11"/>
  <c r="N1812" i="11"/>
  <c r="N1813" i="11"/>
  <c r="N1814" i="11"/>
  <c r="N1815" i="11"/>
  <c r="N1816" i="11"/>
  <c r="N1817" i="11"/>
  <c r="N1818" i="11"/>
  <c r="N1819" i="11"/>
  <c r="N1820" i="11"/>
  <c r="N1821" i="11"/>
  <c r="N1822" i="11"/>
  <c r="N1823" i="11"/>
  <c r="N1824" i="11"/>
  <c r="N1825" i="11"/>
  <c r="N1826" i="11"/>
  <c r="N1827" i="11"/>
  <c r="N1828" i="11"/>
  <c r="N1829" i="11"/>
  <c r="N1830" i="11"/>
  <c r="N1831" i="11"/>
  <c r="N1832" i="11"/>
  <c r="N1833" i="11"/>
  <c r="N1834" i="11"/>
  <c r="N1835" i="11"/>
  <c r="N1836" i="11"/>
  <c r="N1837" i="11"/>
  <c r="N1838" i="11"/>
  <c r="N1839" i="11"/>
  <c r="N1840" i="11"/>
  <c r="N1841" i="11"/>
  <c r="N1842" i="11"/>
  <c r="N1843" i="11"/>
  <c r="N1844" i="11"/>
  <c r="N1845" i="11"/>
  <c r="N1846" i="11"/>
  <c r="N1847" i="11"/>
  <c r="N1848" i="11"/>
  <c r="N1849" i="11"/>
  <c r="N1850" i="11"/>
  <c r="N1851" i="11"/>
  <c r="N1852" i="11"/>
  <c r="N1853" i="11"/>
  <c r="N1854" i="11"/>
  <c r="N1855" i="11"/>
  <c r="N1856" i="11"/>
  <c r="N1857" i="11"/>
  <c r="N1858" i="11"/>
  <c r="N1859" i="11"/>
  <c r="N1860" i="11"/>
  <c r="N1861" i="11"/>
  <c r="N1862" i="11"/>
  <c r="N1863" i="11"/>
  <c r="N1864" i="11"/>
  <c r="N1865" i="11"/>
  <c r="N1866" i="11"/>
  <c r="N1867" i="11"/>
  <c r="N1868" i="11"/>
  <c r="N1869" i="11"/>
  <c r="N1870" i="11"/>
  <c r="N1871" i="11"/>
  <c r="N1872" i="11"/>
  <c r="N1873" i="11"/>
  <c r="N1874" i="11"/>
  <c r="N1875" i="11"/>
  <c r="N1876" i="11"/>
  <c r="N1877" i="11"/>
  <c r="N1878" i="11"/>
  <c r="N1879" i="11"/>
  <c r="N1880" i="11"/>
  <c r="N1881" i="11"/>
  <c r="N1882" i="11"/>
  <c r="N1883" i="11"/>
  <c r="N1884" i="11"/>
  <c r="N1885" i="11"/>
  <c r="N1886" i="11"/>
  <c r="N1887" i="11"/>
  <c r="N1888" i="11"/>
  <c r="N1889" i="11"/>
  <c r="N1890" i="11"/>
  <c r="N1891" i="11"/>
  <c r="N1892" i="11"/>
  <c r="N1893" i="11"/>
  <c r="N1894" i="11"/>
  <c r="N1895" i="11"/>
  <c r="N1896" i="11"/>
  <c r="N1897" i="11"/>
  <c r="N1898" i="11"/>
  <c r="N1899" i="11"/>
  <c r="N1900" i="11"/>
  <c r="N1901" i="11"/>
  <c r="N1902" i="11"/>
  <c r="N1903" i="11"/>
  <c r="N1904" i="11"/>
  <c r="N1905" i="11"/>
  <c r="N1906" i="11"/>
  <c r="N1907" i="11"/>
  <c r="N1908" i="11"/>
  <c r="N1909" i="11"/>
  <c r="N1910" i="11"/>
  <c r="N1911" i="11"/>
  <c r="N1912" i="11"/>
  <c r="N1913" i="11"/>
  <c r="N1914" i="11"/>
  <c r="N1915" i="11"/>
  <c r="N1916" i="11"/>
  <c r="N1917" i="11"/>
  <c r="N1918" i="11"/>
  <c r="N1919" i="11"/>
  <c r="N1920" i="11"/>
  <c r="N1921" i="11"/>
  <c r="N1922" i="11"/>
  <c r="N1923" i="11"/>
  <c r="N1924" i="11"/>
  <c r="N1925" i="11"/>
  <c r="N1926" i="11"/>
  <c r="N1927" i="11"/>
  <c r="N1928" i="11"/>
  <c r="N1929" i="11"/>
  <c r="N1930" i="11"/>
  <c r="N1931" i="11"/>
  <c r="N1932" i="11"/>
  <c r="N1933" i="11"/>
  <c r="N1934" i="11"/>
  <c r="N1935" i="11"/>
  <c r="N1936" i="11"/>
  <c r="N1937" i="11"/>
  <c r="N1938" i="11"/>
  <c r="N1939" i="11"/>
  <c r="N1940" i="11"/>
  <c r="N1941" i="11"/>
  <c r="N1942" i="11"/>
  <c r="N1943" i="11"/>
  <c r="N1944" i="11"/>
  <c r="N1945" i="11"/>
  <c r="N1946" i="11"/>
  <c r="N1947" i="11"/>
  <c r="N1948" i="11"/>
  <c r="N1949" i="11"/>
  <c r="N1950" i="11"/>
  <c r="N1951" i="11"/>
  <c r="N1952" i="11"/>
  <c r="N1953" i="11"/>
  <c r="N1954" i="11"/>
  <c r="N1955" i="11"/>
  <c r="N1956" i="11"/>
  <c r="N1957" i="11"/>
  <c r="N1958" i="11"/>
  <c r="N1959" i="11"/>
  <c r="N1960" i="11"/>
  <c r="N1961" i="11"/>
  <c r="N1962" i="11"/>
  <c r="N1963" i="11"/>
  <c r="N1964" i="11"/>
  <c r="N1965" i="11"/>
  <c r="N1966" i="11"/>
  <c r="N1967" i="11"/>
  <c r="N1968" i="11"/>
  <c r="N1969" i="11"/>
  <c r="N1970" i="11"/>
  <c r="N1971" i="11"/>
  <c r="N1972" i="11"/>
  <c r="N1973" i="11"/>
  <c r="N1974" i="11"/>
  <c r="N1975" i="11"/>
  <c r="N1976" i="11"/>
  <c r="N1977" i="11"/>
  <c r="N1978" i="11"/>
  <c r="N1979" i="11"/>
  <c r="N1980" i="11"/>
  <c r="N1981" i="11"/>
  <c r="N1982" i="11"/>
  <c r="N1983" i="11"/>
  <c r="N1984" i="11"/>
  <c r="N1985" i="11"/>
  <c r="N1986" i="11"/>
  <c r="N1987" i="11"/>
  <c r="N1988" i="11"/>
  <c r="N1989" i="11"/>
  <c r="N1990" i="11"/>
  <c r="N1991" i="11"/>
  <c r="N1992" i="11"/>
  <c r="N1993" i="11"/>
  <c r="N1994" i="11"/>
  <c r="N1995" i="11"/>
  <c r="N1996" i="11"/>
  <c r="N1997" i="11"/>
  <c r="N1998" i="11"/>
  <c r="N1999" i="11"/>
  <c r="N2000" i="11"/>
  <c r="N2001" i="11"/>
  <c r="N2002" i="11"/>
  <c r="N2003" i="11"/>
  <c r="N2004" i="11"/>
  <c r="N2005" i="11"/>
  <c r="N2006" i="11"/>
  <c r="N2007" i="11"/>
  <c r="N2008" i="11"/>
  <c r="N2009" i="11"/>
  <c r="N2010" i="11"/>
  <c r="N2011" i="11"/>
  <c r="N2012" i="11"/>
  <c r="N2013" i="11"/>
  <c r="N2014" i="11"/>
  <c r="N2015" i="11"/>
  <c r="N2016" i="11"/>
  <c r="N2017" i="11"/>
  <c r="N2018" i="11"/>
  <c r="N2019" i="11"/>
  <c r="N2020" i="11"/>
  <c r="N2021" i="11"/>
  <c r="N2022" i="11"/>
  <c r="N2023" i="11"/>
  <c r="N2024" i="11"/>
  <c r="N2025" i="11"/>
  <c r="N2026" i="11"/>
  <c r="N2027" i="11"/>
  <c r="N2028" i="11"/>
  <c r="N2029" i="11"/>
  <c r="N2030" i="11"/>
  <c r="N2031" i="11"/>
  <c r="N2032" i="11"/>
  <c r="N2033" i="11"/>
  <c r="N2034" i="11"/>
  <c r="N2035" i="11"/>
  <c r="N2036" i="11"/>
  <c r="N2037" i="11"/>
  <c r="N2038" i="11"/>
  <c r="N2039" i="11"/>
  <c r="N2040" i="11"/>
  <c r="N2041" i="11"/>
  <c r="N2042" i="11"/>
  <c r="N2043" i="11"/>
  <c r="N2044" i="11"/>
  <c r="N2045" i="11"/>
  <c r="N2046" i="11"/>
  <c r="N2047" i="11"/>
  <c r="N2048" i="11"/>
  <c r="N2049" i="11"/>
  <c r="N2050" i="11"/>
  <c r="N2051" i="11"/>
  <c r="N2052" i="11"/>
  <c r="N2053" i="11"/>
  <c r="N2054" i="11"/>
  <c r="N2055" i="11"/>
  <c r="N2056" i="11"/>
  <c r="N2057" i="11"/>
  <c r="N2058" i="11"/>
  <c r="N2059" i="11"/>
  <c r="N2060" i="11"/>
  <c r="N2061" i="11"/>
  <c r="N2062" i="11"/>
  <c r="N2063" i="11"/>
  <c r="N2064" i="11"/>
  <c r="N2065" i="11"/>
  <c r="N2066" i="11"/>
  <c r="N2067" i="11"/>
  <c r="N2068" i="11"/>
  <c r="N2069" i="11"/>
  <c r="N2070" i="11"/>
  <c r="N2071" i="11"/>
  <c r="N2072" i="11"/>
  <c r="N2073" i="11"/>
  <c r="N2074" i="11"/>
  <c r="N2075" i="11"/>
  <c r="N2076" i="11"/>
  <c r="N2077" i="11"/>
  <c r="N2078" i="11"/>
  <c r="N2079" i="11"/>
  <c r="N2080" i="11"/>
  <c r="N2081" i="11"/>
  <c r="N2082" i="11"/>
  <c r="N2083" i="11"/>
  <c r="N2084" i="11"/>
  <c r="N2085" i="11"/>
  <c r="N2086" i="11"/>
  <c r="N2087" i="11"/>
  <c r="N2088" i="11"/>
  <c r="N2089" i="11"/>
  <c r="N2090" i="11"/>
  <c r="N2091" i="11"/>
  <c r="N2092" i="11"/>
  <c r="N2093" i="11"/>
  <c r="N2094" i="11"/>
  <c r="N2095" i="11"/>
  <c r="N2096" i="11"/>
  <c r="N2097" i="11"/>
  <c r="N2098" i="11"/>
  <c r="N2099" i="11"/>
  <c r="N2100" i="11"/>
  <c r="N2101" i="11"/>
  <c r="N2102" i="11"/>
  <c r="N2103" i="11"/>
  <c r="N2104" i="11"/>
  <c r="N2105" i="11"/>
  <c r="N2106" i="11"/>
  <c r="N2107" i="11"/>
  <c r="N2108" i="11"/>
  <c r="N2109" i="11"/>
  <c r="N2110" i="11"/>
  <c r="N2111" i="11"/>
  <c r="N2112" i="11"/>
  <c r="N2113" i="11"/>
  <c r="N2114" i="11"/>
  <c r="N2115" i="11"/>
  <c r="N2116" i="11"/>
  <c r="N2117" i="11"/>
  <c r="N2118" i="11"/>
  <c r="N2119" i="11"/>
  <c r="N2120" i="11"/>
  <c r="N2121" i="11"/>
  <c r="N2122" i="11"/>
  <c r="N2123" i="11"/>
  <c r="N2124" i="11"/>
  <c r="N2125" i="11"/>
  <c r="N2126" i="11"/>
  <c r="N2127" i="11"/>
  <c r="N2128" i="11"/>
  <c r="N2129" i="11"/>
  <c r="N2130" i="11"/>
  <c r="N2131" i="11"/>
  <c r="N2132" i="11"/>
  <c r="N2133" i="11"/>
  <c r="N2134" i="11"/>
  <c r="N2135" i="11"/>
  <c r="N2136" i="11"/>
  <c r="N2137" i="11"/>
  <c r="N2138" i="11"/>
  <c r="N2139" i="11"/>
  <c r="N2140" i="11"/>
  <c r="N2141" i="11"/>
  <c r="N2142" i="11"/>
  <c r="N2143" i="11"/>
  <c r="N2144" i="11"/>
  <c r="N2145" i="11"/>
  <c r="N2146" i="11"/>
  <c r="N2147" i="11"/>
  <c r="N2148" i="11"/>
  <c r="N2149" i="11"/>
  <c r="N2150" i="11"/>
  <c r="N2151" i="11"/>
  <c r="N2152" i="11"/>
  <c r="N2153" i="11"/>
  <c r="N2154" i="11"/>
  <c r="N2155" i="11"/>
  <c r="N2156" i="11"/>
  <c r="N2157" i="11"/>
  <c r="N2158" i="11"/>
  <c r="N2159" i="11"/>
  <c r="N2160" i="11"/>
  <c r="N2161" i="11"/>
  <c r="N2162" i="11"/>
  <c r="N2163" i="11"/>
  <c r="N2164" i="11"/>
  <c r="N2165" i="11"/>
  <c r="N2166" i="11"/>
  <c r="N2167" i="11"/>
  <c r="N2168" i="11"/>
  <c r="N2169" i="11"/>
  <c r="N2170" i="11"/>
  <c r="N2171" i="11"/>
  <c r="N2172" i="11"/>
  <c r="N2173" i="11"/>
  <c r="N2174" i="11"/>
  <c r="N2175" i="11"/>
  <c r="N2176" i="11"/>
  <c r="N2177" i="11"/>
  <c r="N2178" i="11"/>
  <c r="N2179" i="11"/>
  <c r="N2180" i="11"/>
  <c r="N2181" i="11"/>
  <c r="N2182" i="11"/>
  <c r="N2183" i="11"/>
  <c r="N2184" i="11"/>
  <c r="N2185" i="11"/>
  <c r="N2186" i="11"/>
  <c r="N2187" i="11"/>
  <c r="N2188" i="11"/>
  <c r="N2189" i="11"/>
  <c r="N2190" i="11"/>
  <c r="N2191" i="11"/>
  <c r="N2192" i="11"/>
  <c r="N2193" i="11"/>
  <c r="N2194" i="11"/>
  <c r="N2195" i="11"/>
  <c r="N2196" i="11"/>
  <c r="N2197" i="11"/>
  <c r="N2198" i="11"/>
  <c r="N2199" i="11"/>
  <c r="N2200" i="11"/>
  <c r="N2201" i="11"/>
  <c r="N2202" i="11"/>
  <c r="N2203" i="11"/>
  <c r="N2204" i="11"/>
  <c r="N2205" i="11"/>
  <c r="N2206" i="11"/>
  <c r="N2207" i="11"/>
  <c r="N2208" i="11"/>
  <c r="N2209" i="11"/>
  <c r="N2210" i="11"/>
  <c r="N2211" i="11"/>
  <c r="N2212" i="11"/>
  <c r="N2213" i="11"/>
  <c r="N2214" i="11"/>
  <c r="N2215" i="11"/>
  <c r="N2216" i="11"/>
  <c r="N2217" i="11"/>
  <c r="N2218" i="11"/>
  <c r="N2219" i="11"/>
  <c r="N2220" i="11"/>
  <c r="N2221" i="11"/>
  <c r="N2222" i="11"/>
  <c r="N2223" i="11"/>
  <c r="N2224" i="11"/>
  <c r="N2225" i="11"/>
  <c r="N2226" i="11"/>
  <c r="N2227" i="11"/>
  <c r="N2228" i="11"/>
  <c r="N2229" i="11"/>
  <c r="N2230" i="11"/>
  <c r="N2231" i="11"/>
  <c r="N2232" i="11"/>
  <c r="N2233" i="11"/>
  <c r="N2234" i="11"/>
  <c r="N2235" i="11"/>
  <c r="N2236" i="11"/>
  <c r="N2237" i="11"/>
  <c r="N2238" i="11"/>
  <c r="N2239" i="11"/>
  <c r="N2240" i="11"/>
  <c r="N2241" i="11"/>
  <c r="N2242" i="11"/>
  <c r="N2243" i="11"/>
  <c r="N2244" i="11"/>
  <c r="N2245" i="11"/>
  <c r="N2246" i="11"/>
  <c r="N2247" i="11"/>
  <c r="N2248" i="11"/>
  <c r="N2249" i="11"/>
  <c r="N2250" i="11"/>
  <c r="N2251" i="11"/>
  <c r="N2252" i="11"/>
  <c r="N2253" i="11"/>
  <c r="N2254" i="11"/>
  <c r="N2255" i="11"/>
  <c r="N2256" i="11"/>
  <c r="N2257" i="11"/>
  <c r="N2258" i="11"/>
  <c r="N2259" i="11"/>
  <c r="N2260" i="11"/>
  <c r="N2261" i="11"/>
  <c r="N2262" i="11"/>
  <c r="N2263" i="11"/>
  <c r="N2264" i="11"/>
  <c r="N2265" i="11"/>
  <c r="N2266" i="11"/>
  <c r="N2267" i="11"/>
  <c r="N2268" i="11"/>
  <c r="N2269" i="11"/>
  <c r="N2270" i="11"/>
  <c r="N2271" i="11"/>
  <c r="N2272" i="11"/>
  <c r="N2273" i="11"/>
  <c r="N2274" i="11"/>
  <c r="N2275" i="11"/>
  <c r="N2276" i="11"/>
  <c r="N2277" i="11"/>
  <c r="N2278" i="11"/>
  <c r="N2279" i="11"/>
  <c r="N2280" i="11"/>
  <c r="N2281" i="11"/>
  <c r="N2282" i="11"/>
  <c r="N2283" i="11"/>
  <c r="N2284" i="11"/>
  <c r="N2285" i="11"/>
  <c r="N2286" i="11"/>
  <c r="N2287" i="11"/>
  <c r="N2288" i="11"/>
  <c r="N2289" i="11"/>
  <c r="N2290" i="11"/>
  <c r="N2291" i="11"/>
  <c r="N2292" i="11"/>
  <c r="N2293" i="11"/>
  <c r="N2294" i="11"/>
  <c r="N2295" i="11"/>
  <c r="N2296" i="11"/>
  <c r="N2297" i="11"/>
  <c r="N2298" i="11"/>
  <c r="N2299" i="11"/>
  <c r="N2300" i="11"/>
  <c r="N2301" i="11"/>
  <c r="N2302" i="11"/>
  <c r="N2303" i="11"/>
  <c r="N2304" i="11"/>
  <c r="N2305" i="11"/>
  <c r="N2306" i="11"/>
  <c r="N2307" i="11"/>
  <c r="N2308" i="11"/>
  <c r="N2309" i="11"/>
  <c r="N2310" i="11"/>
  <c r="N2311" i="11"/>
  <c r="N2312" i="11"/>
  <c r="N2313" i="11"/>
  <c r="N2314" i="11"/>
  <c r="N2315" i="11"/>
  <c r="N2316" i="11"/>
  <c r="N2317" i="11"/>
  <c r="N2318" i="11"/>
  <c r="N2319" i="11"/>
  <c r="N2320" i="11"/>
  <c r="N2321" i="11"/>
  <c r="N2322" i="11"/>
  <c r="N2323" i="11"/>
  <c r="N2324" i="11"/>
  <c r="N2325" i="11"/>
  <c r="N2326" i="11"/>
  <c r="N2327" i="11"/>
  <c r="N2328" i="11"/>
  <c r="N2329" i="11"/>
  <c r="N2330" i="11"/>
  <c r="N2331" i="11"/>
  <c r="N2332" i="11"/>
  <c r="N2333" i="11"/>
  <c r="N2334" i="11"/>
  <c r="N2335" i="11"/>
  <c r="N2336" i="11"/>
  <c r="N2337" i="11"/>
  <c r="N2338" i="11"/>
  <c r="N2339" i="11"/>
  <c r="N2340" i="11"/>
  <c r="N2341" i="11"/>
  <c r="N2342" i="11"/>
  <c r="N2343" i="11"/>
  <c r="N2344" i="11"/>
  <c r="N2345" i="11"/>
  <c r="N2346" i="11"/>
  <c r="N2347" i="11"/>
  <c r="N2348" i="11"/>
  <c r="N2349" i="11"/>
  <c r="N2350" i="11"/>
  <c r="N2351" i="11"/>
  <c r="N2352" i="11"/>
  <c r="N2353" i="11"/>
  <c r="N2354" i="11"/>
  <c r="N2355" i="11"/>
  <c r="N2356" i="11"/>
  <c r="N2357" i="11"/>
  <c r="N2358" i="11"/>
  <c r="N2359" i="11"/>
  <c r="N2360" i="11"/>
  <c r="N2361" i="11"/>
  <c r="N2362" i="11"/>
  <c r="N2363" i="11"/>
  <c r="N2364" i="11"/>
  <c r="N2365" i="11"/>
  <c r="N2366" i="11"/>
  <c r="N2367" i="11"/>
  <c r="N2368" i="11"/>
  <c r="N2369" i="11"/>
  <c r="N2370" i="11"/>
  <c r="N2371" i="11"/>
  <c r="N2372" i="11"/>
  <c r="N2373" i="11"/>
  <c r="N2374" i="11"/>
  <c r="N2375" i="11"/>
  <c r="N2376" i="11"/>
  <c r="N2377" i="11"/>
  <c r="N2378" i="11"/>
  <c r="N2379" i="11"/>
  <c r="N2380" i="11"/>
  <c r="N2381" i="11"/>
  <c r="N2382" i="11"/>
  <c r="N2383" i="11"/>
  <c r="N2384" i="11"/>
  <c r="N2385" i="11"/>
  <c r="N2386" i="11"/>
  <c r="N2387" i="11"/>
  <c r="N2388" i="11"/>
  <c r="N2389" i="11"/>
  <c r="N2390" i="11"/>
  <c r="N2391" i="11"/>
  <c r="N2392" i="11"/>
  <c r="N2393" i="11"/>
  <c r="N2394" i="11"/>
  <c r="N2395" i="11"/>
  <c r="N2396" i="11"/>
  <c r="N2397" i="11"/>
  <c r="N2398" i="11"/>
  <c r="N2399" i="11"/>
  <c r="N2400" i="11"/>
  <c r="N2401" i="11"/>
  <c r="N2402" i="11"/>
  <c r="N2403" i="11"/>
  <c r="N2404" i="11"/>
  <c r="N2405" i="11"/>
  <c r="N2406" i="11"/>
  <c r="N2407" i="11"/>
  <c r="N2408" i="11"/>
  <c r="N2409" i="11"/>
  <c r="N2410" i="11"/>
  <c r="N2411" i="11"/>
  <c r="N2412" i="11"/>
  <c r="N2413" i="11"/>
  <c r="N2414" i="11"/>
  <c r="N2415" i="11"/>
  <c r="N2416" i="11"/>
  <c r="N2417" i="11"/>
  <c r="N2418" i="11"/>
  <c r="N2419" i="11"/>
  <c r="N2420" i="11"/>
  <c r="N2421" i="11"/>
  <c r="N2422" i="11"/>
  <c r="N2423" i="11"/>
  <c r="N2424" i="11"/>
  <c r="N2425" i="11"/>
  <c r="N2426" i="11"/>
  <c r="N2427" i="11"/>
  <c r="N2428" i="11"/>
  <c r="N2429" i="11"/>
  <c r="N2430" i="11"/>
  <c r="N2431" i="11"/>
  <c r="N2432" i="11"/>
  <c r="N2433" i="11"/>
  <c r="N2434" i="11"/>
  <c r="N2435" i="11"/>
  <c r="N2436" i="11"/>
  <c r="N2437" i="11"/>
  <c r="N2438" i="11"/>
  <c r="N2439" i="11"/>
  <c r="N2440" i="11"/>
  <c r="N2441" i="11"/>
  <c r="N2442" i="11"/>
  <c r="N2443" i="11"/>
  <c r="N2444" i="11"/>
  <c r="N2445" i="11"/>
  <c r="N2446" i="11"/>
  <c r="N2447" i="11"/>
  <c r="N2448" i="11"/>
  <c r="N2449" i="11"/>
  <c r="N2450" i="11"/>
  <c r="N2451" i="11"/>
  <c r="N2452" i="11"/>
  <c r="N2453" i="11"/>
  <c r="N2454" i="11"/>
  <c r="N2455" i="11"/>
  <c r="N2456" i="11"/>
  <c r="N2457" i="11"/>
  <c r="N2458" i="11"/>
  <c r="N2459" i="11"/>
  <c r="N2460" i="11"/>
  <c r="N2461" i="11"/>
  <c r="N2462" i="11"/>
  <c r="N2463" i="11"/>
  <c r="N2464" i="11"/>
  <c r="N2465" i="11"/>
  <c r="N2466" i="11"/>
  <c r="N2467" i="11"/>
  <c r="N2468" i="11"/>
  <c r="N2469" i="11"/>
  <c r="N2470" i="11"/>
  <c r="N2471" i="11"/>
  <c r="N2472" i="11"/>
  <c r="N2473" i="11"/>
  <c r="N2474" i="11"/>
  <c r="N2475" i="11"/>
  <c r="N2476" i="11"/>
  <c r="N2477" i="11"/>
  <c r="N2478" i="11"/>
  <c r="N2479" i="11"/>
  <c r="N2480" i="11"/>
  <c r="N2481" i="11"/>
  <c r="N2482" i="11"/>
  <c r="N2483" i="11"/>
  <c r="N2484" i="11"/>
  <c r="N2485" i="11"/>
  <c r="N2486" i="11"/>
  <c r="N2487" i="11"/>
  <c r="N2488" i="11"/>
  <c r="N2489" i="11"/>
  <c r="N2490" i="11"/>
  <c r="N2491" i="11"/>
  <c r="N2492" i="11"/>
  <c r="N2493" i="11"/>
  <c r="N2494" i="11"/>
  <c r="N2495" i="11"/>
  <c r="N2496" i="11"/>
  <c r="N2497" i="11"/>
  <c r="N2498" i="11"/>
  <c r="N2499" i="11"/>
  <c r="N2500" i="11"/>
  <c r="N2501" i="11"/>
  <c r="N2502" i="11"/>
  <c r="N2503" i="11"/>
  <c r="N2504" i="11"/>
  <c r="N2505" i="11"/>
  <c r="N2506" i="11"/>
  <c r="N2507" i="11"/>
  <c r="N2508" i="11"/>
  <c r="N2509" i="11"/>
  <c r="N2510" i="11"/>
  <c r="N2511" i="11"/>
  <c r="N2512" i="11"/>
  <c r="N2513" i="11"/>
  <c r="N2514" i="11"/>
  <c r="N2515" i="11"/>
  <c r="N2516" i="11"/>
  <c r="N2517" i="11"/>
  <c r="N2518" i="11"/>
  <c r="N2519" i="11"/>
  <c r="N2520" i="11"/>
  <c r="N2521" i="11"/>
  <c r="N2522" i="11"/>
  <c r="N2523" i="11"/>
  <c r="N2524" i="11"/>
  <c r="N2525" i="11"/>
  <c r="N2526" i="11"/>
  <c r="N2527" i="11"/>
  <c r="N2528" i="11"/>
  <c r="N2529" i="11"/>
  <c r="N2530" i="11"/>
  <c r="N2531" i="11"/>
  <c r="N2532" i="11"/>
  <c r="N2533" i="11"/>
  <c r="N2534" i="11"/>
  <c r="N2535" i="11"/>
  <c r="N2536" i="11"/>
  <c r="N2537" i="11"/>
  <c r="N2538" i="11"/>
  <c r="N2539" i="11"/>
  <c r="N2540" i="11"/>
  <c r="N2541" i="11"/>
  <c r="N2542" i="11"/>
  <c r="N2543" i="11"/>
  <c r="N2544" i="11"/>
  <c r="N2545" i="11"/>
  <c r="N2546" i="11"/>
  <c r="N2547" i="11"/>
  <c r="N2548" i="11"/>
  <c r="N2549" i="11"/>
  <c r="N2550" i="11"/>
  <c r="N2551" i="11"/>
  <c r="N2552" i="11"/>
  <c r="N2553" i="11"/>
  <c r="N2554" i="11"/>
  <c r="N2555" i="11"/>
  <c r="N2556" i="11"/>
  <c r="N2557" i="11"/>
  <c r="N2558" i="11"/>
  <c r="N2559" i="11"/>
  <c r="N2560" i="11"/>
  <c r="N2561" i="11"/>
  <c r="N2562" i="11"/>
  <c r="N2563" i="11"/>
  <c r="N2564" i="11"/>
  <c r="N2565" i="11"/>
  <c r="N2566" i="11"/>
  <c r="N2567" i="11"/>
  <c r="N2568" i="11"/>
  <c r="N2569" i="11"/>
  <c r="N2570" i="11"/>
  <c r="N2571" i="11"/>
  <c r="N2572" i="11"/>
  <c r="N2573" i="11"/>
  <c r="N2574" i="11"/>
  <c r="N2575" i="11"/>
  <c r="N2576" i="11"/>
  <c r="N2577" i="11"/>
  <c r="N2578" i="11"/>
  <c r="N2579" i="11"/>
  <c r="N2580" i="11"/>
  <c r="N2581" i="11"/>
  <c r="N2582" i="11"/>
  <c r="N2583" i="11"/>
  <c r="N2584" i="11"/>
  <c r="N2585" i="11"/>
  <c r="N2586" i="11"/>
  <c r="N2587" i="11"/>
  <c r="N2588" i="11"/>
  <c r="N2589" i="11"/>
  <c r="N2590" i="11"/>
  <c r="N2591" i="11"/>
  <c r="N2592" i="11"/>
  <c r="N2593" i="11"/>
  <c r="N2594" i="11"/>
  <c r="N2595" i="11"/>
  <c r="N2596" i="11"/>
  <c r="N2597" i="11"/>
  <c r="N2598" i="11"/>
  <c r="N2599" i="11"/>
  <c r="N2600" i="11"/>
  <c r="N2601" i="11"/>
  <c r="N2602" i="11"/>
  <c r="N2603" i="11"/>
  <c r="N2604" i="11"/>
  <c r="N2605" i="11"/>
  <c r="N2606" i="11"/>
  <c r="N2607" i="11"/>
  <c r="N2608" i="11"/>
  <c r="N2609" i="11"/>
  <c r="N2610" i="11"/>
  <c r="N2611" i="11"/>
  <c r="N2612" i="11"/>
  <c r="N2613" i="11"/>
  <c r="N2614" i="11"/>
  <c r="N2615" i="11"/>
  <c r="N2616" i="11"/>
  <c r="N2617" i="11"/>
  <c r="N2618" i="11"/>
  <c r="N2619" i="11"/>
  <c r="N2620" i="11"/>
  <c r="N2621" i="11"/>
  <c r="N2622" i="11"/>
  <c r="N2623" i="11"/>
  <c r="N2624" i="11"/>
  <c r="N2625" i="11"/>
  <c r="N2626" i="11"/>
  <c r="N2627" i="11"/>
  <c r="N2628" i="11"/>
  <c r="N2629" i="11"/>
  <c r="N2630" i="11"/>
  <c r="N2631" i="11"/>
  <c r="N2632" i="11"/>
  <c r="N2633" i="11"/>
  <c r="N2634" i="11"/>
  <c r="N2635" i="11"/>
  <c r="N2636" i="11"/>
  <c r="N2637" i="11"/>
  <c r="N2638" i="11"/>
  <c r="N2639" i="11"/>
  <c r="N2640" i="11"/>
  <c r="N2641" i="11"/>
  <c r="N2642" i="11"/>
  <c r="N2643" i="11"/>
  <c r="N2644" i="11"/>
  <c r="N2645" i="11"/>
  <c r="N2646" i="11"/>
  <c r="N2647" i="11"/>
  <c r="N2648" i="11"/>
  <c r="N2649" i="11"/>
  <c r="N2650" i="11"/>
  <c r="N2651" i="11"/>
  <c r="N2652" i="11"/>
  <c r="N2653" i="11"/>
  <c r="N2654" i="11"/>
  <c r="N2655" i="11"/>
  <c r="N2656" i="11"/>
  <c r="N2657" i="11"/>
  <c r="N2658" i="11"/>
  <c r="N2659" i="11"/>
  <c r="N2660" i="11"/>
  <c r="N2661" i="11"/>
  <c r="N2662" i="11"/>
  <c r="N2663" i="11"/>
  <c r="N2664" i="11"/>
  <c r="N2665" i="11"/>
  <c r="N2666" i="11"/>
  <c r="N2667" i="11"/>
  <c r="N2668" i="11"/>
  <c r="N2669" i="11"/>
  <c r="N2670" i="11"/>
  <c r="N2671" i="11"/>
  <c r="N2672" i="11"/>
  <c r="N2673" i="11"/>
  <c r="N2674" i="11"/>
  <c r="N2675" i="11"/>
  <c r="N2676" i="11"/>
  <c r="N2677" i="11"/>
  <c r="N2678" i="11"/>
  <c r="N2679" i="11"/>
  <c r="N2680" i="11"/>
  <c r="N2681" i="11"/>
  <c r="N2682" i="11"/>
  <c r="N2683" i="11"/>
  <c r="N2684" i="11"/>
  <c r="N2685" i="11"/>
  <c r="N5" i="11"/>
  <c r="B4" i="6" l="1"/>
  <c r="A8" i="6"/>
  <c r="L2151" i="6" s="1"/>
  <c r="M24" i="11"/>
  <c r="N2991" i="6"/>
  <c r="N2992" i="6"/>
  <c r="N2993" i="6"/>
  <c r="N2994" i="6"/>
  <c r="N2995" i="6"/>
  <c r="N2996" i="6"/>
  <c r="N2997" i="6"/>
  <c r="N2998" i="6"/>
  <c r="N2999" i="6"/>
  <c r="N3000" i="6"/>
  <c r="N3001" i="6"/>
  <c r="N3002" i="6"/>
  <c r="N3003" i="6"/>
  <c r="N3004" i="6"/>
  <c r="N3005" i="6"/>
  <c r="N3006" i="6"/>
  <c r="N3007" i="6"/>
  <c r="N3008" i="6"/>
  <c r="N3009" i="6"/>
  <c r="N3010" i="6"/>
  <c r="N3011" i="6"/>
  <c r="N3012" i="6"/>
  <c r="N3013" i="6"/>
  <c r="N3014" i="6"/>
  <c r="N3015" i="6"/>
  <c r="N3016" i="6"/>
  <c r="N3017" i="6"/>
  <c r="N3018" i="6"/>
  <c r="N3019" i="6"/>
  <c r="N3020" i="6"/>
  <c r="N3021" i="6"/>
  <c r="N3022" i="6"/>
  <c r="N3023" i="6"/>
  <c r="N3024" i="6"/>
  <c r="N3025" i="6"/>
  <c r="N3026" i="6"/>
  <c r="N3027" i="6"/>
  <c r="M2991" i="6"/>
  <c r="M2992" i="6"/>
  <c r="M2993" i="6"/>
  <c r="L2993" i="6"/>
  <c r="M2994" i="6"/>
  <c r="M2995" i="6"/>
  <c r="M2996" i="6"/>
  <c r="M2997" i="6"/>
  <c r="L2997" i="6"/>
  <c r="M2998" i="6"/>
  <c r="M2999" i="6"/>
  <c r="M3000" i="6"/>
  <c r="M3001" i="6"/>
  <c r="L3001" i="6"/>
  <c r="M3002" i="6"/>
  <c r="M3003" i="6"/>
  <c r="M3004" i="6"/>
  <c r="M3005" i="6"/>
  <c r="L3005" i="6"/>
  <c r="M3006" i="6"/>
  <c r="M3007" i="6"/>
  <c r="M3008" i="6"/>
  <c r="M3009" i="6"/>
  <c r="L3009" i="6"/>
  <c r="M3010" i="6"/>
  <c r="M3011" i="6"/>
  <c r="M3012" i="6"/>
  <c r="M3013" i="6"/>
  <c r="M3014" i="6"/>
  <c r="M3015" i="6"/>
  <c r="M3016" i="6"/>
  <c r="M3017" i="6"/>
  <c r="M3018" i="6"/>
  <c r="M3019" i="6"/>
  <c r="M3020" i="6"/>
  <c r="M3021" i="6"/>
  <c r="M3022" i="6"/>
  <c r="M3023" i="6"/>
  <c r="M3024" i="6"/>
  <c r="M3025" i="6"/>
  <c r="L3025" i="6"/>
  <c r="M3026" i="6"/>
  <c r="M3027" i="6"/>
  <c r="L2733" i="6"/>
  <c r="L2991" i="6"/>
  <c r="L2992" i="6"/>
  <c r="L2994" i="6"/>
  <c r="L2995" i="6"/>
  <c r="L2996" i="6"/>
  <c r="L2998" i="6"/>
  <c r="L2999" i="6"/>
  <c r="L3000" i="6"/>
  <c r="L3002" i="6"/>
  <c r="L3003" i="6"/>
  <c r="L3004" i="6"/>
  <c r="L3006" i="6"/>
  <c r="L3007" i="6"/>
  <c r="L3008" i="6"/>
  <c r="L3010" i="6"/>
  <c r="L3011" i="6"/>
  <c r="L3012" i="6"/>
  <c r="L3013" i="6"/>
  <c r="L3014" i="6"/>
  <c r="L3015" i="6"/>
  <c r="L3016" i="6"/>
  <c r="L3017" i="6"/>
  <c r="L3018" i="6"/>
  <c r="L3019" i="6"/>
  <c r="L3020" i="6"/>
  <c r="L3021" i="6"/>
  <c r="L3022" i="6"/>
  <c r="L3023" i="6"/>
  <c r="L3024" i="6"/>
  <c r="L3026" i="6"/>
  <c r="L3027" i="6"/>
  <c r="M2991" i="11"/>
  <c r="N2991" i="11"/>
  <c r="M2992" i="11"/>
  <c r="N2992" i="11"/>
  <c r="M2993" i="11"/>
  <c r="N2993" i="11"/>
  <c r="M2994" i="11"/>
  <c r="N2994" i="11"/>
  <c r="M2995" i="11"/>
  <c r="N2995" i="11"/>
  <c r="M2996" i="11"/>
  <c r="N2996" i="11"/>
  <c r="M2997" i="11"/>
  <c r="N2997" i="11"/>
  <c r="M2998" i="11"/>
  <c r="N2998" i="11"/>
  <c r="M2999" i="11"/>
  <c r="N2999" i="11"/>
  <c r="M3000" i="11"/>
  <c r="N3000" i="11"/>
  <c r="M3001" i="11"/>
  <c r="N3001" i="11"/>
  <c r="M3002" i="11"/>
  <c r="N3002" i="11"/>
  <c r="M3003" i="11"/>
  <c r="N3003" i="11"/>
  <c r="M3004" i="11"/>
  <c r="N3004" i="11"/>
  <c r="M3005" i="11"/>
  <c r="N3005" i="11"/>
  <c r="M3006" i="11"/>
  <c r="N3006" i="11"/>
  <c r="M3007" i="11"/>
  <c r="N3007" i="11"/>
  <c r="M3008" i="11"/>
  <c r="N3008" i="11"/>
  <c r="M3009" i="11"/>
  <c r="N3009" i="11"/>
  <c r="M3010" i="11"/>
  <c r="N3010" i="11"/>
  <c r="M3011" i="11"/>
  <c r="N3011" i="11"/>
  <c r="M3012" i="11"/>
  <c r="N3012" i="11"/>
  <c r="M3013" i="11"/>
  <c r="N3013" i="11"/>
  <c r="M3014" i="11"/>
  <c r="N3014" i="11"/>
  <c r="M3015" i="11"/>
  <c r="N3015" i="11"/>
  <c r="M3016" i="11"/>
  <c r="N3016" i="11"/>
  <c r="M3017" i="11"/>
  <c r="N3017" i="11"/>
  <c r="M3018" i="11"/>
  <c r="N3018" i="11"/>
  <c r="M3019" i="11"/>
  <c r="N3019" i="11"/>
  <c r="M3020" i="11"/>
  <c r="N3020" i="11"/>
  <c r="M3021" i="11"/>
  <c r="N3021" i="11"/>
  <c r="M5" i="11"/>
  <c r="K24" i="12"/>
  <c r="H2" i="12"/>
  <c r="H3" i="12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J5" i="9"/>
  <c r="N2990" i="11"/>
  <c r="M2990" i="11"/>
  <c r="N2989" i="11"/>
  <c r="M2989" i="11"/>
  <c r="N2988" i="11"/>
  <c r="M2988" i="11"/>
  <c r="N2987" i="11"/>
  <c r="M2987" i="11"/>
  <c r="N2986" i="11"/>
  <c r="M2986" i="11"/>
  <c r="N2985" i="11"/>
  <c r="M2985" i="11"/>
  <c r="N2984" i="11"/>
  <c r="M2984" i="11"/>
  <c r="N2983" i="11"/>
  <c r="M2983" i="11"/>
  <c r="N2982" i="11"/>
  <c r="M2982" i="11"/>
  <c r="N2981" i="11"/>
  <c r="M2981" i="11"/>
  <c r="N2980" i="11"/>
  <c r="M2980" i="11"/>
  <c r="N2979" i="11"/>
  <c r="M2979" i="11"/>
  <c r="N2978" i="11"/>
  <c r="M2978" i="11"/>
  <c r="N2977" i="11"/>
  <c r="M2977" i="11"/>
  <c r="N2976" i="11"/>
  <c r="M2976" i="11"/>
  <c r="N2975" i="11"/>
  <c r="M2975" i="11"/>
  <c r="N2974" i="11"/>
  <c r="M2974" i="11"/>
  <c r="M2685" i="11"/>
  <c r="M2684" i="11"/>
  <c r="M2683" i="11"/>
  <c r="M2682" i="11"/>
  <c r="M2681" i="11"/>
  <c r="M2680" i="11"/>
  <c r="M2679" i="11"/>
  <c r="M2678" i="11"/>
  <c r="M2677" i="11"/>
  <c r="M2676" i="11"/>
  <c r="M2675" i="11"/>
  <c r="M2674" i="11"/>
  <c r="M2673" i="11"/>
  <c r="M2672" i="11"/>
  <c r="M2671" i="11"/>
  <c r="M2670" i="11"/>
  <c r="M2669" i="11"/>
  <c r="M2668" i="11"/>
  <c r="M2667" i="11"/>
  <c r="M2666" i="11"/>
  <c r="M2665" i="11"/>
  <c r="M2664" i="11"/>
  <c r="M2663" i="11"/>
  <c r="M2662" i="11"/>
  <c r="M2661" i="11"/>
  <c r="M2660" i="11"/>
  <c r="M2659" i="11"/>
  <c r="M2658" i="11"/>
  <c r="M2657" i="11"/>
  <c r="M2656" i="11"/>
  <c r="M2655" i="11"/>
  <c r="M2654" i="11"/>
  <c r="M2653" i="11"/>
  <c r="M2652" i="11"/>
  <c r="M2651" i="11"/>
  <c r="M2650" i="11"/>
  <c r="M2649" i="11"/>
  <c r="M2648" i="11"/>
  <c r="M2647" i="11"/>
  <c r="M2646" i="11"/>
  <c r="M2645" i="11"/>
  <c r="M2644" i="11"/>
  <c r="M2643" i="11"/>
  <c r="M2642" i="11"/>
  <c r="M2641" i="11"/>
  <c r="M2640" i="11"/>
  <c r="M2639" i="11"/>
  <c r="M2638" i="11"/>
  <c r="M2637" i="11"/>
  <c r="M2636" i="11"/>
  <c r="M2635" i="11"/>
  <c r="M2634" i="11"/>
  <c r="M2633" i="11"/>
  <c r="M2632" i="11"/>
  <c r="M2631" i="11"/>
  <c r="M2630" i="11"/>
  <c r="M2629" i="11"/>
  <c r="M2628" i="11"/>
  <c r="M2627" i="11"/>
  <c r="M2626" i="11"/>
  <c r="M2625" i="11"/>
  <c r="M2624" i="11"/>
  <c r="M2623" i="11"/>
  <c r="M2622" i="11"/>
  <c r="M2621" i="11"/>
  <c r="M2620" i="11"/>
  <c r="M2619" i="11"/>
  <c r="M2618" i="11"/>
  <c r="M2617" i="11"/>
  <c r="M2616" i="11"/>
  <c r="M2615" i="11"/>
  <c r="M2614" i="11"/>
  <c r="M2613" i="11"/>
  <c r="M2612" i="11"/>
  <c r="M2611" i="11"/>
  <c r="M2610" i="11"/>
  <c r="M2609" i="11"/>
  <c r="M2608" i="11"/>
  <c r="M2607" i="11"/>
  <c r="M2606" i="11"/>
  <c r="M2605" i="11"/>
  <c r="M2604" i="11"/>
  <c r="M2603" i="11"/>
  <c r="M2602" i="11"/>
  <c r="M2601" i="11"/>
  <c r="M2600" i="11"/>
  <c r="M2599" i="11"/>
  <c r="M2598" i="11"/>
  <c r="M2597" i="11"/>
  <c r="M2596" i="11"/>
  <c r="M2595" i="11"/>
  <c r="M2594" i="11"/>
  <c r="M2593" i="11"/>
  <c r="M2592" i="11"/>
  <c r="M2591" i="11"/>
  <c r="M2590" i="11"/>
  <c r="M2589" i="11"/>
  <c r="M2588" i="11"/>
  <c r="M2587" i="11"/>
  <c r="M2586" i="11"/>
  <c r="M2585" i="11"/>
  <c r="M2584" i="11"/>
  <c r="M2583" i="11"/>
  <c r="M2582" i="11"/>
  <c r="M2581" i="11"/>
  <c r="M2580" i="11"/>
  <c r="M2579" i="11"/>
  <c r="M2578" i="11"/>
  <c r="M2577" i="11"/>
  <c r="M2576" i="11"/>
  <c r="M2575" i="11"/>
  <c r="M2574" i="11"/>
  <c r="M2573" i="11"/>
  <c r="M2572" i="11"/>
  <c r="M2571" i="11"/>
  <c r="M2570" i="11"/>
  <c r="M2569" i="11"/>
  <c r="M2568" i="11"/>
  <c r="M2567" i="11"/>
  <c r="M2566" i="11"/>
  <c r="M2565" i="11"/>
  <c r="M2564" i="11"/>
  <c r="M2563" i="11"/>
  <c r="M2562" i="11"/>
  <c r="M2561" i="11"/>
  <c r="M2560" i="11"/>
  <c r="M2559" i="11"/>
  <c r="M2558" i="11"/>
  <c r="M2557" i="11"/>
  <c r="M2556" i="11"/>
  <c r="M2555" i="11"/>
  <c r="M2554" i="11"/>
  <c r="M2553" i="11"/>
  <c r="M2552" i="11"/>
  <c r="M2551" i="11"/>
  <c r="M2550" i="11"/>
  <c r="M2549" i="11"/>
  <c r="M2548" i="11"/>
  <c r="M2547" i="11"/>
  <c r="M2546" i="11"/>
  <c r="M2545" i="11"/>
  <c r="M2544" i="11"/>
  <c r="M2543" i="11"/>
  <c r="M2542" i="11"/>
  <c r="M2541" i="11"/>
  <c r="M2540" i="11"/>
  <c r="M2539" i="11"/>
  <c r="M2538" i="11"/>
  <c r="M2537" i="11"/>
  <c r="M2536" i="11"/>
  <c r="M2535" i="11"/>
  <c r="M2534" i="11"/>
  <c r="M2533" i="11"/>
  <c r="M2532" i="11"/>
  <c r="M2531" i="11"/>
  <c r="M2530" i="11"/>
  <c r="M2529" i="11"/>
  <c r="M2528" i="11"/>
  <c r="M2527" i="11"/>
  <c r="M2526" i="11"/>
  <c r="M2525" i="11"/>
  <c r="M2524" i="11"/>
  <c r="M2523" i="11"/>
  <c r="M2522" i="11"/>
  <c r="M2521" i="11"/>
  <c r="M2520" i="11"/>
  <c r="M2519" i="11"/>
  <c r="M2518" i="11"/>
  <c r="M2517" i="11"/>
  <c r="M2516" i="11"/>
  <c r="M2515" i="11"/>
  <c r="M2514" i="11"/>
  <c r="M2513" i="11"/>
  <c r="M2512" i="11"/>
  <c r="M2511" i="11"/>
  <c r="M2510" i="11"/>
  <c r="M2509" i="11"/>
  <c r="M2508" i="11"/>
  <c r="M2507" i="11"/>
  <c r="M2506" i="11"/>
  <c r="M2505" i="11"/>
  <c r="M2504" i="11"/>
  <c r="M2503" i="11"/>
  <c r="M2502" i="11"/>
  <c r="M2501" i="11"/>
  <c r="M2500" i="11"/>
  <c r="M2499" i="11"/>
  <c r="M2498" i="11"/>
  <c r="M2497" i="11"/>
  <c r="M2496" i="11"/>
  <c r="M2495" i="11"/>
  <c r="M2494" i="11"/>
  <c r="M2493" i="11"/>
  <c r="M2492" i="11"/>
  <c r="M2491" i="11"/>
  <c r="M2490" i="11"/>
  <c r="M2489" i="11"/>
  <c r="M2488" i="11"/>
  <c r="M2487" i="11"/>
  <c r="M2486" i="11"/>
  <c r="M2485" i="11"/>
  <c r="M2484" i="11"/>
  <c r="M2483" i="11"/>
  <c r="M2482" i="11"/>
  <c r="M2481" i="11"/>
  <c r="M2480" i="11"/>
  <c r="M2479" i="11"/>
  <c r="M2478" i="11"/>
  <c r="M2477" i="11"/>
  <c r="M2476" i="11"/>
  <c r="M2475" i="11"/>
  <c r="M2474" i="11"/>
  <c r="M2473" i="11"/>
  <c r="M2472" i="11"/>
  <c r="M2471" i="11"/>
  <c r="M2470" i="11"/>
  <c r="M2469" i="11"/>
  <c r="M2468" i="11"/>
  <c r="M2467" i="11"/>
  <c r="M2466" i="11"/>
  <c r="M2465" i="11"/>
  <c r="M2464" i="11"/>
  <c r="M2463" i="11"/>
  <c r="M2462" i="11"/>
  <c r="M2461" i="11"/>
  <c r="M2460" i="11"/>
  <c r="M2459" i="11"/>
  <c r="M2458" i="11"/>
  <c r="M2457" i="11"/>
  <c r="M2456" i="11"/>
  <c r="M2455" i="11"/>
  <c r="M2454" i="11"/>
  <c r="M2453" i="11"/>
  <c r="M2452" i="11"/>
  <c r="M2451" i="11"/>
  <c r="M2450" i="11"/>
  <c r="M2449" i="11"/>
  <c r="M2448" i="11"/>
  <c r="M2447" i="11"/>
  <c r="M2446" i="11"/>
  <c r="M2445" i="11"/>
  <c r="M2444" i="11"/>
  <c r="M2443" i="11"/>
  <c r="M2442" i="11"/>
  <c r="M2441" i="11"/>
  <c r="M2440" i="11"/>
  <c r="M2439" i="11"/>
  <c r="M2438" i="11"/>
  <c r="M2437" i="11"/>
  <c r="M2436" i="11"/>
  <c r="M2435" i="11"/>
  <c r="M2434" i="11"/>
  <c r="M2433" i="11"/>
  <c r="M2432" i="11"/>
  <c r="M2431" i="11"/>
  <c r="M2430" i="11"/>
  <c r="M2429" i="11"/>
  <c r="M2428" i="11"/>
  <c r="M2427" i="11"/>
  <c r="M2426" i="11"/>
  <c r="M2425" i="11"/>
  <c r="M2424" i="11"/>
  <c r="M2423" i="11"/>
  <c r="M2422" i="11"/>
  <c r="M2421" i="11"/>
  <c r="M2420" i="11"/>
  <c r="M2419" i="11"/>
  <c r="M2418" i="11"/>
  <c r="M2417" i="11"/>
  <c r="M2416" i="11"/>
  <c r="M2415" i="11"/>
  <c r="M2414" i="11"/>
  <c r="M2413" i="11"/>
  <c r="M2412" i="11"/>
  <c r="M2411" i="11"/>
  <c r="M2410" i="11"/>
  <c r="M2409" i="11"/>
  <c r="M2408" i="11"/>
  <c r="M2407" i="11"/>
  <c r="M2406" i="11"/>
  <c r="M2405" i="11"/>
  <c r="M2404" i="11"/>
  <c r="M2403" i="11"/>
  <c r="M2402" i="11"/>
  <c r="M2401" i="11"/>
  <c r="M2400" i="11"/>
  <c r="M2399" i="11"/>
  <c r="M2398" i="11"/>
  <c r="M2397" i="11"/>
  <c r="M2396" i="11"/>
  <c r="M2395" i="11"/>
  <c r="M2394" i="11"/>
  <c r="M2393" i="11"/>
  <c r="M2392" i="11"/>
  <c r="M2391" i="11"/>
  <c r="M2390" i="11"/>
  <c r="M2389" i="11"/>
  <c r="M2388" i="11"/>
  <c r="M2387" i="11"/>
  <c r="M2386" i="11"/>
  <c r="M2385" i="11"/>
  <c r="M2384" i="11"/>
  <c r="M2383" i="11"/>
  <c r="M2382" i="11"/>
  <c r="M2381" i="11"/>
  <c r="M2380" i="11"/>
  <c r="M2379" i="11"/>
  <c r="M2378" i="11"/>
  <c r="M2377" i="11"/>
  <c r="M2376" i="11"/>
  <c r="M2375" i="11"/>
  <c r="M2374" i="11"/>
  <c r="M2373" i="11"/>
  <c r="M2372" i="11"/>
  <c r="M2371" i="11"/>
  <c r="M2370" i="11"/>
  <c r="M2369" i="11"/>
  <c r="M2368" i="11"/>
  <c r="M2367" i="11"/>
  <c r="M2366" i="11"/>
  <c r="M2365" i="11"/>
  <c r="M2364" i="11"/>
  <c r="M2363" i="11"/>
  <c r="M2362" i="11"/>
  <c r="M2361" i="11"/>
  <c r="M2360" i="11"/>
  <c r="M2359" i="11"/>
  <c r="M2358" i="11"/>
  <c r="M2357" i="11"/>
  <c r="M2356" i="11"/>
  <c r="M2355" i="11"/>
  <c r="M2354" i="11"/>
  <c r="M2353" i="11"/>
  <c r="M2352" i="11"/>
  <c r="M2351" i="11"/>
  <c r="M2350" i="11"/>
  <c r="M2349" i="11"/>
  <c r="M2348" i="11"/>
  <c r="M2347" i="11"/>
  <c r="M2346" i="11"/>
  <c r="M2345" i="11"/>
  <c r="M2344" i="11"/>
  <c r="M2343" i="11"/>
  <c r="M2342" i="11"/>
  <c r="M2341" i="11"/>
  <c r="M2340" i="11"/>
  <c r="M2339" i="11"/>
  <c r="M2338" i="11"/>
  <c r="M2337" i="11"/>
  <c r="M2336" i="11"/>
  <c r="M2335" i="11"/>
  <c r="M2334" i="11"/>
  <c r="M2333" i="11"/>
  <c r="M2332" i="11"/>
  <c r="M2331" i="11"/>
  <c r="M2330" i="11"/>
  <c r="M2329" i="11"/>
  <c r="M2328" i="11"/>
  <c r="M2327" i="11"/>
  <c r="M2326" i="11"/>
  <c r="M2325" i="11"/>
  <c r="M2324" i="11"/>
  <c r="M2323" i="11"/>
  <c r="M2322" i="11"/>
  <c r="M2321" i="11"/>
  <c r="M2320" i="11"/>
  <c r="M2319" i="11"/>
  <c r="M2318" i="11"/>
  <c r="M2317" i="11"/>
  <c r="M2316" i="11"/>
  <c r="M2315" i="11"/>
  <c r="M2314" i="11"/>
  <c r="M2313" i="11"/>
  <c r="M2312" i="11"/>
  <c r="M2311" i="11"/>
  <c r="M2310" i="11"/>
  <c r="M2309" i="11"/>
  <c r="M2308" i="11"/>
  <c r="M2307" i="11"/>
  <c r="M2306" i="11"/>
  <c r="M2305" i="11"/>
  <c r="M2304" i="11"/>
  <c r="M2303" i="11"/>
  <c r="M2302" i="11"/>
  <c r="M2301" i="11"/>
  <c r="M2300" i="11"/>
  <c r="M2299" i="11"/>
  <c r="M2298" i="11"/>
  <c r="M2297" i="11"/>
  <c r="M2296" i="11"/>
  <c r="M2295" i="11"/>
  <c r="M2294" i="11"/>
  <c r="M2293" i="11"/>
  <c r="M2292" i="11"/>
  <c r="M2291" i="11"/>
  <c r="M2290" i="11"/>
  <c r="M2289" i="11"/>
  <c r="M2288" i="11"/>
  <c r="M2287" i="11"/>
  <c r="M2286" i="11"/>
  <c r="M2285" i="11"/>
  <c r="M2284" i="11"/>
  <c r="M2283" i="11"/>
  <c r="M2282" i="11"/>
  <c r="M2281" i="11"/>
  <c r="M2280" i="11"/>
  <c r="M2279" i="11"/>
  <c r="M2278" i="11"/>
  <c r="M2277" i="11"/>
  <c r="M2276" i="11"/>
  <c r="M2275" i="11"/>
  <c r="M2274" i="11"/>
  <c r="M2273" i="11"/>
  <c r="M2272" i="11"/>
  <c r="M2271" i="11"/>
  <c r="M2270" i="11"/>
  <c r="M2269" i="11"/>
  <c r="M2268" i="11"/>
  <c r="M2267" i="11"/>
  <c r="M2266" i="11"/>
  <c r="M2265" i="11"/>
  <c r="M2264" i="11"/>
  <c r="M2263" i="11"/>
  <c r="M2262" i="11"/>
  <c r="M2261" i="11"/>
  <c r="M2260" i="11"/>
  <c r="M2259" i="11"/>
  <c r="M2258" i="11"/>
  <c r="M2257" i="11"/>
  <c r="M2256" i="11"/>
  <c r="M2255" i="11"/>
  <c r="M2254" i="11"/>
  <c r="M2253" i="11"/>
  <c r="M2252" i="11"/>
  <c r="M2251" i="11"/>
  <c r="M2250" i="11"/>
  <c r="M2249" i="11"/>
  <c r="M2248" i="11"/>
  <c r="M2247" i="11"/>
  <c r="M2246" i="11"/>
  <c r="M2245" i="11"/>
  <c r="M2244" i="11"/>
  <c r="M2243" i="11"/>
  <c r="M2242" i="11"/>
  <c r="M2241" i="11"/>
  <c r="M2240" i="11"/>
  <c r="M2239" i="11"/>
  <c r="M2238" i="11"/>
  <c r="M2237" i="11"/>
  <c r="M2236" i="11"/>
  <c r="M2235" i="11"/>
  <c r="M2234" i="11"/>
  <c r="M2233" i="11"/>
  <c r="M2232" i="11"/>
  <c r="M2231" i="11"/>
  <c r="M2230" i="11"/>
  <c r="M2229" i="11"/>
  <c r="M2228" i="11"/>
  <c r="M2227" i="11"/>
  <c r="M2226" i="11"/>
  <c r="M2225" i="11"/>
  <c r="M2224" i="11"/>
  <c r="M2223" i="11"/>
  <c r="M2222" i="11"/>
  <c r="M2221" i="11"/>
  <c r="M2220" i="11"/>
  <c r="M2219" i="11"/>
  <c r="M2218" i="11"/>
  <c r="M2217" i="11"/>
  <c r="M2216" i="11"/>
  <c r="M2215" i="11"/>
  <c r="M2214" i="11"/>
  <c r="M2213" i="11"/>
  <c r="M2212" i="11"/>
  <c r="M2211" i="11"/>
  <c r="M2210" i="11"/>
  <c r="M2209" i="11"/>
  <c r="M2208" i="11"/>
  <c r="M2207" i="11"/>
  <c r="M2206" i="11"/>
  <c r="M2205" i="11"/>
  <c r="M2204" i="11"/>
  <c r="M2203" i="11"/>
  <c r="M2202" i="11"/>
  <c r="M2201" i="11"/>
  <c r="M2200" i="11"/>
  <c r="M2199" i="11"/>
  <c r="M2198" i="11"/>
  <c r="M2197" i="11"/>
  <c r="M2196" i="11"/>
  <c r="M2195" i="11"/>
  <c r="M2194" i="11"/>
  <c r="M2193" i="11"/>
  <c r="M2192" i="11"/>
  <c r="M2191" i="11"/>
  <c r="M2190" i="11"/>
  <c r="M2189" i="11"/>
  <c r="M2188" i="11"/>
  <c r="M2187" i="11"/>
  <c r="M2186" i="11"/>
  <c r="M2185" i="11"/>
  <c r="M2184" i="11"/>
  <c r="M2183" i="11"/>
  <c r="M2182" i="11"/>
  <c r="M2181" i="11"/>
  <c r="M2180" i="11"/>
  <c r="M2179" i="11"/>
  <c r="M2178" i="11"/>
  <c r="M2177" i="11"/>
  <c r="M2176" i="11"/>
  <c r="M2175" i="11"/>
  <c r="M2174" i="11"/>
  <c r="M2173" i="11"/>
  <c r="M2172" i="11"/>
  <c r="M2171" i="11"/>
  <c r="M2170" i="11"/>
  <c r="M2169" i="11"/>
  <c r="M2168" i="11"/>
  <c r="M2167" i="11"/>
  <c r="M2166" i="11"/>
  <c r="M2165" i="11"/>
  <c r="M2164" i="11"/>
  <c r="M2163" i="11"/>
  <c r="M2162" i="11"/>
  <c r="M2161" i="11"/>
  <c r="M2160" i="11"/>
  <c r="M2159" i="11"/>
  <c r="M2158" i="11"/>
  <c r="M2157" i="11"/>
  <c r="M2156" i="11"/>
  <c r="M2155" i="11"/>
  <c r="M2154" i="11"/>
  <c r="M2153" i="11"/>
  <c r="M2152" i="11"/>
  <c r="M2151" i="11"/>
  <c r="M2150" i="11"/>
  <c r="M2149" i="11"/>
  <c r="M2148" i="11"/>
  <c r="M2147" i="11"/>
  <c r="M2146" i="11"/>
  <c r="M2145" i="11"/>
  <c r="M2144" i="11"/>
  <c r="M2143" i="11"/>
  <c r="M2142" i="11"/>
  <c r="M2141" i="11"/>
  <c r="M2140" i="11"/>
  <c r="M2139" i="11"/>
  <c r="M2138" i="11"/>
  <c r="M2137" i="11"/>
  <c r="M2136" i="11"/>
  <c r="M2135" i="11"/>
  <c r="M2134" i="11"/>
  <c r="M2133" i="11"/>
  <c r="M2132" i="11"/>
  <c r="M2131" i="11"/>
  <c r="M2130" i="11"/>
  <c r="M2129" i="11"/>
  <c r="M2128" i="11"/>
  <c r="M2127" i="11"/>
  <c r="M2126" i="11"/>
  <c r="M2125" i="11"/>
  <c r="M2124" i="11"/>
  <c r="M2123" i="11"/>
  <c r="M2122" i="11"/>
  <c r="M2121" i="11"/>
  <c r="M2120" i="11"/>
  <c r="M2119" i="11"/>
  <c r="M2118" i="11"/>
  <c r="M2117" i="11"/>
  <c r="M2116" i="11"/>
  <c r="M2115" i="11"/>
  <c r="M2114" i="11"/>
  <c r="M2113" i="11"/>
  <c r="M2112" i="11"/>
  <c r="M2111" i="11"/>
  <c r="M2110" i="11"/>
  <c r="M2109" i="11"/>
  <c r="M2108" i="11"/>
  <c r="M2107" i="11"/>
  <c r="M2106" i="11"/>
  <c r="M2105" i="11"/>
  <c r="M2104" i="11"/>
  <c r="M2103" i="11"/>
  <c r="M2102" i="11"/>
  <c r="M2101" i="11"/>
  <c r="M2100" i="11"/>
  <c r="M2099" i="11"/>
  <c r="M2098" i="11"/>
  <c r="M2097" i="11"/>
  <c r="M2096" i="11"/>
  <c r="M2095" i="11"/>
  <c r="M2094" i="11"/>
  <c r="M2093" i="11"/>
  <c r="M2092" i="11"/>
  <c r="M2091" i="11"/>
  <c r="M2090" i="11"/>
  <c r="M2089" i="11"/>
  <c r="M2088" i="11"/>
  <c r="M2087" i="11"/>
  <c r="M2086" i="11"/>
  <c r="M2085" i="11"/>
  <c r="M2084" i="11"/>
  <c r="M2083" i="11"/>
  <c r="M2082" i="11"/>
  <c r="M2081" i="11"/>
  <c r="M2080" i="11"/>
  <c r="M2079" i="11"/>
  <c r="M2078" i="11"/>
  <c r="M2077" i="11"/>
  <c r="M2076" i="11"/>
  <c r="M2075" i="11"/>
  <c r="M2074" i="11"/>
  <c r="M2073" i="11"/>
  <c r="M2072" i="11"/>
  <c r="M2071" i="11"/>
  <c r="M2070" i="11"/>
  <c r="M2069" i="11"/>
  <c r="M2068" i="11"/>
  <c r="M2067" i="11"/>
  <c r="M2066" i="11"/>
  <c r="M2065" i="11"/>
  <c r="M2064" i="11"/>
  <c r="M2063" i="11"/>
  <c r="M2062" i="11"/>
  <c r="M2061" i="11"/>
  <c r="M2060" i="11"/>
  <c r="M2059" i="11"/>
  <c r="M2058" i="11"/>
  <c r="M2057" i="11"/>
  <c r="M2056" i="11"/>
  <c r="M2055" i="11"/>
  <c r="M2054" i="11"/>
  <c r="M2053" i="11"/>
  <c r="M2052" i="11"/>
  <c r="M2051" i="11"/>
  <c r="M2050" i="11"/>
  <c r="M2049" i="11"/>
  <c r="M2048" i="11"/>
  <c r="M2047" i="11"/>
  <c r="M2046" i="11"/>
  <c r="M2045" i="11"/>
  <c r="M2044" i="11"/>
  <c r="M2043" i="11"/>
  <c r="M2042" i="11"/>
  <c r="M2041" i="11"/>
  <c r="M2040" i="11"/>
  <c r="M2039" i="11"/>
  <c r="M2038" i="11"/>
  <c r="M2037" i="11"/>
  <c r="M2036" i="11"/>
  <c r="M2035" i="11"/>
  <c r="M2034" i="11"/>
  <c r="M2033" i="11"/>
  <c r="M2032" i="11"/>
  <c r="M2031" i="11"/>
  <c r="M2030" i="11"/>
  <c r="M2029" i="11"/>
  <c r="M2028" i="11"/>
  <c r="M2027" i="11"/>
  <c r="M2026" i="11"/>
  <c r="M2025" i="11"/>
  <c r="M2024" i="11"/>
  <c r="M2023" i="11"/>
  <c r="M2022" i="11"/>
  <c r="M2021" i="11"/>
  <c r="M2020" i="11"/>
  <c r="M2019" i="11"/>
  <c r="M2018" i="11"/>
  <c r="M2017" i="11"/>
  <c r="M2016" i="11"/>
  <c r="M2015" i="11"/>
  <c r="M2014" i="11"/>
  <c r="M2013" i="11"/>
  <c r="M2012" i="11"/>
  <c r="M2011" i="11"/>
  <c r="M2010" i="11"/>
  <c r="M2009" i="11"/>
  <c r="M2008" i="11"/>
  <c r="M2007" i="11"/>
  <c r="M2006" i="11"/>
  <c r="M2005" i="11"/>
  <c r="M2004" i="11"/>
  <c r="M2003" i="11"/>
  <c r="M2002" i="11"/>
  <c r="M2001" i="11"/>
  <c r="M2000" i="11"/>
  <c r="M1999" i="11"/>
  <c r="M1998" i="11"/>
  <c r="M1997" i="11"/>
  <c r="M1996" i="11"/>
  <c r="M1995" i="11"/>
  <c r="M1994" i="11"/>
  <c r="M1993" i="11"/>
  <c r="M1992" i="11"/>
  <c r="M1991" i="11"/>
  <c r="M1990" i="11"/>
  <c r="M1989" i="11"/>
  <c r="M1988" i="11"/>
  <c r="M1987" i="11"/>
  <c r="M1986" i="11"/>
  <c r="M1985" i="11"/>
  <c r="M1984" i="11"/>
  <c r="M1983" i="11"/>
  <c r="M1982" i="11"/>
  <c r="M1981" i="11"/>
  <c r="M1980" i="11"/>
  <c r="M1979" i="11"/>
  <c r="M1978" i="11"/>
  <c r="M1977" i="11"/>
  <c r="M1976" i="11"/>
  <c r="M1975" i="11"/>
  <c r="M1974" i="11"/>
  <c r="M1973" i="11"/>
  <c r="M1972" i="11"/>
  <c r="M1971" i="11"/>
  <c r="M1970" i="11"/>
  <c r="M1969" i="11"/>
  <c r="M1968" i="11"/>
  <c r="M1967" i="11"/>
  <c r="M1966" i="11"/>
  <c r="M1965" i="11"/>
  <c r="M1964" i="11"/>
  <c r="M1963" i="11"/>
  <c r="M1962" i="11"/>
  <c r="M1961" i="11"/>
  <c r="M1960" i="11"/>
  <c r="M1959" i="11"/>
  <c r="M1958" i="11"/>
  <c r="M1957" i="11"/>
  <c r="M1956" i="11"/>
  <c r="M1955" i="11"/>
  <c r="M1954" i="11"/>
  <c r="M1953" i="11"/>
  <c r="M1952" i="11"/>
  <c r="M1951" i="11"/>
  <c r="M1950" i="11"/>
  <c r="M1949" i="11"/>
  <c r="M1948" i="11"/>
  <c r="M1947" i="11"/>
  <c r="M1946" i="11"/>
  <c r="M1945" i="11"/>
  <c r="M1944" i="11"/>
  <c r="M1943" i="11"/>
  <c r="M1942" i="11"/>
  <c r="M1941" i="11"/>
  <c r="M1940" i="11"/>
  <c r="M1939" i="11"/>
  <c r="M1938" i="11"/>
  <c r="M1937" i="11"/>
  <c r="M1936" i="11"/>
  <c r="M1935" i="11"/>
  <c r="M1934" i="11"/>
  <c r="M1933" i="11"/>
  <c r="M1932" i="11"/>
  <c r="M1931" i="11"/>
  <c r="M1930" i="11"/>
  <c r="M1929" i="11"/>
  <c r="M1928" i="11"/>
  <c r="M1927" i="11"/>
  <c r="M1926" i="11"/>
  <c r="M1925" i="11"/>
  <c r="M1924" i="11"/>
  <c r="M1923" i="11"/>
  <c r="M1922" i="11"/>
  <c r="M1921" i="11"/>
  <c r="M1920" i="11"/>
  <c r="M1919" i="11"/>
  <c r="M1918" i="11"/>
  <c r="M1917" i="11"/>
  <c r="M1916" i="11"/>
  <c r="M1915" i="11"/>
  <c r="M1914" i="11"/>
  <c r="M1913" i="11"/>
  <c r="M1912" i="11"/>
  <c r="M1911" i="11"/>
  <c r="M1910" i="11"/>
  <c r="M1909" i="11"/>
  <c r="M1908" i="11"/>
  <c r="M1907" i="11"/>
  <c r="M1906" i="11"/>
  <c r="M1905" i="11"/>
  <c r="M1904" i="11"/>
  <c r="M1903" i="11"/>
  <c r="M1902" i="11"/>
  <c r="M1901" i="11"/>
  <c r="M1900" i="11"/>
  <c r="M1899" i="11"/>
  <c r="M1898" i="11"/>
  <c r="M1897" i="11"/>
  <c r="M1896" i="11"/>
  <c r="M1895" i="11"/>
  <c r="M1894" i="11"/>
  <c r="M1893" i="11"/>
  <c r="M1892" i="11"/>
  <c r="M1891" i="11"/>
  <c r="M1890" i="11"/>
  <c r="M1889" i="11"/>
  <c r="M1888" i="11"/>
  <c r="M1887" i="11"/>
  <c r="M1886" i="11"/>
  <c r="M1885" i="11"/>
  <c r="M1884" i="11"/>
  <c r="M1883" i="11"/>
  <c r="M1882" i="11"/>
  <c r="M1881" i="11"/>
  <c r="M1880" i="11"/>
  <c r="M1879" i="11"/>
  <c r="M1878" i="11"/>
  <c r="M1877" i="11"/>
  <c r="M1876" i="11"/>
  <c r="M1875" i="11"/>
  <c r="M1874" i="11"/>
  <c r="M1873" i="11"/>
  <c r="M1872" i="11"/>
  <c r="M1871" i="11"/>
  <c r="M1870" i="11"/>
  <c r="M1869" i="11"/>
  <c r="M1868" i="11"/>
  <c r="M1867" i="11"/>
  <c r="M1866" i="11"/>
  <c r="M1865" i="11"/>
  <c r="M1864" i="11"/>
  <c r="M1863" i="11"/>
  <c r="M1862" i="11"/>
  <c r="M1861" i="11"/>
  <c r="M1860" i="11"/>
  <c r="M1859" i="11"/>
  <c r="M1858" i="11"/>
  <c r="M1857" i="11"/>
  <c r="M1856" i="11"/>
  <c r="M1855" i="11"/>
  <c r="M1854" i="11"/>
  <c r="M1853" i="11"/>
  <c r="M1852" i="11"/>
  <c r="M1851" i="11"/>
  <c r="M1850" i="11"/>
  <c r="M1849" i="11"/>
  <c r="M1848" i="11"/>
  <c r="M1847" i="11"/>
  <c r="M1846" i="11"/>
  <c r="M1845" i="11"/>
  <c r="M1844" i="11"/>
  <c r="M1843" i="11"/>
  <c r="M1842" i="11"/>
  <c r="M1841" i="11"/>
  <c r="M1840" i="11"/>
  <c r="M1839" i="11"/>
  <c r="M1838" i="11"/>
  <c r="M1837" i="11"/>
  <c r="M1836" i="11"/>
  <c r="M1835" i="11"/>
  <c r="M1834" i="11"/>
  <c r="M1833" i="11"/>
  <c r="M1832" i="11"/>
  <c r="M1831" i="11"/>
  <c r="M1830" i="11"/>
  <c r="M1829" i="11"/>
  <c r="M1828" i="11"/>
  <c r="M1827" i="11"/>
  <c r="M1826" i="11"/>
  <c r="M1825" i="11"/>
  <c r="M1824" i="11"/>
  <c r="M1823" i="11"/>
  <c r="M1822" i="11"/>
  <c r="M1821" i="11"/>
  <c r="M1820" i="11"/>
  <c r="M1819" i="11"/>
  <c r="M1818" i="11"/>
  <c r="M1817" i="11"/>
  <c r="M1816" i="11"/>
  <c r="M1815" i="11"/>
  <c r="M1814" i="11"/>
  <c r="M1813" i="11"/>
  <c r="M1812" i="11"/>
  <c r="M1811" i="11"/>
  <c r="M1810" i="11"/>
  <c r="M1809" i="11"/>
  <c r="M1808" i="11"/>
  <c r="M1807" i="11"/>
  <c r="M1806" i="11"/>
  <c r="M1805" i="11"/>
  <c r="M1804" i="11"/>
  <c r="M1803" i="11"/>
  <c r="M1802" i="11"/>
  <c r="M1801" i="11"/>
  <c r="M1800" i="11"/>
  <c r="M1799" i="11"/>
  <c r="M1798" i="11"/>
  <c r="M1797" i="11"/>
  <c r="M1796" i="11"/>
  <c r="M1795" i="11"/>
  <c r="M1794" i="11"/>
  <c r="M1793" i="11"/>
  <c r="M1792" i="11"/>
  <c r="M1791" i="11"/>
  <c r="M1790" i="11"/>
  <c r="M1789" i="11"/>
  <c r="M1788" i="11"/>
  <c r="M1787" i="11"/>
  <c r="M1786" i="11"/>
  <c r="M1785" i="11"/>
  <c r="M1784" i="11"/>
  <c r="M1783" i="11"/>
  <c r="M1782" i="11"/>
  <c r="M1781" i="11"/>
  <c r="M1780" i="11"/>
  <c r="M1779" i="11"/>
  <c r="M1778" i="11"/>
  <c r="M1777" i="11"/>
  <c r="M1776" i="11"/>
  <c r="M1775" i="11"/>
  <c r="M1774" i="11"/>
  <c r="M1773" i="11"/>
  <c r="M1772" i="11"/>
  <c r="M1771" i="11"/>
  <c r="M1770" i="11"/>
  <c r="M1769" i="11"/>
  <c r="M1768" i="11"/>
  <c r="M1767" i="11"/>
  <c r="M1766" i="11"/>
  <c r="M1765" i="11"/>
  <c r="M1764" i="11"/>
  <c r="M1763" i="11"/>
  <c r="M1762" i="11"/>
  <c r="M1761" i="11"/>
  <c r="M1760" i="11"/>
  <c r="M1759" i="11"/>
  <c r="M1758" i="11"/>
  <c r="M1757" i="11"/>
  <c r="M1756" i="11"/>
  <c r="M1755" i="11"/>
  <c r="M1754" i="11"/>
  <c r="M1753" i="11"/>
  <c r="M1752" i="11"/>
  <c r="M1751" i="11"/>
  <c r="M1750" i="11"/>
  <c r="M1749" i="11"/>
  <c r="M1748" i="11"/>
  <c r="M1747" i="11"/>
  <c r="M1746" i="11"/>
  <c r="M1745" i="11"/>
  <c r="M1744" i="11"/>
  <c r="M1743" i="11"/>
  <c r="M1742" i="11"/>
  <c r="M1741" i="11"/>
  <c r="M1740" i="11"/>
  <c r="M1739" i="11"/>
  <c r="M1738" i="11"/>
  <c r="M1737" i="11"/>
  <c r="M1736" i="11"/>
  <c r="M1735" i="11"/>
  <c r="M1734" i="11"/>
  <c r="M1733" i="11"/>
  <c r="M1732" i="11"/>
  <c r="M1731" i="11"/>
  <c r="M1730" i="11"/>
  <c r="M1729" i="11"/>
  <c r="M1728" i="11"/>
  <c r="M1727" i="11"/>
  <c r="M1726" i="11"/>
  <c r="M1725" i="11"/>
  <c r="M1724" i="11"/>
  <c r="M1723" i="11"/>
  <c r="M1722" i="11"/>
  <c r="M1721" i="11"/>
  <c r="M1720" i="11"/>
  <c r="M1719" i="11"/>
  <c r="M1718" i="11"/>
  <c r="M1717" i="11"/>
  <c r="M1716" i="11"/>
  <c r="M1715" i="11"/>
  <c r="M1714" i="11"/>
  <c r="M1713" i="11"/>
  <c r="M1712" i="11"/>
  <c r="M1711" i="11"/>
  <c r="M1710" i="11"/>
  <c r="M1709" i="11"/>
  <c r="M1708" i="11"/>
  <c r="M1707" i="11"/>
  <c r="M1706" i="11"/>
  <c r="M1705" i="11"/>
  <c r="M1704" i="11"/>
  <c r="M1703" i="11"/>
  <c r="M1702" i="11"/>
  <c r="M1701" i="11"/>
  <c r="M1700" i="11"/>
  <c r="M1699" i="11"/>
  <c r="M1698" i="11"/>
  <c r="M1697" i="11"/>
  <c r="M1696" i="11"/>
  <c r="M1695" i="11"/>
  <c r="M1694" i="11"/>
  <c r="M1693" i="11"/>
  <c r="M1692" i="11"/>
  <c r="M1691" i="11"/>
  <c r="M1690" i="11"/>
  <c r="M1689" i="11"/>
  <c r="M1688" i="11"/>
  <c r="M1687" i="11"/>
  <c r="M1686" i="11"/>
  <c r="M1685" i="11"/>
  <c r="M1684" i="11"/>
  <c r="M1683" i="11"/>
  <c r="M1682" i="11"/>
  <c r="M1681" i="11"/>
  <c r="M1680" i="11"/>
  <c r="M1679" i="11"/>
  <c r="M1678" i="11"/>
  <c r="M1677" i="11"/>
  <c r="M1676" i="11"/>
  <c r="M1675" i="11"/>
  <c r="M1674" i="11"/>
  <c r="M1673" i="11"/>
  <c r="M1672" i="11"/>
  <c r="M1671" i="11"/>
  <c r="M1670" i="11"/>
  <c r="M1669" i="11"/>
  <c r="M1668" i="11"/>
  <c r="M1667" i="11"/>
  <c r="M1666" i="11"/>
  <c r="M1665" i="11"/>
  <c r="M1664" i="11"/>
  <c r="M1663" i="11"/>
  <c r="M1662" i="11"/>
  <c r="M1661" i="11"/>
  <c r="M1660" i="11"/>
  <c r="M1659" i="11"/>
  <c r="M1658" i="11"/>
  <c r="M1657" i="11"/>
  <c r="M1656" i="11"/>
  <c r="M1655" i="11"/>
  <c r="M1654" i="11"/>
  <c r="M1653" i="11"/>
  <c r="M1652" i="11"/>
  <c r="M1651" i="11"/>
  <c r="M1650" i="11"/>
  <c r="M1649" i="11"/>
  <c r="M1648" i="11"/>
  <c r="M1647" i="11"/>
  <c r="M1646" i="11"/>
  <c r="M1645" i="11"/>
  <c r="M1644" i="11"/>
  <c r="M1643" i="11"/>
  <c r="M1642" i="11"/>
  <c r="M1641" i="11"/>
  <c r="M1640" i="11"/>
  <c r="M1639" i="11"/>
  <c r="M1638" i="11"/>
  <c r="M1637" i="11"/>
  <c r="M1636" i="11"/>
  <c r="M1635" i="11"/>
  <c r="M1634" i="11"/>
  <c r="M1633" i="11"/>
  <c r="M1632" i="11"/>
  <c r="M1631" i="11"/>
  <c r="M1630" i="11"/>
  <c r="M1629" i="11"/>
  <c r="M1628" i="11"/>
  <c r="M1627" i="11"/>
  <c r="M1626" i="11"/>
  <c r="M1625" i="11"/>
  <c r="M1624" i="11"/>
  <c r="M1623" i="11"/>
  <c r="M1622" i="11"/>
  <c r="M1621" i="11"/>
  <c r="M1620" i="11"/>
  <c r="M1619" i="11"/>
  <c r="M1618" i="11"/>
  <c r="M1617" i="11"/>
  <c r="M1616" i="11"/>
  <c r="M1615" i="11"/>
  <c r="M1614" i="11"/>
  <c r="M1613" i="11"/>
  <c r="M1612" i="11"/>
  <c r="M1611" i="11"/>
  <c r="M1610" i="11"/>
  <c r="M1609" i="11"/>
  <c r="M1608" i="11"/>
  <c r="M1607" i="11"/>
  <c r="M1606" i="11"/>
  <c r="M1605" i="11"/>
  <c r="M1604" i="11"/>
  <c r="M1603" i="11"/>
  <c r="M1602" i="11"/>
  <c r="M1601" i="11"/>
  <c r="M1600" i="11"/>
  <c r="M1599" i="11"/>
  <c r="M1598" i="11"/>
  <c r="M1597" i="11"/>
  <c r="M1596" i="11"/>
  <c r="M1595" i="11"/>
  <c r="M1594" i="11"/>
  <c r="M1593" i="11"/>
  <c r="M1592" i="11"/>
  <c r="M1591" i="11"/>
  <c r="M1590" i="11"/>
  <c r="M1589" i="11"/>
  <c r="M1588" i="11"/>
  <c r="M1587" i="11"/>
  <c r="M1586" i="11"/>
  <c r="M1585" i="11"/>
  <c r="M1584" i="11"/>
  <c r="M1583" i="11"/>
  <c r="M1582" i="11"/>
  <c r="M1581" i="11"/>
  <c r="M1580" i="11"/>
  <c r="M1579" i="11"/>
  <c r="M1578" i="11"/>
  <c r="M1577" i="11"/>
  <c r="M1576" i="11"/>
  <c r="M1575" i="11"/>
  <c r="M1574" i="11"/>
  <c r="M1573" i="11"/>
  <c r="M1572" i="11"/>
  <c r="M1571" i="11"/>
  <c r="M1570" i="11"/>
  <c r="M1569" i="11"/>
  <c r="M1568" i="11"/>
  <c r="M1567" i="11"/>
  <c r="M1566" i="11"/>
  <c r="M1565" i="11"/>
  <c r="M1564" i="11"/>
  <c r="M1563" i="11"/>
  <c r="M1562" i="11"/>
  <c r="M1561" i="11"/>
  <c r="M1560" i="11"/>
  <c r="M1559" i="11"/>
  <c r="M1558" i="11"/>
  <c r="M1557" i="11"/>
  <c r="M1556" i="11"/>
  <c r="M1555" i="11"/>
  <c r="M1554" i="11"/>
  <c r="M1553" i="11"/>
  <c r="M1552" i="11"/>
  <c r="M1551" i="11"/>
  <c r="M1550" i="11"/>
  <c r="M1549" i="11"/>
  <c r="M1548" i="11"/>
  <c r="M1547" i="11"/>
  <c r="M1546" i="11"/>
  <c r="M1545" i="11"/>
  <c r="M1544" i="11"/>
  <c r="M1543" i="11"/>
  <c r="M1542" i="11"/>
  <c r="M1541" i="11"/>
  <c r="M1540" i="11"/>
  <c r="M1539" i="11"/>
  <c r="M1538" i="11"/>
  <c r="M1537" i="11"/>
  <c r="M1536" i="11"/>
  <c r="M1535" i="11"/>
  <c r="M1534" i="11"/>
  <c r="M1533" i="11"/>
  <c r="M1532" i="11"/>
  <c r="M1531" i="11"/>
  <c r="M1530" i="11"/>
  <c r="M1529" i="11"/>
  <c r="M1528" i="11"/>
  <c r="M1527" i="11"/>
  <c r="M1526" i="11"/>
  <c r="M1525" i="11"/>
  <c r="M1524" i="11"/>
  <c r="M1523" i="11"/>
  <c r="M1522" i="11"/>
  <c r="M1521" i="11"/>
  <c r="M1520" i="11"/>
  <c r="M1519" i="11"/>
  <c r="M1518" i="11"/>
  <c r="M1517" i="11"/>
  <c r="M1516" i="11"/>
  <c r="M1515" i="11"/>
  <c r="M1514" i="11"/>
  <c r="M1513" i="11"/>
  <c r="M1512" i="11"/>
  <c r="M1511" i="11"/>
  <c r="M1510" i="11"/>
  <c r="M1509" i="11"/>
  <c r="M1508" i="11"/>
  <c r="M1507" i="11"/>
  <c r="M1506" i="11"/>
  <c r="M1505" i="11"/>
  <c r="M1504" i="11"/>
  <c r="M1503" i="11"/>
  <c r="M1502" i="11"/>
  <c r="M1501" i="11"/>
  <c r="M1500" i="11"/>
  <c r="M1499" i="11"/>
  <c r="M1498" i="11"/>
  <c r="M1497" i="11"/>
  <c r="M1496" i="11"/>
  <c r="M1495" i="11"/>
  <c r="M1494" i="11"/>
  <c r="M1493" i="11"/>
  <c r="M1492" i="11"/>
  <c r="M1491" i="11"/>
  <c r="M1490" i="11"/>
  <c r="M1489" i="11"/>
  <c r="M1488" i="11"/>
  <c r="M1487" i="11"/>
  <c r="M1486" i="11"/>
  <c r="M1485" i="11"/>
  <c r="M1484" i="11"/>
  <c r="M1483" i="11"/>
  <c r="M1482" i="11"/>
  <c r="M1481" i="11"/>
  <c r="M1480" i="11"/>
  <c r="M1479" i="11"/>
  <c r="M1478" i="11"/>
  <c r="M1477" i="11"/>
  <c r="M1476" i="11"/>
  <c r="M1475" i="11"/>
  <c r="M1474" i="11"/>
  <c r="M1473" i="11"/>
  <c r="M1472" i="11"/>
  <c r="M1471" i="11"/>
  <c r="M1470" i="11"/>
  <c r="M1469" i="11"/>
  <c r="M1468" i="11"/>
  <c r="M1467" i="11"/>
  <c r="M1466" i="11"/>
  <c r="M1465" i="11"/>
  <c r="M1464" i="11"/>
  <c r="M1463" i="11"/>
  <c r="M1462" i="11"/>
  <c r="M1461" i="11"/>
  <c r="M1460" i="11"/>
  <c r="M1459" i="11"/>
  <c r="M1458" i="11"/>
  <c r="M1457" i="11"/>
  <c r="M1456" i="11"/>
  <c r="M1455" i="11"/>
  <c r="M1454" i="11"/>
  <c r="M1453" i="11"/>
  <c r="M1452" i="11"/>
  <c r="M1451" i="11"/>
  <c r="M1450" i="11"/>
  <c r="M1449" i="11"/>
  <c r="M1448" i="11"/>
  <c r="M1447" i="11"/>
  <c r="M1446" i="11"/>
  <c r="M1445" i="11"/>
  <c r="M1444" i="11"/>
  <c r="M1443" i="11"/>
  <c r="M1442" i="11"/>
  <c r="M1441" i="11"/>
  <c r="M1440" i="11"/>
  <c r="M1439" i="11"/>
  <c r="M1438" i="11"/>
  <c r="M1437" i="11"/>
  <c r="M1436" i="11"/>
  <c r="M1435" i="11"/>
  <c r="M1434" i="11"/>
  <c r="M1433" i="11"/>
  <c r="M1432" i="11"/>
  <c r="M1431" i="11"/>
  <c r="M1430" i="11"/>
  <c r="M1429" i="11"/>
  <c r="M1428" i="11"/>
  <c r="M1427" i="11"/>
  <c r="M1426" i="11"/>
  <c r="M1425" i="11"/>
  <c r="M1424" i="11"/>
  <c r="M1423" i="11"/>
  <c r="M1422" i="11"/>
  <c r="M1421" i="11"/>
  <c r="M1420" i="11"/>
  <c r="M1419" i="11"/>
  <c r="M1418" i="11"/>
  <c r="M1417" i="11"/>
  <c r="M1416" i="11"/>
  <c r="M1415" i="11"/>
  <c r="M1414" i="11"/>
  <c r="M1413" i="11"/>
  <c r="M1412" i="11"/>
  <c r="M1411" i="11"/>
  <c r="M1410" i="11"/>
  <c r="M1409" i="11"/>
  <c r="M1408" i="11"/>
  <c r="M1407" i="11"/>
  <c r="M1406" i="11"/>
  <c r="M1405" i="11"/>
  <c r="M1404" i="11"/>
  <c r="M1403" i="11"/>
  <c r="M1402" i="11"/>
  <c r="M1401" i="11"/>
  <c r="M1400" i="11"/>
  <c r="M1399" i="11"/>
  <c r="M1398" i="11"/>
  <c r="M1397" i="11"/>
  <c r="M1396" i="11"/>
  <c r="M1395" i="11"/>
  <c r="M1394" i="11"/>
  <c r="M1393" i="11"/>
  <c r="M1392" i="11"/>
  <c r="M1391" i="11"/>
  <c r="M1390" i="11"/>
  <c r="M1389" i="11"/>
  <c r="M1388" i="11"/>
  <c r="M1387" i="11"/>
  <c r="M1386" i="11"/>
  <c r="M1385" i="11"/>
  <c r="M1384" i="11"/>
  <c r="M1383" i="11"/>
  <c r="M1382" i="11"/>
  <c r="M1381" i="11"/>
  <c r="M1380" i="11"/>
  <c r="M1379" i="11"/>
  <c r="M1378" i="11"/>
  <c r="M1377" i="11"/>
  <c r="M1376" i="11"/>
  <c r="M1375" i="11"/>
  <c r="M1374" i="11"/>
  <c r="M1373" i="11"/>
  <c r="M1372" i="11"/>
  <c r="M1371" i="11"/>
  <c r="M1370" i="11"/>
  <c r="M1369" i="11"/>
  <c r="M1368" i="11"/>
  <c r="M1367" i="11"/>
  <c r="M1366" i="11"/>
  <c r="M1365" i="11"/>
  <c r="M1364" i="11"/>
  <c r="M1363" i="11"/>
  <c r="M1362" i="11"/>
  <c r="M1361" i="11"/>
  <c r="M1360" i="11"/>
  <c r="M1359" i="11"/>
  <c r="M1358" i="11"/>
  <c r="M1357" i="11"/>
  <c r="M1356" i="11"/>
  <c r="M1355" i="11"/>
  <c r="M1354" i="11"/>
  <c r="M1353" i="11"/>
  <c r="M1352" i="11"/>
  <c r="M1351" i="11"/>
  <c r="M1350" i="11"/>
  <c r="M1349" i="11"/>
  <c r="M1348" i="11"/>
  <c r="M1347" i="11"/>
  <c r="M1346" i="11"/>
  <c r="M1345" i="11"/>
  <c r="M1344" i="11"/>
  <c r="M1343" i="11"/>
  <c r="M1342" i="11"/>
  <c r="M1341" i="11"/>
  <c r="M1340" i="11"/>
  <c r="M1339" i="11"/>
  <c r="M1338" i="11"/>
  <c r="M1337" i="11"/>
  <c r="M1336" i="11"/>
  <c r="M1335" i="11"/>
  <c r="M1334" i="11"/>
  <c r="M1333" i="11"/>
  <c r="M1332" i="11"/>
  <c r="M1331" i="11"/>
  <c r="M1330" i="11"/>
  <c r="M1329" i="11"/>
  <c r="M1328" i="11"/>
  <c r="M1327" i="11"/>
  <c r="M1326" i="11"/>
  <c r="M1325" i="11"/>
  <c r="M1324" i="11"/>
  <c r="M1323" i="11"/>
  <c r="M1322" i="11"/>
  <c r="M1321" i="11"/>
  <c r="M1320" i="11"/>
  <c r="M1319" i="11"/>
  <c r="M1318" i="11"/>
  <c r="M1317" i="11"/>
  <c r="M1316" i="11"/>
  <c r="M1315" i="11"/>
  <c r="M1314" i="11"/>
  <c r="M1313" i="11"/>
  <c r="M1312" i="11"/>
  <c r="M1311" i="11"/>
  <c r="M1310" i="11"/>
  <c r="M1309" i="11"/>
  <c r="M1308" i="11"/>
  <c r="M1307" i="11"/>
  <c r="M1306" i="11"/>
  <c r="M1305" i="11"/>
  <c r="M1304" i="11"/>
  <c r="M1303" i="11"/>
  <c r="M1302" i="11"/>
  <c r="M1301" i="11"/>
  <c r="M1300" i="11"/>
  <c r="M1299" i="11"/>
  <c r="M1298" i="11"/>
  <c r="M1297" i="11"/>
  <c r="M1296" i="11"/>
  <c r="M1295" i="11"/>
  <c r="M1294" i="11"/>
  <c r="M1293" i="11"/>
  <c r="M1292" i="11"/>
  <c r="M1291" i="11"/>
  <c r="M1290" i="11"/>
  <c r="M1289" i="11"/>
  <c r="M1288" i="11"/>
  <c r="M1287" i="11"/>
  <c r="M1286" i="11"/>
  <c r="M1285" i="11"/>
  <c r="M1284" i="11"/>
  <c r="M1283" i="11"/>
  <c r="M1282" i="11"/>
  <c r="M1281" i="11"/>
  <c r="M1280" i="11"/>
  <c r="M1279" i="11"/>
  <c r="M1278" i="11"/>
  <c r="M1277" i="11"/>
  <c r="M1276" i="11"/>
  <c r="M1275" i="11"/>
  <c r="M1274" i="11"/>
  <c r="M1273" i="11"/>
  <c r="M1272" i="11"/>
  <c r="M1271" i="11"/>
  <c r="M1270" i="11"/>
  <c r="M1269" i="11"/>
  <c r="M1268" i="11"/>
  <c r="M1267" i="11"/>
  <c r="M1266" i="11"/>
  <c r="M1265" i="11"/>
  <c r="M1264" i="11"/>
  <c r="M1263" i="11"/>
  <c r="M1262" i="11"/>
  <c r="M1261" i="11"/>
  <c r="M1260" i="11"/>
  <c r="M1259" i="11"/>
  <c r="M1258" i="11"/>
  <c r="M1257" i="11"/>
  <c r="M1256" i="11"/>
  <c r="M1255" i="11"/>
  <c r="M1254" i="11"/>
  <c r="M1253" i="11"/>
  <c r="M1252" i="11"/>
  <c r="M1251" i="11"/>
  <c r="M1250" i="11"/>
  <c r="M1249" i="11"/>
  <c r="M1248" i="11"/>
  <c r="M1247" i="11"/>
  <c r="M1246" i="11"/>
  <c r="M1245" i="11"/>
  <c r="M1244" i="11"/>
  <c r="M1243" i="11"/>
  <c r="M1242" i="11"/>
  <c r="M1241" i="11"/>
  <c r="M1240" i="11"/>
  <c r="M1239" i="11"/>
  <c r="M1238" i="11"/>
  <c r="M1237" i="11"/>
  <c r="M1236" i="11"/>
  <c r="M1235" i="11"/>
  <c r="M1234" i="11"/>
  <c r="M1233" i="11"/>
  <c r="M1232" i="11"/>
  <c r="M1231" i="11"/>
  <c r="M1230" i="11"/>
  <c r="M1229" i="11"/>
  <c r="M1228" i="11"/>
  <c r="M1227" i="11"/>
  <c r="M1226" i="11"/>
  <c r="M1225" i="11"/>
  <c r="M1224" i="11"/>
  <c r="M1223" i="11"/>
  <c r="M1222" i="11"/>
  <c r="M1221" i="11"/>
  <c r="M1220" i="11"/>
  <c r="M1219" i="11"/>
  <c r="M1218" i="11"/>
  <c r="M1217" i="11"/>
  <c r="M1216" i="11"/>
  <c r="M1215" i="11"/>
  <c r="M1214" i="11"/>
  <c r="M1213" i="11"/>
  <c r="M1212" i="11"/>
  <c r="M1211" i="11"/>
  <c r="M1210" i="11"/>
  <c r="M1209" i="11"/>
  <c r="M1208" i="11"/>
  <c r="M1207" i="11"/>
  <c r="M1206" i="11"/>
  <c r="M1205" i="11"/>
  <c r="M1204" i="11"/>
  <c r="M1203" i="11"/>
  <c r="M1202" i="11"/>
  <c r="M1201" i="11"/>
  <c r="M1200" i="11"/>
  <c r="M1199" i="11"/>
  <c r="M1198" i="11"/>
  <c r="M1197" i="11"/>
  <c r="M1196" i="11"/>
  <c r="M1195" i="11"/>
  <c r="M1194" i="11"/>
  <c r="M1193" i="11"/>
  <c r="M1192" i="11"/>
  <c r="M1191" i="11"/>
  <c r="M1190" i="11"/>
  <c r="M1189" i="11"/>
  <c r="M1188" i="11"/>
  <c r="M1187" i="11"/>
  <c r="M1186" i="11"/>
  <c r="M1185" i="11"/>
  <c r="M1184" i="11"/>
  <c r="M1183" i="11"/>
  <c r="M1182" i="11"/>
  <c r="M1181" i="11"/>
  <c r="M1180" i="11"/>
  <c r="M1179" i="11"/>
  <c r="M1178" i="11"/>
  <c r="M1177" i="11"/>
  <c r="M1176" i="11"/>
  <c r="M1175" i="11"/>
  <c r="M1174" i="11"/>
  <c r="M1173" i="11"/>
  <c r="M1172" i="11"/>
  <c r="M1171" i="11"/>
  <c r="M1170" i="11"/>
  <c r="M1169" i="11"/>
  <c r="M1168" i="11"/>
  <c r="M1167" i="11"/>
  <c r="M1166" i="11"/>
  <c r="M1165" i="11"/>
  <c r="M1164" i="11"/>
  <c r="M1163" i="11"/>
  <c r="M1162" i="11"/>
  <c r="M1161" i="11"/>
  <c r="M1160" i="11"/>
  <c r="M1159" i="11"/>
  <c r="M1158" i="11"/>
  <c r="M1157" i="11"/>
  <c r="M1156" i="11"/>
  <c r="M1155" i="11"/>
  <c r="M1154" i="11"/>
  <c r="M1153" i="11"/>
  <c r="M1152" i="11"/>
  <c r="M1151" i="11"/>
  <c r="M1150" i="11"/>
  <c r="M1149" i="11"/>
  <c r="M1148" i="11"/>
  <c r="M1147" i="11"/>
  <c r="M1146" i="11"/>
  <c r="M1145" i="11"/>
  <c r="M1144" i="11"/>
  <c r="M1143" i="11"/>
  <c r="M1142" i="11"/>
  <c r="M1141" i="11"/>
  <c r="M1140" i="11"/>
  <c r="M1139" i="11"/>
  <c r="M1138" i="11"/>
  <c r="M1137" i="11"/>
  <c r="M1136" i="11"/>
  <c r="M1135" i="11"/>
  <c r="M1134" i="11"/>
  <c r="M1133" i="11"/>
  <c r="M1132" i="11"/>
  <c r="M1131" i="11"/>
  <c r="M1130" i="11"/>
  <c r="M1129" i="11"/>
  <c r="M1128" i="11"/>
  <c r="M1127" i="11"/>
  <c r="M1126" i="11"/>
  <c r="M1125" i="11"/>
  <c r="M1124" i="11"/>
  <c r="M1123" i="11"/>
  <c r="M1122" i="11"/>
  <c r="M1121" i="11"/>
  <c r="M1120" i="11"/>
  <c r="M1119" i="11"/>
  <c r="M1118" i="11"/>
  <c r="M1117" i="11"/>
  <c r="M1116" i="11"/>
  <c r="M1115" i="11"/>
  <c r="M1114" i="11"/>
  <c r="M1113" i="11"/>
  <c r="M1112" i="11"/>
  <c r="M1111" i="11"/>
  <c r="M1110" i="11"/>
  <c r="M1109" i="11"/>
  <c r="M1108" i="11"/>
  <c r="M1107" i="11"/>
  <c r="M1106" i="11"/>
  <c r="M1105" i="11"/>
  <c r="M1104" i="11"/>
  <c r="M1103" i="11"/>
  <c r="M1102" i="11"/>
  <c r="M1101" i="11"/>
  <c r="M1100" i="11"/>
  <c r="M1099" i="11"/>
  <c r="M1098" i="11"/>
  <c r="M1097" i="11"/>
  <c r="M1096" i="11"/>
  <c r="M1095" i="11"/>
  <c r="M1094" i="11"/>
  <c r="M1093" i="11"/>
  <c r="M1092" i="11"/>
  <c r="M1091" i="11"/>
  <c r="M1090" i="11"/>
  <c r="M1089" i="11"/>
  <c r="M1088" i="11"/>
  <c r="M1087" i="11"/>
  <c r="M1086" i="11"/>
  <c r="M1085" i="11"/>
  <c r="M1084" i="11"/>
  <c r="M1083" i="11"/>
  <c r="M1082" i="11"/>
  <c r="M1081" i="11"/>
  <c r="M1080" i="11"/>
  <c r="M1079" i="11"/>
  <c r="M1078" i="11"/>
  <c r="M1077" i="11"/>
  <c r="M1076" i="11"/>
  <c r="M1075" i="11"/>
  <c r="M1074" i="11"/>
  <c r="M1073" i="11"/>
  <c r="M1072" i="11"/>
  <c r="M1071" i="11"/>
  <c r="M1070" i="11"/>
  <c r="M1069" i="11"/>
  <c r="M1068" i="11"/>
  <c r="M1067" i="11"/>
  <c r="M1066" i="11"/>
  <c r="M1065" i="11"/>
  <c r="M1064" i="11"/>
  <c r="M1063" i="11"/>
  <c r="M1062" i="11"/>
  <c r="M1061" i="11"/>
  <c r="M1060" i="11"/>
  <c r="M1059" i="11"/>
  <c r="M1058" i="11"/>
  <c r="M1057" i="11"/>
  <c r="M1056" i="11"/>
  <c r="M1055" i="11"/>
  <c r="M1054" i="11"/>
  <c r="M1053" i="11"/>
  <c r="M1052" i="11"/>
  <c r="M1051" i="11"/>
  <c r="M1050" i="11"/>
  <c r="M1049" i="11"/>
  <c r="M1048" i="11"/>
  <c r="M1047" i="11"/>
  <c r="M1046" i="11"/>
  <c r="M1045" i="11"/>
  <c r="M1044" i="11"/>
  <c r="M1043" i="11"/>
  <c r="M1042" i="11"/>
  <c r="M1041" i="11"/>
  <c r="M1040" i="11"/>
  <c r="M1039" i="11"/>
  <c r="M1038" i="11"/>
  <c r="M1037" i="11"/>
  <c r="M1036" i="11"/>
  <c r="M1035" i="11"/>
  <c r="M1034" i="11"/>
  <c r="M1033" i="11"/>
  <c r="M1032" i="11"/>
  <c r="M1031" i="11"/>
  <c r="M1030" i="11"/>
  <c r="M1029" i="11"/>
  <c r="M1028" i="11"/>
  <c r="M1027" i="11"/>
  <c r="M1026" i="11"/>
  <c r="M1025" i="11"/>
  <c r="M1024" i="11"/>
  <c r="M1023" i="11"/>
  <c r="M1022" i="11"/>
  <c r="M1021" i="11"/>
  <c r="M1020" i="11"/>
  <c r="M1019" i="11"/>
  <c r="M1018" i="11"/>
  <c r="M1017" i="11"/>
  <c r="M1016" i="11"/>
  <c r="M1015" i="11"/>
  <c r="M1014" i="11"/>
  <c r="M1013" i="11"/>
  <c r="M1012" i="11"/>
  <c r="M1011" i="11"/>
  <c r="M1010" i="11"/>
  <c r="M1009" i="11"/>
  <c r="M1008" i="11"/>
  <c r="M1007" i="11"/>
  <c r="M1006" i="11"/>
  <c r="M1005" i="11"/>
  <c r="M1004" i="11"/>
  <c r="M1003" i="11"/>
  <c r="M1002" i="11"/>
  <c r="M1001" i="11"/>
  <c r="M1000" i="11"/>
  <c r="M999" i="11"/>
  <c r="M998" i="11"/>
  <c r="M997" i="11"/>
  <c r="M996" i="11"/>
  <c r="M995" i="11"/>
  <c r="M994" i="11"/>
  <c r="M993" i="11"/>
  <c r="M992" i="11"/>
  <c r="M991" i="11"/>
  <c r="M990" i="11"/>
  <c r="M989" i="11"/>
  <c r="M988" i="11"/>
  <c r="M987" i="11"/>
  <c r="M986" i="11"/>
  <c r="M985" i="11"/>
  <c r="M984" i="11"/>
  <c r="M983" i="11"/>
  <c r="M982" i="11"/>
  <c r="M981" i="11"/>
  <c r="M980" i="11"/>
  <c r="M979" i="11"/>
  <c r="M978" i="11"/>
  <c r="M977" i="11"/>
  <c r="M976" i="11"/>
  <c r="M975" i="11"/>
  <c r="M974" i="11"/>
  <c r="M973" i="11"/>
  <c r="M972" i="11"/>
  <c r="M971" i="11"/>
  <c r="M970" i="11"/>
  <c r="M969" i="11"/>
  <c r="M968" i="11"/>
  <c r="M967" i="11"/>
  <c r="M966" i="11"/>
  <c r="M965" i="11"/>
  <c r="M964" i="11"/>
  <c r="M963" i="11"/>
  <c r="M962" i="11"/>
  <c r="M961" i="11"/>
  <c r="M960" i="11"/>
  <c r="M959" i="11"/>
  <c r="M958" i="11"/>
  <c r="M957" i="11"/>
  <c r="M956" i="11"/>
  <c r="M955" i="11"/>
  <c r="M954" i="11"/>
  <c r="M953" i="11"/>
  <c r="M952" i="11"/>
  <c r="M951" i="11"/>
  <c r="M950" i="11"/>
  <c r="M949" i="11"/>
  <c r="M948" i="11"/>
  <c r="M947" i="11"/>
  <c r="M946" i="11"/>
  <c r="M945" i="11"/>
  <c r="M944" i="11"/>
  <c r="M943" i="11"/>
  <c r="M942" i="11"/>
  <c r="M941" i="11"/>
  <c r="M940" i="11"/>
  <c r="M939" i="11"/>
  <c r="M938" i="11"/>
  <c r="M937" i="11"/>
  <c r="M936" i="11"/>
  <c r="M935" i="11"/>
  <c r="M934" i="11"/>
  <c r="M933" i="11"/>
  <c r="M932" i="11"/>
  <c r="M931" i="11"/>
  <c r="M930" i="11"/>
  <c r="M929" i="11"/>
  <c r="M928" i="11"/>
  <c r="M927" i="11"/>
  <c r="M926" i="11"/>
  <c r="M925" i="11"/>
  <c r="M924" i="11"/>
  <c r="M923" i="11"/>
  <c r="M922" i="11"/>
  <c r="M921" i="11"/>
  <c r="M920" i="11"/>
  <c r="M919" i="11"/>
  <c r="M918" i="11"/>
  <c r="M917" i="11"/>
  <c r="M916" i="11"/>
  <c r="M915" i="11"/>
  <c r="M914" i="11"/>
  <c r="M913" i="11"/>
  <c r="M912" i="11"/>
  <c r="M911" i="11"/>
  <c r="M910" i="11"/>
  <c r="M909" i="11"/>
  <c r="M908" i="11"/>
  <c r="M907" i="11"/>
  <c r="M906" i="11"/>
  <c r="M905" i="11"/>
  <c r="M904" i="11"/>
  <c r="M903" i="11"/>
  <c r="M902" i="11"/>
  <c r="M901" i="11"/>
  <c r="M900" i="11"/>
  <c r="M899" i="11"/>
  <c r="M898" i="11"/>
  <c r="M897" i="11"/>
  <c r="M896" i="11"/>
  <c r="M895" i="11"/>
  <c r="M894" i="11"/>
  <c r="M893" i="11"/>
  <c r="M892" i="11"/>
  <c r="M891" i="11"/>
  <c r="M890" i="11"/>
  <c r="M889" i="11"/>
  <c r="M888" i="11"/>
  <c r="M887" i="11"/>
  <c r="M886" i="11"/>
  <c r="M885" i="11"/>
  <c r="M884" i="11"/>
  <c r="M883" i="11"/>
  <c r="M882" i="11"/>
  <c r="M881" i="11"/>
  <c r="M880" i="11"/>
  <c r="M879" i="11"/>
  <c r="M878" i="11"/>
  <c r="M877" i="11"/>
  <c r="M876" i="11"/>
  <c r="M875" i="11"/>
  <c r="M874" i="11"/>
  <c r="M873" i="11"/>
  <c r="M872" i="11"/>
  <c r="M871" i="11"/>
  <c r="M870" i="11"/>
  <c r="M869" i="11"/>
  <c r="M868" i="11"/>
  <c r="M867" i="11"/>
  <c r="M866" i="11"/>
  <c r="M865" i="11"/>
  <c r="M864" i="11"/>
  <c r="M863" i="11"/>
  <c r="M862" i="11"/>
  <c r="M861" i="11"/>
  <c r="M860" i="11"/>
  <c r="M859" i="11"/>
  <c r="M858" i="11"/>
  <c r="M857" i="11"/>
  <c r="M856" i="11"/>
  <c r="M855" i="11"/>
  <c r="M854" i="11"/>
  <c r="M853" i="11"/>
  <c r="M852" i="11"/>
  <c r="M851" i="11"/>
  <c r="M850" i="11"/>
  <c r="M849" i="11"/>
  <c r="M848" i="11"/>
  <c r="M847" i="11"/>
  <c r="M846" i="11"/>
  <c r="M845" i="11"/>
  <c r="M844" i="11"/>
  <c r="M843" i="11"/>
  <c r="M842" i="11"/>
  <c r="M841" i="11"/>
  <c r="M840" i="11"/>
  <c r="M839" i="11"/>
  <c r="M838" i="11"/>
  <c r="M837" i="11"/>
  <c r="M836" i="11"/>
  <c r="M835" i="11"/>
  <c r="M834" i="11"/>
  <c r="M833" i="11"/>
  <c r="M832" i="11"/>
  <c r="M831" i="11"/>
  <c r="M830" i="11"/>
  <c r="M829" i="11"/>
  <c r="M828" i="11"/>
  <c r="M827" i="11"/>
  <c r="M826" i="11"/>
  <c r="M825" i="11"/>
  <c r="M824" i="11"/>
  <c r="M823" i="11"/>
  <c r="M822" i="11"/>
  <c r="M821" i="11"/>
  <c r="M820" i="11"/>
  <c r="M819" i="11"/>
  <c r="M818" i="11"/>
  <c r="M817" i="11"/>
  <c r="M816" i="11"/>
  <c r="M815" i="11"/>
  <c r="M814" i="11"/>
  <c r="M813" i="11"/>
  <c r="M812" i="11"/>
  <c r="M811" i="11"/>
  <c r="M810" i="11"/>
  <c r="M809" i="11"/>
  <c r="M808" i="11"/>
  <c r="M807" i="11"/>
  <c r="M806" i="11"/>
  <c r="M805" i="11"/>
  <c r="M804" i="11"/>
  <c r="M803" i="11"/>
  <c r="M802" i="11"/>
  <c r="M801" i="11"/>
  <c r="M800" i="11"/>
  <c r="M799" i="11"/>
  <c r="M798" i="11"/>
  <c r="M797" i="11"/>
  <c r="M796" i="11"/>
  <c r="M795" i="11"/>
  <c r="M794" i="11"/>
  <c r="M793" i="11"/>
  <c r="M792" i="11"/>
  <c r="M791" i="11"/>
  <c r="M790" i="11"/>
  <c r="M789" i="11"/>
  <c r="M788" i="11"/>
  <c r="M787" i="11"/>
  <c r="M786" i="11"/>
  <c r="M785" i="11"/>
  <c r="M784" i="11"/>
  <c r="M783" i="11"/>
  <c r="M782" i="11"/>
  <c r="M781" i="11"/>
  <c r="M780" i="11"/>
  <c r="M779" i="11"/>
  <c r="M778" i="11"/>
  <c r="M777" i="11"/>
  <c r="M776" i="11"/>
  <c r="M775" i="11"/>
  <c r="M774" i="11"/>
  <c r="M773" i="11"/>
  <c r="M772" i="11"/>
  <c r="M771" i="11"/>
  <c r="M770" i="11"/>
  <c r="M769" i="11"/>
  <c r="M768" i="11"/>
  <c r="M767" i="11"/>
  <c r="M766" i="11"/>
  <c r="M765" i="11"/>
  <c r="M764" i="11"/>
  <c r="M763" i="11"/>
  <c r="M762" i="11"/>
  <c r="M761" i="11"/>
  <c r="M760" i="11"/>
  <c r="M759" i="11"/>
  <c r="M758" i="11"/>
  <c r="M757" i="11"/>
  <c r="M756" i="11"/>
  <c r="M755" i="11"/>
  <c r="M754" i="11"/>
  <c r="M753" i="11"/>
  <c r="M752" i="11"/>
  <c r="M751" i="11"/>
  <c r="M750" i="11"/>
  <c r="M749" i="11"/>
  <c r="M748" i="11"/>
  <c r="M747" i="11"/>
  <c r="M746" i="11"/>
  <c r="M745" i="11"/>
  <c r="M744" i="11"/>
  <c r="M743" i="11"/>
  <c r="M742" i="11"/>
  <c r="M741" i="11"/>
  <c r="M740" i="11"/>
  <c r="M739" i="11"/>
  <c r="M738" i="11"/>
  <c r="M737" i="11"/>
  <c r="M736" i="11"/>
  <c r="M735" i="11"/>
  <c r="M734" i="11"/>
  <c r="M733" i="11"/>
  <c r="M732" i="11"/>
  <c r="M731" i="11"/>
  <c r="M730" i="11"/>
  <c r="M729" i="11"/>
  <c r="M728" i="11"/>
  <c r="M727" i="11"/>
  <c r="M726" i="11"/>
  <c r="M725" i="11"/>
  <c r="M724" i="11"/>
  <c r="M723" i="11"/>
  <c r="M722" i="11"/>
  <c r="M721" i="11"/>
  <c r="M720" i="11"/>
  <c r="M719" i="11"/>
  <c r="M718" i="11"/>
  <c r="M717" i="11"/>
  <c r="M716" i="11"/>
  <c r="M715" i="11"/>
  <c r="M714" i="11"/>
  <c r="M713" i="11"/>
  <c r="M712" i="11"/>
  <c r="M711" i="11"/>
  <c r="M710" i="11"/>
  <c r="M709" i="11"/>
  <c r="M708" i="11"/>
  <c r="M707" i="11"/>
  <c r="M706" i="11"/>
  <c r="M705" i="11"/>
  <c r="M704" i="11"/>
  <c r="M703" i="11"/>
  <c r="M702" i="11"/>
  <c r="M701" i="11"/>
  <c r="M700" i="11"/>
  <c r="M699" i="11"/>
  <c r="M698" i="11"/>
  <c r="M697" i="11"/>
  <c r="M696" i="11"/>
  <c r="M695" i="11"/>
  <c r="M694" i="11"/>
  <c r="M693" i="11"/>
  <c r="M692" i="11"/>
  <c r="M691" i="11"/>
  <c r="M690" i="11"/>
  <c r="M689" i="11"/>
  <c r="M688" i="11"/>
  <c r="M687" i="11"/>
  <c r="M686" i="11"/>
  <c r="M685" i="11"/>
  <c r="M684" i="11"/>
  <c r="M683" i="11"/>
  <c r="M682" i="11"/>
  <c r="M681" i="11"/>
  <c r="M680" i="11"/>
  <c r="M679" i="11"/>
  <c r="M678" i="11"/>
  <c r="M677" i="11"/>
  <c r="M676" i="11"/>
  <c r="M675" i="11"/>
  <c r="M674" i="11"/>
  <c r="M673" i="11"/>
  <c r="M672" i="11"/>
  <c r="M671" i="11"/>
  <c r="M670" i="11"/>
  <c r="M669" i="11"/>
  <c r="M668" i="11"/>
  <c r="M667" i="11"/>
  <c r="M666" i="11"/>
  <c r="M665" i="11"/>
  <c r="M664" i="11"/>
  <c r="M663" i="11"/>
  <c r="M662" i="11"/>
  <c r="M661" i="11"/>
  <c r="M660" i="11"/>
  <c r="M659" i="11"/>
  <c r="M658" i="11"/>
  <c r="M657" i="11"/>
  <c r="M656" i="11"/>
  <c r="M655" i="11"/>
  <c r="M654" i="11"/>
  <c r="M653" i="11"/>
  <c r="M652" i="11"/>
  <c r="M651" i="11"/>
  <c r="M650" i="11"/>
  <c r="M649" i="11"/>
  <c r="M648" i="11"/>
  <c r="M647" i="11"/>
  <c r="M646" i="11"/>
  <c r="M645" i="11"/>
  <c r="M644" i="11"/>
  <c r="M643" i="11"/>
  <c r="M642" i="11"/>
  <c r="M641" i="11"/>
  <c r="M640" i="11"/>
  <c r="M639" i="11"/>
  <c r="M638" i="11"/>
  <c r="M637" i="11"/>
  <c r="M636" i="11"/>
  <c r="M635" i="11"/>
  <c r="M634" i="11"/>
  <c r="M633" i="11"/>
  <c r="M632" i="11"/>
  <c r="M631" i="11"/>
  <c r="M630" i="11"/>
  <c r="M629" i="11"/>
  <c r="M628" i="11"/>
  <c r="M627" i="11"/>
  <c r="M626" i="11"/>
  <c r="M625" i="11"/>
  <c r="M624" i="11"/>
  <c r="M623" i="11"/>
  <c r="M622" i="11"/>
  <c r="M621" i="11"/>
  <c r="M620" i="11"/>
  <c r="M619" i="11"/>
  <c r="M618" i="11"/>
  <c r="M617" i="11"/>
  <c r="M616" i="11"/>
  <c r="M615" i="11"/>
  <c r="M614" i="11"/>
  <c r="M613" i="11"/>
  <c r="M612" i="11"/>
  <c r="M611" i="11"/>
  <c r="M610" i="11"/>
  <c r="M609" i="11"/>
  <c r="M608" i="11"/>
  <c r="M607" i="11"/>
  <c r="M606" i="11"/>
  <c r="M605" i="11"/>
  <c r="M604" i="11"/>
  <c r="M603" i="11"/>
  <c r="M602" i="11"/>
  <c r="M601" i="11"/>
  <c r="M600" i="11"/>
  <c r="M599" i="11"/>
  <c r="M598" i="11"/>
  <c r="M597" i="11"/>
  <c r="M596" i="11"/>
  <c r="M595" i="11"/>
  <c r="M594" i="11"/>
  <c r="M593" i="11"/>
  <c r="M592" i="11"/>
  <c r="M591" i="11"/>
  <c r="M590" i="11"/>
  <c r="M589" i="11"/>
  <c r="M588" i="11"/>
  <c r="M587" i="11"/>
  <c r="M586" i="11"/>
  <c r="M585" i="11"/>
  <c r="M584" i="11"/>
  <c r="M583" i="11"/>
  <c r="M582" i="11"/>
  <c r="M581" i="11"/>
  <c r="M580" i="11"/>
  <c r="M579" i="11"/>
  <c r="M578" i="11"/>
  <c r="M577" i="11"/>
  <c r="M576" i="11"/>
  <c r="M575" i="11"/>
  <c r="M574" i="11"/>
  <c r="M573" i="11"/>
  <c r="M572" i="11"/>
  <c r="M571" i="11"/>
  <c r="M570" i="11"/>
  <c r="M569" i="11"/>
  <c r="M568" i="11"/>
  <c r="M567" i="11"/>
  <c r="M566" i="11"/>
  <c r="M565" i="11"/>
  <c r="M564" i="11"/>
  <c r="M563" i="11"/>
  <c r="M562" i="11"/>
  <c r="M561" i="11"/>
  <c r="M560" i="11"/>
  <c r="M559" i="11"/>
  <c r="M558" i="11"/>
  <c r="M557" i="11"/>
  <c r="M556" i="11"/>
  <c r="M555" i="11"/>
  <c r="M554" i="11"/>
  <c r="M553" i="11"/>
  <c r="M552" i="11"/>
  <c r="M551" i="11"/>
  <c r="M550" i="11"/>
  <c r="M549" i="11"/>
  <c r="M548" i="11"/>
  <c r="M547" i="11"/>
  <c r="M546" i="11"/>
  <c r="M545" i="11"/>
  <c r="M544" i="11"/>
  <c r="M543" i="11"/>
  <c r="M542" i="11"/>
  <c r="M541" i="11"/>
  <c r="M540" i="11"/>
  <c r="M539" i="11"/>
  <c r="M538" i="11"/>
  <c r="M537" i="11"/>
  <c r="M536" i="11"/>
  <c r="M535" i="11"/>
  <c r="M534" i="11"/>
  <c r="M533" i="11"/>
  <c r="M532" i="11"/>
  <c r="M531" i="11"/>
  <c r="M530" i="11"/>
  <c r="M529" i="11"/>
  <c r="M528" i="11"/>
  <c r="M527" i="11"/>
  <c r="M526" i="11"/>
  <c r="M525" i="11"/>
  <c r="M524" i="11"/>
  <c r="M523" i="11"/>
  <c r="M522" i="11"/>
  <c r="M521" i="11"/>
  <c r="M520" i="11"/>
  <c r="M519" i="11"/>
  <c r="M518" i="11"/>
  <c r="M517" i="11"/>
  <c r="M516" i="11"/>
  <c r="M515" i="11"/>
  <c r="M514" i="11"/>
  <c r="M513" i="11"/>
  <c r="M512" i="11"/>
  <c r="M511" i="11"/>
  <c r="M510" i="11"/>
  <c r="M509" i="11"/>
  <c r="M508" i="11"/>
  <c r="M507" i="11"/>
  <c r="M506" i="11"/>
  <c r="M505" i="11"/>
  <c r="M504" i="11"/>
  <c r="M503" i="11"/>
  <c r="M502" i="11"/>
  <c r="M501" i="11"/>
  <c r="M500" i="11"/>
  <c r="M499" i="11"/>
  <c r="M498" i="11"/>
  <c r="M497" i="11"/>
  <c r="M496" i="11"/>
  <c r="M495" i="11"/>
  <c r="M494" i="11"/>
  <c r="M493" i="11"/>
  <c r="M492" i="11"/>
  <c r="M491" i="11"/>
  <c r="M490" i="11"/>
  <c r="M489" i="11"/>
  <c r="M488" i="11"/>
  <c r="M487" i="11"/>
  <c r="M486" i="11"/>
  <c r="M485" i="11"/>
  <c r="M484" i="11"/>
  <c r="M483" i="11"/>
  <c r="M482" i="11"/>
  <c r="M481" i="11"/>
  <c r="M480" i="11"/>
  <c r="M479" i="11"/>
  <c r="M478" i="11"/>
  <c r="M477" i="11"/>
  <c r="M476" i="11"/>
  <c r="M475" i="11"/>
  <c r="M474" i="11"/>
  <c r="M473" i="11"/>
  <c r="M472" i="11"/>
  <c r="M471" i="11"/>
  <c r="M470" i="11"/>
  <c r="M469" i="11"/>
  <c r="M468" i="11"/>
  <c r="M467" i="11"/>
  <c r="M466" i="11"/>
  <c r="M465" i="11"/>
  <c r="M464" i="11"/>
  <c r="M463" i="11"/>
  <c r="M462" i="11"/>
  <c r="M461" i="11"/>
  <c r="M460" i="11"/>
  <c r="M459" i="11"/>
  <c r="M458" i="11"/>
  <c r="M457" i="11"/>
  <c r="M456" i="11"/>
  <c r="M455" i="11"/>
  <c r="M454" i="11"/>
  <c r="M453" i="11"/>
  <c r="M452" i="11"/>
  <c r="M451" i="11"/>
  <c r="M450" i="11"/>
  <c r="M449" i="11"/>
  <c r="M448" i="11"/>
  <c r="M447" i="11"/>
  <c r="M446" i="11"/>
  <c r="M445" i="11"/>
  <c r="M444" i="11"/>
  <c r="M443" i="11"/>
  <c r="M442" i="11"/>
  <c r="M441" i="11"/>
  <c r="M440" i="11"/>
  <c r="M439" i="11"/>
  <c r="M438" i="11"/>
  <c r="M437" i="11"/>
  <c r="M436" i="11"/>
  <c r="M435" i="11"/>
  <c r="M434" i="11"/>
  <c r="M433" i="11"/>
  <c r="M432" i="11"/>
  <c r="M431" i="11"/>
  <c r="M430" i="11"/>
  <c r="M429" i="11"/>
  <c r="M428" i="11"/>
  <c r="M427" i="11"/>
  <c r="M426" i="11"/>
  <c r="M425" i="11"/>
  <c r="M424" i="11"/>
  <c r="M423" i="11"/>
  <c r="M422" i="11"/>
  <c r="M421" i="11"/>
  <c r="M420" i="11"/>
  <c r="M419" i="11"/>
  <c r="M418" i="11"/>
  <c r="M417" i="11"/>
  <c r="M416" i="11"/>
  <c r="M415" i="11"/>
  <c r="M414" i="11"/>
  <c r="M413" i="11"/>
  <c r="M412" i="11"/>
  <c r="M411" i="11"/>
  <c r="M410" i="11"/>
  <c r="M409" i="11"/>
  <c r="M408" i="11"/>
  <c r="M407" i="11"/>
  <c r="M406" i="11"/>
  <c r="M405" i="11"/>
  <c r="M404" i="11"/>
  <c r="M403" i="11"/>
  <c r="M402" i="11"/>
  <c r="M401" i="11"/>
  <c r="M400" i="11"/>
  <c r="M399" i="11"/>
  <c r="M398" i="11"/>
  <c r="M397" i="11"/>
  <c r="M396" i="11"/>
  <c r="M395" i="11"/>
  <c r="M394" i="11"/>
  <c r="M393" i="11"/>
  <c r="M392" i="11"/>
  <c r="M391" i="11"/>
  <c r="M390" i="11"/>
  <c r="M389" i="11"/>
  <c r="M388" i="11"/>
  <c r="M387" i="11"/>
  <c r="M386" i="11"/>
  <c r="M385" i="11"/>
  <c r="M384" i="11"/>
  <c r="M383" i="11"/>
  <c r="M382" i="11"/>
  <c r="M381" i="11"/>
  <c r="M380" i="11"/>
  <c r="M379" i="11"/>
  <c r="M378" i="11"/>
  <c r="M377" i="11"/>
  <c r="M376" i="11"/>
  <c r="M375" i="11"/>
  <c r="M374" i="11"/>
  <c r="M373" i="11"/>
  <c r="M372" i="11"/>
  <c r="M371" i="11"/>
  <c r="M370" i="11"/>
  <c r="M369" i="11"/>
  <c r="M368" i="11"/>
  <c r="M367" i="11"/>
  <c r="M366" i="11"/>
  <c r="M365" i="11"/>
  <c r="M364" i="11"/>
  <c r="M363" i="11"/>
  <c r="M362" i="11"/>
  <c r="M361" i="11"/>
  <c r="M360" i="11"/>
  <c r="M359" i="11"/>
  <c r="M358" i="11"/>
  <c r="M357" i="11"/>
  <c r="M356" i="11"/>
  <c r="M355" i="11"/>
  <c r="M354" i="11"/>
  <c r="M353" i="11"/>
  <c r="M352" i="11"/>
  <c r="M351" i="11"/>
  <c r="M350" i="11"/>
  <c r="M349" i="11"/>
  <c r="M348" i="11"/>
  <c r="M347" i="11"/>
  <c r="M346" i="11"/>
  <c r="M345" i="11"/>
  <c r="M344" i="11"/>
  <c r="M343" i="11"/>
  <c r="M342" i="11"/>
  <c r="M341" i="11"/>
  <c r="M340" i="11"/>
  <c r="M339" i="11"/>
  <c r="M338" i="11"/>
  <c r="M337" i="11"/>
  <c r="M336" i="11"/>
  <c r="M335" i="11"/>
  <c r="M334" i="11"/>
  <c r="M333" i="11"/>
  <c r="M332" i="11"/>
  <c r="M331" i="11"/>
  <c r="M330" i="11"/>
  <c r="M329" i="11"/>
  <c r="M328" i="11"/>
  <c r="M327" i="11"/>
  <c r="M326" i="11"/>
  <c r="M325" i="11"/>
  <c r="M324" i="11"/>
  <c r="M323" i="11"/>
  <c r="M322" i="11"/>
  <c r="M321" i="11"/>
  <c r="M320" i="11"/>
  <c r="M319" i="11"/>
  <c r="M318" i="11"/>
  <c r="M317" i="11"/>
  <c r="M316" i="11"/>
  <c r="M315" i="11"/>
  <c r="M314" i="11"/>
  <c r="M313" i="11"/>
  <c r="M312" i="11"/>
  <c r="M311" i="11"/>
  <c r="M310" i="11"/>
  <c r="M309" i="11"/>
  <c r="M308" i="11"/>
  <c r="M307" i="11"/>
  <c r="M306" i="11"/>
  <c r="M305" i="11"/>
  <c r="M304" i="11"/>
  <c r="M303" i="11"/>
  <c r="M302" i="11"/>
  <c r="M301" i="11"/>
  <c r="M300" i="11"/>
  <c r="M299" i="11"/>
  <c r="M298" i="11"/>
  <c r="M297" i="11"/>
  <c r="M296" i="11"/>
  <c r="M295" i="11"/>
  <c r="M294" i="11"/>
  <c r="M293" i="11"/>
  <c r="M292" i="11"/>
  <c r="M291" i="11"/>
  <c r="M290" i="11"/>
  <c r="M289" i="11"/>
  <c r="M288" i="11"/>
  <c r="M287" i="11"/>
  <c r="M286" i="11"/>
  <c r="M285" i="11"/>
  <c r="M284" i="11"/>
  <c r="M283" i="11"/>
  <c r="M282" i="11"/>
  <c r="M281" i="11"/>
  <c r="M280" i="11"/>
  <c r="M279" i="11"/>
  <c r="M278" i="11"/>
  <c r="M277" i="11"/>
  <c r="M276" i="11"/>
  <c r="M275" i="11"/>
  <c r="M274" i="11"/>
  <c r="M273" i="11"/>
  <c r="M272" i="11"/>
  <c r="M271" i="11"/>
  <c r="M270" i="11"/>
  <c r="M269" i="11"/>
  <c r="M268" i="11"/>
  <c r="M267" i="11"/>
  <c r="M266" i="11"/>
  <c r="M265" i="11"/>
  <c r="M264" i="11"/>
  <c r="M263" i="11"/>
  <c r="M262" i="11"/>
  <c r="M261" i="11"/>
  <c r="M260" i="11"/>
  <c r="M259" i="11"/>
  <c r="M258" i="11"/>
  <c r="M257" i="11"/>
  <c r="M256" i="11"/>
  <c r="M255" i="11"/>
  <c r="M254" i="11"/>
  <c r="M253" i="11"/>
  <c r="M252" i="11"/>
  <c r="M251" i="11"/>
  <c r="M250" i="11"/>
  <c r="M249" i="11"/>
  <c r="M248" i="11"/>
  <c r="M247" i="11"/>
  <c r="M246" i="11"/>
  <c r="M245" i="11"/>
  <c r="M244" i="11"/>
  <c r="M243" i="11"/>
  <c r="M242" i="11"/>
  <c r="M241" i="11"/>
  <c r="M240" i="11"/>
  <c r="M239" i="11"/>
  <c r="M238" i="11"/>
  <c r="M237" i="11"/>
  <c r="M236" i="11"/>
  <c r="M235" i="11"/>
  <c r="M234" i="11"/>
  <c r="M233" i="11"/>
  <c r="M232" i="11"/>
  <c r="M231" i="11"/>
  <c r="M230" i="11"/>
  <c r="M229" i="11"/>
  <c r="M228" i="11"/>
  <c r="M227" i="11"/>
  <c r="M226" i="11"/>
  <c r="M225" i="11"/>
  <c r="M224" i="11"/>
  <c r="M223" i="11"/>
  <c r="M222" i="11"/>
  <c r="M221" i="11"/>
  <c r="M220" i="11"/>
  <c r="M219" i="11"/>
  <c r="M218" i="11"/>
  <c r="M217" i="11"/>
  <c r="M216" i="11"/>
  <c r="M215" i="11"/>
  <c r="M214" i="11"/>
  <c r="M213" i="11"/>
  <c r="M212" i="11"/>
  <c r="M211" i="11"/>
  <c r="M210" i="11"/>
  <c r="M209" i="11"/>
  <c r="M208" i="11"/>
  <c r="M207" i="11"/>
  <c r="M206" i="11"/>
  <c r="M205" i="11"/>
  <c r="M204" i="11"/>
  <c r="M203" i="11"/>
  <c r="M202" i="11"/>
  <c r="M201" i="11"/>
  <c r="M200" i="11"/>
  <c r="M199" i="11"/>
  <c r="M198" i="11"/>
  <c r="M197" i="11"/>
  <c r="M196" i="11"/>
  <c r="M195" i="11"/>
  <c r="M194" i="11"/>
  <c r="M193" i="11"/>
  <c r="M192" i="11"/>
  <c r="M191" i="11"/>
  <c r="M190" i="11"/>
  <c r="M189" i="11"/>
  <c r="M188" i="11"/>
  <c r="M187" i="11"/>
  <c r="M186" i="11"/>
  <c r="M185" i="11"/>
  <c r="M184" i="11"/>
  <c r="M183" i="11"/>
  <c r="M182" i="11"/>
  <c r="M181" i="11"/>
  <c r="M180" i="11"/>
  <c r="M179" i="11"/>
  <c r="M178" i="11"/>
  <c r="M177" i="11"/>
  <c r="M176" i="11"/>
  <c r="M175" i="11"/>
  <c r="M174" i="11"/>
  <c r="M173" i="11"/>
  <c r="M172" i="11"/>
  <c r="M171" i="11"/>
  <c r="M170" i="11"/>
  <c r="M169" i="11"/>
  <c r="M168" i="11"/>
  <c r="M167" i="11"/>
  <c r="M166" i="11"/>
  <c r="M165" i="11"/>
  <c r="M164" i="11"/>
  <c r="M163" i="11"/>
  <c r="M162" i="11"/>
  <c r="M161" i="11"/>
  <c r="M160" i="11"/>
  <c r="M159" i="11"/>
  <c r="M158" i="11"/>
  <c r="M157" i="11"/>
  <c r="M156" i="11"/>
  <c r="M155" i="11"/>
  <c r="M154" i="11"/>
  <c r="M153" i="11"/>
  <c r="M152" i="11"/>
  <c r="M151" i="11"/>
  <c r="M150" i="11"/>
  <c r="M149" i="11"/>
  <c r="M148" i="11"/>
  <c r="M147" i="11"/>
  <c r="M146" i="11"/>
  <c r="M145" i="11"/>
  <c r="M144" i="11"/>
  <c r="M143" i="11"/>
  <c r="M142" i="11"/>
  <c r="M141" i="11"/>
  <c r="M140" i="11"/>
  <c r="M139" i="11"/>
  <c r="M138" i="11"/>
  <c r="M137" i="11"/>
  <c r="M136" i="11"/>
  <c r="M135" i="11"/>
  <c r="M134" i="11"/>
  <c r="M133" i="11"/>
  <c r="M132" i="11"/>
  <c r="M131" i="11"/>
  <c r="M130" i="11"/>
  <c r="M129" i="11"/>
  <c r="M128" i="11"/>
  <c r="M127" i="11"/>
  <c r="M126" i="11"/>
  <c r="M125" i="11"/>
  <c r="M124" i="11"/>
  <c r="M123" i="11"/>
  <c r="M122" i="11"/>
  <c r="M121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R4" i="11"/>
  <c r="A4" i="6"/>
  <c r="L2554" i="6" l="1"/>
  <c r="L2456" i="6"/>
  <c r="L2369" i="6"/>
  <c r="L2273" i="6"/>
  <c r="L2202" i="6"/>
  <c r="L2102" i="6"/>
  <c r="L2483" i="6"/>
  <c r="L2378" i="6"/>
  <c r="L2289" i="6"/>
  <c r="L2215" i="6"/>
  <c r="L2131" i="6"/>
  <c r="L2445" i="6"/>
  <c r="L2354" i="6"/>
  <c r="L2253" i="6"/>
  <c r="L2190" i="6"/>
  <c r="L2553" i="6"/>
  <c r="L2519" i="6"/>
  <c r="L2394" i="6"/>
  <c r="L2314" i="6"/>
  <c r="L2225" i="6"/>
  <c r="L2150" i="6"/>
  <c r="L2453" i="6"/>
  <c r="L2367" i="6"/>
  <c r="L2269" i="6"/>
  <c r="L2197" i="6"/>
  <c r="L2096" i="6"/>
  <c r="L2536" i="6"/>
  <c r="L2399" i="6"/>
  <c r="L2325" i="6"/>
  <c r="L2231" i="6"/>
  <c r="L2167" i="6"/>
  <c r="L2401" i="6"/>
  <c r="L2233" i="6"/>
  <c r="L2460" i="6"/>
  <c r="L2372" i="6"/>
  <c r="L2276" i="6"/>
  <c r="L2211" i="6"/>
  <c r="L2126" i="6"/>
  <c r="L2557" i="6"/>
  <c r="L2545" i="6"/>
  <c r="L2408" i="6"/>
  <c r="L2333" i="6"/>
  <c r="L2241" i="6"/>
  <c r="L2173" i="6"/>
  <c r="L2328" i="6"/>
  <c r="L2497" i="6"/>
  <c r="L2390" i="6"/>
  <c r="L2307" i="6"/>
  <c r="L2224" i="6"/>
  <c r="L2139" i="6"/>
  <c r="L2450" i="6"/>
  <c r="L2362" i="6"/>
  <c r="L2264" i="6"/>
  <c r="L2192" i="6"/>
  <c r="L2067" i="6"/>
  <c r="L2544" i="6"/>
  <c r="L2172" i="6"/>
  <c r="L2525" i="6"/>
  <c r="L2396" i="6"/>
  <c r="L2324" i="6"/>
  <c r="L2226" i="6"/>
  <c r="L18" i="6"/>
  <c r="L2546" i="6"/>
  <c r="L2538" i="6"/>
  <c r="L2530" i="6"/>
  <c r="L2522" i="6"/>
  <c r="L2514" i="6"/>
  <c r="L2506" i="6"/>
  <c r="L2498" i="6"/>
  <c r="L2490" i="6"/>
  <c r="L2478" i="6"/>
  <c r="L2464" i="6"/>
  <c r="L2446" i="6"/>
  <c r="L2432" i="6"/>
  <c r="L2428" i="6"/>
  <c r="L2414" i="6"/>
  <c r="L2400" i="6"/>
  <c r="L2382" i="6"/>
  <c r="L2368" i="6"/>
  <c r="L2364" i="6"/>
  <c r="L2356" i="6"/>
  <c r="L2340" i="6"/>
  <c r="L2308" i="6"/>
  <c r="L2292" i="6"/>
  <c r="L2260" i="6"/>
  <c r="L2244" i="6"/>
  <c r="L2228" i="6"/>
  <c r="L2212" i="6"/>
  <c r="L2196" i="6"/>
  <c r="L2543" i="6"/>
  <c r="L2535" i="6"/>
  <c r="L2527" i="6"/>
  <c r="L2511" i="6"/>
  <c r="L2503" i="6"/>
  <c r="L2495" i="6"/>
  <c r="L2487" i="6"/>
  <c r="L2481" i="6"/>
  <c r="L2467" i="6"/>
  <c r="L2463" i="6"/>
  <c r="L2449" i="6"/>
  <c r="L2435" i="6"/>
  <c r="L2431" i="6"/>
  <c r="L2417" i="6"/>
  <c r="L2403" i="6"/>
  <c r="L2385" i="6"/>
  <c r="L2371" i="6"/>
  <c r="L2345" i="6"/>
  <c r="L2329" i="6"/>
  <c r="L2313" i="6"/>
  <c r="L2297" i="6"/>
  <c r="L2281" i="6"/>
  <c r="L2265" i="6"/>
  <c r="L2249" i="6"/>
  <c r="L2217" i="6"/>
  <c r="L2201" i="6"/>
  <c r="L2185" i="6"/>
  <c r="L2548" i="6"/>
  <c r="L2540" i="6"/>
  <c r="L2532" i="6"/>
  <c r="L2524" i="6"/>
  <c r="L2516" i="6"/>
  <c r="L2508" i="6"/>
  <c r="L2500" i="6"/>
  <c r="L2492" i="6"/>
  <c r="L2484" i="6"/>
  <c r="L2470" i="6"/>
  <c r="L2452" i="6"/>
  <c r="L2438" i="6"/>
  <c r="L2424" i="6"/>
  <c r="L2420" i="6"/>
  <c r="L2406" i="6"/>
  <c r="L2392" i="6"/>
  <c r="L2388" i="6"/>
  <c r="L2374" i="6"/>
  <c r="L2360" i="6"/>
  <c r="L2350" i="6"/>
  <c r="L2334" i="6"/>
  <c r="L2318" i="6"/>
  <c r="L2302" i="6"/>
  <c r="L2286" i="6"/>
  <c r="L2270" i="6"/>
  <c r="L2254" i="6"/>
  <c r="L2238" i="6"/>
  <c r="L2222" i="6"/>
  <c r="L2206" i="6"/>
  <c r="L12" i="6"/>
  <c r="L20" i="6"/>
  <c r="L28" i="6"/>
  <c r="L36" i="6"/>
  <c r="L44" i="6"/>
  <c r="L52" i="6"/>
  <c r="L60" i="6"/>
  <c r="L68" i="6"/>
  <c r="L76" i="6"/>
  <c r="L84" i="6"/>
  <c r="L92" i="6"/>
  <c r="L100" i="6"/>
  <c r="L108" i="6"/>
  <c r="L116" i="6"/>
  <c r="L124" i="6"/>
  <c r="L132" i="6"/>
  <c r="L140" i="6"/>
  <c r="L148" i="6"/>
  <c r="L156" i="6"/>
  <c r="L164" i="6"/>
  <c r="L172" i="6"/>
  <c r="L180" i="6"/>
  <c r="L188" i="6"/>
  <c r="L196" i="6"/>
  <c r="L204" i="6"/>
  <c r="L212" i="6"/>
  <c r="L220" i="6"/>
  <c r="L228" i="6"/>
  <c r="L236" i="6"/>
  <c r="L15" i="6"/>
  <c r="L23" i="6"/>
  <c r="L31" i="6"/>
  <c r="L39" i="6"/>
  <c r="L47" i="6"/>
  <c r="L55" i="6"/>
  <c r="L63" i="6"/>
  <c r="L71" i="6"/>
  <c r="L79" i="6"/>
  <c r="L87" i="6"/>
  <c r="L95" i="6"/>
  <c r="L103" i="6"/>
  <c r="L111" i="6"/>
  <c r="L119" i="6"/>
  <c r="L127" i="6"/>
  <c r="L135" i="6"/>
  <c r="L143" i="6"/>
  <c r="L151" i="6"/>
  <c r="L159" i="6"/>
  <c r="L167" i="6"/>
  <c r="L175" i="6"/>
  <c r="L183" i="6"/>
  <c r="L191" i="6"/>
  <c r="L199" i="6"/>
  <c r="L207" i="6"/>
  <c r="L215" i="6"/>
  <c r="L223" i="6"/>
  <c r="L231" i="6"/>
  <c r="L26" i="6"/>
  <c r="L34" i="6"/>
  <c r="L42" i="6"/>
  <c r="L50" i="6"/>
  <c r="L58" i="6"/>
  <c r="L66" i="6"/>
  <c r="L74" i="6"/>
  <c r="L82" i="6"/>
  <c r="L90" i="6"/>
  <c r="L98" i="6"/>
  <c r="L106" i="6"/>
  <c r="L114" i="6"/>
  <c r="L122" i="6"/>
  <c r="L130" i="6"/>
  <c r="L138" i="6"/>
  <c r="L146" i="6"/>
  <c r="L154" i="6"/>
  <c r="L162" i="6"/>
  <c r="L170" i="6"/>
  <c r="L178" i="6"/>
  <c r="L186" i="6"/>
  <c r="L194" i="6"/>
  <c r="L202" i="6"/>
  <c r="L210" i="6"/>
  <c r="L218" i="6"/>
  <c r="L226" i="6"/>
  <c r="L234" i="6"/>
  <c r="L13" i="6"/>
  <c r="L21" i="6"/>
  <c r="L29" i="6"/>
  <c r="L37" i="6"/>
  <c r="L45" i="6"/>
  <c r="L53" i="6"/>
  <c r="L61" i="6"/>
  <c r="L69" i="6"/>
  <c r="L77" i="6"/>
  <c r="L85" i="6"/>
  <c r="L93" i="6"/>
  <c r="L101" i="6"/>
  <c r="L109" i="6"/>
  <c r="L117" i="6"/>
  <c r="L125" i="6"/>
  <c r="L133" i="6"/>
  <c r="L141" i="6"/>
  <c r="L149" i="6"/>
  <c r="L157" i="6"/>
  <c r="L165" i="6"/>
  <c r="L173" i="6"/>
  <c r="L181" i="6"/>
  <c r="L189" i="6"/>
  <c r="L197" i="6"/>
  <c r="L205" i="6"/>
  <c r="L213" i="6"/>
  <c r="L221" i="6"/>
  <c r="L229" i="6"/>
  <c r="L16" i="6"/>
  <c r="L24" i="6"/>
  <c r="L32" i="6"/>
  <c r="L40" i="6"/>
  <c r="L48" i="6"/>
  <c r="L56" i="6"/>
  <c r="L64" i="6"/>
  <c r="L72" i="6"/>
  <c r="L80" i="6"/>
  <c r="L88" i="6"/>
  <c r="L96" i="6"/>
  <c r="L104" i="6"/>
  <c r="L112" i="6"/>
  <c r="L120" i="6"/>
  <c r="L128" i="6"/>
  <c r="L136" i="6"/>
  <c r="L144" i="6"/>
  <c r="L152" i="6"/>
  <c r="L160" i="6"/>
  <c r="L168" i="6"/>
  <c r="L176" i="6"/>
  <c r="L184" i="6"/>
  <c r="L192" i="6"/>
  <c r="L200" i="6"/>
  <c r="L208" i="6"/>
  <c r="L216" i="6"/>
  <c r="L224" i="6"/>
  <c r="L232" i="6"/>
  <c r="L19" i="6"/>
  <c r="L27" i="6"/>
  <c r="L35" i="6"/>
  <c r="L43" i="6"/>
  <c r="L51" i="6"/>
  <c r="L59" i="6"/>
  <c r="L67" i="6"/>
  <c r="L75" i="6"/>
  <c r="L83" i="6"/>
  <c r="L91" i="6"/>
  <c r="L99" i="6"/>
  <c r="L107" i="6"/>
  <c r="L115" i="6"/>
  <c r="L123" i="6"/>
  <c r="L131" i="6"/>
  <c r="L139" i="6"/>
  <c r="L147" i="6"/>
  <c r="L155" i="6"/>
  <c r="L14" i="6"/>
  <c r="L22" i="6"/>
  <c r="L30" i="6"/>
  <c r="L38" i="6"/>
  <c r="L46" i="6"/>
  <c r="L54" i="6"/>
  <c r="L62" i="6"/>
  <c r="L70" i="6"/>
  <c r="L78" i="6"/>
  <c r="L86" i="6"/>
  <c r="L94" i="6"/>
  <c r="L102" i="6"/>
  <c r="L110" i="6"/>
  <c r="L118" i="6"/>
  <c r="L126" i="6"/>
  <c r="L134" i="6"/>
  <c r="L57" i="6"/>
  <c r="L121" i="6"/>
  <c r="L142" i="6"/>
  <c r="L161" i="6"/>
  <c r="L190" i="6"/>
  <c r="L219" i="6"/>
  <c r="L225" i="6"/>
  <c r="L243" i="6"/>
  <c r="L251" i="6"/>
  <c r="L259" i="6"/>
  <c r="L267" i="6"/>
  <c r="L275" i="6"/>
  <c r="L283" i="6"/>
  <c r="L291" i="6"/>
  <c r="L299" i="6"/>
  <c r="L307" i="6"/>
  <c r="L315" i="6"/>
  <c r="L323" i="6"/>
  <c r="L331" i="6"/>
  <c r="L339" i="6"/>
  <c r="L347" i="6"/>
  <c r="L355" i="6"/>
  <c r="L363" i="6"/>
  <c r="L371" i="6"/>
  <c r="L379" i="6"/>
  <c r="L387" i="6"/>
  <c r="L395" i="6"/>
  <c r="L403" i="6"/>
  <c r="L411" i="6"/>
  <c r="L419" i="6"/>
  <c r="L427" i="6"/>
  <c r="L17" i="6"/>
  <c r="L81" i="6"/>
  <c r="L153" i="6"/>
  <c r="L163" i="6"/>
  <c r="L169" i="6"/>
  <c r="L198" i="6"/>
  <c r="L227" i="6"/>
  <c r="L233" i="6"/>
  <c r="L238" i="6"/>
  <c r="L246" i="6"/>
  <c r="L254" i="6"/>
  <c r="L262" i="6"/>
  <c r="L270" i="6"/>
  <c r="L278" i="6"/>
  <c r="L286" i="6"/>
  <c r="L294" i="6"/>
  <c r="L302" i="6"/>
  <c r="L310" i="6"/>
  <c r="L318" i="6"/>
  <c r="L326" i="6"/>
  <c r="L334" i="6"/>
  <c r="L342" i="6"/>
  <c r="L41" i="6"/>
  <c r="L105" i="6"/>
  <c r="L171" i="6"/>
  <c r="L177" i="6"/>
  <c r="L206" i="6"/>
  <c r="L235" i="6"/>
  <c r="L241" i="6"/>
  <c r="L249" i="6"/>
  <c r="L257" i="6"/>
  <c r="L265" i="6"/>
  <c r="L273" i="6"/>
  <c r="L281" i="6"/>
  <c r="L289" i="6"/>
  <c r="L297" i="6"/>
  <c r="L305" i="6"/>
  <c r="L313" i="6"/>
  <c r="L321" i="6"/>
  <c r="L329" i="6"/>
  <c r="L337" i="6"/>
  <c r="L345" i="6"/>
  <c r="L353" i="6"/>
  <c r="L361" i="6"/>
  <c r="L369" i="6"/>
  <c r="L377" i="6"/>
  <c r="L385" i="6"/>
  <c r="L393" i="6"/>
  <c r="L401" i="6"/>
  <c r="L409" i="6"/>
  <c r="L65" i="6"/>
  <c r="L129" i="6"/>
  <c r="L145" i="6"/>
  <c r="L179" i="6"/>
  <c r="L185" i="6"/>
  <c r="L214" i="6"/>
  <c r="L244" i="6"/>
  <c r="L252" i="6"/>
  <c r="L260" i="6"/>
  <c r="L268" i="6"/>
  <c r="L276" i="6"/>
  <c r="L284" i="6"/>
  <c r="L292" i="6"/>
  <c r="L300" i="6"/>
  <c r="L308" i="6"/>
  <c r="L316" i="6"/>
  <c r="L324" i="6"/>
  <c r="L332" i="6"/>
  <c r="L340" i="6"/>
  <c r="L25" i="6"/>
  <c r="L89" i="6"/>
  <c r="L158" i="6"/>
  <c r="L187" i="6"/>
  <c r="L193" i="6"/>
  <c r="L222" i="6"/>
  <c r="L239" i="6"/>
  <c r="L247" i="6"/>
  <c r="L255" i="6"/>
  <c r="L263" i="6"/>
  <c r="L271" i="6"/>
  <c r="L279" i="6"/>
  <c r="L287" i="6"/>
  <c r="L295" i="6"/>
  <c r="L303" i="6"/>
  <c r="L311" i="6"/>
  <c r="L319" i="6"/>
  <c r="L327" i="6"/>
  <c r="L335" i="6"/>
  <c r="L343" i="6"/>
  <c r="L351" i="6"/>
  <c r="L359" i="6"/>
  <c r="L367" i="6"/>
  <c r="L375" i="6"/>
  <c r="L383" i="6"/>
  <c r="L391" i="6"/>
  <c r="L49" i="6"/>
  <c r="L113" i="6"/>
  <c r="L166" i="6"/>
  <c r="L195" i="6"/>
  <c r="L201" i="6"/>
  <c r="L230" i="6"/>
  <c r="L242" i="6"/>
  <c r="L250" i="6"/>
  <c r="L258" i="6"/>
  <c r="L266" i="6"/>
  <c r="L274" i="6"/>
  <c r="L282" i="6"/>
  <c r="L290" i="6"/>
  <c r="L298" i="6"/>
  <c r="L306" i="6"/>
  <c r="L314" i="6"/>
  <c r="L322" i="6"/>
  <c r="L330" i="6"/>
  <c r="L338" i="6"/>
  <c r="L346" i="6"/>
  <c r="L354" i="6"/>
  <c r="L362" i="6"/>
  <c r="L370" i="6"/>
  <c r="L378" i="6"/>
  <c r="L386" i="6"/>
  <c r="L394" i="6"/>
  <c r="L73" i="6"/>
  <c r="L137" i="6"/>
  <c r="L150" i="6"/>
  <c r="L174" i="6"/>
  <c r="L203" i="6"/>
  <c r="L209" i="6"/>
  <c r="L237" i="6"/>
  <c r="L245" i="6"/>
  <c r="L253" i="6"/>
  <c r="L261" i="6"/>
  <c r="L269" i="6"/>
  <c r="L277" i="6"/>
  <c r="L285" i="6"/>
  <c r="L293" i="6"/>
  <c r="L301" i="6"/>
  <c r="L309" i="6"/>
  <c r="L33" i="6"/>
  <c r="L296" i="6"/>
  <c r="L317" i="6"/>
  <c r="L357" i="6"/>
  <c r="L373" i="6"/>
  <c r="L389" i="6"/>
  <c r="L399" i="6"/>
  <c r="L406" i="6"/>
  <c r="L413" i="6"/>
  <c r="L416" i="6"/>
  <c r="L431" i="6"/>
  <c r="L439" i="6"/>
  <c r="L447" i="6"/>
  <c r="L455" i="6"/>
  <c r="L463" i="6"/>
  <c r="L471" i="6"/>
  <c r="L479" i="6"/>
  <c r="L487" i="6"/>
  <c r="L495" i="6"/>
  <c r="L503" i="6"/>
  <c r="L511" i="6"/>
  <c r="L519" i="6"/>
  <c r="L527" i="6"/>
  <c r="L535" i="6"/>
  <c r="L543" i="6"/>
  <c r="L551" i="6"/>
  <c r="L559" i="6"/>
  <c r="L567" i="6"/>
  <c r="L575" i="6"/>
  <c r="L256" i="6"/>
  <c r="L328" i="6"/>
  <c r="L352" i="6"/>
  <c r="L368" i="6"/>
  <c r="L384" i="6"/>
  <c r="L410" i="6"/>
  <c r="L434" i="6"/>
  <c r="L442" i="6"/>
  <c r="L450" i="6"/>
  <c r="L458" i="6"/>
  <c r="L466" i="6"/>
  <c r="L474" i="6"/>
  <c r="L482" i="6"/>
  <c r="L490" i="6"/>
  <c r="L498" i="6"/>
  <c r="L506" i="6"/>
  <c r="L514" i="6"/>
  <c r="L522" i="6"/>
  <c r="L530" i="6"/>
  <c r="L538" i="6"/>
  <c r="L546" i="6"/>
  <c r="L554" i="6"/>
  <c r="L562" i="6"/>
  <c r="L570" i="6"/>
  <c r="L578" i="6"/>
  <c r="L182" i="6"/>
  <c r="L280" i="6"/>
  <c r="L341" i="6"/>
  <c r="L358" i="6"/>
  <c r="L374" i="6"/>
  <c r="L390" i="6"/>
  <c r="L407" i="6"/>
  <c r="L414" i="6"/>
  <c r="L417" i="6"/>
  <c r="L420" i="6"/>
  <c r="L423" i="6"/>
  <c r="L426" i="6"/>
  <c r="L429" i="6"/>
  <c r="L437" i="6"/>
  <c r="L445" i="6"/>
  <c r="L453" i="6"/>
  <c r="L461" i="6"/>
  <c r="L469" i="6"/>
  <c r="L477" i="6"/>
  <c r="L485" i="6"/>
  <c r="L493" i="6"/>
  <c r="L501" i="6"/>
  <c r="L509" i="6"/>
  <c r="L517" i="6"/>
  <c r="L525" i="6"/>
  <c r="L533" i="6"/>
  <c r="L541" i="6"/>
  <c r="L549" i="6"/>
  <c r="L557" i="6"/>
  <c r="L565" i="6"/>
  <c r="L573" i="6"/>
  <c r="L581" i="6"/>
  <c r="L97" i="6"/>
  <c r="L240" i="6"/>
  <c r="L304" i="6"/>
  <c r="L320" i="6"/>
  <c r="L348" i="6"/>
  <c r="L364" i="6"/>
  <c r="L380" i="6"/>
  <c r="L396" i="6"/>
  <c r="L400" i="6"/>
  <c r="L404" i="6"/>
  <c r="L432" i="6"/>
  <c r="L440" i="6"/>
  <c r="L448" i="6"/>
  <c r="L456" i="6"/>
  <c r="L464" i="6"/>
  <c r="L472" i="6"/>
  <c r="L480" i="6"/>
  <c r="L488" i="6"/>
  <c r="L496" i="6"/>
  <c r="L504" i="6"/>
  <c r="L512" i="6"/>
  <c r="L520" i="6"/>
  <c r="L528" i="6"/>
  <c r="L536" i="6"/>
  <c r="L544" i="6"/>
  <c r="L552" i="6"/>
  <c r="L560" i="6"/>
  <c r="L568" i="6"/>
  <c r="L576" i="6"/>
  <c r="L264" i="6"/>
  <c r="L333" i="6"/>
  <c r="L349" i="6"/>
  <c r="L365" i="6"/>
  <c r="L381" i="6"/>
  <c r="L397" i="6"/>
  <c r="L435" i="6"/>
  <c r="L443" i="6"/>
  <c r="L451" i="6"/>
  <c r="L459" i="6"/>
  <c r="L467" i="6"/>
  <c r="L475" i="6"/>
  <c r="L483" i="6"/>
  <c r="L491" i="6"/>
  <c r="L499" i="6"/>
  <c r="L507" i="6"/>
  <c r="L515" i="6"/>
  <c r="L523" i="6"/>
  <c r="L531" i="6"/>
  <c r="L539" i="6"/>
  <c r="L547" i="6"/>
  <c r="L555" i="6"/>
  <c r="L563" i="6"/>
  <c r="L571" i="6"/>
  <c r="L579" i="6"/>
  <c r="L288" i="6"/>
  <c r="L344" i="6"/>
  <c r="L360" i="6"/>
  <c r="L376" i="6"/>
  <c r="L211" i="6"/>
  <c r="L248" i="6"/>
  <c r="L312" i="6"/>
  <c r="L325" i="6"/>
  <c r="L350" i="6"/>
  <c r="L366" i="6"/>
  <c r="L382" i="6"/>
  <c r="L424" i="6"/>
  <c r="L446" i="6"/>
  <c r="L452" i="6"/>
  <c r="L481" i="6"/>
  <c r="L510" i="6"/>
  <c r="L516" i="6"/>
  <c r="L545" i="6"/>
  <c r="L574" i="6"/>
  <c r="L580" i="6"/>
  <c r="L586" i="6"/>
  <c r="L594" i="6"/>
  <c r="L602" i="6"/>
  <c r="L610" i="6"/>
  <c r="L618" i="6"/>
  <c r="L626" i="6"/>
  <c r="L634" i="6"/>
  <c r="L642" i="6"/>
  <c r="L650" i="6"/>
  <c r="L658" i="6"/>
  <c r="L666" i="6"/>
  <c r="L674" i="6"/>
  <c r="L682" i="6"/>
  <c r="L690" i="6"/>
  <c r="L698" i="6"/>
  <c r="L706" i="6"/>
  <c r="L714" i="6"/>
  <c r="L722" i="6"/>
  <c r="L730" i="6"/>
  <c r="L217" i="6"/>
  <c r="L398" i="6"/>
  <c r="L408" i="6"/>
  <c r="L454" i="6"/>
  <c r="L460" i="6"/>
  <c r="L489" i="6"/>
  <c r="L518" i="6"/>
  <c r="L524" i="6"/>
  <c r="L553" i="6"/>
  <c r="L589" i="6"/>
  <c r="L597" i="6"/>
  <c r="L605" i="6"/>
  <c r="L613" i="6"/>
  <c r="L621" i="6"/>
  <c r="L629" i="6"/>
  <c r="L637" i="6"/>
  <c r="L645" i="6"/>
  <c r="L653" i="6"/>
  <c r="L661" i="6"/>
  <c r="L669" i="6"/>
  <c r="L677" i="6"/>
  <c r="L685" i="6"/>
  <c r="L693" i="6"/>
  <c r="L701" i="6"/>
  <c r="L709" i="6"/>
  <c r="L717" i="6"/>
  <c r="L725" i="6"/>
  <c r="L733" i="6"/>
  <c r="L356" i="6"/>
  <c r="L418" i="6"/>
  <c r="L425" i="6"/>
  <c r="L433" i="6"/>
  <c r="L462" i="6"/>
  <c r="L468" i="6"/>
  <c r="L497" i="6"/>
  <c r="L526" i="6"/>
  <c r="L532" i="6"/>
  <c r="L561" i="6"/>
  <c r="L584" i="6"/>
  <c r="L592" i="6"/>
  <c r="L600" i="6"/>
  <c r="L608" i="6"/>
  <c r="L616" i="6"/>
  <c r="L624" i="6"/>
  <c r="L632" i="6"/>
  <c r="L640" i="6"/>
  <c r="L648" i="6"/>
  <c r="L656" i="6"/>
  <c r="L664" i="6"/>
  <c r="L672" i="6"/>
  <c r="L680" i="6"/>
  <c r="L688" i="6"/>
  <c r="L696" i="6"/>
  <c r="L704" i="6"/>
  <c r="L712" i="6"/>
  <c r="L720" i="6"/>
  <c r="L728" i="6"/>
  <c r="L272" i="6"/>
  <c r="L441" i="6"/>
  <c r="L470" i="6"/>
  <c r="L476" i="6"/>
  <c r="L505" i="6"/>
  <c r="L534" i="6"/>
  <c r="L540" i="6"/>
  <c r="L569" i="6"/>
  <c r="L587" i="6"/>
  <c r="L595" i="6"/>
  <c r="L603" i="6"/>
  <c r="L611" i="6"/>
  <c r="L619" i="6"/>
  <c r="L627" i="6"/>
  <c r="L635" i="6"/>
  <c r="L643" i="6"/>
  <c r="L651" i="6"/>
  <c r="L659" i="6"/>
  <c r="L667" i="6"/>
  <c r="L675" i="6"/>
  <c r="L683" i="6"/>
  <c r="L691" i="6"/>
  <c r="L699" i="6"/>
  <c r="L707" i="6"/>
  <c r="L715" i="6"/>
  <c r="L723" i="6"/>
  <c r="L731" i="6"/>
  <c r="L388" i="6"/>
  <c r="L412" i="6"/>
  <c r="L484" i="6"/>
  <c r="L513" i="6"/>
  <c r="L542" i="6"/>
  <c r="L582" i="6"/>
  <c r="L598" i="6"/>
  <c r="L614" i="6"/>
  <c r="L630" i="6"/>
  <c r="L646" i="6"/>
  <c r="L662" i="6"/>
  <c r="L678" i="6"/>
  <c r="L694" i="6"/>
  <c r="L710" i="6"/>
  <c r="L726" i="6"/>
  <c r="L735" i="6"/>
  <c r="L743" i="6"/>
  <c r="L751" i="6"/>
  <c r="L759" i="6"/>
  <c r="L767" i="6"/>
  <c r="L775" i="6"/>
  <c r="L783" i="6"/>
  <c r="L791" i="6"/>
  <c r="L799" i="6"/>
  <c r="L807" i="6"/>
  <c r="L815" i="6"/>
  <c r="L823" i="6"/>
  <c r="L831" i="6"/>
  <c r="L839" i="6"/>
  <c r="L847" i="6"/>
  <c r="L855" i="6"/>
  <c r="L863" i="6"/>
  <c r="L871" i="6"/>
  <c r="L879" i="6"/>
  <c r="L887" i="6"/>
  <c r="L895" i="6"/>
  <c r="L903" i="6"/>
  <c r="L911" i="6"/>
  <c r="L919" i="6"/>
  <c r="L927" i="6"/>
  <c r="L935" i="6"/>
  <c r="L943" i="6"/>
  <c r="L951" i="6"/>
  <c r="L959" i="6"/>
  <c r="L967" i="6"/>
  <c r="L975" i="6"/>
  <c r="L983" i="6"/>
  <c r="L991" i="6"/>
  <c r="L999" i="6"/>
  <c r="L1007" i="6"/>
  <c r="L1015" i="6"/>
  <c r="L1023" i="6"/>
  <c r="L1031" i="6"/>
  <c r="L1039" i="6"/>
  <c r="L1047" i="6"/>
  <c r="L1055" i="6"/>
  <c r="L1063" i="6"/>
  <c r="L1071" i="6"/>
  <c r="L392" i="6"/>
  <c r="L428" i="6"/>
  <c r="L457" i="6"/>
  <c r="L486" i="6"/>
  <c r="L556" i="6"/>
  <c r="L593" i="6"/>
  <c r="L609" i="6"/>
  <c r="L625" i="6"/>
  <c r="L641" i="6"/>
  <c r="L657" i="6"/>
  <c r="L673" i="6"/>
  <c r="L689" i="6"/>
  <c r="L705" i="6"/>
  <c r="L721" i="6"/>
  <c r="L738" i="6"/>
  <c r="L746" i="6"/>
  <c r="L754" i="6"/>
  <c r="L762" i="6"/>
  <c r="L770" i="6"/>
  <c r="L778" i="6"/>
  <c r="L786" i="6"/>
  <c r="L794" i="6"/>
  <c r="L802" i="6"/>
  <c r="L810" i="6"/>
  <c r="L818" i="6"/>
  <c r="L826" i="6"/>
  <c r="L834" i="6"/>
  <c r="L842" i="6"/>
  <c r="L850" i="6"/>
  <c r="L858" i="6"/>
  <c r="L866" i="6"/>
  <c r="L874" i="6"/>
  <c r="L882" i="6"/>
  <c r="L890" i="6"/>
  <c r="L898" i="6"/>
  <c r="L906" i="6"/>
  <c r="L914" i="6"/>
  <c r="L922" i="6"/>
  <c r="L930" i="6"/>
  <c r="L938" i="6"/>
  <c r="L946" i="6"/>
  <c r="L954" i="6"/>
  <c r="L962" i="6"/>
  <c r="L970" i="6"/>
  <c r="L978" i="6"/>
  <c r="L986" i="6"/>
  <c r="L994" i="6"/>
  <c r="L1002" i="6"/>
  <c r="L1010" i="6"/>
  <c r="L1018" i="6"/>
  <c r="L1026" i="6"/>
  <c r="L1034" i="6"/>
  <c r="L1042" i="6"/>
  <c r="L1050" i="6"/>
  <c r="L1058" i="6"/>
  <c r="L1066" i="6"/>
  <c r="L430" i="6"/>
  <c r="L500" i="6"/>
  <c r="L529" i="6"/>
  <c r="L558" i="6"/>
  <c r="L588" i="6"/>
  <c r="L604" i="6"/>
  <c r="L620" i="6"/>
  <c r="L636" i="6"/>
  <c r="L652" i="6"/>
  <c r="L668" i="6"/>
  <c r="L684" i="6"/>
  <c r="L700" i="6"/>
  <c r="L716" i="6"/>
  <c r="L732" i="6"/>
  <c r="L741" i="6"/>
  <c r="L749" i="6"/>
  <c r="L757" i="6"/>
  <c r="L765" i="6"/>
  <c r="L773" i="6"/>
  <c r="L781" i="6"/>
  <c r="L789" i="6"/>
  <c r="L797" i="6"/>
  <c r="L805" i="6"/>
  <c r="L813" i="6"/>
  <c r="L821" i="6"/>
  <c r="L829" i="6"/>
  <c r="L837" i="6"/>
  <c r="L845" i="6"/>
  <c r="L853" i="6"/>
  <c r="L861" i="6"/>
  <c r="L869" i="6"/>
  <c r="L877" i="6"/>
  <c r="L885" i="6"/>
  <c r="L336" i="6"/>
  <c r="L415" i="6"/>
  <c r="L444" i="6"/>
  <c r="L473" i="6"/>
  <c r="L502" i="6"/>
  <c r="L572" i="6"/>
  <c r="L583" i="6"/>
  <c r="L599" i="6"/>
  <c r="L615" i="6"/>
  <c r="L631" i="6"/>
  <c r="L647" i="6"/>
  <c r="L663" i="6"/>
  <c r="L679" i="6"/>
  <c r="L695" i="6"/>
  <c r="L711" i="6"/>
  <c r="L727" i="6"/>
  <c r="L736" i="6"/>
  <c r="L744" i="6"/>
  <c r="L752" i="6"/>
  <c r="L760" i="6"/>
  <c r="L768" i="6"/>
  <c r="L776" i="6"/>
  <c r="L784" i="6"/>
  <c r="L792" i="6"/>
  <c r="L800" i="6"/>
  <c r="L808" i="6"/>
  <c r="L816" i="6"/>
  <c r="L824" i="6"/>
  <c r="L832" i="6"/>
  <c r="L840" i="6"/>
  <c r="L848" i="6"/>
  <c r="L856" i="6"/>
  <c r="L864" i="6"/>
  <c r="L872" i="6"/>
  <c r="L880" i="6"/>
  <c r="L888" i="6"/>
  <c r="L449" i="6"/>
  <c r="L478" i="6"/>
  <c r="L548" i="6"/>
  <c r="L577" i="6"/>
  <c r="L590" i="6"/>
  <c r="L606" i="6"/>
  <c r="L622" i="6"/>
  <c r="L638" i="6"/>
  <c r="L654" i="6"/>
  <c r="L670" i="6"/>
  <c r="L686" i="6"/>
  <c r="L702" i="6"/>
  <c r="L718" i="6"/>
  <c r="L739" i="6"/>
  <c r="L747" i="6"/>
  <c r="L755" i="6"/>
  <c r="L763" i="6"/>
  <c r="L771" i="6"/>
  <c r="L779" i="6"/>
  <c r="L787" i="6"/>
  <c r="L795" i="6"/>
  <c r="L803" i="6"/>
  <c r="L372" i="6"/>
  <c r="L402" i="6"/>
  <c r="L421" i="6"/>
  <c r="L492" i="6"/>
  <c r="L521" i="6"/>
  <c r="L550" i="6"/>
  <c r="L585" i="6"/>
  <c r="L601" i="6"/>
  <c r="L617" i="6"/>
  <c r="L633" i="6"/>
  <c r="L649" i="6"/>
  <c r="L665" i="6"/>
  <c r="L681" i="6"/>
  <c r="L697" i="6"/>
  <c r="L713" i="6"/>
  <c r="L729" i="6"/>
  <c r="L734" i="6"/>
  <c r="L742" i="6"/>
  <c r="L750" i="6"/>
  <c r="L758" i="6"/>
  <c r="L766" i="6"/>
  <c r="L774" i="6"/>
  <c r="L782" i="6"/>
  <c r="L790" i="6"/>
  <c r="L798" i="6"/>
  <c r="L436" i="6"/>
  <c r="L465" i="6"/>
  <c r="L494" i="6"/>
  <c r="L564" i="6"/>
  <c r="L596" i="6"/>
  <c r="L612" i="6"/>
  <c r="L628" i="6"/>
  <c r="L644" i="6"/>
  <c r="L660" i="6"/>
  <c r="L676" i="6"/>
  <c r="L692" i="6"/>
  <c r="L708" i="6"/>
  <c r="L724" i="6"/>
  <c r="L737" i="6"/>
  <c r="L745" i="6"/>
  <c r="L753" i="6"/>
  <c r="L761" i="6"/>
  <c r="L769" i="6"/>
  <c r="L777" i="6"/>
  <c r="L785" i="6"/>
  <c r="L793" i="6"/>
  <c r="L405" i="6"/>
  <c r="L422" i="6"/>
  <c r="L438" i="6"/>
  <c r="L508" i="6"/>
  <c r="L537" i="6"/>
  <c r="L566" i="6"/>
  <c r="L591" i="6"/>
  <c r="L607" i="6"/>
  <c r="L623" i="6"/>
  <c r="L639" i="6"/>
  <c r="L655" i="6"/>
  <c r="L671" i="6"/>
  <c r="L687" i="6"/>
  <c r="L703" i="6"/>
  <c r="L719" i="6"/>
  <c r="L740" i="6"/>
  <c r="L748" i="6"/>
  <c r="L756" i="6"/>
  <c r="L764" i="6"/>
  <c r="L772" i="6"/>
  <c r="L780" i="6"/>
  <c r="L788" i="6"/>
  <c r="L796" i="6"/>
  <c r="L817" i="6"/>
  <c r="L833" i="6"/>
  <c r="L849" i="6"/>
  <c r="L865" i="6"/>
  <c r="L881" i="6"/>
  <c r="L902" i="6"/>
  <c r="L916" i="6"/>
  <c r="L920" i="6"/>
  <c r="L934" i="6"/>
  <c r="L948" i="6"/>
  <c r="L952" i="6"/>
  <c r="L966" i="6"/>
  <c r="L980" i="6"/>
  <c r="L984" i="6"/>
  <c r="L998" i="6"/>
  <c r="L1012" i="6"/>
  <c r="L1016" i="6"/>
  <c r="L1030" i="6"/>
  <c r="L1044" i="6"/>
  <c r="L1048" i="6"/>
  <c r="L1062" i="6"/>
  <c r="L1078" i="6"/>
  <c r="L1086" i="6"/>
  <c r="L1094" i="6"/>
  <c r="L1102" i="6"/>
  <c r="L1110" i="6"/>
  <c r="L1118" i="6"/>
  <c r="L1126" i="6"/>
  <c r="L1134" i="6"/>
  <c r="L1142" i="6"/>
  <c r="L1150" i="6"/>
  <c r="L1158" i="6"/>
  <c r="L1166" i="6"/>
  <c r="L1174" i="6"/>
  <c r="L1182" i="6"/>
  <c r="L1190" i="6"/>
  <c r="L1198" i="6"/>
  <c r="L1206" i="6"/>
  <c r="L1214" i="6"/>
  <c r="L1222" i="6"/>
  <c r="L1230" i="6"/>
  <c r="L1238" i="6"/>
  <c r="L1246" i="6"/>
  <c r="L1254" i="6"/>
  <c r="L1262" i="6"/>
  <c r="L1270" i="6"/>
  <c r="L1278" i="6"/>
  <c r="L1286" i="6"/>
  <c r="L1294" i="6"/>
  <c r="L1302" i="6"/>
  <c r="L1310" i="6"/>
  <c r="L1318" i="6"/>
  <c r="L812" i="6"/>
  <c r="L828" i="6"/>
  <c r="L844" i="6"/>
  <c r="L860" i="6"/>
  <c r="L876" i="6"/>
  <c r="L899" i="6"/>
  <c r="L913" i="6"/>
  <c r="L917" i="6"/>
  <c r="L931" i="6"/>
  <c r="L945" i="6"/>
  <c r="L949" i="6"/>
  <c r="L963" i="6"/>
  <c r="L977" i="6"/>
  <c r="L981" i="6"/>
  <c r="L995" i="6"/>
  <c r="L1009" i="6"/>
  <c r="L1013" i="6"/>
  <c r="L1027" i="6"/>
  <c r="L1041" i="6"/>
  <c r="L1045" i="6"/>
  <c r="L1059" i="6"/>
  <c r="L1073" i="6"/>
  <c r="L1081" i="6"/>
  <c r="L1089" i="6"/>
  <c r="L1097" i="6"/>
  <c r="L1105" i="6"/>
  <c r="L1113" i="6"/>
  <c r="L1121" i="6"/>
  <c r="L1129" i="6"/>
  <c r="L1137" i="6"/>
  <c r="L1145" i="6"/>
  <c r="L1153" i="6"/>
  <c r="L1161" i="6"/>
  <c r="L1169" i="6"/>
  <c r="L1177" i="6"/>
  <c r="L1185" i="6"/>
  <c r="L1193" i="6"/>
  <c r="L1201" i="6"/>
  <c r="L1209" i="6"/>
  <c r="L1217" i="6"/>
  <c r="L1225" i="6"/>
  <c r="L1233" i="6"/>
  <c r="L1241" i="6"/>
  <c r="L1249" i="6"/>
  <c r="L1257" i="6"/>
  <c r="L1265" i="6"/>
  <c r="L1273" i="6"/>
  <c r="L1281" i="6"/>
  <c r="L1289" i="6"/>
  <c r="L1297" i="6"/>
  <c r="L1305" i="6"/>
  <c r="L1313" i="6"/>
  <c r="L1321" i="6"/>
  <c r="L801" i="6"/>
  <c r="L819" i="6"/>
  <c r="L835" i="6"/>
  <c r="L851" i="6"/>
  <c r="L867" i="6"/>
  <c r="L883" i="6"/>
  <c r="L892" i="6"/>
  <c r="L896" i="6"/>
  <c r="L910" i="6"/>
  <c r="L924" i="6"/>
  <c r="L928" i="6"/>
  <c r="L942" i="6"/>
  <c r="L956" i="6"/>
  <c r="L960" i="6"/>
  <c r="L974" i="6"/>
  <c r="L988" i="6"/>
  <c r="L992" i="6"/>
  <c r="L1006" i="6"/>
  <c r="L1020" i="6"/>
  <c r="L1024" i="6"/>
  <c r="L1038" i="6"/>
  <c r="L1052" i="6"/>
  <c r="L1056" i="6"/>
  <c r="L1070" i="6"/>
  <c r="L1076" i="6"/>
  <c r="L1084" i="6"/>
  <c r="L1092" i="6"/>
  <c r="L1100" i="6"/>
  <c r="L1108" i="6"/>
  <c r="L1116" i="6"/>
  <c r="L814" i="6"/>
  <c r="L830" i="6"/>
  <c r="L846" i="6"/>
  <c r="L862" i="6"/>
  <c r="L878" i="6"/>
  <c r="L893" i="6"/>
  <c r="L907" i="6"/>
  <c r="L921" i="6"/>
  <c r="L925" i="6"/>
  <c r="L939" i="6"/>
  <c r="L953" i="6"/>
  <c r="L957" i="6"/>
  <c r="L971" i="6"/>
  <c r="L985" i="6"/>
  <c r="L989" i="6"/>
  <c r="L1003" i="6"/>
  <c r="L1017" i="6"/>
  <c r="L1021" i="6"/>
  <c r="L1035" i="6"/>
  <c r="L1049" i="6"/>
  <c r="L1053" i="6"/>
  <c r="L1067" i="6"/>
  <c r="L1079" i="6"/>
  <c r="L1087" i="6"/>
  <c r="L1095" i="6"/>
  <c r="L1103" i="6"/>
  <c r="L1111" i="6"/>
  <c r="L1119" i="6"/>
  <c r="L809" i="6"/>
  <c r="L825" i="6"/>
  <c r="L841" i="6"/>
  <c r="L857" i="6"/>
  <c r="L873" i="6"/>
  <c r="L889" i="6"/>
  <c r="L900" i="6"/>
  <c r="L904" i="6"/>
  <c r="L918" i="6"/>
  <c r="L932" i="6"/>
  <c r="L936" i="6"/>
  <c r="L950" i="6"/>
  <c r="L964" i="6"/>
  <c r="L968" i="6"/>
  <c r="L982" i="6"/>
  <c r="L996" i="6"/>
  <c r="L1000" i="6"/>
  <c r="L1014" i="6"/>
  <c r="L1028" i="6"/>
  <c r="L1032" i="6"/>
  <c r="L1046" i="6"/>
  <c r="L1060" i="6"/>
  <c r="L1064" i="6"/>
  <c r="L1074" i="6"/>
  <c r="L1082" i="6"/>
  <c r="L1090" i="6"/>
  <c r="L1098" i="6"/>
  <c r="L1106" i="6"/>
  <c r="L1114" i="6"/>
  <c r="L804" i="6"/>
  <c r="L820" i="6"/>
  <c r="L836" i="6"/>
  <c r="L852" i="6"/>
  <c r="L868" i="6"/>
  <c r="L884" i="6"/>
  <c r="L897" i="6"/>
  <c r="L901" i="6"/>
  <c r="L915" i="6"/>
  <c r="L929" i="6"/>
  <c r="L933" i="6"/>
  <c r="L947" i="6"/>
  <c r="L961" i="6"/>
  <c r="L965" i="6"/>
  <c r="L979" i="6"/>
  <c r="L993" i="6"/>
  <c r="L997" i="6"/>
  <c r="L1011" i="6"/>
  <c r="L1025" i="6"/>
  <c r="L1029" i="6"/>
  <c r="L1043" i="6"/>
  <c r="L1057" i="6"/>
  <c r="L1061" i="6"/>
  <c r="L1077" i="6"/>
  <c r="L1085" i="6"/>
  <c r="L1093" i="6"/>
  <c r="L1101" i="6"/>
  <c r="L1109" i="6"/>
  <c r="L1117" i="6"/>
  <c r="L811" i="6"/>
  <c r="L827" i="6"/>
  <c r="L843" i="6"/>
  <c r="L859" i="6"/>
  <c r="L875" i="6"/>
  <c r="L894" i="6"/>
  <c r="L908" i="6"/>
  <c r="L912" i="6"/>
  <c r="L926" i="6"/>
  <c r="L940" i="6"/>
  <c r="L944" i="6"/>
  <c r="L958" i="6"/>
  <c r="L972" i="6"/>
  <c r="L976" i="6"/>
  <c r="L990" i="6"/>
  <c r="L1004" i="6"/>
  <c r="L1008" i="6"/>
  <c r="L1022" i="6"/>
  <c r="L1036" i="6"/>
  <c r="L1040" i="6"/>
  <c r="L806" i="6"/>
  <c r="L822" i="6"/>
  <c r="L838" i="6"/>
  <c r="L854" i="6"/>
  <c r="L870" i="6"/>
  <c r="L886" i="6"/>
  <c r="L891" i="6"/>
  <c r="L905" i="6"/>
  <c r="L909" i="6"/>
  <c r="L923" i="6"/>
  <c r="L937" i="6"/>
  <c r="L941" i="6"/>
  <c r="L955" i="6"/>
  <c r="L969" i="6"/>
  <c r="L973" i="6"/>
  <c r="L987" i="6"/>
  <c r="L1001" i="6"/>
  <c r="L1005" i="6"/>
  <c r="L1019" i="6"/>
  <c r="L1033" i="6"/>
  <c r="L1037" i="6"/>
  <c r="L1051" i="6"/>
  <c r="L1054" i="6"/>
  <c r="L1068" i="6"/>
  <c r="L1080" i="6"/>
  <c r="L1112" i="6"/>
  <c r="L1120" i="6"/>
  <c r="L1124" i="6"/>
  <c r="L1138" i="6"/>
  <c r="L1152" i="6"/>
  <c r="L1156" i="6"/>
  <c r="L1170" i="6"/>
  <c r="L1184" i="6"/>
  <c r="L1188" i="6"/>
  <c r="L1202" i="6"/>
  <c r="L1216" i="6"/>
  <c r="L1220" i="6"/>
  <c r="L1234" i="6"/>
  <c r="L1248" i="6"/>
  <c r="L1252" i="6"/>
  <c r="L1266" i="6"/>
  <c r="L1280" i="6"/>
  <c r="L1284" i="6"/>
  <c r="L1298" i="6"/>
  <c r="L1312" i="6"/>
  <c r="L1316" i="6"/>
  <c r="L1328" i="6"/>
  <c r="L1336" i="6"/>
  <c r="L1344" i="6"/>
  <c r="L1352" i="6"/>
  <c r="L1360" i="6"/>
  <c r="L1368" i="6"/>
  <c r="L1376" i="6"/>
  <c r="L1384" i="6"/>
  <c r="L1392" i="6"/>
  <c r="L1400" i="6"/>
  <c r="L1408" i="6"/>
  <c r="L1416" i="6"/>
  <c r="L1424" i="6"/>
  <c r="L1069" i="6"/>
  <c r="L1091" i="6"/>
  <c r="L1131" i="6"/>
  <c r="L1135" i="6"/>
  <c r="L1149" i="6"/>
  <c r="L1163" i="6"/>
  <c r="L1167" i="6"/>
  <c r="L1181" i="6"/>
  <c r="L1195" i="6"/>
  <c r="L1199" i="6"/>
  <c r="L1213" i="6"/>
  <c r="L1227" i="6"/>
  <c r="L1231" i="6"/>
  <c r="L1245" i="6"/>
  <c r="L1259" i="6"/>
  <c r="L1263" i="6"/>
  <c r="L1277" i="6"/>
  <c r="L1291" i="6"/>
  <c r="L1295" i="6"/>
  <c r="L1309" i="6"/>
  <c r="L1323" i="6"/>
  <c r="L1331" i="6"/>
  <c r="L1339" i="6"/>
  <c r="L1347" i="6"/>
  <c r="L1355" i="6"/>
  <c r="L1363" i="6"/>
  <c r="L1371" i="6"/>
  <c r="L1379" i="6"/>
  <c r="L1387" i="6"/>
  <c r="L1395" i="6"/>
  <c r="L1403" i="6"/>
  <c r="L1411" i="6"/>
  <c r="L1419" i="6"/>
  <c r="L1427" i="6"/>
  <c r="L1435" i="6"/>
  <c r="L1443" i="6"/>
  <c r="L1451" i="6"/>
  <c r="L1459" i="6"/>
  <c r="L1467" i="6"/>
  <c r="L1475" i="6"/>
  <c r="L1483" i="6"/>
  <c r="L1491" i="6"/>
  <c r="L1499" i="6"/>
  <c r="L1507" i="6"/>
  <c r="L1515" i="6"/>
  <c r="L1523" i="6"/>
  <c r="L1531" i="6"/>
  <c r="L1539" i="6"/>
  <c r="L1547" i="6"/>
  <c r="L1555" i="6"/>
  <c r="L1072" i="6"/>
  <c r="L1104" i="6"/>
  <c r="L1128" i="6"/>
  <c r="L1132" i="6"/>
  <c r="L1146" i="6"/>
  <c r="L1160" i="6"/>
  <c r="L1164" i="6"/>
  <c r="L1178" i="6"/>
  <c r="L1192" i="6"/>
  <c r="L1196" i="6"/>
  <c r="L1210" i="6"/>
  <c r="L1224" i="6"/>
  <c r="L1228" i="6"/>
  <c r="L1242" i="6"/>
  <c r="L1256" i="6"/>
  <c r="L1260" i="6"/>
  <c r="L1274" i="6"/>
  <c r="L1288" i="6"/>
  <c r="L1292" i="6"/>
  <c r="L1306" i="6"/>
  <c r="L1320" i="6"/>
  <c r="L1326" i="6"/>
  <c r="L1334" i="6"/>
  <c r="L1342" i="6"/>
  <c r="L1350" i="6"/>
  <c r="L1358" i="6"/>
  <c r="L1366" i="6"/>
  <c r="L1374" i="6"/>
  <c r="L1382" i="6"/>
  <c r="L1390" i="6"/>
  <c r="L1398" i="6"/>
  <c r="L1406" i="6"/>
  <c r="L1414" i="6"/>
  <c r="L1422" i="6"/>
  <c r="L1430" i="6"/>
  <c r="L1438" i="6"/>
  <c r="L1446" i="6"/>
  <c r="L1454" i="6"/>
  <c r="L1462" i="6"/>
  <c r="L1470" i="6"/>
  <c r="L1478" i="6"/>
  <c r="L1486" i="6"/>
  <c r="L1494" i="6"/>
  <c r="L1502" i="6"/>
  <c r="L1510" i="6"/>
  <c r="L1518" i="6"/>
  <c r="L1526" i="6"/>
  <c r="L1534" i="6"/>
  <c r="L1542" i="6"/>
  <c r="L1550" i="6"/>
  <c r="L1558" i="6"/>
  <c r="L1083" i="6"/>
  <c r="L1115" i="6"/>
  <c r="L1125" i="6"/>
  <c r="L1139" i="6"/>
  <c r="L1143" i="6"/>
  <c r="L1157" i="6"/>
  <c r="L1171" i="6"/>
  <c r="L1175" i="6"/>
  <c r="L1189" i="6"/>
  <c r="L1203" i="6"/>
  <c r="L1207" i="6"/>
  <c r="L1221" i="6"/>
  <c r="L1235" i="6"/>
  <c r="L1239" i="6"/>
  <c r="L1253" i="6"/>
  <c r="L1267" i="6"/>
  <c r="L1271" i="6"/>
  <c r="L1285" i="6"/>
  <c r="L1299" i="6"/>
  <c r="L1303" i="6"/>
  <c r="L1317" i="6"/>
  <c r="L1329" i="6"/>
  <c r="L1337" i="6"/>
  <c r="L1345" i="6"/>
  <c r="L1353" i="6"/>
  <c r="L1361" i="6"/>
  <c r="L1369" i="6"/>
  <c r="L1377" i="6"/>
  <c r="L1385" i="6"/>
  <c r="L1393" i="6"/>
  <c r="L1401" i="6"/>
  <c r="L1409" i="6"/>
  <c r="L1417" i="6"/>
  <c r="L1425" i="6"/>
  <c r="L1096" i="6"/>
  <c r="L1122" i="6"/>
  <c r="L1136" i="6"/>
  <c r="L1140" i="6"/>
  <c r="L1154" i="6"/>
  <c r="L1168" i="6"/>
  <c r="L1172" i="6"/>
  <c r="L1186" i="6"/>
  <c r="L1200" i="6"/>
  <c r="L1204" i="6"/>
  <c r="L1218" i="6"/>
  <c r="L1232" i="6"/>
  <c r="L1236" i="6"/>
  <c r="L1250" i="6"/>
  <c r="L1264" i="6"/>
  <c r="L1268" i="6"/>
  <c r="L1282" i="6"/>
  <c r="L1296" i="6"/>
  <c r="L1300" i="6"/>
  <c r="L1314" i="6"/>
  <c r="L1324" i="6"/>
  <c r="L1332" i="6"/>
  <c r="L1340" i="6"/>
  <c r="L1348" i="6"/>
  <c r="L1356" i="6"/>
  <c r="L1364" i="6"/>
  <c r="L1372" i="6"/>
  <c r="L1380" i="6"/>
  <c r="L1075" i="6"/>
  <c r="L1107" i="6"/>
  <c r="L1133" i="6"/>
  <c r="L1147" i="6"/>
  <c r="L1151" i="6"/>
  <c r="L1165" i="6"/>
  <c r="L1179" i="6"/>
  <c r="L1183" i="6"/>
  <c r="L1197" i="6"/>
  <c r="L1211" i="6"/>
  <c r="L1215" i="6"/>
  <c r="L1229" i="6"/>
  <c r="L1243" i="6"/>
  <c r="L1247" i="6"/>
  <c r="L1261" i="6"/>
  <c r="L1275" i="6"/>
  <c r="L1279" i="6"/>
  <c r="L1293" i="6"/>
  <c r="L1307" i="6"/>
  <c r="L1311" i="6"/>
  <c r="L1327" i="6"/>
  <c r="L1335" i="6"/>
  <c r="L1343" i="6"/>
  <c r="L1351" i="6"/>
  <c r="L1359" i="6"/>
  <c r="L1367" i="6"/>
  <c r="L1375" i="6"/>
  <c r="L1088" i="6"/>
  <c r="L1130" i="6"/>
  <c r="L1144" i="6"/>
  <c r="L1148" i="6"/>
  <c r="L1162" i="6"/>
  <c r="L1176" i="6"/>
  <c r="L1180" i="6"/>
  <c r="L1194" i="6"/>
  <c r="L1208" i="6"/>
  <c r="L1212" i="6"/>
  <c r="L1226" i="6"/>
  <c r="L1240" i="6"/>
  <c r="L1244" i="6"/>
  <c r="L1258" i="6"/>
  <c r="L1272" i="6"/>
  <c r="L1276" i="6"/>
  <c r="L1290" i="6"/>
  <c r="L1304" i="6"/>
  <c r="L1308" i="6"/>
  <c r="L1322" i="6"/>
  <c r="L1330" i="6"/>
  <c r="L1338" i="6"/>
  <c r="L1346" i="6"/>
  <c r="L1354" i="6"/>
  <c r="L1362" i="6"/>
  <c r="L1370" i="6"/>
  <c r="L1378" i="6"/>
  <c r="L1065" i="6"/>
  <c r="L1099" i="6"/>
  <c r="L1123" i="6"/>
  <c r="L1127" i="6"/>
  <c r="L1141" i="6"/>
  <c r="L1155" i="6"/>
  <c r="L1159" i="6"/>
  <c r="L1173" i="6"/>
  <c r="L1187" i="6"/>
  <c r="L1191" i="6"/>
  <c r="L1205" i="6"/>
  <c r="L1219" i="6"/>
  <c r="L1223" i="6"/>
  <c r="L1237" i="6"/>
  <c r="L1251" i="6"/>
  <c r="L1255" i="6"/>
  <c r="L1269" i="6"/>
  <c r="L1283" i="6"/>
  <c r="L1287" i="6"/>
  <c r="L1301" i="6"/>
  <c r="L1315" i="6"/>
  <c r="L1319" i="6"/>
  <c r="L1325" i="6"/>
  <c r="L1333" i="6"/>
  <c r="L1341" i="6"/>
  <c r="L1349" i="6"/>
  <c r="L1357" i="6"/>
  <c r="L1365" i="6"/>
  <c r="L1373" i="6"/>
  <c r="L1381" i="6"/>
  <c r="L1383" i="6"/>
  <c r="L1399" i="6"/>
  <c r="L1415" i="6"/>
  <c r="L1440" i="6"/>
  <c r="L1444" i="6"/>
  <c r="L1458" i="6"/>
  <c r="L1472" i="6"/>
  <c r="L1476" i="6"/>
  <c r="L1490" i="6"/>
  <c r="L1504" i="6"/>
  <c r="L1508" i="6"/>
  <c r="L1522" i="6"/>
  <c r="L1536" i="6"/>
  <c r="L1540" i="6"/>
  <c r="L1554" i="6"/>
  <c r="L1566" i="6"/>
  <c r="L1574" i="6"/>
  <c r="L1582" i="6"/>
  <c r="L1590" i="6"/>
  <c r="L1598" i="6"/>
  <c r="L1606" i="6"/>
  <c r="L1614" i="6"/>
  <c r="L1622" i="6"/>
  <c r="L1630" i="6"/>
  <c r="L1638" i="6"/>
  <c r="L1646" i="6"/>
  <c r="L1654" i="6"/>
  <c r="L1662" i="6"/>
  <c r="L1394" i="6"/>
  <c r="L1410" i="6"/>
  <c r="L1426" i="6"/>
  <c r="L1437" i="6"/>
  <c r="L1441" i="6"/>
  <c r="L1455" i="6"/>
  <c r="L1469" i="6"/>
  <c r="L1473" i="6"/>
  <c r="L1487" i="6"/>
  <c r="L1501" i="6"/>
  <c r="L1505" i="6"/>
  <c r="L1519" i="6"/>
  <c r="L1533" i="6"/>
  <c r="L1537" i="6"/>
  <c r="L1551" i="6"/>
  <c r="L1561" i="6"/>
  <c r="L1569" i="6"/>
  <c r="L1577" i="6"/>
  <c r="L1585" i="6"/>
  <c r="L1593" i="6"/>
  <c r="L1601" i="6"/>
  <c r="L1609" i="6"/>
  <c r="L1617" i="6"/>
  <c r="L1625" i="6"/>
  <c r="L1633" i="6"/>
  <c r="L1641" i="6"/>
  <c r="L1649" i="6"/>
  <c r="L1657" i="6"/>
  <c r="L1665" i="6"/>
  <c r="L1673" i="6"/>
  <c r="L1681" i="6"/>
  <c r="L1689" i="6"/>
  <c r="L1697" i="6"/>
  <c r="L1705" i="6"/>
  <c r="L1713" i="6"/>
  <c r="L1721" i="6"/>
  <c r="L1729" i="6"/>
  <c r="L1737" i="6"/>
  <c r="L1745" i="6"/>
  <c r="L1753" i="6"/>
  <c r="L1761" i="6"/>
  <c r="L1769" i="6"/>
  <c r="L1777" i="6"/>
  <c r="L1785" i="6"/>
  <c r="L1793" i="6"/>
  <c r="L1389" i="6"/>
  <c r="L1405" i="6"/>
  <c r="L1421" i="6"/>
  <c r="L1434" i="6"/>
  <c r="L1448" i="6"/>
  <c r="L1452" i="6"/>
  <c r="L1466" i="6"/>
  <c r="L1480" i="6"/>
  <c r="L1484" i="6"/>
  <c r="L1498" i="6"/>
  <c r="L1512" i="6"/>
  <c r="L1516" i="6"/>
  <c r="L1530" i="6"/>
  <c r="L1544" i="6"/>
  <c r="L1548" i="6"/>
  <c r="L1564" i="6"/>
  <c r="L1572" i="6"/>
  <c r="L1580" i="6"/>
  <c r="L1588" i="6"/>
  <c r="L1596" i="6"/>
  <c r="L1604" i="6"/>
  <c r="L1612" i="6"/>
  <c r="L1620" i="6"/>
  <c r="L1628" i="6"/>
  <c r="L1636" i="6"/>
  <c r="L1644" i="6"/>
  <c r="L1652" i="6"/>
  <c r="L1660" i="6"/>
  <c r="L1668" i="6"/>
  <c r="L1676" i="6"/>
  <c r="L1684" i="6"/>
  <c r="L1692" i="6"/>
  <c r="L1700" i="6"/>
  <c r="L1708" i="6"/>
  <c r="L1716" i="6"/>
  <c r="L1724" i="6"/>
  <c r="L1732" i="6"/>
  <c r="L1740" i="6"/>
  <c r="L1748" i="6"/>
  <c r="L1756" i="6"/>
  <c r="L1764" i="6"/>
  <c r="L1772" i="6"/>
  <c r="L1780" i="6"/>
  <c r="L1788" i="6"/>
  <c r="L1796" i="6"/>
  <c r="L1396" i="6"/>
  <c r="L1412" i="6"/>
  <c r="L1431" i="6"/>
  <c r="L1445" i="6"/>
  <c r="L1449" i="6"/>
  <c r="L1463" i="6"/>
  <c r="L1477" i="6"/>
  <c r="L1481" i="6"/>
  <c r="L1495" i="6"/>
  <c r="L1509" i="6"/>
  <c r="L1513" i="6"/>
  <c r="L1527" i="6"/>
  <c r="L1541" i="6"/>
  <c r="L1545" i="6"/>
  <c r="L1559" i="6"/>
  <c r="L1567" i="6"/>
  <c r="L1575" i="6"/>
  <c r="L1583" i="6"/>
  <c r="L1591" i="6"/>
  <c r="L1599" i="6"/>
  <c r="L1607" i="6"/>
  <c r="L1615" i="6"/>
  <c r="L1623" i="6"/>
  <c r="L1631" i="6"/>
  <c r="L1639" i="6"/>
  <c r="L1647" i="6"/>
  <c r="L1655" i="6"/>
  <c r="L1663" i="6"/>
  <c r="L1391" i="6"/>
  <c r="L1407" i="6"/>
  <c r="L1423" i="6"/>
  <c r="L1428" i="6"/>
  <c r="L1442" i="6"/>
  <c r="L1456" i="6"/>
  <c r="L1460" i="6"/>
  <c r="L1474" i="6"/>
  <c r="L1488" i="6"/>
  <c r="L1492" i="6"/>
  <c r="L1506" i="6"/>
  <c r="L1520" i="6"/>
  <c r="L1524" i="6"/>
  <c r="L1538" i="6"/>
  <c r="L1552" i="6"/>
  <c r="L1556" i="6"/>
  <c r="L1562" i="6"/>
  <c r="L1570" i="6"/>
  <c r="L1578" i="6"/>
  <c r="L1586" i="6"/>
  <c r="L1594" i="6"/>
  <c r="L1602" i="6"/>
  <c r="L1610" i="6"/>
  <c r="L1618" i="6"/>
  <c r="L1626" i="6"/>
  <c r="L1634" i="6"/>
  <c r="L1642" i="6"/>
  <c r="L1650" i="6"/>
  <c r="L1658" i="6"/>
  <c r="L1666" i="6"/>
  <c r="L1386" i="6"/>
  <c r="L1402" i="6"/>
  <c r="L1418" i="6"/>
  <c r="L1439" i="6"/>
  <c r="L1453" i="6"/>
  <c r="L1457" i="6"/>
  <c r="L1471" i="6"/>
  <c r="L1485" i="6"/>
  <c r="L1489" i="6"/>
  <c r="L1503" i="6"/>
  <c r="L1517" i="6"/>
  <c r="L1521" i="6"/>
  <c r="L1535" i="6"/>
  <c r="L1549" i="6"/>
  <c r="L1553" i="6"/>
  <c r="L1565" i="6"/>
  <c r="L1573" i="6"/>
  <c r="L1581" i="6"/>
  <c r="L1589" i="6"/>
  <c r="L1597" i="6"/>
  <c r="L1605" i="6"/>
  <c r="L1613" i="6"/>
  <c r="L1621" i="6"/>
  <c r="L1629" i="6"/>
  <c r="L1637" i="6"/>
  <c r="L1645" i="6"/>
  <c r="L1653" i="6"/>
  <c r="L1661" i="6"/>
  <c r="L1397" i="6"/>
  <c r="L1413" i="6"/>
  <c r="L1432" i="6"/>
  <c r="L1436" i="6"/>
  <c r="L1450" i="6"/>
  <c r="L1464" i="6"/>
  <c r="L1468" i="6"/>
  <c r="L1482" i="6"/>
  <c r="L1496" i="6"/>
  <c r="L1500" i="6"/>
  <c r="L1514" i="6"/>
  <c r="L1528" i="6"/>
  <c r="L1532" i="6"/>
  <c r="L1546" i="6"/>
  <c r="L1560" i="6"/>
  <c r="L1568" i="6"/>
  <c r="L1576" i="6"/>
  <c r="L1584" i="6"/>
  <c r="L1592" i="6"/>
  <c r="L1600" i="6"/>
  <c r="L1388" i="6"/>
  <c r="L1404" i="6"/>
  <c r="L1420" i="6"/>
  <c r="L1429" i="6"/>
  <c r="L1433" i="6"/>
  <c r="L1447" i="6"/>
  <c r="L1461" i="6"/>
  <c r="L1465" i="6"/>
  <c r="L1479" i="6"/>
  <c r="L1493" i="6"/>
  <c r="L1497" i="6"/>
  <c r="L1511" i="6"/>
  <c r="L1525" i="6"/>
  <c r="L1529" i="6"/>
  <c r="L1543" i="6"/>
  <c r="L1557" i="6"/>
  <c r="L1563" i="6"/>
  <c r="L1571" i="6"/>
  <c r="L1579" i="6"/>
  <c r="L1587" i="6"/>
  <c r="L1595" i="6"/>
  <c r="L1603" i="6"/>
  <c r="L1616" i="6"/>
  <c r="L1648" i="6"/>
  <c r="L1667" i="6"/>
  <c r="L1678" i="6"/>
  <c r="L1682" i="6"/>
  <c r="L1696" i="6"/>
  <c r="L1710" i="6"/>
  <c r="L1714" i="6"/>
  <c r="L1728" i="6"/>
  <c r="L1742" i="6"/>
  <c r="L1746" i="6"/>
  <c r="L1760" i="6"/>
  <c r="L1774" i="6"/>
  <c r="L1778" i="6"/>
  <c r="L1792" i="6"/>
  <c r="L1804" i="6"/>
  <c r="L1812" i="6"/>
  <c r="L1820" i="6"/>
  <c r="L1828" i="6"/>
  <c r="L1836" i="6"/>
  <c r="L1844" i="6"/>
  <c r="L1852" i="6"/>
  <c r="L1860" i="6"/>
  <c r="L1868" i="6"/>
  <c r="L1876" i="6"/>
  <c r="L1884" i="6"/>
  <c r="L1892" i="6"/>
  <c r="L1900" i="6"/>
  <c r="L1908" i="6"/>
  <c r="L1627" i="6"/>
  <c r="L1659" i="6"/>
  <c r="L1675" i="6"/>
  <c r="L1679" i="6"/>
  <c r="L1693" i="6"/>
  <c r="L1707" i="6"/>
  <c r="L1711" i="6"/>
  <c r="L1725" i="6"/>
  <c r="L1739" i="6"/>
  <c r="L1743" i="6"/>
  <c r="L1757" i="6"/>
  <c r="L1771" i="6"/>
  <c r="L1775" i="6"/>
  <c r="L1789" i="6"/>
  <c r="L1799" i="6"/>
  <c r="L1807" i="6"/>
  <c r="L1815" i="6"/>
  <c r="L1823" i="6"/>
  <c r="L1831" i="6"/>
  <c r="L1839" i="6"/>
  <c r="L1847" i="6"/>
  <c r="L1855" i="6"/>
  <c r="L1863" i="6"/>
  <c r="L1871" i="6"/>
  <c r="L1879" i="6"/>
  <c r="L1887" i="6"/>
  <c r="L1895" i="6"/>
  <c r="L1903" i="6"/>
  <c r="L1911" i="6"/>
  <c r="L1919" i="6"/>
  <c r="L1927" i="6"/>
  <c r="L1935" i="6"/>
  <c r="L1943" i="6"/>
  <c r="L1951" i="6"/>
  <c r="L1959" i="6"/>
  <c r="L1967" i="6"/>
  <c r="L1975" i="6"/>
  <c r="L1983" i="6"/>
  <c r="L1991" i="6"/>
  <c r="L1999" i="6"/>
  <c r="L2007" i="6"/>
  <c r="L2015" i="6"/>
  <c r="L2023" i="6"/>
  <c r="L2031" i="6"/>
  <c r="L2039" i="6"/>
  <c r="L2047" i="6"/>
  <c r="L2055" i="6"/>
  <c r="L2063" i="6"/>
  <c r="L2071" i="6"/>
  <c r="L2079" i="6"/>
  <c r="L2087" i="6"/>
  <c r="L2095" i="6"/>
  <c r="L2103" i="6"/>
  <c r="L2111" i="6"/>
  <c r="L2119" i="6"/>
  <c r="L2127" i="6"/>
  <c r="L2135" i="6"/>
  <c r="L1608" i="6"/>
  <c r="L1640" i="6"/>
  <c r="L1672" i="6"/>
  <c r="L1686" i="6"/>
  <c r="L1690" i="6"/>
  <c r="L1704" i="6"/>
  <c r="L1718" i="6"/>
  <c r="L1722" i="6"/>
  <c r="L1736" i="6"/>
  <c r="L1750" i="6"/>
  <c r="L1754" i="6"/>
  <c r="L1768" i="6"/>
  <c r="L1782" i="6"/>
  <c r="L1786" i="6"/>
  <c r="L1802" i="6"/>
  <c r="L1810" i="6"/>
  <c r="L1818" i="6"/>
  <c r="L1826" i="6"/>
  <c r="L1834" i="6"/>
  <c r="L1842" i="6"/>
  <c r="L1850" i="6"/>
  <c r="L1858" i="6"/>
  <c r="L1866" i="6"/>
  <c r="L1874" i="6"/>
  <c r="L1882" i="6"/>
  <c r="L1890" i="6"/>
  <c r="L1898" i="6"/>
  <c r="L1906" i="6"/>
  <c r="L1914" i="6"/>
  <c r="L1922" i="6"/>
  <c r="L1930" i="6"/>
  <c r="L1938" i="6"/>
  <c r="L1946" i="6"/>
  <c r="L1954" i="6"/>
  <c r="L1962" i="6"/>
  <c r="L1970" i="6"/>
  <c r="L1978" i="6"/>
  <c r="L1986" i="6"/>
  <c r="L1994" i="6"/>
  <c r="L2002" i="6"/>
  <c r="L2010" i="6"/>
  <c r="L2018" i="6"/>
  <c r="L2026" i="6"/>
  <c r="L2034" i="6"/>
  <c r="L2042" i="6"/>
  <c r="L2050" i="6"/>
  <c r="L2058" i="6"/>
  <c r="L2066" i="6"/>
  <c r="L2074" i="6"/>
  <c r="L2082" i="6"/>
  <c r="L2090" i="6"/>
  <c r="L2098" i="6"/>
  <c r="L2106" i="6"/>
  <c r="L2114" i="6"/>
  <c r="L2122" i="6"/>
  <c r="L2130" i="6"/>
  <c r="L1619" i="6"/>
  <c r="L1651" i="6"/>
  <c r="L1669" i="6"/>
  <c r="L1683" i="6"/>
  <c r="L1687" i="6"/>
  <c r="L1701" i="6"/>
  <c r="L1715" i="6"/>
  <c r="L1719" i="6"/>
  <c r="L1733" i="6"/>
  <c r="L1747" i="6"/>
  <c r="L1751" i="6"/>
  <c r="L1765" i="6"/>
  <c r="L1779" i="6"/>
  <c r="L1783" i="6"/>
  <c r="L1797" i="6"/>
  <c r="L1805" i="6"/>
  <c r="L1813" i="6"/>
  <c r="L1821" i="6"/>
  <c r="L1829" i="6"/>
  <c r="L1837" i="6"/>
  <c r="L1845" i="6"/>
  <c r="L1853" i="6"/>
  <c r="L1861" i="6"/>
  <c r="L1869" i="6"/>
  <c r="L1877" i="6"/>
  <c r="L1885" i="6"/>
  <c r="L1893" i="6"/>
  <c r="L1901" i="6"/>
  <c r="L1909" i="6"/>
  <c r="L1632" i="6"/>
  <c r="L1664" i="6"/>
  <c r="L1680" i="6"/>
  <c r="L1694" i="6"/>
  <c r="L1698" i="6"/>
  <c r="L1712" i="6"/>
  <c r="L1726" i="6"/>
  <c r="L1730" i="6"/>
  <c r="L1744" i="6"/>
  <c r="L1758" i="6"/>
  <c r="L1762" i="6"/>
  <c r="L1776" i="6"/>
  <c r="L1790" i="6"/>
  <c r="L1794" i="6"/>
  <c r="L1800" i="6"/>
  <c r="L1808" i="6"/>
  <c r="L1816" i="6"/>
  <c r="L1824" i="6"/>
  <c r="L1832" i="6"/>
  <c r="L1840" i="6"/>
  <c r="L1848" i="6"/>
  <c r="L1856" i="6"/>
  <c r="L1864" i="6"/>
  <c r="L1872" i="6"/>
  <c r="L1880" i="6"/>
  <c r="L1888" i="6"/>
  <c r="L1896" i="6"/>
  <c r="L1904" i="6"/>
  <c r="L1611" i="6"/>
  <c r="L1643" i="6"/>
  <c r="L1677" i="6"/>
  <c r="L1691" i="6"/>
  <c r="L1695" i="6"/>
  <c r="L1709" i="6"/>
  <c r="L1723" i="6"/>
  <c r="L1727" i="6"/>
  <c r="L1741" i="6"/>
  <c r="L1755" i="6"/>
  <c r="L1759" i="6"/>
  <c r="L1773" i="6"/>
  <c r="L1787" i="6"/>
  <c r="L1791" i="6"/>
  <c r="L1803" i="6"/>
  <c r="L1811" i="6"/>
  <c r="L1819" i="6"/>
  <c r="L1827" i="6"/>
  <c r="L1835" i="6"/>
  <c r="L1843" i="6"/>
  <c r="L1851" i="6"/>
  <c r="L1859" i="6"/>
  <c r="L1867" i="6"/>
  <c r="L1875" i="6"/>
  <c r="L1883" i="6"/>
  <c r="L1891" i="6"/>
  <c r="L1899" i="6"/>
  <c r="L1907" i="6"/>
  <c r="L1624" i="6"/>
  <c r="L1656" i="6"/>
  <c r="L1670" i="6"/>
  <c r="L1674" i="6"/>
  <c r="L1688" i="6"/>
  <c r="L1702" i="6"/>
  <c r="L1706" i="6"/>
  <c r="L1720" i="6"/>
  <c r="L1734" i="6"/>
  <c r="L1738" i="6"/>
  <c r="L1752" i="6"/>
  <c r="L1766" i="6"/>
  <c r="L1770" i="6"/>
  <c r="L1784" i="6"/>
  <c r="L1798" i="6"/>
  <c r="L1806" i="6"/>
  <c r="L1814" i="6"/>
  <c r="L1822" i="6"/>
  <c r="L1830" i="6"/>
  <c r="L1838" i="6"/>
  <c r="L1846" i="6"/>
  <c r="L1635" i="6"/>
  <c r="L1671" i="6"/>
  <c r="L1685" i="6"/>
  <c r="L1699" i="6"/>
  <c r="L1703" i="6"/>
  <c r="L1717" i="6"/>
  <c r="L1731" i="6"/>
  <c r="L1735" i="6"/>
  <c r="L1749" i="6"/>
  <c r="L1763" i="6"/>
  <c r="L1767" i="6"/>
  <c r="L1781" i="6"/>
  <c r="L1795" i="6"/>
  <c r="L1801" i="6"/>
  <c r="L1809" i="6"/>
  <c r="L1817" i="6"/>
  <c r="L1825" i="6"/>
  <c r="L1833" i="6"/>
  <c r="L1841" i="6"/>
  <c r="L1870" i="6"/>
  <c r="L1902" i="6"/>
  <c r="L1921" i="6"/>
  <c r="L1925" i="6"/>
  <c r="L1939" i="6"/>
  <c r="L1953" i="6"/>
  <c r="L1957" i="6"/>
  <c r="L1971" i="6"/>
  <c r="L1985" i="6"/>
  <c r="L1989" i="6"/>
  <c r="L2003" i="6"/>
  <c r="L2017" i="6"/>
  <c r="L2021" i="6"/>
  <c r="L2035" i="6"/>
  <c r="L2049" i="6"/>
  <c r="L2053" i="6"/>
  <c r="L2081" i="6"/>
  <c r="L2085" i="6"/>
  <c r="L2099" i="6"/>
  <c r="L2113" i="6"/>
  <c r="L2117" i="6"/>
  <c r="L2138" i="6"/>
  <c r="L2146" i="6"/>
  <c r="L2154" i="6"/>
  <c r="L2162" i="6"/>
  <c r="L2170" i="6"/>
  <c r="L2178" i="6"/>
  <c r="L2186" i="6"/>
  <c r="L2194" i="6"/>
  <c r="L2210" i="6"/>
  <c r="L2218" i="6"/>
  <c r="L2234" i="6"/>
  <c r="L2242" i="6"/>
  <c r="L2250" i="6"/>
  <c r="L2258" i="6"/>
  <c r="L2266" i="6"/>
  <c r="L2274" i="6"/>
  <c r="L2282" i="6"/>
  <c r="L2290" i="6"/>
  <c r="L2298" i="6"/>
  <c r="L2306" i="6"/>
  <c r="L2322" i="6"/>
  <c r="L2330" i="6"/>
  <c r="L2338" i="6"/>
  <c r="L2346" i="6"/>
  <c r="L2370" i="6"/>
  <c r="L2386" i="6"/>
  <c r="L2402" i="6"/>
  <c r="L2410" i="6"/>
  <c r="L2418" i="6"/>
  <c r="L2426" i="6"/>
  <c r="L2434" i="6"/>
  <c r="L2442" i="6"/>
  <c r="L2458" i="6"/>
  <c r="L2466" i="6"/>
  <c r="L2474" i="6"/>
  <c r="L2482" i="6"/>
  <c r="L1849" i="6"/>
  <c r="L1881" i="6"/>
  <c r="L1918" i="6"/>
  <c r="L1932" i="6"/>
  <c r="L1936" i="6"/>
  <c r="L1950" i="6"/>
  <c r="L1964" i="6"/>
  <c r="L1968" i="6"/>
  <c r="L1982" i="6"/>
  <c r="L1996" i="6"/>
  <c r="L2000" i="6"/>
  <c r="L2014" i="6"/>
  <c r="L2028" i="6"/>
  <c r="L2032" i="6"/>
  <c r="L2046" i="6"/>
  <c r="L2060" i="6"/>
  <c r="L2064" i="6"/>
  <c r="L2078" i="6"/>
  <c r="L2092" i="6"/>
  <c r="L2110" i="6"/>
  <c r="L2124" i="6"/>
  <c r="L2128" i="6"/>
  <c r="L2141" i="6"/>
  <c r="L2149" i="6"/>
  <c r="L2157" i="6"/>
  <c r="L2165" i="6"/>
  <c r="L2181" i="6"/>
  <c r="L2189" i="6"/>
  <c r="L2205" i="6"/>
  <c r="L2213" i="6"/>
  <c r="L2221" i="6"/>
  <c r="L2229" i="6"/>
  <c r="L2237" i="6"/>
  <c r="L2245" i="6"/>
  <c r="L2261" i="6"/>
  <c r="L2277" i="6"/>
  <c r="L2285" i="6"/>
  <c r="L2293" i="6"/>
  <c r="L2301" i="6"/>
  <c r="L2309" i="6"/>
  <c r="L2317" i="6"/>
  <c r="L2341" i="6"/>
  <c r="L2349" i="6"/>
  <c r="L2357" i="6"/>
  <c r="L2365" i="6"/>
  <c r="L2373" i="6"/>
  <c r="L2381" i="6"/>
  <c r="L2389" i="6"/>
  <c r="L2397" i="6"/>
  <c r="L2405" i="6"/>
  <c r="L2413" i="6"/>
  <c r="L2421" i="6"/>
  <c r="L2429" i="6"/>
  <c r="L2437" i="6"/>
  <c r="L2461" i="6"/>
  <c r="L2469" i="6"/>
  <c r="L2477" i="6"/>
  <c r="L1862" i="6"/>
  <c r="L1894" i="6"/>
  <c r="L1915" i="6"/>
  <c r="L1929" i="6"/>
  <c r="L1933" i="6"/>
  <c r="L1947" i="6"/>
  <c r="L1961" i="6"/>
  <c r="L1965" i="6"/>
  <c r="L1979" i="6"/>
  <c r="L1993" i="6"/>
  <c r="L1997" i="6"/>
  <c r="L2011" i="6"/>
  <c r="L2025" i="6"/>
  <c r="L2029" i="6"/>
  <c r="L2043" i="6"/>
  <c r="L2057" i="6"/>
  <c r="L2061" i="6"/>
  <c r="L2075" i="6"/>
  <c r="L2089" i="6"/>
  <c r="L2093" i="6"/>
  <c r="L2107" i="6"/>
  <c r="L2121" i="6"/>
  <c r="L2125" i="6"/>
  <c r="L2144" i="6"/>
  <c r="L2152" i="6"/>
  <c r="L2160" i="6"/>
  <c r="L2168" i="6"/>
  <c r="L2176" i="6"/>
  <c r="L2184" i="6"/>
  <c r="L2200" i="6"/>
  <c r="L2208" i="6"/>
  <c r="L2216" i="6"/>
  <c r="L2232" i="6"/>
  <c r="L2240" i="6"/>
  <c r="L2248" i="6"/>
  <c r="L2256" i="6"/>
  <c r="L2272" i="6"/>
  <c r="L2280" i="6"/>
  <c r="L2288" i="6"/>
  <c r="L2296" i="6"/>
  <c r="L2304" i="6"/>
  <c r="L2312" i="6"/>
  <c r="L2320" i="6"/>
  <c r="L2336" i="6"/>
  <c r="L2344" i="6"/>
  <c r="L2352" i="6"/>
  <c r="L1873" i="6"/>
  <c r="L1905" i="6"/>
  <c r="L1912" i="6"/>
  <c r="L1926" i="6"/>
  <c r="L1940" i="6"/>
  <c r="L1944" i="6"/>
  <c r="L1958" i="6"/>
  <c r="L1972" i="6"/>
  <c r="L1976" i="6"/>
  <c r="L1990" i="6"/>
  <c r="L2004" i="6"/>
  <c r="L2008" i="6"/>
  <c r="L2022" i="6"/>
  <c r="L2036" i="6"/>
  <c r="L2040" i="6"/>
  <c r="L2054" i="6"/>
  <c r="L2068" i="6"/>
  <c r="L2072" i="6"/>
  <c r="L2086" i="6"/>
  <c r="L2100" i="6"/>
  <c r="L2104" i="6"/>
  <c r="L2118" i="6"/>
  <c r="L2132" i="6"/>
  <c r="L2136" i="6"/>
  <c r="L2147" i="6"/>
  <c r="L2155" i="6"/>
  <c r="L2163" i="6"/>
  <c r="L2171" i="6"/>
  <c r="L2179" i="6"/>
  <c r="L2187" i="6"/>
  <c r="L2195" i="6"/>
  <c r="L2203" i="6"/>
  <c r="L2219" i="6"/>
  <c r="L2227" i="6"/>
  <c r="L2235" i="6"/>
  <c r="L2243" i="6"/>
  <c r="L2251" i="6"/>
  <c r="L2259" i="6"/>
  <c r="L2267" i="6"/>
  <c r="L2275" i="6"/>
  <c r="L2283" i="6"/>
  <c r="L2291" i="6"/>
  <c r="L2299" i="6"/>
  <c r="L2315" i="6"/>
  <c r="L2323" i="6"/>
  <c r="L2331" i="6"/>
  <c r="L2339" i="6"/>
  <c r="L2347" i="6"/>
  <c r="L2355" i="6"/>
  <c r="L1854" i="6"/>
  <c r="L1886" i="6"/>
  <c r="L1923" i="6"/>
  <c r="L1937" i="6"/>
  <c r="L1941" i="6"/>
  <c r="L1955" i="6"/>
  <c r="L1969" i="6"/>
  <c r="L1973" i="6"/>
  <c r="L1987" i="6"/>
  <c r="L2001" i="6"/>
  <c r="L2005" i="6"/>
  <c r="L2019" i="6"/>
  <c r="L2033" i="6"/>
  <c r="L2037" i="6"/>
  <c r="L2051" i="6"/>
  <c r="L2065" i="6"/>
  <c r="L2069" i="6"/>
  <c r="L2083" i="6"/>
  <c r="L2097" i="6"/>
  <c r="L2101" i="6"/>
  <c r="L2115" i="6"/>
  <c r="L2129" i="6"/>
  <c r="L2133" i="6"/>
  <c r="L2142" i="6"/>
  <c r="L2158" i="6"/>
  <c r="L2166" i="6"/>
  <c r="L2174" i="6"/>
  <c r="L1865" i="6"/>
  <c r="L1897" i="6"/>
  <c r="L1916" i="6"/>
  <c r="L1920" i="6"/>
  <c r="L1934" i="6"/>
  <c r="L1948" i="6"/>
  <c r="L1952" i="6"/>
  <c r="L1966" i="6"/>
  <c r="L1980" i="6"/>
  <c r="L1984" i="6"/>
  <c r="L1998" i="6"/>
  <c r="L2012" i="6"/>
  <c r="L2016" i="6"/>
  <c r="L2030" i="6"/>
  <c r="L2044" i="6"/>
  <c r="L2048" i="6"/>
  <c r="L2062" i="6"/>
  <c r="L2076" i="6"/>
  <c r="L2080" i="6"/>
  <c r="L2094" i="6"/>
  <c r="L2108" i="6"/>
  <c r="L2112" i="6"/>
  <c r="L2145" i="6"/>
  <c r="L2153" i="6"/>
  <c r="L2161" i="6"/>
  <c r="L2169" i="6"/>
  <c r="L2177" i="6"/>
  <c r="L1878" i="6"/>
  <c r="L1913" i="6"/>
  <c r="L1917" i="6"/>
  <c r="L1931" i="6"/>
  <c r="L1945" i="6"/>
  <c r="L1949" i="6"/>
  <c r="L1963" i="6"/>
  <c r="L1977" i="6"/>
  <c r="L1981" i="6"/>
  <c r="L1995" i="6"/>
  <c r="L2009" i="6"/>
  <c r="L2013" i="6"/>
  <c r="L2027" i="6"/>
  <c r="L2041" i="6"/>
  <c r="L2045" i="6"/>
  <c r="L2059" i="6"/>
  <c r="L2073" i="6"/>
  <c r="L2077" i="6"/>
  <c r="L2091" i="6"/>
  <c r="L2105" i="6"/>
  <c r="L2109" i="6"/>
  <c r="L2123" i="6"/>
  <c r="L2137" i="6"/>
  <c r="L2140" i="6"/>
  <c r="L2148" i="6"/>
  <c r="L2156" i="6"/>
  <c r="L2164" i="6"/>
  <c r="L2180" i="6"/>
  <c r="L1857" i="6"/>
  <c r="L1889" i="6"/>
  <c r="L1910" i="6"/>
  <c r="L1924" i="6"/>
  <c r="L1928" i="6"/>
  <c r="L1942" i="6"/>
  <c r="L1956" i="6"/>
  <c r="L1960" i="6"/>
  <c r="L1974" i="6"/>
  <c r="L1988" i="6"/>
  <c r="L1992" i="6"/>
  <c r="L2006" i="6"/>
  <c r="L2020" i="6"/>
  <c r="L2024" i="6"/>
  <c r="L2038" i="6"/>
  <c r="L2052" i="6"/>
  <c r="L2056" i="6"/>
  <c r="L2070" i="6"/>
  <c r="L2084" i="6"/>
  <c r="L2088" i="6"/>
  <c r="L2116" i="6"/>
  <c r="L2120" i="6"/>
  <c r="L2134" i="6"/>
  <c r="L2143" i="6"/>
  <c r="L2159" i="6"/>
  <c r="L2175" i="6"/>
  <c r="L2537" i="6"/>
  <c r="L2529" i="6"/>
  <c r="L2521" i="6"/>
  <c r="L2513" i="6"/>
  <c r="L2505" i="6"/>
  <c r="L2489" i="6"/>
  <c r="L2473" i="6"/>
  <c r="L2459" i="6"/>
  <c r="L2455" i="6"/>
  <c r="L2441" i="6"/>
  <c r="L2427" i="6"/>
  <c r="L2423" i="6"/>
  <c r="L2409" i="6"/>
  <c r="L2395" i="6"/>
  <c r="L2391" i="6"/>
  <c r="L2377" i="6"/>
  <c r="L2363" i="6"/>
  <c r="L2359" i="6"/>
  <c r="L2343" i="6"/>
  <c r="L2327" i="6"/>
  <c r="L2311" i="6"/>
  <c r="L2295" i="6"/>
  <c r="L2279" i="6"/>
  <c r="L2263" i="6"/>
  <c r="L2247" i="6"/>
  <c r="L2199" i="6"/>
  <c r="L2183" i="6"/>
  <c r="L2542" i="6"/>
  <c r="L2534" i="6"/>
  <c r="L2526" i="6"/>
  <c r="L2518" i="6"/>
  <c r="L2510" i="6"/>
  <c r="L2502" i="6"/>
  <c r="L2494" i="6"/>
  <c r="L2486" i="6"/>
  <c r="L2480" i="6"/>
  <c r="L2476" i="6"/>
  <c r="L2462" i="6"/>
  <c r="L2448" i="6"/>
  <c r="L2444" i="6"/>
  <c r="L2430" i="6"/>
  <c r="L2416" i="6"/>
  <c r="L2412" i="6"/>
  <c r="L2398" i="6"/>
  <c r="L2384" i="6"/>
  <c r="L2380" i="6"/>
  <c r="L2366" i="6"/>
  <c r="L2348" i="6"/>
  <c r="L2332" i="6"/>
  <c r="L2316" i="6"/>
  <c r="L2300" i="6"/>
  <c r="L2284" i="6"/>
  <c r="L2268" i="6"/>
  <c r="L2252" i="6"/>
  <c r="L2236" i="6"/>
  <c r="L2220" i="6"/>
  <c r="L2204" i="6"/>
  <c r="L2188" i="6"/>
  <c r="L11" i="6"/>
  <c r="L2547" i="6"/>
  <c r="L2539" i="6"/>
  <c r="L2531" i="6"/>
  <c r="L2523" i="6"/>
  <c r="L2515" i="6"/>
  <c r="L2507" i="6"/>
  <c r="L2499" i="6"/>
  <c r="L2491" i="6"/>
  <c r="L2479" i="6"/>
  <c r="L2465" i="6"/>
  <c r="L2451" i="6"/>
  <c r="L2447" i="6"/>
  <c r="L2433" i="6"/>
  <c r="L2419" i="6"/>
  <c r="L2415" i="6"/>
  <c r="L2387" i="6"/>
  <c r="L2383" i="6"/>
  <c r="L2353" i="6"/>
  <c r="L2337" i="6"/>
  <c r="L2321" i="6"/>
  <c r="L2305" i="6"/>
  <c r="L2257" i="6"/>
  <c r="L2209" i="6"/>
  <c r="L2193" i="6"/>
  <c r="L2528" i="6"/>
  <c r="L2520" i="6"/>
  <c r="L2512" i="6"/>
  <c r="L2504" i="6"/>
  <c r="L2496" i="6"/>
  <c r="L2488" i="6"/>
  <c r="L2472" i="6"/>
  <c r="L2468" i="6"/>
  <c r="L2454" i="6"/>
  <c r="L2440" i="6"/>
  <c r="L2436" i="6"/>
  <c r="L2422" i="6"/>
  <c r="L2404" i="6"/>
  <c r="L2376" i="6"/>
  <c r="L2358" i="6"/>
  <c r="L2342" i="6"/>
  <c r="L2326" i="6"/>
  <c r="L2310" i="6"/>
  <c r="L2294" i="6"/>
  <c r="L2278" i="6"/>
  <c r="L2262" i="6"/>
  <c r="L2246" i="6"/>
  <c r="L2230" i="6"/>
  <c r="L2214" i="6"/>
  <c r="L2198" i="6"/>
  <c r="L2182" i="6"/>
  <c r="L2541" i="6"/>
  <c r="L2533" i="6"/>
  <c r="L2517" i="6"/>
  <c r="L2509" i="6"/>
  <c r="L2501" i="6"/>
  <c r="L2493" i="6"/>
  <c r="L2485" i="6"/>
  <c r="L2475" i="6"/>
  <c r="L2471" i="6"/>
  <c r="L2457" i="6"/>
  <c r="L2443" i="6"/>
  <c r="L2439" i="6"/>
  <c r="L2425" i="6"/>
  <c r="L2411" i="6"/>
  <c r="L2407" i="6"/>
  <c r="L2393" i="6"/>
  <c r="L2379" i="6"/>
  <c r="L2375" i="6"/>
  <c r="L2361" i="6"/>
  <c r="L2351" i="6"/>
  <c r="L2335" i="6"/>
  <c r="L2319" i="6"/>
  <c r="L2303" i="6"/>
  <c r="L2287" i="6"/>
  <c r="L2271" i="6"/>
  <c r="L2255" i="6"/>
  <c r="L2239" i="6"/>
  <c r="L2223" i="6"/>
  <c r="L2207" i="6"/>
  <c r="L2191" i="6"/>
  <c r="C8" i="6"/>
  <c r="N2586" i="6" s="1"/>
  <c r="B8" i="6"/>
  <c r="M2580" i="6" s="1"/>
  <c r="C4" i="6"/>
  <c r="L2726" i="6"/>
  <c r="L2709" i="6"/>
  <c r="L2700" i="6"/>
  <c r="L2713" i="6"/>
  <c r="L2663" i="6"/>
  <c r="L2749" i="6"/>
  <c r="L2705" i="6"/>
  <c r="L2570" i="6"/>
  <c r="L2747" i="6"/>
  <c r="L2721" i="6"/>
  <c r="L2742" i="6"/>
  <c r="L2689" i="6"/>
  <c r="L2738" i="6"/>
  <c r="L2717" i="6"/>
  <c r="L2732" i="6"/>
  <c r="L2609" i="6"/>
  <c r="L2746" i="6"/>
  <c r="L2741" i="6"/>
  <c r="L2737" i="6"/>
  <c r="L2730" i="6"/>
  <c r="L2724" i="6"/>
  <c r="L2720" i="6"/>
  <c r="L2716" i="6"/>
  <c r="L2712" i="6"/>
  <c r="L2708" i="6"/>
  <c r="L2704" i="6"/>
  <c r="L2697" i="6"/>
  <c r="L2685" i="6"/>
  <c r="L2657" i="6"/>
  <c r="L2569" i="6"/>
  <c r="L2725" i="6"/>
  <c r="L2731" i="6"/>
  <c r="L2750" i="6"/>
  <c r="L2744" i="6"/>
  <c r="L2740" i="6"/>
  <c r="L2736" i="6"/>
  <c r="L2729" i="6"/>
  <c r="L2723" i="6"/>
  <c r="L2719" i="6"/>
  <c r="L2715" i="6"/>
  <c r="L2711" i="6"/>
  <c r="L2707" i="6"/>
  <c r="L2702" i="6"/>
  <c r="L2695" i="6"/>
  <c r="L2682" i="6"/>
  <c r="L2642" i="6"/>
  <c r="L2568" i="6"/>
  <c r="L2727" i="6"/>
  <c r="L2748" i="6"/>
  <c r="L2743" i="6"/>
  <c r="L2739" i="6"/>
  <c r="L2734" i="6"/>
  <c r="L2728" i="6"/>
  <c r="L2722" i="6"/>
  <c r="L2718" i="6"/>
  <c r="L2714" i="6"/>
  <c r="L2710" i="6"/>
  <c r="L2706" i="6"/>
  <c r="L2701" i="6"/>
  <c r="L2693" i="6"/>
  <c r="L2675" i="6"/>
  <c r="L2613" i="6"/>
  <c r="L2556" i="6"/>
  <c r="M2733" i="6"/>
  <c r="N2709" i="6"/>
  <c r="L2745" i="6"/>
  <c r="L2735" i="6"/>
  <c r="L2703" i="6"/>
  <c r="L2681" i="6"/>
  <c r="L2626" i="6"/>
  <c r="L2686" i="6"/>
  <c r="L2656" i="6"/>
  <c r="L2644" i="6"/>
  <c r="L2583" i="6"/>
  <c r="L2696" i="6"/>
  <c r="L2692" i="6"/>
  <c r="L2659" i="6"/>
  <c r="L2572" i="6"/>
  <c r="L2559" i="6"/>
  <c r="M2660" i="6"/>
  <c r="L2604" i="6"/>
  <c r="L2575" i="6"/>
  <c r="L2633" i="6"/>
  <c r="L2678" i="6"/>
  <c r="L2635" i="6"/>
  <c r="L2549" i="6"/>
  <c r="L2584" i="6"/>
  <c r="L2669" i="6"/>
  <c r="L2660" i="6"/>
  <c r="L2655" i="6"/>
  <c r="L2640" i="6"/>
  <c r="L2624" i="6"/>
  <c r="L2596" i="6"/>
  <c r="L2665" i="6"/>
  <c r="L2688" i="6"/>
  <c r="L2667" i="6"/>
  <c r="L2653" i="6"/>
  <c r="L2638" i="6"/>
  <c r="L2620" i="6"/>
  <c r="L2590" i="6"/>
  <c r="L2625" i="6"/>
  <c r="L2690" i="6"/>
  <c r="L2612" i="6"/>
  <c r="L2587" i="6"/>
  <c r="L2699" i="6"/>
  <c r="L2670" i="6"/>
  <c r="L2664" i="6"/>
  <c r="L2652" i="6"/>
  <c r="L2600" i="6"/>
  <c r="L2691" i="6"/>
  <c r="L2578" i="6"/>
  <c r="L2646" i="6"/>
  <c r="L2623" i="6"/>
  <c r="L2671" i="6"/>
  <c r="L2629" i="6"/>
  <c r="L2602" i="6"/>
  <c r="L2566" i="6"/>
  <c r="L2571" i="6"/>
  <c r="L2654" i="6"/>
  <c r="L2698" i="6"/>
  <c r="L2684" i="6"/>
  <c r="L2676" i="6"/>
  <c r="L2649" i="6"/>
  <c r="L2628" i="6"/>
  <c r="L2621" i="6"/>
  <c r="L2608" i="6"/>
  <c r="L2581" i="6"/>
  <c r="L2564" i="6"/>
  <c r="L2552" i="6"/>
  <c r="L2680" i="6"/>
  <c r="L2674" i="6"/>
  <c r="L2647" i="6"/>
  <c r="L2641" i="6"/>
  <c r="L2634" i="6"/>
  <c r="L2616" i="6"/>
  <c r="L2606" i="6"/>
  <c r="L2597" i="6"/>
  <c r="L2586" i="6"/>
  <c r="L2615" i="6"/>
  <c r="L2627" i="6"/>
  <c r="L2677" i="6"/>
  <c r="L2672" i="6"/>
  <c r="L2661" i="6"/>
  <c r="L2650" i="6"/>
  <c r="L2639" i="6"/>
  <c r="L2630" i="6"/>
  <c r="L2617" i="6"/>
  <c r="L2611" i="6"/>
  <c r="L2603" i="6"/>
  <c r="L2585" i="6"/>
  <c r="L2576" i="6"/>
  <c r="L2560" i="6"/>
  <c r="L2555" i="6"/>
  <c r="L2668" i="6"/>
  <c r="L2687" i="6"/>
  <c r="L2645" i="6"/>
  <c r="L2582" i="6"/>
  <c r="L2551" i="6"/>
  <c r="L2574" i="6"/>
  <c r="L2673" i="6"/>
  <c r="L2658" i="6"/>
  <c r="L2648" i="6"/>
  <c r="L2643" i="6"/>
  <c r="L2631" i="6"/>
  <c r="L2598" i="6"/>
  <c r="L2588" i="6"/>
  <c r="L2577" i="6"/>
  <c r="L2573" i="6"/>
  <c r="L2599" i="6"/>
  <c r="L2595" i="6"/>
  <c r="L2594" i="6"/>
  <c r="L2605" i="6"/>
  <c r="L2601" i="6"/>
  <c r="L2592" i="6"/>
  <c r="L2614" i="6"/>
  <c r="L2610" i="6"/>
  <c r="L2591" i="6"/>
  <c r="L2593" i="6"/>
  <c r="L2589" i="6"/>
  <c r="L2580" i="6"/>
  <c r="L2565" i="6"/>
  <c r="L2558" i="6"/>
  <c r="L2550" i="6"/>
  <c r="L2636" i="6"/>
  <c r="L2666" i="6"/>
  <c r="L2662" i="6"/>
  <c r="M2668" i="6"/>
  <c r="M2644" i="6"/>
  <c r="M2662" i="6"/>
  <c r="M2685" i="6"/>
  <c r="M2626" i="6"/>
  <c r="M2691" i="6"/>
  <c r="M2652" i="6"/>
  <c r="M2628" i="6"/>
  <c r="M2675" i="6"/>
  <c r="M2638" i="6"/>
  <c r="M2620" i="6"/>
  <c r="N2650" i="6"/>
  <c r="N2659" i="6"/>
  <c r="N2665" i="6"/>
  <c r="M2635" i="6"/>
  <c r="M2603" i="6"/>
  <c r="M2676" i="6"/>
  <c r="M2636" i="6"/>
  <c r="M2623" i="6"/>
  <c r="N2644" i="6"/>
  <c r="M2690" i="6"/>
  <c r="M2671" i="6"/>
  <c r="M2634" i="6"/>
  <c r="L2607" i="6"/>
  <c r="M2619" i="6"/>
  <c r="L2619" i="6"/>
  <c r="M2700" i="6"/>
  <c r="M2630" i="6"/>
  <c r="M2599" i="6"/>
  <c r="N2674" i="6"/>
  <c r="M2709" i="6"/>
  <c r="M2650" i="6"/>
  <c r="M2680" i="6"/>
  <c r="M2667" i="6"/>
  <c r="M2608" i="6"/>
  <c r="N2671" i="6"/>
  <c r="N2688" i="6"/>
  <c r="N2647" i="6"/>
  <c r="N2718" i="6"/>
  <c r="N2643" i="6"/>
  <c r="N2714" i="6"/>
  <c r="M2686" i="6"/>
  <c r="M2655" i="6"/>
  <c r="M2586" i="6"/>
  <c r="L2694" i="6"/>
  <c r="L2632" i="6"/>
  <c r="N2616" i="6"/>
  <c r="N2648" i="6"/>
  <c r="N2642" i="6"/>
  <c r="M2684" i="6"/>
  <c r="M2674" i="6"/>
  <c r="M2657" i="6"/>
  <c r="M2647" i="6"/>
  <c r="M2614" i="6"/>
  <c r="N2624" i="6"/>
  <c r="N2664" i="6"/>
  <c r="N2628" i="6"/>
  <c r="N2686" i="6"/>
  <c r="N2669" i="6"/>
  <c r="N2663" i="6"/>
  <c r="N2676" i="6"/>
  <c r="M2664" i="6"/>
  <c r="M2641" i="6"/>
  <c r="M2612" i="6"/>
  <c r="N2636" i="6"/>
  <c r="M2727" i="6"/>
  <c r="M2718" i="6"/>
  <c r="M2714" i="6"/>
  <c r="M2678" i="6"/>
  <c r="M2672" i="6"/>
  <c r="M2665" i="6"/>
  <c r="M2659" i="6"/>
  <c r="M2646" i="6"/>
  <c r="M2640" i="6"/>
  <c r="M2621" i="6"/>
  <c r="M2613" i="6"/>
  <c r="M2606" i="6"/>
  <c r="M2683" i="6"/>
  <c r="M2708" i="6"/>
  <c r="M2704" i="6"/>
  <c r="M2689" i="6"/>
  <c r="M2681" i="6"/>
  <c r="M2670" i="6"/>
  <c r="M2661" i="6"/>
  <c r="M2656" i="6"/>
  <c r="M2649" i="6"/>
  <c r="M2642" i="6"/>
  <c r="M2631" i="6"/>
  <c r="M2624" i="6"/>
  <c r="M2617" i="6"/>
  <c r="M2688" i="6"/>
  <c r="M2682" i="6"/>
  <c r="M2677" i="6"/>
  <c r="M2673" i="6"/>
  <c r="M2669" i="6"/>
  <c r="M2663" i="6"/>
  <c r="M2658" i="6"/>
  <c r="M2653" i="6"/>
  <c r="M2648" i="6"/>
  <c r="M2643" i="6"/>
  <c r="M2639" i="6"/>
  <c r="M2629" i="6"/>
  <c r="M2616" i="6"/>
  <c r="M2611" i="6"/>
  <c r="N2615" i="6"/>
  <c r="N2623" i="6"/>
  <c r="N2655" i="6"/>
  <c r="N2654" i="6"/>
  <c r="L2618" i="6"/>
  <c r="L2567" i="6"/>
  <c r="L2651" i="6"/>
  <c r="L2622" i="6"/>
  <c r="M2645" i="6"/>
  <c r="M2625" i="6"/>
  <c r="M2615" i="6"/>
  <c r="M2679" i="6"/>
  <c r="M2633" i="6"/>
  <c r="M2622" i="6"/>
  <c r="M2618" i="6"/>
  <c r="O3018" i="6"/>
  <c r="O3014" i="6"/>
  <c r="O3010" i="6"/>
  <c r="O2994" i="6"/>
  <c r="O3026" i="6"/>
  <c r="O2998" i="6"/>
  <c r="O3015" i="6"/>
  <c r="O3011" i="6"/>
  <c r="O3027" i="6"/>
  <c r="O3005" i="6"/>
  <c r="O2999" i="6"/>
  <c r="O3023" i="6"/>
  <c r="O2991" i="6"/>
  <c r="O3021" i="6"/>
  <c r="O3017" i="6"/>
  <c r="N2683" i="6"/>
  <c r="N2662" i="6"/>
  <c r="N2622" i="6"/>
  <c r="N2627" i="6"/>
  <c r="N2637" i="6"/>
  <c r="N2651" i="6"/>
  <c r="N2633" i="6"/>
  <c r="N2625" i="6"/>
  <c r="N2687" i="6"/>
  <c r="N2613" i="6"/>
  <c r="N2631" i="6"/>
  <c r="N2652" i="6"/>
  <c r="N2672" i="6"/>
  <c r="N2691" i="6"/>
  <c r="N2614" i="6"/>
  <c r="N2673" i="6"/>
  <c r="N2611" i="6"/>
  <c r="N2640" i="6"/>
  <c r="N2670" i="6"/>
  <c r="N2617" i="6"/>
  <c r="N2641" i="6"/>
  <c r="N2675" i="6"/>
  <c r="N2612" i="6"/>
  <c r="N2618" i="6"/>
  <c r="N2668" i="6"/>
  <c r="N2619" i="6"/>
  <c r="N2626" i="6"/>
  <c r="N2657" i="6"/>
  <c r="N2681" i="6"/>
  <c r="N2621" i="6"/>
  <c r="N2653" i="6"/>
  <c r="N2677" i="6"/>
  <c r="N2649" i="6"/>
  <c r="N2684" i="6"/>
  <c r="N2645" i="6"/>
  <c r="N2679" i="6"/>
  <c r="N2646" i="6"/>
  <c r="N2690" i="6"/>
  <c r="N2630" i="6"/>
  <c r="N2689" i="6"/>
  <c r="N2635" i="6"/>
  <c r="N2682" i="6"/>
  <c r="N2658" i="6"/>
  <c r="N2639" i="6"/>
  <c r="N2667" i="6"/>
  <c r="N2638" i="6"/>
  <c r="N2660" i="6"/>
  <c r="N2656" i="6"/>
  <c r="N2685" i="6"/>
  <c r="N2680" i="6"/>
  <c r="N2678" i="6"/>
  <c r="N2629" i="6"/>
  <c r="N2634" i="6"/>
  <c r="N2661" i="6"/>
  <c r="N2620" i="6"/>
  <c r="N2591" i="6"/>
  <c r="N2632" i="6"/>
  <c r="N2666" i="6"/>
  <c r="O3016" i="6"/>
  <c r="O2996" i="6"/>
  <c r="O3000" i="6"/>
  <c r="O3024" i="6"/>
  <c r="O3013" i="6"/>
  <c r="O3008" i="6"/>
  <c r="O3003" i="6"/>
  <c r="O3019" i="6"/>
  <c r="O3007" i="6"/>
  <c r="O3025" i="6"/>
  <c r="O2997" i="6"/>
  <c r="O3002" i="6"/>
  <c r="Q4" i="11"/>
  <c r="O3022" i="6"/>
  <c r="O3020" i="6"/>
  <c r="O3012" i="6"/>
  <c r="O2993" i="6"/>
  <c r="O3009" i="6"/>
  <c r="O3006" i="6"/>
  <c r="O3004" i="6"/>
  <c r="O2995" i="6"/>
  <c r="O2992" i="6"/>
  <c r="M2651" i="6"/>
  <c r="M2637" i="6"/>
  <c r="O3001" i="6"/>
  <c r="L2683" i="6"/>
  <c r="M2666" i="6"/>
  <c r="M2654" i="6"/>
  <c r="M2632" i="6"/>
  <c r="L2562" i="6"/>
  <c r="M2687" i="6"/>
  <c r="L2679" i="6"/>
  <c r="L2637" i="6"/>
  <c r="M2627" i="6"/>
  <c r="L2579" i="6"/>
  <c r="L2563" i="6"/>
  <c r="L2561" i="6"/>
  <c r="N2593" i="6" l="1"/>
  <c r="N2592" i="6"/>
  <c r="M2601" i="6"/>
  <c r="N2595" i="6"/>
  <c r="M2604" i="6"/>
  <c r="M2592" i="6"/>
  <c r="N2600" i="6"/>
  <c r="M2609" i="6"/>
  <c r="N2601" i="6"/>
  <c r="N2598" i="6"/>
  <c r="N2599" i="6"/>
  <c r="O2599" i="6" s="1"/>
  <c r="M2596" i="6"/>
  <c r="N2610" i="6"/>
  <c r="M2597" i="6"/>
  <c r="N2588" i="6"/>
  <c r="M2605" i="6"/>
  <c r="N2589" i="6"/>
  <c r="N2585" i="6"/>
  <c r="N2587" i="6"/>
  <c r="M2598" i="6"/>
  <c r="M2591" i="6"/>
  <c r="O2591" i="6" s="1"/>
  <c r="N2608" i="6"/>
  <c r="O2608" i="6" s="1"/>
  <c r="M2602" i="6"/>
  <c r="M2587" i="6"/>
  <c r="N2596" i="6"/>
  <c r="M2595" i="6"/>
  <c r="N2590" i="6"/>
  <c r="N2603" i="6"/>
  <c r="N2597" i="6"/>
  <c r="N2605" i="6"/>
  <c r="M2585" i="6"/>
  <c r="M2600" i="6"/>
  <c r="N2602" i="6"/>
  <c r="M2590" i="6"/>
  <c r="M2589" i="6"/>
  <c r="N2594" i="6"/>
  <c r="M2610" i="6"/>
  <c r="M2594" i="6"/>
  <c r="N2607" i="6"/>
  <c r="N2604" i="6"/>
  <c r="M2607" i="6"/>
  <c r="N2609" i="6"/>
  <c r="N2606" i="6"/>
  <c r="O2606" i="6" s="1"/>
  <c r="M2593" i="6"/>
  <c r="M2588" i="6"/>
  <c r="M2550" i="6"/>
  <c r="M2102" i="6"/>
  <c r="M2202" i="6"/>
  <c r="M2273" i="6"/>
  <c r="M2369" i="6"/>
  <c r="M2456" i="6"/>
  <c r="M2554" i="6"/>
  <c r="M2172" i="6"/>
  <c r="M2151" i="6"/>
  <c r="M2226" i="6"/>
  <c r="M2324" i="6"/>
  <c r="M2396" i="6"/>
  <c r="M2525" i="6"/>
  <c r="M2215" i="6"/>
  <c r="M2067" i="6"/>
  <c r="M2192" i="6"/>
  <c r="M2264" i="6"/>
  <c r="M2362" i="6"/>
  <c r="M2450" i="6"/>
  <c r="M2131" i="6"/>
  <c r="M2289" i="6"/>
  <c r="M2483" i="6"/>
  <c r="M2401" i="6"/>
  <c r="M2139" i="6"/>
  <c r="M2224" i="6"/>
  <c r="M2307" i="6"/>
  <c r="M2390" i="6"/>
  <c r="M2497" i="6"/>
  <c r="M2233" i="6"/>
  <c r="M2173" i="6"/>
  <c r="M2241" i="6"/>
  <c r="M2333" i="6"/>
  <c r="M2408" i="6"/>
  <c r="M2545" i="6"/>
  <c r="M2557" i="6"/>
  <c r="M2445" i="6"/>
  <c r="M2378" i="6"/>
  <c r="M2126" i="6"/>
  <c r="M2211" i="6"/>
  <c r="M2276" i="6"/>
  <c r="M2372" i="6"/>
  <c r="M2460" i="6"/>
  <c r="M2167" i="6"/>
  <c r="M2231" i="6"/>
  <c r="M2325" i="6"/>
  <c r="M2399" i="6"/>
  <c r="M2536" i="6"/>
  <c r="M2096" i="6"/>
  <c r="M2197" i="6"/>
  <c r="M2269" i="6"/>
  <c r="M2367" i="6"/>
  <c r="M2453" i="6"/>
  <c r="M2328" i="6"/>
  <c r="M2544" i="6"/>
  <c r="M2150" i="6"/>
  <c r="M2225" i="6"/>
  <c r="M2314" i="6"/>
  <c r="M2394" i="6"/>
  <c r="M2519" i="6"/>
  <c r="M2553" i="6"/>
  <c r="M2190" i="6"/>
  <c r="M2253" i="6"/>
  <c r="M2354" i="6"/>
  <c r="N2562" i="6"/>
  <c r="N2172" i="6"/>
  <c r="N2233" i="6"/>
  <c r="N2328" i="6"/>
  <c r="N2401" i="6"/>
  <c r="N2544" i="6"/>
  <c r="N2378" i="6"/>
  <c r="N2102" i="6"/>
  <c r="N2202" i="6"/>
  <c r="N2273" i="6"/>
  <c r="N2369" i="6"/>
  <c r="N2456" i="6"/>
  <c r="N2554" i="6"/>
  <c r="N2215" i="6"/>
  <c r="N2151" i="6"/>
  <c r="N2226" i="6"/>
  <c r="N2324" i="6"/>
  <c r="N2396" i="6"/>
  <c r="N2525" i="6"/>
  <c r="N2253" i="6"/>
  <c r="N2445" i="6"/>
  <c r="N2131" i="6"/>
  <c r="N2289" i="6"/>
  <c r="N2483" i="6"/>
  <c r="N2067" i="6"/>
  <c r="N2192" i="6"/>
  <c r="N2264" i="6"/>
  <c r="N2362" i="6"/>
  <c r="N2450" i="6"/>
  <c r="N2139" i="6"/>
  <c r="N2224" i="6"/>
  <c r="N2307" i="6"/>
  <c r="N2390" i="6"/>
  <c r="N2497" i="6"/>
  <c r="N2354" i="6"/>
  <c r="N2173" i="6"/>
  <c r="N2241" i="6"/>
  <c r="N2333" i="6"/>
  <c r="N2408" i="6"/>
  <c r="N2545" i="6"/>
  <c r="N2557" i="6"/>
  <c r="N2126" i="6"/>
  <c r="N2211" i="6"/>
  <c r="N2276" i="6"/>
  <c r="N2372" i="6"/>
  <c r="N2460" i="6"/>
  <c r="N2167" i="6"/>
  <c r="N2231" i="6"/>
  <c r="N2325" i="6"/>
  <c r="N2399" i="6"/>
  <c r="N2536" i="6"/>
  <c r="N2190" i="6"/>
  <c r="N2096" i="6"/>
  <c r="N2197" i="6"/>
  <c r="N2269" i="6"/>
  <c r="N2367" i="6"/>
  <c r="N2453" i="6"/>
  <c r="N2150" i="6"/>
  <c r="N2225" i="6"/>
  <c r="N2314" i="6"/>
  <c r="N2394" i="6"/>
  <c r="N2519" i="6"/>
  <c r="N2553" i="6"/>
  <c r="N2571" i="6"/>
  <c r="M2579" i="6"/>
  <c r="N2575" i="6"/>
  <c r="N2581" i="6"/>
  <c r="N2572" i="6"/>
  <c r="N2578" i="6"/>
  <c r="N2576" i="6"/>
  <c r="N2550" i="6"/>
  <c r="N2561" i="6"/>
  <c r="N2583" i="6"/>
  <c r="N2570" i="6"/>
  <c r="M2581" i="6"/>
  <c r="M2577" i="6"/>
  <c r="M2562" i="6"/>
  <c r="M2570" i="6"/>
  <c r="M2583" i="6"/>
  <c r="M2573" i="6"/>
  <c r="N2580" i="6"/>
  <c r="O2580" i="6" s="1"/>
  <c r="N2573" i="6"/>
  <c r="M2584" i="6"/>
  <c r="M2575" i="6"/>
  <c r="M2582" i="6"/>
  <c r="N2577" i="6"/>
  <c r="N2579" i="6"/>
  <c r="M2571" i="6"/>
  <c r="O2571" i="6" s="1"/>
  <c r="N2582" i="6"/>
  <c r="N2569" i="6"/>
  <c r="M2578" i="6"/>
  <c r="N2574" i="6"/>
  <c r="M2574" i="6"/>
  <c r="M2572" i="6"/>
  <c r="M2576" i="6"/>
  <c r="N2584" i="6"/>
  <c r="N2552" i="6"/>
  <c r="N2566" i="6"/>
  <c r="N2563" i="6"/>
  <c r="M2569" i="6"/>
  <c r="M2552" i="6"/>
  <c r="N2559" i="6"/>
  <c r="N2549" i="6"/>
  <c r="N2568" i="6"/>
  <c r="M2560" i="6"/>
  <c r="M2561" i="6"/>
  <c r="M2559" i="6"/>
  <c r="N2558" i="6"/>
  <c r="M2568" i="6"/>
  <c r="N2565" i="6"/>
  <c r="N2564" i="6"/>
  <c r="N2555" i="6"/>
  <c r="M2549" i="6"/>
  <c r="M2555" i="6"/>
  <c r="M2564" i="6"/>
  <c r="N2567" i="6"/>
  <c r="N2556" i="6"/>
  <c r="M2566" i="6"/>
  <c r="M2558" i="6"/>
  <c r="N2560" i="6"/>
  <c r="M2551" i="6"/>
  <c r="N2551" i="6"/>
  <c r="M2567" i="6"/>
  <c r="M2565" i="6"/>
  <c r="M2556" i="6"/>
  <c r="M2563" i="6"/>
  <c r="M17" i="6"/>
  <c r="M25" i="6"/>
  <c r="M33" i="6"/>
  <c r="M41" i="6"/>
  <c r="M49" i="6"/>
  <c r="M57" i="6"/>
  <c r="M65" i="6"/>
  <c r="M73" i="6"/>
  <c r="M81" i="6"/>
  <c r="M89" i="6"/>
  <c r="M97" i="6"/>
  <c r="M105" i="6"/>
  <c r="M113" i="6"/>
  <c r="M121" i="6"/>
  <c r="M129" i="6"/>
  <c r="M137" i="6"/>
  <c r="M145" i="6"/>
  <c r="M153" i="6"/>
  <c r="M161" i="6"/>
  <c r="M169" i="6"/>
  <c r="M177" i="6"/>
  <c r="M185" i="6"/>
  <c r="M193" i="6"/>
  <c r="M201" i="6"/>
  <c r="M209" i="6"/>
  <c r="M217" i="6"/>
  <c r="M225" i="6"/>
  <c r="M233" i="6"/>
  <c r="M12" i="6"/>
  <c r="M20" i="6"/>
  <c r="M28" i="6"/>
  <c r="M36" i="6"/>
  <c r="M44" i="6"/>
  <c r="M52" i="6"/>
  <c r="M60" i="6"/>
  <c r="M68" i="6"/>
  <c r="M76" i="6"/>
  <c r="M84" i="6"/>
  <c r="M92" i="6"/>
  <c r="M100" i="6"/>
  <c r="M108" i="6"/>
  <c r="M116" i="6"/>
  <c r="M124" i="6"/>
  <c r="M132" i="6"/>
  <c r="M140" i="6"/>
  <c r="M148" i="6"/>
  <c r="M156" i="6"/>
  <c r="M164" i="6"/>
  <c r="M172" i="6"/>
  <c r="M180" i="6"/>
  <c r="M188" i="6"/>
  <c r="M196" i="6"/>
  <c r="M204" i="6"/>
  <c r="M212" i="6"/>
  <c r="M220" i="6"/>
  <c r="M228" i="6"/>
  <c r="M236" i="6"/>
  <c r="M15" i="6"/>
  <c r="M23" i="6"/>
  <c r="M31" i="6"/>
  <c r="M39" i="6"/>
  <c r="M47" i="6"/>
  <c r="M55" i="6"/>
  <c r="M63" i="6"/>
  <c r="M71" i="6"/>
  <c r="M79" i="6"/>
  <c r="M87" i="6"/>
  <c r="M95" i="6"/>
  <c r="M103" i="6"/>
  <c r="M111" i="6"/>
  <c r="M119" i="6"/>
  <c r="M127" i="6"/>
  <c r="M135" i="6"/>
  <c r="M143" i="6"/>
  <c r="M151" i="6"/>
  <c r="M159" i="6"/>
  <c r="M167" i="6"/>
  <c r="M175" i="6"/>
  <c r="M183" i="6"/>
  <c r="M191" i="6"/>
  <c r="M199" i="6"/>
  <c r="M207" i="6"/>
  <c r="M215" i="6"/>
  <c r="M223" i="6"/>
  <c r="M231" i="6"/>
  <c r="M18" i="6"/>
  <c r="M26" i="6"/>
  <c r="M34" i="6"/>
  <c r="M42" i="6"/>
  <c r="M50" i="6"/>
  <c r="M58" i="6"/>
  <c r="M66" i="6"/>
  <c r="M74" i="6"/>
  <c r="M82" i="6"/>
  <c r="M90" i="6"/>
  <c r="M98" i="6"/>
  <c r="M106" i="6"/>
  <c r="M114" i="6"/>
  <c r="M122" i="6"/>
  <c r="M130" i="6"/>
  <c r="M138" i="6"/>
  <c r="M146" i="6"/>
  <c r="M154" i="6"/>
  <c r="M162" i="6"/>
  <c r="M170" i="6"/>
  <c r="M178" i="6"/>
  <c r="M186" i="6"/>
  <c r="M194" i="6"/>
  <c r="M202" i="6"/>
  <c r="M210" i="6"/>
  <c r="M218" i="6"/>
  <c r="M226" i="6"/>
  <c r="M234" i="6"/>
  <c r="M13" i="6"/>
  <c r="M21" i="6"/>
  <c r="M29" i="6"/>
  <c r="M37" i="6"/>
  <c r="M45" i="6"/>
  <c r="M53" i="6"/>
  <c r="M61" i="6"/>
  <c r="M69" i="6"/>
  <c r="M77" i="6"/>
  <c r="M85" i="6"/>
  <c r="M93" i="6"/>
  <c r="M101" i="6"/>
  <c r="M109" i="6"/>
  <c r="M117" i="6"/>
  <c r="M125" i="6"/>
  <c r="M133" i="6"/>
  <c r="M141" i="6"/>
  <c r="M149" i="6"/>
  <c r="M157" i="6"/>
  <c r="M165" i="6"/>
  <c r="M173" i="6"/>
  <c r="M181" i="6"/>
  <c r="M189" i="6"/>
  <c r="M197" i="6"/>
  <c r="M205" i="6"/>
  <c r="M213" i="6"/>
  <c r="M221" i="6"/>
  <c r="M229" i="6"/>
  <c r="M16" i="6"/>
  <c r="M24" i="6"/>
  <c r="M32" i="6"/>
  <c r="M40" i="6"/>
  <c r="M48" i="6"/>
  <c r="M56" i="6"/>
  <c r="M64" i="6"/>
  <c r="M72" i="6"/>
  <c r="M80" i="6"/>
  <c r="M88" i="6"/>
  <c r="M96" i="6"/>
  <c r="M104" i="6"/>
  <c r="M112" i="6"/>
  <c r="M120" i="6"/>
  <c r="M128" i="6"/>
  <c r="M136" i="6"/>
  <c r="M144" i="6"/>
  <c r="M152" i="6"/>
  <c r="M19" i="6"/>
  <c r="M27" i="6"/>
  <c r="M35" i="6"/>
  <c r="M43" i="6"/>
  <c r="M51" i="6"/>
  <c r="M59" i="6"/>
  <c r="M67" i="6"/>
  <c r="M75" i="6"/>
  <c r="M83" i="6"/>
  <c r="M91" i="6"/>
  <c r="M99" i="6"/>
  <c r="M107" i="6"/>
  <c r="M115" i="6"/>
  <c r="M123" i="6"/>
  <c r="M131" i="6"/>
  <c r="M139" i="6"/>
  <c r="M14" i="6"/>
  <c r="M78" i="6"/>
  <c r="M176" i="6"/>
  <c r="M182" i="6"/>
  <c r="M211" i="6"/>
  <c r="M240" i="6"/>
  <c r="M248" i="6"/>
  <c r="M256" i="6"/>
  <c r="M264" i="6"/>
  <c r="M272" i="6"/>
  <c r="M280" i="6"/>
  <c r="M288" i="6"/>
  <c r="M296" i="6"/>
  <c r="M304" i="6"/>
  <c r="M312" i="6"/>
  <c r="M320" i="6"/>
  <c r="M328" i="6"/>
  <c r="M336" i="6"/>
  <c r="M344" i="6"/>
  <c r="M352" i="6"/>
  <c r="M360" i="6"/>
  <c r="M368" i="6"/>
  <c r="M376" i="6"/>
  <c r="M384" i="6"/>
  <c r="M392" i="6"/>
  <c r="M400" i="6"/>
  <c r="M408" i="6"/>
  <c r="M416" i="6"/>
  <c r="M424" i="6"/>
  <c r="M38" i="6"/>
  <c r="M102" i="6"/>
  <c r="M142" i="6"/>
  <c r="M184" i="6"/>
  <c r="M190" i="6"/>
  <c r="M219" i="6"/>
  <c r="M243" i="6"/>
  <c r="M251" i="6"/>
  <c r="M259" i="6"/>
  <c r="M267" i="6"/>
  <c r="M275" i="6"/>
  <c r="M283" i="6"/>
  <c r="M291" i="6"/>
  <c r="M299" i="6"/>
  <c r="M307" i="6"/>
  <c r="M315" i="6"/>
  <c r="M323" i="6"/>
  <c r="M331" i="6"/>
  <c r="M339" i="6"/>
  <c r="M62" i="6"/>
  <c r="M126" i="6"/>
  <c r="M155" i="6"/>
  <c r="M163" i="6"/>
  <c r="M192" i="6"/>
  <c r="M198" i="6"/>
  <c r="M227" i="6"/>
  <c r="M238" i="6"/>
  <c r="M246" i="6"/>
  <c r="M254" i="6"/>
  <c r="M262" i="6"/>
  <c r="M270" i="6"/>
  <c r="M278" i="6"/>
  <c r="M286" i="6"/>
  <c r="M294" i="6"/>
  <c r="M302" i="6"/>
  <c r="M310" i="6"/>
  <c r="M318" i="6"/>
  <c r="M326" i="6"/>
  <c r="M334" i="6"/>
  <c r="M342" i="6"/>
  <c r="M350" i="6"/>
  <c r="M358" i="6"/>
  <c r="M366" i="6"/>
  <c r="M374" i="6"/>
  <c r="M382" i="6"/>
  <c r="M390" i="6"/>
  <c r="M398" i="6"/>
  <c r="M406" i="6"/>
  <c r="M22" i="6"/>
  <c r="M86" i="6"/>
  <c r="M171" i="6"/>
  <c r="M200" i="6"/>
  <c r="M206" i="6"/>
  <c r="M235" i="6"/>
  <c r="M241" i="6"/>
  <c r="M249" i="6"/>
  <c r="M257" i="6"/>
  <c r="M265" i="6"/>
  <c r="M273" i="6"/>
  <c r="M281" i="6"/>
  <c r="M289" i="6"/>
  <c r="M297" i="6"/>
  <c r="M305" i="6"/>
  <c r="M313" i="6"/>
  <c r="M321" i="6"/>
  <c r="M329" i="6"/>
  <c r="M337" i="6"/>
  <c r="M46" i="6"/>
  <c r="M110" i="6"/>
  <c r="M147" i="6"/>
  <c r="M179" i="6"/>
  <c r="M208" i="6"/>
  <c r="M214" i="6"/>
  <c r="M244" i="6"/>
  <c r="M252" i="6"/>
  <c r="M260" i="6"/>
  <c r="M268" i="6"/>
  <c r="M276" i="6"/>
  <c r="M284" i="6"/>
  <c r="M292" i="6"/>
  <c r="M300" i="6"/>
  <c r="M308" i="6"/>
  <c r="M316" i="6"/>
  <c r="M324" i="6"/>
  <c r="M332" i="6"/>
  <c r="M340" i="6"/>
  <c r="M348" i="6"/>
  <c r="M356" i="6"/>
  <c r="M364" i="6"/>
  <c r="M372" i="6"/>
  <c r="M380" i="6"/>
  <c r="M388" i="6"/>
  <c r="M396" i="6"/>
  <c r="M70" i="6"/>
  <c r="M134" i="6"/>
  <c r="M158" i="6"/>
  <c r="M187" i="6"/>
  <c r="M216" i="6"/>
  <c r="M222" i="6"/>
  <c r="M239" i="6"/>
  <c r="M247" i="6"/>
  <c r="M255" i="6"/>
  <c r="M263" i="6"/>
  <c r="M271" i="6"/>
  <c r="M279" i="6"/>
  <c r="M287" i="6"/>
  <c r="M295" i="6"/>
  <c r="M303" i="6"/>
  <c r="M311" i="6"/>
  <c r="M319" i="6"/>
  <c r="M327" i="6"/>
  <c r="M335" i="6"/>
  <c r="M343" i="6"/>
  <c r="M351" i="6"/>
  <c r="M359" i="6"/>
  <c r="M367" i="6"/>
  <c r="M375" i="6"/>
  <c r="M383" i="6"/>
  <c r="M391" i="6"/>
  <c r="M30" i="6"/>
  <c r="M94" i="6"/>
  <c r="M160" i="6"/>
  <c r="M166" i="6"/>
  <c r="M195" i="6"/>
  <c r="M224" i="6"/>
  <c r="M230" i="6"/>
  <c r="M242" i="6"/>
  <c r="M250" i="6"/>
  <c r="M258" i="6"/>
  <c r="M266" i="6"/>
  <c r="M274" i="6"/>
  <c r="M282" i="6"/>
  <c r="M290" i="6"/>
  <c r="M298" i="6"/>
  <c r="M306" i="6"/>
  <c r="M314" i="6"/>
  <c r="M168" i="6"/>
  <c r="M253" i="6"/>
  <c r="M338" i="6"/>
  <c r="M346" i="6"/>
  <c r="M362" i="6"/>
  <c r="M378" i="6"/>
  <c r="M394" i="6"/>
  <c r="M402" i="6"/>
  <c r="M419" i="6"/>
  <c r="M422" i="6"/>
  <c r="M425" i="6"/>
  <c r="M428" i="6"/>
  <c r="M436" i="6"/>
  <c r="M444" i="6"/>
  <c r="M452" i="6"/>
  <c r="M460" i="6"/>
  <c r="M468" i="6"/>
  <c r="M476" i="6"/>
  <c r="M484" i="6"/>
  <c r="M492" i="6"/>
  <c r="M500" i="6"/>
  <c r="M508" i="6"/>
  <c r="M516" i="6"/>
  <c r="M524" i="6"/>
  <c r="M532" i="6"/>
  <c r="M540" i="6"/>
  <c r="M548" i="6"/>
  <c r="M556" i="6"/>
  <c r="M564" i="6"/>
  <c r="M572" i="6"/>
  <c r="M580" i="6"/>
  <c r="M54" i="6"/>
  <c r="M174" i="6"/>
  <c r="M232" i="6"/>
  <c r="M277" i="6"/>
  <c r="M317" i="6"/>
  <c r="M357" i="6"/>
  <c r="M373" i="6"/>
  <c r="M389" i="6"/>
  <c r="M399" i="6"/>
  <c r="M413" i="6"/>
  <c r="M431" i="6"/>
  <c r="M439" i="6"/>
  <c r="M447" i="6"/>
  <c r="M455" i="6"/>
  <c r="M463" i="6"/>
  <c r="M471" i="6"/>
  <c r="M479" i="6"/>
  <c r="M487" i="6"/>
  <c r="M495" i="6"/>
  <c r="M503" i="6"/>
  <c r="M511" i="6"/>
  <c r="M519" i="6"/>
  <c r="M527" i="6"/>
  <c r="M535" i="6"/>
  <c r="M543" i="6"/>
  <c r="M551" i="6"/>
  <c r="M559" i="6"/>
  <c r="M567" i="6"/>
  <c r="M575" i="6"/>
  <c r="M237" i="6"/>
  <c r="M301" i="6"/>
  <c r="M330" i="6"/>
  <c r="M347" i="6"/>
  <c r="M363" i="6"/>
  <c r="M379" i="6"/>
  <c r="M395" i="6"/>
  <c r="M403" i="6"/>
  <c r="M410" i="6"/>
  <c r="M434" i="6"/>
  <c r="M442" i="6"/>
  <c r="M450" i="6"/>
  <c r="M458" i="6"/>
  <c r="M466" i="6"/>
  <c r="M474" i="6"/>
  <c r="M482" i="6"/>
  <c r="M490" i="6"/>
  <c r="M498" i="6"/>
  <c r="M506" i="6"/>
  <c r="M514" i="6"/>
  <c r="M522" i="6"/>
  <c r="M530" i="6"/>
  <c r="M538" i="6"/>
  <c r="M546" i="6"/>
  <c r="M554" i="6"/>
  <c r="M562" i="6"/>
  <c r="M570" i="6"/>
  <c r="M578" i="6"/>
  <c r="M261" i="6"/>
  <c r="M341" i="6"/>
  <c r="M353" i="6"/>
  <c r="M369" i="6"/>
  <c r="M385" i="6"/>
  <c r="M407" i="6"/>
  <c r="M414" i="6"/>
  <c r="M417" i="6"/>
  <c r="M420" i="6"/>
  <c r="M423" i="6"/>
  <c r="M426" i="6"/>
  <c r="M429" i="6"/>
  <c r="M437" i="6"/>
  <c r="M445" i="6"/>
  <c r="M453" i="6"/>
  <c r="M461" i="6"/>
  <c r="M469" i="6"/>
  <c r="M477" i="6"/>
  <c r="M485" i="6"/>
  <c r="M493" i="6"/>
  <c r="M501" i="6"/>
  <c r="M509" i="6"/>
  <c r="M517" i="6"/>
  <c r="M525" i="6"/>
  <c r="M533" i="6"/>
  <c r="M541" i="6"/>
  <c r="M549" i="6"/>
  <c r="M557" i="6"/>
  <c r="M565" i="6"/>
  <c r="M573" i="6"/>
  <c r="M118" i="6"/>
  <c r="M285" i="6"/>
  <c r="M322" i="6"/>
  <c r="M354" i="6"/>
  <c r="M370" i="6"/>
  <c r="M386" i="6"/>
  <c r="M404" i="6"/>
  <c r="M411" i="6"/>
  <c r="M432" i="6"/>
  <c r="M440" i="6"/>
  <c r="M448" i="6"/>
  <c r="M456" i="6"/>
  <c r="M464" i="6"/>
  <c r="M472" i="6"/>
  <c r="M480" i="6"/>
  <c r="M488" i="6"/>
  <c r="M496" i="6"/>
  <c r="M504" i="6"/>
  <c r="M512" i="6"/>
  <c r="M520" i="6"/>
  <c r="M528" i="6"/>
  <c r="M536" i="6"/>
  <c r="M544" i="6"/>
  <c r="M552" i="6"/>
  <c r="M560" i="6"/>
  <c r="M568" i="6"/>
  <c r="M576" i="6"/>
  <c r="M203" i="6"/>
  <c r="M245" i="6"/>
  <c r="M309" i="6"/>
  <c r="M333" i="6"/>
  <c r="M349" i="6"/>
  <c r="M365" i="6"/>
  <c r="M150" i="6"/>
  <c r="M269" i="6"/>
  <c r="M355" i="6"/>
  <c r="M371" i="6"/>
  <c r="M345" i="6"/>
  <c r="M397" i="6"/>
  <c r="M405" i="6"/>
  <c r="M415" i="6"/>
  <c r="M438" i="6"/>
  <c r="M467" i="6"/>
  <c r="M473" i="6"/>
  <c r="M502" i="6"/>
  <c r="M531" i="6"/>
  <c r="M537" i="6"/>
  <c r="M566" i="6"/>
  <c r="M583" i="6"/>
  <c r="M591" i="6"/>
  <c r="M599" i="6"/>
  <c r="M607" i="6"/>
  <c r="M615" i="6"/>
  <c r="M623" i="6"/>
  <c r="M631" i="6"/>
  <c r="M639" i="6"/>
  <c r="M647" i="6"/>
  <c r="M655" i="6"/>
  <c r="M663" i="6"/>
  <c r="M671" i="6"/>
  <c r="M679" i="6"/>
  <c r="M687" i="6"/>
  <c r="M695" i="6"/>
  <c r="M703" i="6"/>
  <c r="M711" i="6"/>
  <c r="M719" i="6"/>
  <c r="M727" i="6"/>
  <c r="M446" i="6"/>
  <c r="M475" i="6"/>
  <c r="M481" i="6"/>
  <c r="M510" i="6"/>
  <c r="M539" i="6"/>
  <c r="M545" i="6"/>
  <c r="M574" i="6"/>
  <c r="M586" i="6"/>
  <c r="M594" i="6"/>
  <c r="M602" i="6"/>
  <c r="M610" i="6"/>
  <c r="M618" i="6"/>
  <c r="M626" i="6"/>
  <c r="M634" i="6"/>
  <c r="M642" i="6"/>
  <c r="M650" i="6"/>
  <c r="M658" i="6"/>
  <c r="M666" i="6"/>
  <c r="M674" i="6"/>
  <c r="M682" i="6"/>
  <c r="M690" i="6"/>
  <c r="M698" i="6"/>
  <c r="M706" i="6"/>
  <c r="M714" i="6"/>
  <c r="M722" i="6"/>
  <c r="M730" i="6"/>
  <c r="M454" i="6"/>
  <c r="M483" i="6"/>
  <c r="M489" i="6"/>
  <c r="M518" i="6"/>
  <c r="M547" i="6"/>
  <c r="M553" i="6"/>
  <c r="M581" i="6"/>
  <c r="M589" i="6"/>
  <c r="M597" i="6"/>
  <c r="M605" i="6"/>
  <c r="M613" i="6"/>
  <c r="M621" i="6"/>
  <c r="M629" i="6"/>
  <c r="M637" i="6"/>
  <c r="M645" i="6"/>
  <c r="M653" i="6"/>
  <c r="M661" i="6"/>
  <c r="M669" i="6"/>
  <c r="M677" i="6"/>
  <c r="M685" i="6"/>
  <c r="M693" i="6"/>
  <c r="M701" i="6"/>
  <c r="M709" i="6"/>
  <c r="M717" i="6"/>
  <c r="M725" i="6"/>
  <c r="M733" i="6"/>
  <c r="M361" i="6"/>
  <c r="M387" i="6"/>
  <c r="M401" i="6"/>
  <c r="M409" i="6"/>
  <c r="M418" i="6"/>
  <c r="M427" i="6"/>
  <c r="M433" i="6"/>
  <c r="M462" i="6"/>
  <c r="M491" i="6"/>
  <c r="M497" i="6"/>
  <c r="M526" i="6"/>
  <c r="M555" i="6"/>
  <c r="M561" i="6"/>
  <c r="M584" i="6"/>
  <c r="M592" i="6"/>
  <c r="M600" i="6"/>
  <c r="M608" i="6"/>
  <c r="M616" i="6"/>
  <c r="M624" i="6"/>
  <c r="M632" i="6"/>
  <c r="M640" i="6"/>
  <c r="M648" i="6"/>
  <c r="M656" i="6"/>
  <c r="M664" i="6"/>
  <c r="M672" i="6"/>
  <c r="M680" i="6"/>
  <c r="M688" i="6"/>
  <c r="M696" i="6"/>
  <c r="M704" i="6"/>
  <c r="M712" i="6"/>
  <c r="M720" i="6"/>
  <c r="M728" i="6"/>
  <c r="M293" i="6"/>
  <c r="M441" i="6"/>
  <c r="M470" i="6"/>
  <c r="M499" i="6"/>
  <c r="M569" i="6"/>
  <c r="M587" i="6"/>
  <c r="M603" i="6"/>
  <c r="M619" i="6"/>
  <c r="M635" i="6"/>
  <c r="M651" i="6"/>
  <c r="M667" i="6"/>
  <c r="M683" i="6"/>
  <c r="M699" i="6"/>
  <c r="M715" i="6"/>
  <c r="M731" i="6"/>
  <c r="M740" i="6"/>
  <c r="M748" i="6"/>
  <c r="M756" i="6"/>
  <c r="M764" i="6"/>
  <c r="M772" i="6"/>
  <c r="M780" i="6"/>
  <c r="M788" i="6"/>
  <c r="M796" i="6"/>
  <c r="M804" i="6"/>
  <c r="M812" i="6"/>
  <c r="M820" i="6"/>
  <c r="M828" i="6"/>
  <c r="M836" i="6"/>
  <c r="M844" i="6"/>
  <c r="M852" i="6"/>
  <c r="M860" i="6"/>
  <c r="M868" i="6"/>
  <c r="M876" i="6"/>
  <c r="M884" i="6"/>
  <c r="M892" i="6"/>
  <c r="M900" i="6"/>
  <c r="M908" i="6"/>
  <c r="M916" i="6"/>
  <c r="M924" i="6"/>
  <c r="M932" i="6"/>
  <c r="M940" i="6"/>
  <c r="M948" i="6"/>
  <c r="M956" i="6"/>
  <c r="M964" i="6"/>
  <c r="M972" i="6"/>
  <c r="M980" i="6"/>
  <c r="M988" i="6"/>
  <c r="M996" i="6"/>
  <c r="M1004" i="6"/>
  <c r="M1012" i="6"/>
  <c r="M1020" i="6"/>
  <c r="M1028" i="6"/>
  <c r="M1036" i="6"/>
  <c r="M1044" i="6"/>
  <c r="M1052" i="6"/>
  <c r="M1060" i="6"/>
  <c r="M1068" i="6"/>
  <c r="M412" i="6"/>
  <c r="M443" i="6"/>
  <c r="M513" i="6"/>
  <c r="M542" i="6"/>
  <c r="M571" i="6"/>
  <c r="M582" i="6"/>
  <c r="M598" i="6"/>
  <c r="M614" i="6"/>
  <c r="M630" i="6"/>
  <c r="M646" i="6"/>
  <c r="M662" i="6"/>
  <c r="M678" i="6"/>
  <c r="M694" i="6"/>
  <c r="M710" i="6"/>
  <c r="M726" i="6"/>
  <c r="M735" i="6"/>
  <c r="M743" i="6"/>
  <c r="M751" i="6"/>
  <c r="M759" i="6"/>
  <c r="M767" i="6"/>
  <c r="M775" i="6"/>
  <c r="M783" i="6"/>
  <c r="M791" i="6"/>
  <c r="M799" i="6"/>
  <c r="M807" i="6"/>
  <c r="M815" i="6"/>
  <c r="M823" i="6"/>
  <c r="M831" i="6"/>
  <c r="M839" i="6"/>
  <c r="M847" i="6"/>
  <c r="M855" i="6"/>
  <c r="M863" i="6"/>
  <c r="M871" i="6"/>
  <c r="M879" i="6"/>
  <c r="M887" i="6"/>
  <c r="M895" i="6"/>
  <c r="M903" i="6"/>
  <c r="M911" i="6"/>
  <c r="M919" i="6"/>
  <c r="M927" i="6"/>
  <c r="M935" i="6"/>
  <c r="M943" i="6"/>
  <c r="M951" i="6"/>
  <c r="M959" i="6"/>
  <c r="M967" i="6"/>
  <c r="M975" i="6"/>
  <c r="M983" i="6"/>
  <c r="M991" i="6"/>
  <c r="M999" i="6"/>
  <c r="M1007" i="6"/>
  <c r="M1015" i="6"/>
  <c r="M1023" i="6"/>
  <c r="M1031" i="6"/>
  <c r="M1039" i="6"/>
  <c r="M1047" i="6"/>
  <c r="M1055" i="6"/>
  <c r="M1063" i="6"/>
  <c r="M1071" i="6"/>
  <c r="M325" i="6"/>
  <c r="M457" i="6"/>
  <c r="M486" i="6"/>
  <c r="M515" i="6"/>
  <c r="M593" i="6"/>
  <c r="M609" i="6"/>
  <c r="M625" i="6"/>
  <c r="M641" i="6"/>
  <c r="M657" i="6"/>
  <c r="M673" i="6"/>
  <c r="M689" i="6"/>
  <c r="M705" i="6"/>
  <c r="M721" i="6"/>
  <c r="M738" i="6"/>
  <c r="M746" i="6"/>
  <c r="M754" i="6"/>
  <c r="M762" i="6"/>
  <c r="M770" i="6"/>
  <c r="M778" i="6"/>
  <c r="M786" i="6"/>
  <c r="M794" i="6"/>
  <c r="M802" i="6"/>
  <c r="M810" i="6"/>
  <c r="M818" i="6"/>
  <c r="M826" i="6"/>
  <c r="M834" i="6"/>
  <c r="M842" i="6"/>
  <c r="M850" i="6"/>
  <c r="M858" i="6"/>
  <c r="M866" i="6"/>
  <c r="M874" i="6"/>
  <c r="M882" i="6"/>
  <c r="M890" i="6"/>
  <c r="M393" i="6"/>
  <c r="M430" i="6"/>
  <c r="M459" i="6"/>
  <c r="M529" i="6"/>
  <c r="M558" i="6"/>
  <c r="M588" i="6"/>
  <c r="M604" i="6"/>
  <c r="M620" i="6"/>
  <c r="M636" i="6"/>
  <c r="M652" i="6"/>
  <c r="M668" i="6"/>
  <c r="M684" i="6"/>
  <c r="M700" i="6"/>
  <c r="M716" i="6"/>
  <c r="M732" i="6"/>
  <c r="M741" i="6"/>
  <c r="M749" i="6"/>
  <c r="M757" i="6"/>
  <c r="M765" i="6"/>
  <c r="M773" i="6"/>
  <c r="M781" i="6"/>
  <c r="M789" i="6"/>
  <c r="M797" i="6"/>
  <c r="M805" i="6"/>
  <c r="M813" i="6"/>
  <c r="M821" i="6"/>
  <c r="M829" i="6"/>
  <c r="M837" i="6"/>
  <c r="M845" i="6"/>
  <c r="M853" i="6"/>
  <c r="M861" i="6"/>
  <c r="M869" i="6"/>
  <c r="M877" i="6"/>
  <c r="M885" i="6"/>
  <c r="M435" i="6"/>
  <c r="M505" i="6"/>
  <c r="M534" i="6"/>
  <c r="M563" i="6"/>
  <c r="M595" i="6"/>
  <c r="M611" i="6"/>
  <c r="M627" i="6"/>
  <c r="M643" i="6"/>
  <c r="M659" i="6"/>
  <c r="M675" i="6"/>
  <c r="M691" i="6"/>
  <c r="M707" i="6"/>
  <c r="M723" i="6"/>
  <c r="M736" i="6"/>
  <c r="M744" i="6"/>
  <c r="M752" i="6"/>
  <c r="M760" i="6"/>
  <c r="M768" i="6"/>
  <c r="M776" i="6"/>
  <c r="M784" i="6"/>
  <c r="M792" i="6"/>
  <c r="M800" i="6"/>
  <c r="M449" i="6"/>
  <c r="M478" i="6"/>
  <c r="M507" i="6"/>
  <c r="M577" i="6"/>
  <c r="M590" i="6"/>
  <c r="M606" i="6"/>
  <c r="M622" i="6"/>
  <c r="M638" i="6"/>
  <c r="M654" i="6"/>
  <c r="M670" i="6"/>
  <c r="M686" i="6"/>
  <c r="M702" i="6"/>
  <c r="M718" i="6"/>
  <c r="M739" i="6"/>
  <c r="M747" i="6"/>
  <c r="M755" i="6"/>
  <c r="M763" i="6"/>
  <c r="M771" i="6"/>
  <c r="M779" i="6"/>
  <c r="M787" i="6"/>
  <c r="M795" i="6"/>
  <c r="M377" i="6"/>
  <c r="M421" i="6"/>
  <c r="M451" i="6"/>
  <c r="M521" i="6"/>
  <c r="M550" i="6"/>
  <c r="M579" i="6"/>
  <c r="M585" i="6"/>
  <c r="M601" i="6"/>
  <c r="M617" i="6"/>
  <c r="M633" i="6"/>
  <c r="M649" i="6"/>
  <c r="M665" i="6"/>
  <c r="M681" i="6"/>
  <c r="M697" i="6"/>
  <c r="M713" i="6"/>
  <c r="M729" i="6"/>
  <c r="M734" i="6"/>
  <c r="M742" i="6"/>
  <c r="M750" i="6"/>
  <c r="M758" i="6"/>
  <c r="M766" i="6"/>
  <c r="M774" i="6"/>
  <c r="M782" i="6"/>
  <c r="M790" i="6"/>
  <c r="M381" i="6"/>
  <c r="M465" i="6"/>
  <c r="M494" i="6"/>
  <c r="M523" i="6"/>
  <c r="M596" i="6"/>
  <c r="M612" i="6"/>
  <c r="M628" i="6"/>
  <c r="M644" i="6"/>
  <c r="M660" i="6"/>
  <c r="M676" i="6"/>
  <c r="M692" i="6"/>
  <c r="M708" i="6"/>
  <c r="M724" i="6"/>
  <c r="M737" i="6"/>
  <c r="M745" i="6"/>
  <c r="M753" i="6"/>
  <c r="M761" i="6"/>
  <c r="M769" i="6"/>
  <c r="M777" i="6"/>
  <c r="M785" i="6"/>
  <c r="M793" i="6"/>
  <c r="M801" i="6"/>
  <c r="M806" i="6"/>
  <c r="M822" i="6"/>
  <c r="M838" i="6"/>
  <c r="M854" i="6"/>
  <c r="M870" i="6"/>
  <c r="M886" i="6"/>
  <c r="M891" i="6"/>
  <c r="M905" i="6"/>
  <c r="M909" i="6"/>
  <c r="M923" i="6"/>
  <c r="M937" i="6"/>
  <c r="M941" i="6"/>
  <c r="M955" i="6"/>
  <c r="M969" i="6"/>
  <c r="M973" i="6"/>
  <c r="M987" i="6"/>
  <c r="M1001" i="6"/>
  <c r="M1005" i="6"/>
  <c r="M1019" i="6"/>
  <c r="M1033" i="6"/>
  <c r="M1037" i="6"/>
  <c r="M1051" i="6"/>
  <c r="M1065" i="6"/>
  <c r="M1069" i="6"/>
  <c r="M1075" i="6"/>
  <c r="M1083" i="6"/>
  <c r="M1091" i="6"/>
  <c r="M1099" i="6"/>
  <c r="M1107" i="6"/>
  <c r="M1115" i="6"/>
  <c r="M1123" i="6"/>
  <c r="M1131" i="6"/>
  <c r="M1139" i="6"/>
  <c r="M1147" i="6"/>
  <c r="M1155" i="6"/>
  <c r="M1163" i="6"/>
  <c r="M1171" i="6"/>
  <c r="M1179" i="6"/>
  <c r="M1187" i="6"/>
  <c r="M1195" i="6"/>
  <c r="M1203" i="6"/>
  <c r="M1211" i="6"/>
  <c r="M1219" i="6"/>
  <c r="M1227" i="6"/>
  <c r="M1235" i="6"/>
  <c r="M1243" i="6"/>
  <c r="M1251" i="6"/>
  <c r="M1259" i="6"/>
  <c r="M1267" i="6"/>
  <c r="M1275" i="6"/>
  <c r="M1283" i="6"/>
  <c r="M1291" i="6"/>
  <c r="M1299" i="6"/>
  <c r="M1307" i="6"/>
  <c r="M1315" i="6"/>
  <c r="M798" i="6"/>
  <c r="M817" i="6"/>
  <c r="M833" i="6"/>
  <c r="M849" i="6"/>
  <c r="M865" i="6"/>
  <c r="M881" i="6"/>
  <c r="M902" i="6"/>
  <c r="M906" i="6"/>
  <c r="M920" i="6"/>
  <c r="M934" i="6"/>
  <c r="M938" i="6"/>
  <c r="M952" i="6"/>
  <c r="M966" i="6"/>
  <c r="M970" i="6"/>
  <c r="M984" i="6"/>
  <c r="M998" i="6"/>
  <c r="M1002" i="6"/>
  <c r="M1016" i="6"/>
  <c r="M1030" i="6"/>
  <c r="M1034" i="6"/>
  <c r="M1048" i="6"/>
  <c r="M1062" i="6"/>
  <c r="M1066" i="6"/>
  <c r="M1078" i="6"/>
  <c r="M1086" i="6"/>
  <c r="M1094" i="6"/>
  <c r="M1102" i="6"/>
  <c r="M1110" i="6"/>
  <c r="M1118" i="6"/>
  <c r="M1126" i="6"/>
  <c r="M1134" i="6"/>
  <c r="M1142" i="6"/>
  <c r="M1150" i="6"/>
  <c r="M1158" i="6"/>
  <c r="M1166" i="6"/>
  <c r="M1174" i="6"/>
  <c r="M1182" i="6"/>
  <c r="M1190" i="6"/>
  <c r="M1198" i="6"/>
  <c r="M1206" i="6"/>
  <c r="M1214" i="6"/>
  <c r="M1222" i="6"/>
  <c r="M1230" i="6"/>
  <c r="M1238" i="6"/>
  <c r="M1246" i="6"/>
  <c r="M1254" i="6"/>
  <c r="M1262" i="6"/>
  <c r="M1270" i="6"/>
  <c r="M1278" i="6"/>
  <c r="M1286" i="6"/>
  <c r="M1294" i="6"/>
  <c r="M1302" i="6"/>
  <c r="M1310" i="6"/>
  <c r="M1318" i="6"/>
  <c r="M808" i="6"/>
  <c r="M824" i="6"/>
  <c r="M840" i="6"/>
  <c r="M856" i="6"/>
  <c r="M872" i="6"/>
  <c r="M888" i="6"/>
  <c r="M899" i="6"/>
  <c r="M913" i="6"/>
  <c r="M917" i="6"/>
  <c r="M931" i="6"/>
  <c r="M945" i="6"/>
  <c r="M949" i="6"/>
  <c r="M963" i="6"/>
  <c r="M977" i="6"/>
  <c r="M981" i="6"/>
  <c r="M995" i="6"/>
  <c r="M1009" i="6"/>
  <c r="M1013" i="6"/>
  <c r="M1027" i="6"/>
  <c r="M1041" i="6"/>
  <c r="M1045" i="6"/>
  <c r="M1059" i="6"/>
  <c r="M1073" i="6"/>
  <c r="M1081" i="6"/>
  <c r="M1089" i="6"/>
  <c r="M1097" i="6"/>
  <c r="M1105" i="6"/>
  <c r="M1113" i="6"/>
  <c r="M803" i="6"/>
  <c r="M819" i="6"/>
  <c r="M835" i="6"/>
  <c r="M851" i="6"/>
  <c r="M867" i="6"/>
  <c r="M883" i="6"/>
  <c r="M896" i="6"/>
  <c r="M910" i="6"/>
  <c r="M914" i="6"/>
  <c r="M928" i="6"/>
  <c r="M942" i="6"/>
  <c r="M946" i="6"/>
  <c r="M960" i="6"/>
  <c r="M974" i="6"/>
  <c r="M978" i="6"/>
  <c r="M992" i="6"/>
  <c r="M1006" i="6"/>
  <c r="M1010" i="6"/>
  <c r="M1024" i="6"/>
  <c r="M1038" i="6"/>
  <c r="M1042" i="6"/>
  <c r="M1056" i="6"/>
  <c r="M1070" i="6"/>
  <c r="M1076" i="6"/>
  <c r="M1084" i="6"/>
  <c r="M1092" i="6"/>
  <c r="M1100" i="6"/>
  <c r="M1108" i="6"/>
  <c r="M1116" i="6"/>
  <c r="M814" i="6"/>
  <c r="M830" i="6"/>
  <c r="M846" i="6"/>
  <c r="M862" i="6"/>
  <c r="M878" i="6"/>
  <c r="M893" i="6"/>
  <c r="M907" i="6"/>
  <c r="M921" i="6"/>
  <c r="M925" i="6"/>
  <c r="M939" i="6"/>
  <c r="M953" i="6"/>
  <c r="M957" i="6"/>
  <c r="M971" i="6"/>
  <c r="M985" i="6"/>
  <c r="M989" i="6"/>
  <c r="M1003" i="6"/>
  <c r="M1017" i="6"/>
  <c r="M1021" i="6"/>
  <c r="M1035" i="6"/>
  <c r="M1049" i="6"/>
  <c r="M1053" i="6"/>
  <c r="M1067" i="6"/>
  <c r="M1079" i="6"/>
  <c r="M1087" i="6"/>
  <c r="M1095" i="6"/>
  <c r="M1103" i="6"/>
  <c r="M1111" i="6"/>
  <c r="M809" i="6"/>
  <c r="M825" i="6"/>
  <c r="M841" i="6"/>
  <c r="M857" i="6"/>
  <c r="M873" i="6"/>
  <c r="M889" i="6"/>
  <c r="M904" i="6"/>
  <c r="M918" i="6"/>
  <c r="M922" i="6"/>
  <c r="M936" i="6"/>
  <c r="M950" i="6"/>
  <c r="M954" i="6"/>
  <c r="M968" i="6"/>
  <c r="M982" i="6"/>
  <c r="M986" i="6"/>
  <c r="M1000" i="6"/>
  <c r="M1014" i="6"/>
  <c r="M1018" i="6"/>
  <c r="M1032" i="6"/>
  <c r="M1046" i="6"/>
  <c r="M1050" i="6"/>
  <c r="M1064" i="6"/>
  <c r="M1074" i="6"/>
  <c r="M1082" i="6"/>
  <c r="M1090" i="6"/>
  <c r="M1098" i="6"/>
  <c r="M1106" i="6"/>
  <c r="M1114" i="6"/>
  <c r="M816" i="6"/>
  <c r="M832" i="6"/>
  <c r="M848" i="6"/>
  <c r="M864" i="6"/>
  <c r="M880" i="6"/>
  <c r="M897" i="6"/>
  <c r="M901" i="6"/>
  <c r="M915" i="6"/>
  <c r="M929" i="6"/>
  <c r="M933" i="6"/>
  <c r="M947" i="6"/>
  <c r="M961" i="6"/>
  <c r="M965" i="6"/>
  <c r="M979" i="6"/>
  <c r="M993" i="6"/>
  <c r="M997" i="6"/>
  <c r="M1011" i="6"/>
  <c r="M1025" i="6"/>
  <c r="M1029" i="6"/>
  <c r="M1043" i="6"/>
  <c r="M811" i="6"/>
  <c r="M827" i="6"/>
  <c r="M843" i="6"/>
  <c r="M859" i="6"/>
  <c r="M875" i="6"/>
  <c r="M894" i="6"/>
  <c r="M898" i="6"/>
  <c r="M912" i="6"/>
  <c r="M926" i="6"/>
  <c r="M930" i="6"/>
  <c r="M944" i="6"/>
  <c r="M958" i="6"/>
  <c r="M962" i="6"/>
  <c r="M976" i="6"/>
  <c r="M990" i="6"/>
  <c r="M994" i="6"/>
  <c r="M1008" i="6"/>
  <c r="M1022" i="6"/>
  <c r="M1026" i="6"/>
  <c r="M1040" i="6"/>
  <c r="M1101" i="6"/>
  <c r="M1127" i="6"/>
  <c r="M1141" i="6"/>
  <c r="M1145" i="6"/>
  <c r="M1159" i="6"/>
  <c r="M1173" i="6"/>
  <c r="M1177" i="6"/>
  <c r="M1191" i="6"/>
  <c r="M1205" i="6"/>
  <c r="M1209" i="6"/>
  <c r="M1223" i="6"/>
  <c r="M1237" i="6"/>
  <c r="M1241" i="6"/>
  <c r="M1255" i="6"/>
  <c r="M1269" i="6"/>
  <c r="M1273" i="6"/>
  <c r="M1287" i="6"/>
  <c r="M1301" i="6"/>
  <c r="M1305" i="6"/>
  <c r="M1319" i="6"/>
  <c r="M1325" i="6"/>
  <c r="M1333" i="6"/>
  <c r="M1341" i="6"/>
  <c r="M1349" i="6"/>
  <c r="M1357" i="6"/>
  <c r="M1365" i="6"/>
  <c r="M1373" i="6"/>
  <c r="M1381" i="6"/>
  <c r="M1389" i="6"/>
  <c r="M1397" i="6"/>
  <c r="M1405" i="6"/>
  <c r="M1413" i="6"/>
  <c r="M1421" i="6"/>
  <c r="M1054" i="6"/>
  <c r="M1080" i="6"/>
  <c r="M1112" i="6"/>
  <c r="M1120" i="6"/>
  <c r="M1124" i="6"/>
  <c r="M1138" i="6"/>
  <c r="M1152" i="6"/>
  <c r="M1156" i="6"/>
  <c r="M1170" i="6"/>
  <c r="M1184" i="6"/>
  <c r="M1188" i="6"/>
  <c r="M1202" i="6"/>
  <c r="M1216" i="6"/>
  <c r="M1220" i="6"/>
  <c r="M1234" i="6"/>
  <c r="M1248" i="6"/>
  <c r="M1252" i="6"/>
  <c r="M1266" i="6"/>
  <c r="M1280" i="6"/>
  <c r="M1284" i="6"/>
  <c r="M1298" i="6"/>
  <c r="M1312" i="6"/>
  <c r="M1316" i="6"/>
  <c r="M1328" i="6"/>
  <c r="M1336" i="6"/>
  <c r="M1344" i="6"/>
  <c r="M1352" i="6"/>
  <c r="M1360" i="6"/>
  <c r="M1368" i="6"/>
  <c r="M1376" i="6"/>
  <c r="M1384" i="6"/>
  <c r="M1392" i="6"/>
  <c r="M1400" i="6"/>
  <c r="M1408" i="6"/>
  <c r="M1416" i="6"/>
  <c r="M1424" i="6"/>
  <c r="M1432" i="6"/>
  <c r="M1440" i="6"/>
  <c r="M1448" i="6"/>
  <c r="M1456" i="6"/>
  <c r="M1464" i="6"/>
  <c r="M1472" i="6"/>
  <c r="M1480" i="6"/>
  <c r="M1488" i="6"/>
  <c r="M1496" i="6"/>
  <c r="M1504" i="6"/>
  <c r="M1512" i="6"/>
  <c r="M1520" i="6"/>
  <c r="M1528" i="6"/>
  <c r="M1536" i="6"/>
  <c r="M1544" i="6"/>
  <c r="M1552" i="6"/>
  <c r="M1057" i="6"/>
  <c r="M1093" i="6"/>
  <c r="M1121" i="6"/>
  <c r="M1135" i="6"/>
  <c r="M1149" i="6"/>
  <c r="M1153" i="6"/>
  <c r="M1167" i="6"/>
  <c r="M1181" i="6"/>
  <c r="M1185" i="6"/>
  <c r="M1199" i="6"/>
  <c r="M1213" i="6"/>
  <c r="M1217" i="6"/>
  <c r="M1231" i="6"/>
  <c r="M1245" i="6"/>
  <c r="M1249" i="6"/>
  <c r="M1263" i="6"/>
  <c r="M1277" i="6"/>
  <c r="M1281" i="6"/>
  <c r="M1295" i="6"/>
  <c r="M1309" i="6"/>
  <c r="M1313" i="6"/>
  <c r="M1323" i="6"/>
  <c r="M1331" i="6"/>
  <c r="M1339" i="6"/>
  <c r="M1347" i="6"/>
  <c r="M1355" i="6"/>
  <c r="M1363" i="6"/>
  <c r="M1371" i="6"/>
  <c r="M1379" i="6"/>
  <c r="M1387" i="6"/>
  <c r="M1395" i="6"/>
  <c r="M1403" i="6"/>
  <c r="M1411" i="6"/>
  <c r="M1419" i="6"/>
  <c r="M1427" i="6"/>
  <c r="M1435" i="6"/>
  <c r="M1443" i="6"/>
  <c r="M1451" i="6"/>
  <c r="M1459" i="6"/>
  <c r="M1467" i="6"/>
  <c r="M1475" i="6"/>
  <c r="M1483" i="6"/>
  <c r="M1491" i="6"/>
  <c r="M1499" i="6"/>
  <c r="M1507" i="6"/>
  <c r="M1515" i="6"/>
  <c r="M1523" i="6"/>
  <c r="M1531" i="6"/>
  <c r="M1539" i="6"/>
  <c r="M1547" i="6"/>
  <c r="M1555" i="6"/>
  <c r="M1058" i="6"/>
  <c r="M1072" i="6"/>
  <c r="M1104" i="6"/>
  <c r="M1128" i="6"/>
  <c r="M1132" i="6"/>
  <c r="M1146" i="6"/>
  <c r="M1160" i="6"/>
  <c r="M1164" i="6"/>
  <c r="M1178" i="6"/>
  <c r="M1192" i="6"/>
  <c r="M1196" i="6"/>
  <c r="M1210" i="6"/>
  <c r="M1224" i="6"/>
  <c r="M1228" i="6"/>
  <c r="M1242" i="6"/>
  <c r="M1256" i="6"/>
  <c r="M1260" i="6"/>
  <c r="M1274" i="6"/>
  <c r="M1288" i="6"/>
  <c r="M1292" i="6"/>
  <c r="M1306" i="6"/>
  <c r="M1320" i="6"/>
  <c r="M1326" i="6"/>
  <c r="M1334" i="6"/>
  <c r="M1342" i="6"/>
  <c r="M1350" i="6"/>
  <c r="M1358" i="6"/>
  <c r="M1366" i="6"/>
  <c r="M1374" i="6"/>
  <c r="M1382" i="6"/>
  <c r="M1390" i="6"/>
  <c r="M1398" i="6"/>
  <c r="M1406" i="6"/>
  <c r="M1414" i="6"/>
  <c r="M1422" i="6"/>
  <c r="M1061" i="6"/>
  <c r="M1085" i="6"/>
  <c r="M1117" i="6"/>
  <c r="M1125" i="6"/>
  <c r="M1129" i="6"/>
  <c r="M1143" i="6"/>
  <c r="M1157" i="6"/>
  <c r="M1161" i="6"/>
  <c r="M1175" i="6"/>
  <c r="M1189" i="6"/>
  <c r="M1193" i="6"/>
  <c r="M1207" i="6"/>
  <c r="M1221" i="6"/>
  <c r="M1225" i="6"/>
  <c r="M1239" i="6"/>
  <c r="M1253" i="6"/>
  <c r="M1257" i="6"/>
  <c r="M1271" i="6"/>
  <c r="M1285" i="6"/>
  <c r="M1289" i="6"/>
  <c r="M1303" i="6"/>
  <c r="M1317" i="6"/>
  <c r="M1321" i="6"/>
  <c r="M1329" i="6"/>
  <c r="M1337" i="6"/>
  <c r="M1345" i="6"/>
  <c r="M1353" i="6"/>
  <c r="M1361" i="6"/>
  <c r="M1369" i="6"/>
  <c r="M1377" i="6"/>
  <c r="M1096" i="6"/>
  <c r="M1122" i="6"/>
  <c r="M1136" i="6"/>
  <c r="M1140" i="6"/>
  <c r="M1154" i="6"/>
  <c r="M1168" i="6"/>
  <c r="M1172" i="6"/>
  <c r="M1186" i="6"/>
  <c r="M1200" i="6"/>
  <c r="M1204" i="6"/>
  <c r="M1218" i="6"/>
  <c r="M1232" i="6"/>
  <c r="M1236" i="6"/>
  <c r="M1250" i="6"/>
  <c r="M1264" i="6"/>
  <c r="M1268" i="6"/>
  <c r="M1282" i="6"/>
  <c r="M1296" i="6"/>
  <c r="M1300" i="6"/>
  <c r="M1314" i="6"/>
  <c r="M1324" i="6"/>
  <c r="M1332" i="6"/>
  <c r="M1340" i="6"/>
  <c r="M1348" i="6"/>
  <c r="M1356" i="6"/>
  <c r="M1364" i="6"/>
  <c r="M1372" i="6"/>
  <c r="M1380" i="6"/>
  <c r="M1077" i="6"/>
  <c r="M1109" i="6"/>
  <c r="M1119" i="6"/>
  <c r="M1133" i="6"/>
  <c r="M1137" i="6"/>
  <c r="M1151" i="6"/>
  <c r="M1165" i="6"/>
  <c r="M1169" i="6"/>
  <c r="M1183" i="6"/>
  <c r="M1197" i="6"/>
  <c r="M1201" i="6"/>
  <c r="M1215" i="6"/>
  <c r="M1229" i="6"/>
  <c r="M1233" i="6"/>
  <c r="M1247" i="6"/>
  <c r="M1261" i="6"/>
  <c r="M1265" i="6"/>
  <c r="M1279" i="6"/>
  <c r="M1293" i="6"/>
  <c r="M1297" i="6"/>
  <c r="M1311" i="6"/>
  <c r="M1327" i="6"/>
  <c r="M1335" i="6"/>
  <c r="M1343" i="6"/>
  <c r="M1351" i="6"/>
  <c r="M1359" i="6"/>
  <c r="M1367" i="6"/>
  <c r="M1375" i="6"/>
  <c r="M1088" i="6"/>
  <c r="M1130" i="6"/>
  <c r="M1144" i="6"/>
  <c r="M1148" i="6"/>
  <c r="M1162" i="6"/>
  <c r="M1176" i="6"/>
  <c r="M1180" i="6"/>
  <c r="M1194" i="6"/>
  <c r="M1208" i="6"/>
  <c r="M1212" i="6"/>
  <c r="M1226" i="6"/>
  <c r="M1240" i="6"/>
  <c r="M1244" i="6"/>
  <c r="M1258" i="6"/>
  <c r="M1272" i="6"/>
  <c r="M1276" i="6"/>
  <c r="M1290" i="6"/>
  <c r="M1304" i="6"/>
  <c r="M1308" i="6"/>
  <c r="M1322" i="6"/>
  <c r="M1330" i="6"/>
  <c r="M1338" i="6"/>
  <c r="M1346" i="6"/>
  <c r="M1354" i="6"/>
  <c r="M1362" i="6"/>
  <c r="M1370" i="6"/>
  <c r="M1378" i="6"/>
  <c r="M1388" i="6"/>
  <c r="M1404" i="6"/>
  <c r="M1420" i="6"/>
  <c r="M1429" i="6"/>
  <c r="M1433" i="6"/>
  <c r="M1447" i="6"/>
  <c r="M1461" i="6"/>
  <c r="M1465" i="6"/>
  <c r="M1479" i="6"/>
  <c r="M1493" i="6"/>
  <c r="M1497" i="6"/>
  <c r="M1511" i="6"/>
  <c r="M1525" i="6"/>
  <c r="M1529" i="6"/>
  <c r="M1543" i="6"/>
  <c r="M1557" i="6"/>
  <c r="M1563" i="6"/>
  <c r="M1571" i="6"/>
  <c r="M1579" i="6"/>
  <c r="M1587" i="6"/>
  <c r="M1595" i="6"/>
  <c r="M1603" i="6"/>
  <c r="M1611" i="6"/>
  <c r="M1619" i="6"/>
  <c r="M1627" i="6"/>
  <c r="M1635" i="6"/>
  <c r="M1643" i="6"/>
  <c r="M1651" i="6"/>
  <c r="M1659" i="6"/>
  <c r="M1383" i="6"/>
  <c r="M1399" i="6"/>
  <c r="M1415" i="6"/>
  <c r="M1430" i="6"/>
  <c r="M1444" i="6"/>
  <c r="M1458" i="6"/>
  <c r="M1462" i="6"/>
  <c r="M1476" i="6"/>
  <c r="M1490" i="6"/>
  <c r="M1494" i="6"/>
  <c r="M1508" i="6"/>
  <c r="M1522" i="6"/>
  <c r="M1526" i="6"/>
  <c r="M1540" i="6"/>
  <c r="M1554" i="6"/>
  <c r="M1558" i="6"/>
  <c r="M1566" i="6"/>
  <c r="M1574" i="6"/>
  <c r="M1582" i="6"/>
  <c r="M1590" i="6"/>
  <c r="M1598" i="6"/>
  <c r="M1606" i="6"/>
  <c r="M1614" i="6"/>
  <c r="M1622" i="6"/>
  <c r="M1630" i="6"/>
  <c r="M1638" i="6"/>
  <c r="M1646" i="6"/>
  <c r="M1654" i="6"/>
  <c r="M1662" i="6"/>
  <c r="M1670" i="6"/>
  <c r="M1678" i="6"/>
  <c r="M1686" i="6"/>
  <c r="M1694" i="6"/>
  <c r="M1702" i="6"/>
  <c r="M1710" i="6"/>
  <c r="M1718" i="6"/>
  <c r="M1726" i="6"/>
  <c r="M1734" i="6"/>
  <c r="M1742" i="6"/>
  <c r="M1750" i="6"/>
  <c r="M1758" i="6"/>
  <c r="M1766" i="6"/>
  <c r="M1774" i="6"/>
  <c r="M1782" i="6"/>
  <c r="M1790" i="6"/>
  <c r="M1394" i="6"/>
  <c r="M1410" i="6"/>
  <c r="M1426" i="6"/>
  <c r="M1437" i="6"/>
  <c r="M1441" i="6"/>
  <c r="M1455" i="6"/>
  <c r="M1469" i="6"/>
  <c r="M1473" i="6"/>
  <c r="M1487" i="6"/>
  <c r="M1501" i="6"/>
  <c r="M1505" i="6"/>
  <c r="M1519" i="6"/>
  <c r="M1533" i="6"/>
  <c r="M1537" i="6"/>
  <c r="M1551" i="6"/>
  <c r="M1561" i="6"/>
  <c r="M1569" i="6"/>
  <c r="M1577" i="6"/>
  <c r="M1585" i="6"/>
  <c r="M1593" i="6"/>
  <c r="M1601" i="6"/>
  <c r="M1609" i="6"/>
  <c r="M1617" i="6"/>
  <c r="M1625" i="6"/>
  <c r="M1633" i="6"/>
  <c r="M1641" i="6"/>
  <c r="M1649" i="6"/>
  <c r="M1657" i="6"/>
  <c r="M1665" i="6"/>
  <c r="M1673" i="6"/>
  <c r="M1681" i="6"/>
  <c r="M1689" i="6"/>
  <c r="M1697" i="6"/>
  <c r="M1705" i="6"/>
  <c r="M1713" i="6"/>
  <c r="M1721" i="6"/>
  <c r="M1729" i="6"/>
  <c r="M1737" i="6"/>
  <c r="M1745" i="6"/>
  <c r="M1753" i="6"/>
  <c r="M1761" i="6"/>
  <c r="M1769" i="6"/>
  <c r="M1777" i="6"/>
  <c r="M1785" i="6"/>
  <c r="M1793" i="6"/>
  <c r="M1385" i="6"/>
  <c r="M1401" i="6"/>
  <c r="M1417" i="6"/>
  <c r="M1434" i="6"/>
  <c r="M1438" i="6"/>
  <c r="M1452" i="6"/>
  <c r="M1466" i="6"/>
  <c r="M1470" i="6"/>
  <c r="M1484" i="6"/>
  <c r="M1498" i="6"/>
  <c r="M1502" i="6"/>
  <c r="M1516" i="6"/>
  <c r="M1530" i="6"/>
  <c r="M1534" i="6"/>
  <c r="M1548" i="6"/>
  <c r="M1564" i="6"/>
  <c r="M1572" i="6"/>
  <c r="M1580" i="6"/>
  <c r="M1588" i="6"/>
  <c r="M1596" i="6"/>
  <c r="M1604" i="6"/>
  <c r="M1612" i="6"/>
  <c r="M1620" i="6"/>
  <c r="M1628" i="6"/>
  <c r="M1636" i="6"/>
  <c r="M1644" i="6"/>
  <c r="M1652" i="6"/>
  <c r="M1660" i="6"/>
  <c r="M1668" i="6"/>
  <c r="M1396" i="6"/>
  <c r="M1412" i="6"/>
  <c r="M1431" i="6"/>
  <c r="M1445" i="6"/>
  <c r="M1449" i="6"/>
  <c r="M1463" i="6"/>
  <c r="M1477" i="6"/>
  <c r="M1481" i="6"/>
  <c r="M1495" i="6"/>
  <c r="M1509" i="6"/>
  <c r="M1513" i="6"/>
  <c r="M1527" i="6"/>
  <c r="M1541" i="6"/>
  <c r="M1545" i="6"/>
  <c r="M1559" i="6"/>
  <c r="M1567" i="6"/>
  <c r="M1575" i="6"/>
  <c r="M1583" i="6"/>
  <c r="M1591" i="6"/>
  <c r="M1599" i="6"/>
  <c r="M1607" i="6"/>
  <c r="M1615" i="6"/>
  <c r="M1623" i="6"/>
  <c r="M1631" i="6"/>
  <c r="M1639" i="6"/>
  <c r="M1647" i="6"/>
  <c r="M1655" i="6"/>
  <c r="M1663" i="6"/>
  <c r="M1391" i="6"/>
  <c r="M1407" i="6"/>
  <c r="M1423" i="6"/>
  <c r="M1428" i="6"/>
  <c r="M1442" i="6"/>
  <c r="M1446" i="6"/>
  <c r="M1460" i="6"/>
  <c r="M1474" i="6"/>
  <c r="M1478" i="6"/>
  <c r="M1492" i="6"/>
  <c r="M1506" i="6"/>
  <c r="M1510" i="6"/>
  <c r="M1524" i="6"/>
  <c r="M1538" i="6"/>
  <c r="M1542" i="6"/>
  <c r="M1556" i="6"/>
  <c r="M1562" i="6"/>
  <c r="M1570" i="6"/>
  <c r="M1578" i="6"/>
  <c r="M1586" i="6"/>
  <c r="M1594" i="6"/>
  <c r="M1602" i="6"/>
  <c r="M1610" i="6"/>
  <c r="M1618" i="6"/>
  <c r="M1626" i="6"/>
  <c r="M1634" i="6"/>
  <c r="M1642" i="6"/>
  <c r="M1650" i="6"/>
  <c r="M1658" i="6"/>
  <c r="M1386" i="6"/>
  <c r="M1402" i="6"/>
  <c r="M1418" i="6"/>
  <c r="M1439" i="6"/>
  <c r="M1453" i="6"/>
  <c r="M1457" i="6"/>
  <c r="M1471" i="6"/>
  <c r="M1485" i="6"/>
  <c r="M1489" i="6"/>
  <c r="M1503" i="6"/>
  <c r="M1517" i="6"/>
  <c r="M1521" i="6"/>
  <c r="M1535" i="6"/>
  <c r="M1549" i="6"/>
  <c r="M1553" i="6"/>
  <c r="M1565" i="6"/>
  <c r="M1573" i="6"/>
  <c r="M1581" i="6"/>
  <c r="M1589" i="6"/>
  <c r="M1597" i="6"/>
  <c r="M1393" i="6"/>
  <c r="M1409" i="6"/>
  <c r="M1425" i="6"/>
  <c r="M1436" i="6"/>
  <c r="M1450" i="6"/>
  <c r="M1454" i="6"/>
  <c r="M1468" i="6"/>
  <c r="M1482" i="6"/>
  <c r="M1486" i="6"/>
  <c r="M1500" i="6"/>
  <c r="M1514" i="6"/>
  <c r="M1518" i="6"/>
  <c r="M1532" i="6"/>
  <c r="M1546" i="6"/>
  <c r="M1550" i="6"/>
  <c r="M1560" i="6"/>
  <c r="M1568" i="6"/>
  <c r="M1576" i="6"/>
  <c r="M1584" i="6"/>
  <c r="M1592" i="6"/>
  <c r="M1600" i="6"/>
  <c r="M1605" i="6"/>
  <c r="M1637" i="6"/>
  <c r="M1671" i="6"/>
  <c r="M1685" i="6"/>
  <c r="M1699" i="6"/>
  <c r="M1703" i="6"/>
  <c r="M1717" i="6"/>
  <c r="M1731" i="6"/>
  <c r="M1735" i="6"/>
  <c r="M1749" i="6"/>
  <c r="M1763" i="6"/>
  <c r="M1767" i="6"/>
  <c r="M1781" i="6"/>
  <c r="M1795" i="6"/>
  <c r="M1801" i="6"/>
  <c r="M1809" i="6"/>
  <c r="M1817" i="6"/>
  <c r="M1825" i="6"/>
  <c r="M1833" i="6"/>
  <c r="M1841" i="6"/>
  <c r="M1849" i="6"/>
  <c r="M1857" i="6"/>
  <c r="M1865" i="6"/>
  <c r="M1873" i="6"/>
  <c r="M1881" i="6"/>
  <c r="M1889" i="6"/>
  <c r="M1897" i="6"/>
  <c r="M1905" i="6"/>
  <c r="M1616" i="6"/>
  <c r="M1648" i="6"/>
  <c r="M1667" i="6"/>
  <c r="M1682" i="6"/>
  <c r="M1696" i="6"/>
  <c r="M1700" i="6"/>
  <c r="M1714" i="6"/>
  <c r="M1728" i="6"/>
  <c r="M1732" i="6"/>
  <c r="M1746" i="6"/>
  <c r="M1760" i="6"/>
  <c r="M1764" i="6"/>
  <c r="M1778" i="6"/>
  <c r="M1792" i="6"/>
  <c r="M1796" i="6"/>
  <c r="M1804" i="6"/>
  <c r="M1812" i="6"/>
  <c r="M1820" i="6"/>
  <c r="M1828" i="6"/>
  <c r="M1836" i="6"/>
  <c r="M1844" i="6"/>
  <c r="M1852" i="6"/>
  <c r="M1860" i="6"/>
  <c r="M1868" i="6"/>
  <c r="M1876" i="6"/>
  <c r="M1884" i="6"/>
  <c r="M1892" i="6"/>
  <c r="M1900" i="6"/>
  <c r="M1908" i="6"/>
  <c r="M1916" i="6"/>
  <c r="M1924" i="6"/>
  <c r="M1932" i="6"/>
  <c r="M1940" i="6"/>
  <c r="M1948" i="6"/>
  <c r="M1956" i="6"/>
  <c r="M1964" i="6"/>
  <c r="M1972" i="6"/>
  <c r="M1980" i="6"/>
  <c r="M1988" i="6"/>
  <c r="M1996" i="6"/>
  <c r="M2004" i="6"/>
  <c r="M2012" i="6"/>
  <c r="M2020" i="6"/>
  <c r="M2028" i="6"/>
  <c r="M2036" i="6"/>
  <c r="M2044" i="6"/>
  <c r="M2052" i="6"/>
  <c r="M2060" i="6"/>
  <c r="M2068" i="6"/>
  <c r="M2076" i="6"/>
  <c r="M2084" i="6"/>
  <c r="M2092" i="6"/>
  <c r="M2100" i="6"/>
  <c r="M2108" i="6"/>
  <c r="M2116" i="6"/>
  <c r="M2124" i="6"/>
  <c r="M2132" i="6"/>
  <c r="M1629" i="6"/>
  <c r="M1661" i="6"/>
  <c r="M1675" i="6"/>
  <c r="M1679" i="6"/>
  <c r="M1693" i="6"/>
  <c r="M1707" i="6"/>
  <c r="M1711" i="6"/>
  <c r="M1725" i="6"/>
  <c r="M1739" i="6"/>
  <c r="M1743" i="6"/>
  <c r="M1757" i="6"/>
  <c r="M1771" i="6"/>
  <c r="M1775" i="6"/>
  <c r="M1789" i="6"/>
  <c r="M1799" i="6"/>
  <c r="M1807" i="6"/>
  <c r="M1815" i="6"/>
  <c r="M1823" i="6"/>
  <c r="M1831" i="6"/>
  <c r="M1839" i="6"/>
  <c r="M1847" i="6"/>
  <c r="M1855" i="6"/>
  <c r="M1863" i="6"/>
  <c r="M1871" i="6"/>
  <c r="M1879" i="6"/>
  <c r="M1887" i="6"/>
  <c r="M1895" i="6"/>
  <c r="M1903" i="6"/>
  <c r="M1911" i="6"/>
  <c r="M1919" i="6"/>
  <c r="M1927" i="6"/>
  <c r="M1935" i="6"/>
  <c r="M1943" i="6"/>
  <c r="M1951" i="6"/>
  <c r="M1959" i="6"/>
  <c r="M1967" i="6"/>
  <c r="M1975" i="6"/>
  <c r="M1983" i="6"/>
  <c r="M1991" i="6"/>
  <c r="M1999" i="6"/>
  <c r="M2007" i="6"/>
  <c r="M2015" i="6"/>
  <c r="M2023" i="6"/>
  <c r="M2031" i="6"/>
  <c r="M2039" i="6"/>
  <c r="M2047" i="6"/>
  <c r="M2055" i="6"/>
  <c r="M2063" i="6"/>
  <c r="M2071" i="6"/>
  <c r="M2079" i="6"/>
  <c r="M2087" i="6"/>
  <c r="M2095" i="6"/>
  <c r="M2103" i="6"/>
  <c r="M2111" i="6"/>
  <c r="M2119" i="6"/>
  <c r="M2127" i="6"/>
  <c r="M2135" i="6"/>
  <c r="M1608" i="6"/>
  <c r="M1640" i="6"/>
  <c r="M1672" i="6"/>
  <c r="M1676" i="6"/>
  <c r="M1690" i="6"/>
  <c r="M1704" i="6"/>
  <c r="M1708" i="6"/>
  <c r="M1722" i="6"/>
  <c r="M1736" i="6"/>
  <c r="M1740" i="6"/>
  <c r="M1754" i="6"/>
  <c r="M1768" i="6"/>
  <c r="M1772" i="6"/>
  <c r="M1786" i="6"/>
  <c r="M1802" i="6"/>
  <c r="M1810" i="6"/>
  <c r="M1818" i="6"/>
  <c r="M1826" i="6"/>
  <c r="M1834" i="6"/>
  <c r="M1842" i="6"/>
  <c r="M1850" i="6"/>
  <c r="M1858" i="6"/>
  <c r="M1866" i="6"/>
  <c r="M1874" i="6"/>
  <c r="M1882" i="6"/>
  <c r="M1890" i="6"/>
  <c r="M1898" i="6"/>
  <c r="M1906" i="6"/>
  <c r="M1621" i="6"/>
  <c r="M1653" i="6"/>
  <c r="M1669" i="6"/>
  <c r="M1683" i="6"/>
  <c r="M1687" i="6"/>
  <c r="M1701" i="6"/>
  <c r="M1715" i="6"/>
  <c r="M1719" i="6"/>
  <c r="M1733" i="6"/>
  <c r="M1747" i="6"/>
  <c r="M1751" i="6"/>
  <c r="M1765" i="6"/>
  <c r="M1779" i="6"/>
  <c r="M1783" i="6"/>
  <c r="M1797" i="6"/>
  <c r="M1805" i="6"/>
  <c r="M1813" i="6"/>
  <c r="M1821" i="6"/>
  <c r="M1829" i="6"/>
  <c r="M1837" i="6"/>
  <c r="M1845" i="6"/>
  <c r="M1853" i="6"/>
  <c r="M1861" i="6"/>
  <c r="M1869" i="6"/>
  <c r="M1877" i="6"/>
  <c r="M1885" i="6"/>
  <c r="M1893" i="6"/>
  <c r="M1901" i="6"/>
  <c r="M1909" i="6"/>
  <c r="M1632" i="6"/>
  <c r="M1664" i="6"/>
  <c r="M1680" i="6"/>
  <c r="M1684" i="6"/>
  <c r="M1698" i="6"/>
  <c r="M1712" i="6"/>
  <c r="M1716" i="6"/>
  <c r="M1730" i="6"/>
  <c r="M1744" i="6"/>
  <c r="M1748" i="6"/>
  <c r="M1762" i="6"/>
  <c r="M1776" i="6"/>
  <c r="M1780" i="6"/>
  <c r="M1794" i="6"/>
  <c r="M1800" i="6"/>
  <c r="M1808" i="6"/>
  <c r="M1816" i="6"/>
  <c r="M1824" i="6"/>
  <c r="M1832" i="6"/>
  <c r="M1840" i="6"/>
  <c r="M1848" i="6"/>
  <c r="M1856" i="6"/>
  <c r="M1864" i="6"/>
  <c r="M1872" i="6"/>
  <c r="M1880" i="6"/>
  <c r="M1888" i="6"/>
  <c r="M1896" i="6"/>
  <c r="M1904" i="6"/>
  <c r="M1613" i="6"/>
  <c r="M1645" i="6"/>
  <c r="M1666" i="6"/>
  <c r="M1677" i="6"/>
  <c r="M1691" i="6"/>
  <c r="M1695" i="6"/>
  <c r="M1709" i="6"/>
  <c r="M1723" i="6"/>
  <c r="M1727" i="6"/>
  <c r="M1741" i="6"/>
  <c r="M1755" i="6"/>
  <c r="M1759" i="6"/>
  <c r="M1773" i="6"/>
  <c r="M1787" i="6"/>
  <c r="M1791" i="6"/>
  <c r="M1803" i="6"/>
  <c r="M1811" i="6"/>
  <c r="M1819" i="6"/>
  <c r="M1827" i="6"/>
  <c r="M1835" i="6"/>
  <c r="M1843" i="6"/>
  <c r="M1624" i="6"/>
  <c r="M1656" i="6"/>
  <c r="M1674" i="6"/>
  <c r="M1688" i="6"/>
  <c r="M1692" i="6"/>
  <c r="M1706" i="6"/>
  <c r="M1720" i="6"/>
  <c r="M1724" i="6"/>
  <c r="M1738" i="6"/>
  <c r="M1752" i="6"/>
  <c r="M1756" i="6"/>
  <c r="M1770" i="6"/>
  <c r="M1784" i="6"/>
  <c r="M1788" i="6"/>
  <c r="M1798" i="6"/>
  <c r="M1806" i="6"/>
  <c r="M1814" i="6"/>
  <c r="M1822" i="6"/>
  <c r="M1830" i="6"/>
  <c r="M1838" i="6"/>
  <c r="M1846" i="6"/>
  <c r="M1859" i="6"/>
  <c r="M1891" i="6"/>
  <c r="M1910" i="6"/>
  <c r="M1914" i="6"/>
  <c r="M1928" i="6"/>
  <c r="M1942" i="6"/>
  <c r="M1946" i="6"/>
  <c r="M1960" i="6"/>
  <c r="M1974" i="6"/>
  <c r="M1978" i="6"/>
  <c r="M1992" i="6"/>
  <c r="M2006" i="6"/>
  <c r="M2010" i="6"/>
  <c r="M2024" i="6"/>
  <c r="M2038" i="6"/>
  <c r="M2042" i="6"/>
  <c r="M2056" i="6"/>
  <c r="M2070" i="6"/>
  <c r="M2074" i="6"/>
  <c r="M2088" i="6"/>
  <c r="M2106" i="6"/>
  <c r="M2120" i="6"/>
  <c r="M2134" i="6"/>
  <c r="M2143" i="6"/>
  <c r="M2159" i="6"/>
  <c r="M2175" i="6"/>
  <c r="M2183" i="6"/>
  <c r="M2191" i="6"/>
  <c r="M2199" i="6"/>
  <c r="M2207" i="6"/>
  <c r="M2223" i="6"/>
  <c r="M2239" i="6"/>
  <c r="M2247" i="6"/>
  <c r="M2255" i="6"/>
  <c r="M2263" i="6"/>
  <c r="M2271" i="6"/>
  <c r="M2279" i="6"/>
  <c r="M2287" i="6"/>
  <c r="M2295" i="6"/>
  <c r="M2303" i="6"/>
  <c r="M2311" i="6"/>
  <c r="M2319" i="6"/>
  <c r="M2327" i="6"/>
  <c r="M2335" i="6"/>
  <c r="M2343" i="6"/>
  <c r="M2351" i="6"/>
  <c r="M2359" i="6"/>
  <c r="M2375" i="6"/>
  <c r="M2383" i="6"/>
  <c r="M2391" i="6"/>
  <c r="M2407" i="6"/>
  <c r="M2415" i="6"/>
  <c r="M2423" i="6"/>
  <c r="M2431" i="6"/>
  <c r="M2439" i="6"/>
  <c r="M2447" i="6"/>
  <c r="M2455" i="6"/>
  <c r="M2463" i="6"/>
  <c r="M2471" i="6"/>
  <c r="M2479" i="6"/>
  <c r="M1870" i="6"/>
  <c r="M1902" i="6"/>
  <c r="M1921" i="6"/>
  <c r="M1925" i="6"/>
  <c r="M1939" i="6"/>
  <c r="M1953" i="6"/>
  <c r="M1957" i="6"/>
  <c r="M1971" i="6"/>
  <c r="M1985" i="6"/>
  <c r="M1989" i="6"/>
  <c r="M2003" i="6"/>
  <c r="M2017" i="6"/>
  <c r="M2021" i="6"/>
  <c r="M2035" i="6"/>
  <c r="M2049" i="6"/>
  <c r="M2053" i="6"/>
  <c r="M2081" i="6"/>
  <c r="M2085" i="6"/>
  <c r="M2099" i="6"/>
  <c r="M2113" i="6"/>
  <c r="M2117" i="6"/>
  <c r="M2138" i="6"/>
  <c r="M2146" i="6"/>
  <c r="M2154" i="6"/>
  <c r="M2162" i="6"/>
  <c r="M2170" i="6"/>
  <c r="M2178" i="6"/>
  <c r="M2186" i="6"/>
  <c r="M2194" i="6"/>
  <c r="M2210" i="6"/>
  <c r="M2218" i="6"/>
  <c r="M2234" i="6"/>
  <c r="M2242" i="6"/>
  <c r="M2250" i="6"/>
  <c r="M2258" i="6"/>
  <c r="M2266" i="6"/>
  <c r="M2274" i="6"/>
  <c r="M2282" i="6"/>
  <c r="M2290" i="6"/>
  <c r="M2298" i="6"/>
  <c r="M2306" i="6"/>
  <c r="M2322" i="6"/>
  <c r="M2330" i="6"/>
  <c r="M2338" i="6"/>
  <c r="M2346" i="6"/>
  <c r="M2370" i="6"/>
  <c r="M2386" i="6"/>
  <c r="M2402" i="6"/>
  <c r="M2410" i="6"/>
  <c r="M2418" i="6"/>
  <c r="M2426" i="6"/>
  <c r="M2434" i="6"/>
  <c r="M2442" i="6"/>
  <c r="M2458" i="6"/>
  <c r="M2466" i="6"/>
  <c r="M2474" i="6"/>
  <c r="M2482" i="6"/>
  <c r="M1851" i="6"/>
  <c r="M1883" i="6"/>
  <c r="M1918" i="6"/>
  <c r="M1922" i="6"/>
  <c r="M1936" i="6"/>
  <c r="M1950" i="6"/>
  <c r="M1954" i="6"/>
  <c r="M1968" i="6"/>
  <c r="M1982" i="6"/>
  <c r="M1986" i="6"/>
  <c r="M2000" i="6"/>
  <c r="M2014" i="6"/>
  <c r="M2018" i="6"/>
  <c r="M2032" i="6"/>
  <c r="M2046" i="6"/>
  <c r="M2050" i="6"/>
  <c r="M2064" i="6"/>
  <c r="M2078" i="6"/>
  <c r="M2082" i="6"/>
  <c r="M2110" i="6"/>
  <c r="M2114" i="6"/>
  <c r="M2128" i="6"/>
  <c r="M2141" i="6"/>
  <c r="M2149" i="6"/>
  <c r="M2157" i="6"/>
  <c r="M2165" i="6"/>
  <c r="M2181" i="6"/>
  <c r="M2189" i="6"/>
  <c r="M2205" i="6"/>
  <c r="M2213" i="6"/>
  <c r="M2221" i="6"/>
  <c r="M2229" i="6"/>
  <c r="M2237" i="6"/>
  <c r="M2245" i="6"/>
  <c r="M2261" i="6"/>
  <c r="M2277" i="6"/>
  <c r="M2285" i="6"/>
  <c r="M2293" i="6"/>
  <c r="M2301" i="6"/>
  <c r="M2309" i="6"/>
  <c r="M2317" i="6"/>
  <c r="M2341" i="6"/>
  <c r="M2349" i="6"/>
  <c r="M2357" i="6"/>
  <c r="M1862" i="6"/>
  <c r="M1894" i="6"/>
  <c r="M1915" i="6"/>
  <c r="M1929" i="6"/>
  <c r="M1933" i="6"/>
  <c r="M1947" i="6"/>
  <c r="M1961" i="6"/>
  <c r="M1965" i="6"/>
  <c r="M1979" i="6"/>
  <c r="M1993" i="6"/>
  <c r="M1997" i="6"/>
  <c r="M2011" i="6"/>
  <c r="M2025" i="6"/>
  <c r="M2029" i="6"/>
  <c r="M2043" i="6"/>
  <c r="M2057" i="6"/>
  <c r="M2061" i="6"/>
  <c r="M2075" i="6"/>
  <c r="M2089" i="6"/>
  <c r="M2093" i="6"/>
  <c r="M2107" i="6"/>
  <c r="M2121" i="6"/>
  <c r="M2125" i="6"/>
  <c r="M2144" i="6"/>
  <c r="M2152" i="6"/>
  <c r="M2160" i="6"/>
  <c r="M2168" i="6"/>
  <c r="M2176" i="6"/>
  <c r="M2184" i="6"/>
  <c r="M2200" i="6"/>
  <c r="M2208" i="6"/>
  <c r="M2216" i="6"/>
  <c r="M2232" i="6"/>
  <c r="M2240" i="6"/>
  <c r="M2248" i="6"/>
  <c r="M2256" i="6"/>
  <c r="M2272" i="6"/>
  <c r="M2280" i="6"/>
  <c r="M2288" i="6"/>
  <c r="M2296" i="6"/>
  <c r="M2304" i="6"/>
  <c r="M2312" i="6"/>
  <c r="M2320" i="6"/>
  <c r="M2336" i="6"/>
  <c r="M2344" i="6"/>
  <c r="M2352" i="6"/>
  <c r="M1875" i="6"/>
  <c r="M1907" i="6"/>
  <c r="M1912" i="6"/>
  <c r="M1926" i="6"/>
  <c r="M1930" i="6"/>
  <c r="M1944" i="6"/>
  <c r="M1958" i="6"/>
  <c r="M1962" i="6"/>
  <c r="M1976" i="6"/>
  <c r="M1990" i="6"/>
  <c r="M1994" i="6"/>
  <c r="M2008" i="6"/>
  <c r="M2022" i="6"/>
  <c r="M2026" i="6"/>
  <c r="M2040" i="6"/>
  <c r="M2054" i="6"/>
  <c r="M2058" i="6"/>
  <c r="M2072" i="6"/>
  <c r="M2086" i="6"/>
  <c r="M2090" i="6"/>
  <c r="M2104" i="6"/>
  <c r="M2118" i="6"/>
  <c r="M2122" i="6"/>
  <c r="M2136" i="6"/>
  <c r="M2147" i="6"/>
  <c r="M2155" i="6"/>
  <c r="M2163" i="6"/>
  <c r="M2171" i="6"/>
  <c r="M2179" i="6"/>
  <c r="M1854" i="6"/>
  <c r="M1886" i="6"/>
  <c r="M1923" i="6"/>
  <c r="M1937" i="6"/>
  <c r="M1941" i="6"/>
  <c r="M1955" i="6"/>
  <c r="M1969" i="6"/>
  <c r="M1973" i="6"/>
  <c r="M1987" i="6"/>
  <c r="M2001" i="6"/>
  <c r="M2005" i="6"/>
  <c r="M2019" i="6"/>
  <c r="M2033" i="6"/>
  <c r="M2037" i="6"/>
  <c r="M2051" i="6"/>
  <c r="M2065" i="6"/>
  <c r="M2069" i="6"/>
  <c r="M2083" i="6"/>
  <c r="M2097" i="6"/>
  <c r="M2101" i="6"/>
  <c r="M2115" i="6"/>
  <c r="M2129" i="6"/>
  <c r="M2133" i="6"/>
  <c r="M2142" i="6"/>
  <c r="M2158" i="6"/>
  <c r="M2166" i="6"/>
  <c r="M2174" i="6"/>
  <c r="M1867" i="6"/>
  <c r="M1899" i="6"/>
  <c r="M1920" i="6"/>
  <c r="M1934" i="6"/>
  <c r="M1938" i="6"/>
  <c r="M1952" i="6"/>
  <c r="M1966" i="6"/>
  <c r="M1970" i="6"/>
  <c r="M1984" i="6"/>
  <c r="M1998" i="6"/>
  <c r="M2002" i="6"/>
  <c r="M2016" i="6"/>
  <c r="M2030" i="6"/>
  <c r="M2034" i="6"/>
  <c r="M2048" i="6"/>
  <c r="M2062" i="6"/>
  <c r="M2066" i="6"/>
  <c r="M2080" i="6"/>
  <c r="M2094" i="6"/>
  <c r="M2098" i="6"/>
  <c r="M2112" i="6"/>
  <c r="M2130" i="6"/>
  <c r="M2145" i="6"/>
  <c r="M2153" i="6"/>
  <c r="M2161" i="6"/>
  <c r="M2169" i="6"/>
  <c r="M2177" i="6"/>
  <c r="M1878" i="6"/>
  <c r="M1913" i="6"/>
  <c r="M1917" i="6"/>
  <c r="M1931" i="6"/>
  <c r="M1945" i="6"/>
  <c r="M1949" i="6"/>
  <c r="M1963" i="6"/>
  <c r="M1977" i="6"/>
  <c r="M1981" i="6"/>
  <c r="M1995" i="6"/>
  <c r="M2009" i="6"/>
  <c r="M2013" i="6"/>
  <c r="M2027" i="6"/>
  <c r="M2041" i="6"/>
  <c r="M2045" i="6"/>
  <c r="M2059" i="6"/>
  <c r="M2073" i="6"/>
  <c r="M2077" i="6"/>
  <c r="M2091" i="6"/>
  <c r="M2105" i="6"/>
  <c r="M2109" i="6"/>
  <c r="M2123" i="6"/>
  <c r="M2137" i="6"/>
  <c r="M2140" i="6"/>
  <c r="M2148" i="6"/>
  <c r="M2156" i="6"/>
  <c r="M2164" i="6"/>
  <c r="M2180" i="6"/>
  <c r="M2196" i="6"/>
  <c r="M2212" i="6"/>
  <c r="M2228" i="6"/>
  <c r="M2244" i="6"/>
  <c r="M2260" i="6"/>
  <c r="M2292" i="6"/>
  <c r="M2308" i="6"/>
  <c r="M2340" i="6"/>
  <c r="M2356" i="6"/>
  <c r="M2364" i="6"/>
  <c r="M2368" i="6"/>
  <c r="M2382" i="6"/>
  <c r="M2400" i="6"/>
  <c r="M2414" i="6"/>
  <c r="M2428" i="6"/>
  <c r="M2432" i="6"/>
  <c r="M2446" i="6"/>
  <c r="M2464" i="6"/>
  <c r="M2478" i="6"/>
  <c r="M2490" i="6"/>
  <c r="M2498" i="6"/>
  <c r="M2506" i="6"/>
  <c r="M2514" i="6"/>
  <c r="M2522" i="6"/>
  <c r="M2530" i="6"/>
  <c r="M2538" i="6"/>
  <c r="M2546" i="6"/>
  <c r="M2187" i="6"/>
  <c r="M2203" i="6"/>
  <c r="M2219" i="6"/>
  <c r="M2235" i="6"/>
  <c r="M2251" i="6"/>
  <c r="M2267" i="6"/>
  <c r="M2283" i="6"/>
  <c r="M2299" i="6"/>
  <c r="M2315" i="6"/>
  <c r="M2331" i="6"/>
  <c r="M2347" i="6"/>
  <c r="M2361" i="6"/>
  <c r="M2365" i="6"/>
  <c r="M2379" i="6"/>
  <c r="M2393" i="6"/>
  <c r="M2397" i="6"/>
  <c r="M2411" i="6"/>
  <c r="M2425" i="6"/>
  <c r="M2429" i="6"/>
  <c r="M2443" i="6"/>
  <c r="M2457" i="6"/>
  <c r="M2461" i="6"/>
  <c r="M2475" i="6"/>
  <c r="M2485" i="6"/>
  <c r="M2493" i="6"/>
  <c r="M2501" i="6"/>
  <c r="M2509" i="6"/>
  <c r="M2517" i="6"/>
  <c r="M2533" i="6"/>
  <c r="M2541" i="6"/>
  <c r="M11" i="6"/>
  <c r="M2182" i="6"/>
  <c r="M2198" i="6"/>
  <c r="M2214" i="6"/>
  <c r="M2230" i="6"/>
  <c r="M2246" i="6"/>
  <c r="M2262" i="6"/>
  <c r="M2278" i="6"/>
  <c r="M2294" i="6"/>
  <c r="M2310" i="6"/>
  <c r="M2326" i="6"/>
  <c r="M2342" i="6"/>
  <c r="M2358" i="6"/>
  <c r="M2376" i="6"/>
  <c r="M2404" i="6"/>
  <c r="M2422" i="6"/>
  <c r="M2436" i="6"/>
  <c r="M2440" i="6"/>
  <c r="M2454" i="6"/>
  <c r="M2468" i="6"/>
  <c r="M2472" i="6"/>
  <c r="M2488" i="6"/>
  <c r="M2496" i="6"/>
  <c r="M2504" i="6"/>
  <c r="M2512" i="6"/>
  <c r="M2520" i="6"/>
  <c r="M2528" i="6"/>
  <c r="M2193" i="6"/>
  <c r="M2209" i="6"/>
  <c r="M2257" i="6"/>
  <c r="M2305" i="6"/>
  <c r="M2321" i="6"/>
  <c r="M2337" i="6"/>
  <c r="M2353" i="6"/>
  <c r="M2373" i="6"/>
  <c r="M2387" i="6"/>
  <c r="M2405" i="6"/>
  <c r="M2419" i="6"/>
  <c r="M2433" i="6"/>
  <c r="M2437" i="6"/>
  <c r="M2451" i="6"/>
  <c r="M2465" i="6"/>
  <c r="M2469" i="6"/>
  <c r="M2491" i="6"/>
  <c r="M2499" i="6"/>
  <c r="M2507" i="6"/>
  <c r="M2515" i="6"/>
  <c r="M2523" i="6"/>
  <c r="M2531" i="6"/>
  <c r="M2539" i="6"/>
  <c r="M2547" i="6"/>
  <c r="M2188" i="6"/>
  <c r="M2204" i="6"/>
  <c r="M2220" i="6"/>
  <c r="M2236" i="6"/>
  <c r="M2252" i="6"/>
  <c r="M2268" i="6"/>
  <c r="M2284" i="6"/>
  <c r="M2300" i="6"/>
  <c r="M2316" i="6"/>
  <c r="M2332" i="6"/>
  <c r="M2348" i="6"/>
  <c r="M2366" i="6"/>
  <c r="M2380" i="6"/>
  <c r="M2384" i="6"/>
  <c r="M2398" i="6"/>
  <c r="M2412" i="6"/>
  <c r="M2416" i="6"/>
  <c r="M2430" i="6"/>
  <c r="M2444" i="6"/>
  <c r="M2448" i="6"/>
  <c r="M2462" i="6"/>
  <c r="M2476" i="6"/>
  <c r="M2480" i="6"/>
  <c r="M2486" i="6"/>
  <c r="M2494" i="6"/>
  <c r="M2502" i="6"/>
  <c r="M2510" i="6"/>
  <c r="M2518" i="6"/>
  <c r="M2526" i="6"/>
  <c r="M2534" i="6"/>
  <c r="M2542" i="6"/>
  <c r="M2195" i="6"/>
  <c r="M2227" i="6"/>
  <c r="M2243" i="6"/>
  <c r="M2259" i="6"/>
  <c r="M2275" i="6"/>
  <c r="M2291" i="6"/>
  <c r="M2323" i="6"/>
  <c r="M2339" i="6"/>
  <c r="M2355" i="6"/>
  <c r="M2363" i="6"/>
  <c r="M2377" i="6"/>
  <c r="M2381" i="6"/>
  <c r="M2395" i="6"/>
  <c r="M2409" i="6"/>
  <c r="M2413" i="6"/>
  <c r="M2427" i="6"/>
  <c r="M2441" i="6"/>
  <c r="M2459" i="6"/>
  <c r="M2473" i="6"/>
  <c r="M2477" i="6"/>
  <c r="M2489" i="6"/>
  <c r="M2505" i="6"/>
  <c r="M2513" i="6"/>
  <c r="M2521" i="6"/>
  <c r="M2529" i="6"/>
  <c r="M2537" i="6"/>
  <c r="M2206" i="6"/>
  <c r="M2222" i="6"/>
  <c r="M2238" i="6"/>
  <c r="M2254" i="6"/>
  <c r="M2270" i="6"/>
  <c r="M2286" i="6"/>
  <c r="M2302" i="6"/>
  <c r="M2318" i="6"/>
  <c r="M2334" i="6"/>
  <c r="M2350" i="6"/>
  <c r="M2360" i="6"/>
  <c r="M2374" i="6"/>
  <c r="M2388" i="6"/>
  <c r="M2392" i="6"/>
  <c r="M2406" i="6"/>
  <c r="M2420" i="6"/>
  <c r="M2424" i="6"/>
  <c r="M2438" i="6"/>
  <c r="M2452" i="6"/>
  <c r="M2470" i="6"/>
  <c r="M2484" i="6"/>
  <c r="M2492" i="6"/>
  <c r="M2500" i="6"/>
  <c r="M2508" i="6"/>
  <c r="M2516" i="6"/>
  <c r="M2524" i="6"/>
  <c r="M2532" i="6"/>
  <c r="M2540" i="6"/>
  <c r="M2548" i="6"/>
  <c r="M2185" i="6"/>
  <c r="M2201" i="6"/>
  <c r="M2217" i="6"/>
  <c r="M2249" i="6"/>
  <c r="M2265" i="6"/>
  <c r="M2281" i="6"/>
  <c r="M2297" i="6"/>
  <c r="M2313" i="6"/>
  <c r="M2329" i="6"/>
  <c r="M2345" i="6"/>
  <c r="M2371" i="6"/>
  <c r="M2385" i="6"/>
  <c r="M2389" i="6"/>
  <c r="M2403" i="6"/>
  <c r="M2417" i="6"/>
  <c r="M2421" i="6"/>
  <c r="M2435" i="6"/>
  <c r="M2449" i="6"/>
  <c r="M2467" i="6"/>
  <c r="M2481" i="6"/>
  <c r="M2487" i="6"/>
  <c r="M2495" i="6"/>
  <c r="M2503" i="6"/>
  <c r="M2511" i="6"/>
  <c r="M2527" i="6"/>
  <c r="M2535" i="6"/>
  <c r="M2543" i="6"/>
  <c r="N14" i="6"/>
  <c r="N22" i="6"/>
  <c r="N30" i="6"/>
  <c r="N38" i="6"/>
  <c r="N46" i="6"/>
  <c r="N54" i="6"/>
  <c r="N62" i="6"/>
  <c r="O62" i="6" s="1"/>
  <c r="N70" i="6"/>
  <c r="N78" i="6"/>
  <c r="N86" i="6"/>
  <c r="N94" i="6"/>
  <c r="N102" i="6"/>
  <c r="N110" i="6"/>
  <c r="N118" i="6"/>
  <c r="N126" i="6"/>
  <c r="N134" i="6"/>
  <c r="N142" i="6"/>
  <c r="N150" i="6"/>
  <c r="N158" i="6"/>
  <c r="N166" i="6"/>
  <c r="N174" i="6"/>
  <c r="N182" i="6"/>
  <c r="N190" i="6"/>
  <c r="N198" i="6"/>
  <c r="N206" i="6"/>
  <c r="N214" i="6"/>
  <c r="N222" i="6"/>
  <c r="N230" i="6"/>
  <c r="N17" i="6"/>
  <c r="N25" i="6"/>
  <c r="N33" i="6"/>
  <c r="N41" i="6"/>
  <c r="N49" i="6"/>
  <c r="N57" i="6"/>
  <c r="N65" i="6"/>
  <c r="O65" i="6" s="1"/>
  <c r="K65" i="6" s="1"/>
  <c r="N73" i="6"/>
  <c r="N81" i="6"/>
  <c r="N89" i="6"/>
  <c r="N97" i="6"/>
  <c r="N105" i="6"/>
  <c r="N113" i="6"/>
  <c r="N121" i="6"/>
  <c r="N129" i="6"/>
  <c r="N137" i="6"/>
  <c r="O137" i="6" s="1"/>
  <c r="K137" i="6" s="1"/>
  <c r="N145" i="6"/>
  <c r="N153" i="6"/>
  <c r="N161" i="6"/>
  <c r="N169" i="6"/>
  <c r="N177" i="6"/>
  <c r="N185" i="6"/>
  <c r="N193" i="6"/>
  <c r="N201" i="6"/>
  <c r="N209" i="6"/>
  <c r="N217" i="6"/>
  <c r="N225" i="6"/>
  <c r="N233" i="6"/>
  <c r="N12" i="6"/>
  <c r="N20" i="6"/>
  <c r="N28" i="6"/>
  <c r="O28" i="6" s="1"/>
  <c r="N36" i="6"/>
  <c r="N44" i="6"/>
  <c r="N52" i="6"/>
  <c r="N60" i="6"/>
  <c r="N68" i="6"/>
  <c r="N76" i="6"/>
  <c r="N84" i="6"/>
  <c r="N92" i="6"/>
  <c r="N100" i="6"/>
  <c r="N108" i="6"/>
  <c r="N116" i="6"/>
  <c r="N124" i="6"/>
  <c r="N132" i="6"/>
  <c r="N140" i="6"/>
  <c r="N148" i="6"/>
  <c r="N156" i="6"/>
  <c r="N164" i="6"/>
  <c r="N172" i="6"/>
  <c r="N180" i="6"/>
  <c r="N188" i="6"/>
  <c r="N196" i="6"/>
  <c r="N204" i="6"/>
  <c r="N212" i="6"/>
  <c r="N220" i="6"/>
  <c r="O220" i="6" s="1"/>
  <c r="K220" i="6" s="1"/>
  <c r="N228" i="6"/>
  <c r="N15" i="6"/>
  <c r="N23" i="6"/>
  <c r="N31" i="6"/>
  <c r="N39" i="6"/>
  <c r="N47" i="6"/>
  <c r="N55" i="6"/>
  <c r="N63" i="6"/>
  <c r="O63" i="6" s="1"/>
  <c r="N71" i="6"/>
  <c r="N79" i="6"/>
  <c r="N87" i="6"/>
  <c r="N95" i="6"/>
  <c r="N103" i="6"/>
  <c r="N111" i="6"/>
  <c r="N119" i="6"/>
  <c r="N127" i="6"/>
  <c r="N135" i="6"/>
  <c r="N143" i="6"/>
  <c r="N151" i="6"/>
  <c r="N159" i="6"/>
  <c r="N167" i="6"/>
  <c r="N175" i="6"/>
  <c r="N183" i="6"/>
  <c r="N191" i="6"/>
  <c r="N199" i="6"/>
  <c r="N207" i="6"/>
  <c r="N215" i="6"/>
  <c r="N223" i="6"/>
  <c r="N231" i="6"/>
  <c r="N18" i="6"/>
  <c r="N26" i="6"/>
  <c r="N34" i="6"/>
  <c r="N42" i="6"/>
  <c r="N50" i="6"/>
  <c r="N58" i="6"/>
  <c r="N66" i="6"/>
  <c r="N74" i="6"/>
  <c r="N82" i="6"/>
  <c r="N90" i="6"/>
  <c r="N98" i="6"/>
  <c r="N106" i="6"/>
  <c r="N114" i="6"/>
  <c r="N122" i="6"/>
  <c r="N130" i="6"/>
  <c r="N138" i="6"/>
  <c r="N146" i="6"/>
  <c r="N154" i="6"/>
  <c r="N162" i="6"/>
  <c r="N170" i="6"/>
  <c r="N178" i="6"/>
  <c r="N186" i="6"/>
  <c r="N194" i="6"/>
  <c r="N202" i="6"/>
  <c r="N210" i="6"/>
  <c r="N218" i="6"/>
  <c r="N226" i="6"/>
  <c r="N234" i="6"/>
  <c r="N13" i="6"/>
  <c r="N21" i="6"/>
  <c r="N29" i="6"/>
  <c r="N37" i="6"/>
  <c r="N45" i="6"/>
  <c r="N53" i="6"/>
  <c r="N61" i="6"/>
  <c r="N69" i="6"/>
  <c r="N77" i="6"/>
  <c r="N85" i="6"/>
  <c r="N93" i="6"/>
  <c r="N101" i="6"/>
  <c r="N109" i="6"/>
  <c r="N117" i="6"/>
  <c r="N125" i="6"/>
  <c r="N133" i="6"/>
  <c r="N141" i="6"/>
  <c r="N149" i="6"/>
  <c r="N157" i="6"/>
  <c r="N16" i="6"/>
  <c r="N24" i="6"/>
  <c r="N32" i="6"/>
  <c r="N40" i="6"/>
  <c r="N48" i="6"/>
  <c r="N56" i="6"/>
  <c r="N64" i="6"/>
  <c r="N72" i="6"/>
  <c r="N80" i="6"/>
  <c r="N88" i="6"/>
  <c r="O88" i="6" s="1"/>
  <c r="N96" i="6"/>
  <c r="N104" i="6"/>
  <c r="N112" i="6"/>
  <c r="N120" i="6"/>
  <c r="N128" i="6"/>
  <c r="N136" i="6"/>
  <c r="N35" i="6"/>
  <c r="N99" i="6"/>
  <c r="N152" i="6"/>
  <c r="N168" i="6"/>
  <c r="N197" i="6"/>
  <c r="N203" i="6"/>
  <c r="N232" i="6"/>
  <c r="N237" i="6"/>
  <c r="N245" i="6"/>
  <c r="N253" i="6"/>
  <c r="N261" i="6"/>
  <c r="N269" i="6"/>
  <c r="N277" i="6"/>
  <c r="N285" i="6"/>
  <c r="N293" i="6"/>
  <c r="N301" i="6"/>
  <c r="N309" i="6"/>
  <c r="N317" i="6"/>
  <c r="N325" i="6"/>
  <c r="N333" i="6"/>
  <c r="N341" i="6"/>
  <c r="N349" i="6"/>
  <c r="N357" i="6"/>
  <c r="N365" i="6"/>
  <c r="N373" i="6"/>
  <c r="N381" i="6"/>
  <c r="N389" i="6"/>
  <c r="N397" i="6"/>
  <c r="N405" i="6"/>
  <c r="N413" i="6"/>
  <c r="N421" i="6"/>
  <c r="N59" i="6"/>
  <c r="N123" i="6"/>
  <c r="N176" i="6"/>
  <c r="N205" i="6"/>
  <c r="N211" i="6"/>
  <c r="N240" i="6"/>
  <c r="N248" i="6"/>
  <c r="N256" i="6"/>
  <c r="N264" i="6"/>
  <c r="O264" i="6" s="1"/>
  <c r="K264" i="6" s="1"/>
  <c r="N272" i="6"/>
  <c r="N280" i="6"/>
  <c r="N288" i="6"/>
  <c r="N296" i="6"/>
  <c r="N304" i="6"/>
  <c r="N312" i="6"/>
  <c r="N320" i="6"/>
  <c r="N328" i="6"/>
  <c r="N336" i="6"/>
  <c r="N19" i="6"/>
  <c r="O19" i="6" s="1"/>
  <c r="N83" i="6"/>
  <c r="N144" i="6"/>
  <c r="N184" i="6"/>
  <c r="N213" i="6"/>
  <c r="N219" i="6"/>
  <c r="N243" i="6"/>
  <c r="N251" i="6"/>
  <c r="N259" i="6"/>
  <c r="N267" i="6"/>
  <c r="N275" i="6"/>
  <c r="N283" i="6"/>
  <c r="N291" i="6"/>
  <c r="N299" i="6"/>
  <c r="N307" i="6"/>
  <c r="N315" i="6"/>
  <c r="N323" i="6"/>
  <c r="N331" i="6"/>
  <c r="N339" i="6"/>
  <c r="N347" i="6"/>
  <c r="N355" i="6"/>
  <c r="N363" i="6"/>
  <c r="N371" i="6"/>
  <c r="N379" i="6"/>
  <c r="N387" i="6"/>
  <c r="N395" i="6"/>
  <c r="N403" i="6"/>
  <c r="N411" i="6"/>
  <c r="N43" i="6"/>
  <c r="N107" i="6"/>
  <c r="N155" i="6"/>
  <c r="N163" i="6"/>
  <c r="N192" i="6"/>
  <c r="N221" i="6"/>
  <c r="N227" i="6"/>
  <c r="N238" i="6"/>
  <c r="N246" i="6"/>
  <c r="N254" i="6"/>
  <c r="N262" i="6"/>
  <c r="N270" i="6"/>
  <c r="N278" i="6"/>
  <c r="N286" i="6"/>
  <c r="N294" i="6"/>
  <c r="N302" i="6"/>
  <c r="N310" i="6"/>
  <c r="N318" i="6"/>
  <c r="N326" i="6"/>
  <c r="N334" i="6"/>
  <c r="N342" i="6"/>
  <c r="N67" i="6"/>
  <c r="N131" i="6"/>
  <c r="N165" i="6"/>
  <c r="N171" i="6"/>
  <c r="N200" i="6"/>
  <c r="O200" i="6" s="1"/>
  <c r="N229" i="6"/>
  <c r="N235" i="6"/>
  <c r="N241" i="6"/>
  <c r="N249" i="6"/>
  <c r="N257" i="6"/>
  <c r="N265" i="6"/>
  <c r="N273" i="6"/>
  <c r="N281" i="6"/>
  <c r="N289" i="6"/>
  <c r="N297" i="6"/>
  <c r="N305" i="6"/>
  <c r="N313" i="6"/>
  <c r="N321" i="6"/>
  <c r="N329" i="6"/>
  <c r="N337" i="6"/>
  <c r="N345" i="6"/>
  <c r="N353" i="6"/>
  <c r="N361" i="6"/>
  <c r="N369" i="6"/>
  <c r="N377" i="6"/>
  <c r="N385" i="6"/>
  <c r="N393" i="6"/>
  <c r="N27" i="6"/>
  <c r="N91" i="6"/>
  <c r="N147" i="6"/>
  <c r="N173" i="6"/>
  <c r="N179" i="6"/>
  <c r="N208" i="6"/>
  <c r="N236" i="6"/>
  <c r="N244" i="6"/>
  <c r="N252" i="6"/>
  <c r="N260" i="6"/>
  <c r="N268" i="6"/>
  <c r="N276" i="6"/>
  <c r="N284" i="6"/>
  <c r="N292" i="6"/>
  <c r="N300" i="6"/>
  <c r="N308" i="6"/>
  <c r="N316" i="6"/>
  <c r="N324" i="6"/>
  <c r="N332" i="6"/>
  <c r="O332" i="6" s="1"/>
  <c r="N340" i="6"/>
  <c r="N348" i="6"/>
  <c r="N356" i="6"/>
  <c r="N364" i="6"/>
  <c r="N372" i="6"/>
  <c r="N380" i="6"/>
  <c r="O380" i="6" s="1"/>
  <c r="N388" i="6"/>
  <c r="N396" i="6"/>
  <c r="N51" i="6"/>
  <c r="N115" i="6"/>
  <c r="N181" i="6"/>
  <c r="N187" i="6"/>
  <c r="N216" i="6"/>
  <c r="N239" i="6"/>
  <c r="N247" i="6"/>
  <c r="N255" i="6"/>
  <c r="N263" i="6"/>
  <c r="N271" i="6"/>
  <c r="N279" i="6"/>
  <c r="N287" i="6"/>
  <c r="N295" i="6"/>
  <c r="N303" i="6"/>
  <c r="N311" i="6"/>
  <c r="N224" i="6"/>
  <c r="N274" i="6"/>
  <c r="N327" i="6"/>
  <c r="N351" i="6"/>
  <c r="N367" i="6"/>
  <c r="N383" i="6"/>
  <c r="N409" i="6"/>
  <c r="N433" i="6"/>
  <c r="N441" i="6"/>
  <c r="N449" i="6"/>
  <c r="N457" i="6"/>
  <c r="N465" i="6"/>
  <c r="N473" i="6"/>
  <c r="N481" i="6"/>
  <c r="N489" i="6"/>
  <c r="N497" i="6"/>
  <c r="N505" i="6"/>
  <c r="N513" i="6"/>
  <c r="N521" i="6"/>
  <c r="N529" i="6"/>
  <c r="N537" i="6"/>
  <c r="N545" i="6"/>
  <c r="N553" i="6"/>
  <c r="N561" i="6"/>
  <c r="N569" i="6"/>
  <c r="N577" i="6"/>
  <c r="N298" i="6"/>
  <c r="N338" i="6"/>
  <c r="N346" i="6"/>
  <c r="N362" i="6"/>
  <c r="N378" i="6"/>
  <c r="N394" i="6"/>
  <c r="N402" i="6"/>
  <c r="N406" i="6"/>
  <c r="N416" i="6"/>
  <c r="N419" i="6"/>
  <c r="N422" i="6"/>
  <c r="N425" i="6"/>
  <c r="N428" i="6"/>
  <c r="N436" i="6"/>
  <c r="N444" i="6"/>
  <c r="N452" i="6"/>
  <c r="N460" i="6"/>
  <c r="N468" i="6"/>
  <c r="N476" i="6"/>
  <c r="N484" i="6"/>
  <c r="N492" i="6"/>
  <c r="N500" i="6"/>
  <c r="N508" i="6"/>
  <c r="N516" i="6"/>
  <c r="N524" i="6"/>
  <c r="N532" i="6"/>
  <c r="N540" i="6"/>
  <c r="N548" i="6"/>
  <c r="O548" i="6" s="1"/>
  <c r="K548" i="6" s="1"/>
  <c r="N556" i="6"/>
  <c r="N564" i="6"/>
  <c r="N572" i="6"/>
  <c r="N75" i="6"/>
  <c r="N258" i="6"/>
  <c r="N319" i="6"/>
  <c r="N352" i="6"/>
  <c r="N368" i="6"/>
  <c r="N384" i="6"/>
  <c r="N399" i="6"/>
  <c r="N431" i="6"/>
  <c r="N439" i="6"/>
  <c r="N447" i="6"/>
  <c r="N455" i="6"/>
  <c r="N463" i="6"/>
  <c r="N471" i="6"/>
  <c r="N479" i="6"/>
  <c r="N487" i="6"/>
  <c r="N495" i="6"/>
  <c r="N503" i="6"/>
  <c r="N511" i="6"/>
  <c r="N519" i="6"/>
  <c r="N527" i="6"/>
  <c r="N535" i="6"/>
  <c r="N543" i="6"/>
  <c r="N551" i="6"/>
  <c r="N559" i="6"/>
  <c r="N567" i="6"/>
  <c r="N575" i="6"/>
  <c r="O575" i="6" s="1"/>
  <c r="N189" i="6"/>
  <c r="O189" i="6" s="1"/>
  <c r="N282" i="6"/>
  <c r="N330" i="6"/>
  <c r="N358" i="6"/>
  <c r="N374" i="6"/>
  <c r="N390" i="6"/>
  <c r="N410" i="6"/>
  <c r="N434" i="6"/>
  <c r="N442" i="6"/>
  <c r="N450" i="6"/>
  <c r="N458" i="6"/>
  <c r="N466" i="6"/>
  <c r="N474" i="6"/>
  <c r="N482" i="6"/>
  <c r="N490" i="6"/>
  <c r="N498" i="6"/>
  <c r="N506" i="6"/>
  <c r="N514" i="6"/>
  <c r="N522" i="6"/>
  <c r="N530" i="6"/>
  <c r="N538" i="6"/>
  <c r="N546" i="6"/>
  <c r="N554" i="6"/>
  <c r="N562" i="6"/>
  <c r="N570" i="6"/>
  <c r="N578" i="6"/>
  <c r="N195" i="6"/>
  <c r="N242" i="6"/>
  <c r="N306" i="6"/>
  <c r="N343" i="6"/>
  <c r="N359" i="6"/>
  <c r="N375" i="6"/>
  <c r="N391" i="6"/>
  <c r="N400" i="6"/>
  <c r="N407" i="6"/>
  <c r="N414" i="6"/>
  <c r="N417" i="6"/>
  <c r="N420" i="6"/>
  <c r="N423" i="6"/>
  <c r="N426" i="6"/>
  <c r="N429" i="6"/>
  <c r="N437" i="6"/>
  <c r="N445" i="6"/>
  <c r="N453" i="6"/>
  <c r="N461" i="6"/>
  <c r="N469" i="6"/>
  <c r="N477" i="6"/>
  <c r="N485" i="6"/>
  <c r="N493" i="6"/>
  <c r="N501" i="6"/>
  <c r="N509" i="6"/>
  <c r="N517" i="6"/>
  <c r="N525" i="6"/>
  <c r="N533" i="6"/>
  <c r="N541" i="6"/>
  <c r="N549" i="6"/>
  <c r="N557" i="6"/>
  <c r="N565" i="6"/>
  <c r="N573" i="6"/>
  <c r="N139" i="6"/>
  <c r="N266" i="6"/>
  <c r="N322" i="6"/>
  <c r="N354" i="6"/>
  <c r="N370" i="6"/>
  <c r="N290" i="6"/>
  <c r="N335" i="6"/>
  <c r="N344" i="6"/>
  <c r="N360" i="6"/>
  <c r="N376" i="6"/>
  <c r="N160" i="6"/>
  <c r="N430" i="6"/>
  <c r="N459" i="6"/>
  <c r="O459" i="6" s="1"/>
  <c r="K459" i="6" s="1"/>
  <c r="N488" i="6"/>
  <c r="N494" i="6"/>
  <c r="N523" i="6"/>
  <c r="N552" i="6"/>
  <c r="N558" i="6"/>
  <c r="N588" i="6"/>
  <c r="N596" i="6"/>
  <c r="N604" i="6"/>
  <c r="N612" i="6"/>
  <c r="N620" i="6"/>
  <c r="N628" i="6"/>
  <c r="N636" i="6"/>
  <c r="N644" i="6"/>
  <c r="N652" i="6"/>
  <c r="N660" i="6"/>
  <c r="N668" i="6"/>
  <c r="N676" i="6"/>
  <c r="N684" i="6"/>
  <c r="N692" i="6"/>
  <c r="N700" i="6"/>
  <c r="N708" i="6"/>
  <c r="N716" i="6"/>
  <c r="N724" i="6"/>
  <c r="N732" i="6"/>
  <c r="N350" i="6"/>
  <c r="N382" i="6"/>
  <c r="N415" i="6"/>
  <c r="N424" i="6"/>
  <c r="N432" i="6"/>
  <c r="N438" i="6"/>
  <c r="N467" i="6"/>
  <c r="N496" i="6"/>
  <c r="N502" i="6"/>
  <c r="N531" i="6"/>
  <c r="N560" i="6"/>
  <c r="N566" i="6"/>
  <c r="N580" i="6"/>
  <c r="N583" i="6"/>
  <c r="N591" i="6"/>
  <c r="N599" i="6"/>
  <c r="N607" i="6"/>
  <c r="N615" i="6"/>
  <c r="N623" i="6"/>
  <c r="N631" i="6"/>
  <c r="N639" i="6"/>
  <c r="N647" i="6"/>
  <c r="N655" i="6"/>
  <c r="N663" i="6"/>
  <c r="N671" i="6"/>
  <c r="N679" i="6"/>
  <c r="N687" i="6"/>
  <c r="N695" i="6"/>
  <c r="N703" i="6"/>
  <c r="N711" i="6"/>
  <c r="N719" i="6"/>
  <c r="N727" i="6"/>
  <c r="N250" i="6"/>
  <c r="N386" i="6"/>
  <c r="N398" i="6"/>
  <c r="N408" i="6"/>
  <c r="N440" i="6"/>
  <c r="N446" i="6"/>
  <c r="N475" i="6"/>
  <c r="N504" i="6"/>
  <c r="N510" i="6"/>
  <c r="N539" i="6"/>
  <c r="N568" i="6"/>
  <c r="N574" i="6"/>
  <c r="N586" i="6"/>
  <c r="N594" i="6"/>
  <c r="N602" i="6"/>
  <c r="N610" i="6"/>
  <c r="N618" i="6"/>
  <c r="N626" i="6"/>
  <c r="N634" i="6"/>
  <c r="N642" i="6"/>
  <c r="N650" i="6"/>
  <c r="N658" i="6"/>
  <c r="N666" i="6"/>
  <c r="N674" i="6"/>
  <c r="N682" i="6"/>
  <c r="N690" i="6"/>
  <c r="N698" i="6"/>
  <c r="N706" i="6"/>
  <c r="N714" i="6"/>
  <c r="N722" i="6"/>
  <c r="N730" i="6"/>
  <c r="N448" i="6"/>
  <c r="N454" i="6"/>
  <c r="N483" i="6"/>
  <c r="N512" i="6"/>
  <c r="N518" i="6"/>
  <c r="N547" i="6"/>
  <c r="N576" i="6"/>
  <c r="N581" i="6"/>
  <c r="N589" i="6"/>
  <c r="N597" i="6"/>
  <c r="N605" i="6"/>
  <c r="N613" i="6"/>
  <c r="N621" i="6"/>
  <c r="N629" i="6"/>
  <c r="N637" i="6"/>
  <c r="N645" i="6"/>
  <c r="N653" i="6"/>
  <c r="N661" i="6"/>
  <c r="N669" i="6"/>
  <c r="N677" i="6"/>
  <c r="N685" i="6"/>
  <c r="N693" i="6"/>
  <c r="N701" i="6"/>
  <c r="N709" i="6"/>
  <c r="N717" i="6"/>
  <c r="N725" i="6"/>
  <c r="N427" i="6"/>
  <c r="N456" i="6"/>
  <c r="N526" i="6"/>
  <c r="N555" i="6"/>
  <c r="N592" i="6"/>
  <c r="N608" i="6"/>
  <c r="N624" i="6"/>
  <c r="N640" i="6"/>
  <c r="N656" i="6"/>
  <c r="N672" i="6"/>
  <c r="N688" i="6"/>
  <c r="N704" i="6"/>
  <c r="N720" i="6"/>
  <c r="N737" i="6"/>
  <c r="N745" i="6"/>
  <c r="N753" i="6"/>
  <c r="N761" i="6"/>
  <c r="N769" i="6"/>
  <c r="N777" i="6"/>
  <c r="N785" i="6"/>
  <c r="N793" i="6"/>
  <c r="N801" i="6"/>
  <c r="N809" i="6"/>
  <c r="N817" i="6"/>
  <c r="N825" i="6"/>
  <c r="N833" i="6"/>
  <c r="N841" i="6"/>
  <c r="N849" i="6"/>
  <c r="N857" i="6"/>
  <c r="N865" i="6"/>
  <c r="N873" i="6"/>
  <c r="N881" i="6"/>
  <c r="N889" i="6"/>
  <c r="N897" i="6"/>
  <c r="N905" i="6"/>
  <c r="N913" i="6"/>
  <c r="N921" i="6"/>
  <c r="N929" i="6"/>
  <c r="N937" i="6"/>
  <c r="N945" i="6"/>
  <c r="N953" i="6"/>
  <c r="N961" i="6"/>
  <c r="N969" i="6"/>
  <c r="N977" i="6"/>
  <c r="N985" i="6"/>
  <c r="N993" i="6"/>
  <c r="N1001" i="6"/>
  <c r="N1009" i="6"/>
  <c r="N1017" i="6"/>
  <c r="N1025" i="6"/>
  <c r="N1033" i="6"/>
  <c r="N1041" i="6"/>
  <c r="N1049" i="6"/>
  <c r="N1057" i="6"/>
  <c r="N1065" i="6"/>
  <c r="N314" i="6"/>
  <c r="N470" i="6"/>
  <c r="N499" i="6"/>
  <c r="N528" i="6"/>
  <c r="N587" i="6"/>
  <c r="N603" i="6"/>
  <c r="N619" i="6"/>
  <c r="N635" i="6"/>
  <c r="N651" i="6"/>
  <c r="N667" i="6"/>
  <c r="N683" i="6"/>
  <c r="N699" i="6"/>
  <c r="N715" i="6"/>
  <c r="N731" i="6"/>
  <c r="N740" i="6"/>
  <c r="N748" i="6"/>
  <c r="N756" i="6"/>
  <c r="N764" i="6"/>
  <c r="N772" i="6"/>
  <c r="N780" i="6"/>
  <c r="N788" i="6"/>
  <c r="N796" i="6"/>
  <c r="N804" i="6"/>
  <c r="N812" i="6"/>
  <c r="N820" i="6"/>
  <c r="N828" i="6"/>
  <c r="N836" i="6"/>
  <c r="N844" i="6"/>
  <c r="N852" i="6"/>
  <c r="N860" i="6"/>
  <c r="N868" i="6"/>
  <c r="N876" i="6"/>
  <c r="N884" i="6"/>
  <c r="N892" i="6"/>
  <c r="N900" i="6"/>
  <c r="N908" i="6"/>
  <c r="N916" i="6"/>
  <c r="N924" i="6"/>
  <c r="N932" i="6"/>
  <c r="N940" i="6"/>
  <c r="N948" i="6"/>
  <c r="N956" i="6"/>
  <c r="N964" i="6"/>
  <c r="N972" i="6"/>
  <c r="N980" i="6"/>
  <c r="N988" i="6"/>
  <c r="N996" i="6"/>
  <c r="N1004" i="6"/>
  <c r="N1012" i="6"/>
  <c r="N1020" i="6"/>
  <c r="N1028" i="6"/>
  <c r="N1036" i="6"/>
  <c r="N1044" i="6"/>
  <c r="N1052" i="6"/>
  <c r="N1060" i="6"/>
  <c r="N1068" i="6"/>
  <c r="N392" i="6"/>
  <c r="N412" i="6"/>
  <c r="N443" i="6"/>
  <c r="N472" i="6"/>
  <c r="N542" i="6"/>
  <c r="N571" i="6"/>
  <c r="N582" i="6"/>
  <c r="N598" i="6"/>
  <c r="N614" i="6"/>
  <c r="N630" i="6"/>
  <c r="N646" i="6"/>
  <c r="N662" i="6"/>
  <c r="N678" i="6"/>
  <c r="N694" i="6"/>
  <c r="N710" i="6"/>
  <c r="N726" i="6"/>
  <c r="N735" i="6"/>
  <c r="N743" i="6"/>
  <c r="N751" i="6"/>
  <c r="N759" i="6"/>
  <c r="N767" i="6"/>
  <c r="N775" i="6"/>
  <c r="N783" i="6"/>
  <c r="N791" i="6"/>
  <c r="N799" i="6"/>
  <c r="N807" i="6"/>
  <c r="N815" i="6"/>
  <c r="N823" i="6"/>
  <c r="N831" i="6"/>
  <c r="N839" i="6"/>
  <c r="N847" i="6"/>
  <c r="N855" i="6"/>
  <c r="N863" i="6"/>
  <c r="N871" i="6"/>
  <c r="N879" i="6"/>
  <c r="N887" i="6"/>
  <c r="N486" i="6"/>
  <c r="N515" i="6"/>
  <c r="N544" i="6"/>
  <c r="N593" i="6"/>
  <c r="N609" i="6"/>
  <c r="N625" i="6"/>
  <c r="N641" i="6"/>
  <c r="N657" i="6"/>
  <c r="N673" i="6"/>
  <c r="N689" i="6"/>
  <c r="N705" i="6"/>
  <c r="N721" i="6"/>
  <c r="N738" i="6"/>
  <c r="N746" i="6"/>
  <c r="N754" i="6"/>
  <c r="N762" i="6"/>
  <c r="N770" i="6"/>
  <c r="N778" i="6"/>
  <c r="N786" i="6"/>
  <c r="N794" i="6"/>
  <c r="N802" i="6"/>
  <c r="N810" i="6"/>
  <c r="N818" i="6"/>
  <c r="N826" i="6"/>
  <c r="N834" i="6"/>
  <c r="N842" i="6"/>
  <c r="N850" i="6"/>
  <c r="N858" i="6"/>
  <c r="N866" i="6"/>
  <c r="N874" i="6"/>
  <c r="N882" i="6"/>
  <c r="N366" i="6"/>
  <c r="N401" i="6"/>
  <c r="N418" i="6"/>
  <c r="N462" i="6"/>
  <c r="N491" i="6"/>
  <c r="N520" i="6"/>
  <c r="N584" i="6"/>
  <c r="N600" i="6"/>
  <c r="N616" i="6"/>
  <c r="N632" i="6"/>
  <c r="N648" i="6"/>
  <c r="N664" i="6"/>
  <c r="N680" i="6"/>
  <c r="N696" i="6"/>
  <c r="N712" i="6"/>
  <c r="N728" i="6"/>
  <c r="N733" i="6"/>
  <c r="N741" i="6"/>
  <c r="N749" i="6"/>
  <c r="N757" i="6"/>
  <c r="N765" i="6"/>
  <c r="O765" i="6" s="1"/>
  <c r="N773" i="6"/>
  <c r="N781" i="6"/>
  <c r="N789" i="6"/>
  <c r="N797" i="6"/>
  <c r="N435" i="6"/>
  <c r="N464" i="6"/>
  <c r="N534" i="6"/>
  <c r="N563" i="6"/>
  <c r="N595" i="6"/>
  <c r="N611" i="6"/>
  <c r="N627" i="6"/>
  <c r="N643" i="6"/>
  <c r="N659" i="6"/>
  <c r="N675" i="6"/>
  <c r="N691" i="6"/>
  <c r="N707" i="6"/>
  <c r="N723" i="6"/>
  <c r="N736" i="6"/>
  <c r="N744" i="6"/>
  <c r="N752" i="6"/>
  <c r="N760" i="6"/>
  <c r="N768" i="6"/>
  <c r="N776" i="6"/>
  <c r="N784" i="6"/>
  <c r="N792" i="6"/>
  <c r="N800" i="6"/>
  <c r="N404" i="6"/>
  <c r="N478" i="6"/>
  <c r="N507" i="6"/>
  <c r="N536" i="6"/>
  <c r="N590" i="6"/>
  <c r="N606" i="6"/>
  <c r="N622" i="6"/>
  <c r="N638" i="6"/>
  <c r="N654" i="6"/>
  <c r="N670" i="6"/>
  <c r="N686" i="6"/>
  <c r="N702" i="6"/>
  <c r="N718" i="6"/>
  <c r="N739" i="6"/>
  <c r="N747" i="6"/>
  <c r="N755" i="6"/>
  <c r="N763" i="6"/>
  <c r="N771" i="6"/>
  <c r="N779" i="6"/>
  <c r="N787" i="6"/>
  <c r="N451" i="6"/>
  <c r="N480" i="6"/>
  <c r="N550" i="6"/>
  <c r="N579" i="6"/>
  <c r="N585" i="6"/>
  <c r="N601" i="6"/>
  <c r="N617" i="6"/>
  <c r="N633" i="6"/>
  <c r="N649" i="6"/>
  <c r="N665" i="6"/>
  <c r="N681" i="6"/>
  <c r="N697" i="6"/>
  <c r="N713" i="6"/>
  <c r="N729" i="6"/>
  <c r="N734" i="6"/>
  <c r="N742" i="6"/>
  <c r="N750" i="6"/>
  <c r="N758" i="6"/>
  <c r="N766" i="6"/>
  <c r="N774" i="6"/>
  <c r="N782" i="6"/>
  <c r="N790" i="6"/>
  <c r="N798" i="6"/>
  <c r="N795" i="6"/>
  <c r="N811" i="6"/>
  <c r="N827" i="6"/>
  <c r="N843" i="6"/>
  <c r="N859" i="6"/>
  <c r="N875" i="6"/>
  <c r="N894" i="6"/>
  <c r="N898" i="6"/>
  <c r="N912" i="6"/>
  <c r="N926" i="6"/>
  <c r="N930" i="6"/>
  <c r="N944" i="6"/>
  <c r="N958" i="6"/>
  <c r="N962" i="6"/>
  <c r="N976" i="6"/>
  <c r="N990" i="6"/>
  <c r="N994" i="6"/>
  <c r="N1008" i="6"/>
  <c r="N1022" i="6"/>
  <c r="N1026" i="6"/>
  <c r="N1040" i="6"/>
  <c r="N1054" i="6"/>
  <c r="N1058" i="6"/>
  <c r="N1072" i="6"/>
  <c r="N1080" i="6"/>
  <c r="N1088" i="6"/>
  <c r="N1096" i="6"/>
  <c r="N1104" i="6"/>
  <c r="N1112" i="6"/>
  <c r="N1120" i="6"/>
  <c r="N1128" i="6"/>
  <c r="N1136" i="6"/>
  <c r="N1144" i="6"/>
  <c r="N1152" i="6"/>
  <c r="N1160" i="6"/>
  <c r="N1168" i="6"/>
  <c r="N1176" i="6"/>
  <c r="N1184" i="6"/>
  <c r="N1192" i="6"/>
  <c r="N1200" i="6"/>
  <c r="N1208" i="6"/>
  <c r="N1216" i="6"/>
  <c r="N1224" i="6"/>
  <c r="N1232" i="6"/>
  <c r="N1240" i="6"/>
  <c r="N1248" i="6"/>
  <c r="N1256" i="6"/>
  <c r="N1264" i="6"/>
  <c r="N1272" i="6"/>
  <c r="N1280" i="6"/>
  <c r="N1288" i="6"/>
  <c r="N1296" i="6"/>
  <c r="N1304" i="6"/>
  <c r="N1312" i="6"/>
  <c r="N1320" i="6"/>
  <c r="N806" i="6"/>
  <c r="O806" i="6" s="1"/>
  <c r="N822" i="6"/>
  <c r="N838" i="6"/>
  <c r="N854" i="6"/>
  <c r="N870" i="6"/>
  <c r="N886" i="6"/>
  <c r="N891" i="6"/>
  <c r="N895" i="6"/>
  <c r="N909" i="6"/>
  <c r="N923" i="6"/>
  <c r="N927" i="6"/>
  <c r="N941" i="6"/>
  <c r="N955" i="6"/>
  <c r="N959" i="6"/>
  <c r="N973" i="6"/>
  <c r="O973" i="6" s="1"/>
  <c r="N987" i="6"/>
  <c r="N991" i="6"/>
  <c r="N1005" i="6"/>
  <c r="N1019" i="6"/>
  <c r="N1023" i="6"/>
  <c r="N1037" i="6"/>
  <c r="N1051" i="6"/>
  <c r="N1055" i="6"/>
  <c r="N1069" i="6"/>
  <c r="N1075" i="6"/>
  <c r="N1083" i="6"/>
  <c r="N1091" i="6"/>
  <c r="N1099" i="6"/>
  <c r="N1107" i="6"/>
  <c r="N1115" i="6"/>
  <c r="N1123" i="6"/>
  <c r="N1131" i="6"/>
  <c r="N1139" i="6"/>
  <c r="N1147" i="6"/>
  <c r="N1155" i="6"/>
  <c r="N1163" i="6"/>
  <c r="N1171" i="6"/>
  <c r="N1179" i="6"/>
  <c r="N1187" i="6"/>
  <c r="N1195" i="6"/>
  <c r="N1203" i="6"/>
  <c r="N1211" i="6"/>
  <c r="N1219" i="6"/>
  <c r="N1227" i="6"/>
  <c r="N1235" i="6"/>
  <c r="N1243" i="6"/>
  <c r="N1251" i="6"/>
  <c r="N1259" i="6"/>
  <c r="N1267" i="6"/>
  <c r="N1275" i="6"/>
  <c r="N1283" i="6"/>
  <c r="N1291" i="6"/>
  <c r="N1299" i="6"/>
  <c r="N1307" i="6"/>
  <c r="N1315" i="6"/>
  <c r="N813" i="6"/>
  <c r="N829" i="6"/>
  <c r="N845" i="6"/>
  <c r="N861" i="6"/>
  <c r="N877" i="6"/>
  <c r="N902" i="6"/>
  <c r="N906" i="6"/>
  <c r="N920" i="6"/>
  <c r="N934" i="6"/>
  <c r="N938" i="6"/>
  <c r="N952" i="6"/>
  <c r="N966" i="6"/>
  <c r="N970" i="6"/>
  <c r="N984" i="6"/>
  <c r="N998" i="6"/>
  <c r="N1002" i="6"/>
  <c r="N1016" i="6"/>
  <c r="N1030" i="6"/>
  <c r="N1034" i="6"/>
  <c r="N1048" i="6"/>
  <c r="N1062" i="6"/>
  <c r="N1066" i="6"/>
  <c r="N1078" i="6"/>
  <c r="N1086" i="6"/>
  <c r="N1094" i="6"/>
  <c r="N1102" i="6"/>
  <c r="N1110" i="6"/>
  <c r="N1118" i="6"/>
  <c r="N808" i="6"/>
  <c r="N824" i="6"/>
  <c r="N840" i="6"/>
  <c r="N856" i="6"/>
  <c r="N872" i="6"/>
  <c r="N888" i="6"/>
  <c r="N899" i="6"/>
  <c r="N903" i="6"/>
  <c r="N917" i="6"/>
  <c r="N931" i="6"/>
  <c r="N935" i="6"/>
  <c r="N949" i="6"/>
  <c r="N963" i="6"/>
  <c r="N967" i="6"/>
  <c r="N981" i="6"/>
  <c r="N995" i="6"/>
  <c r="N999" i="6"/>
  <c r="N1013" i="6"/>
  <c r="N1027" i="6"/>
  <c r="N1031" i="6"/>
  <c r="N1045" i="6"/>
  <c r="N1059" i="6"/>
  <c r="N1063" i="6"/>
  <c r="N1073" i="6"/>
  <c r="N1081" i="6"/>
  <c r="N1089" i="6"/>
  <c r="N1097" i="6"/>
  <c r="N1105" i="6"/>
  <c r="N1113" i="6"/>
  <c r="N803" i="6"/>
  <c r="N819" i="6"/>
  <c r="N835" i="6"/>
  <c r="N851" i="6"/>
  <c r="N867" i="6"/>
  <c r="N883" i="6"/>
  <c r="N896" i="6"/>
  <c r="N910" i="6"/>
  <c r="N914" i="6"/>
  <c r="N928" i="6"/>
  <c r="N942" i="6"/>
  <c r="N946" i="6"/>
  <c r="N960" i="6"/>
  <c r="N974" i="6"/>
  <c r="N978" i="6"/>
  <c r="N992" i="6"/>
  <c r="N1006" i="6"/>
  <c r="N1010" i="6"/>
  <c r="N1024" i="6"/>
  <c r="N1038" i="6"/>
  <c r="N1042" i="6"/>
  <c r="N1056" i="6"/>
  <c r="N1070" i="6"/>
  <c r="N1076" i="6"/>
  <c r="N1084" i="6"/>
  <c r="N1092" i="6"/>
  <c r="N1100" i="6"/>
  <c r="N1108" i="6"/>
  <c r="N1116" i="6"/>
  <c r="N814" i="6"/>
  <c r="N830" i="6"/>
  <c r="N846" i="6"/>
  <c r="N862" i="6"/>
  <c r="N878" i="6"/>
  <c r="N893" i="6"/>
  <c r="N907" i="6"/>
  <c r="N911" i="6"/>
  <c r="N925" i="6"/>
  <c r="N939" i="6"/>
  <c r="N943" i="6"/>
  <c r="N957" i="6"/>
  <c r="N971" i="6"/>
  <c r="N975" i="6"/>
  <c r="N989" i="6"/>
  <c r="N1003" i="6"/>
  <c r="N1007" i="6"/>
  <c r="N1021" i="6"/>
  <c r="N1035" i="6"/>
  <c r="N1039" i="6"/>
  <c r="N1053" i="6"/>
  <c r="N1067" i="6"/>
  <c r="N1071" i="6"/>
  <c r="N1079" i="6"/>
  <c r="N1087" i="6"/>
  <c r="N1095" i="6"/>
  <c r="N1103" i="6"/>
  <c r="N1111" i="6"/>
  <c r="N805" i="6"/>
  <c r="N821" i="6"/>
  <c r="N837" i="6"/>
  <c r="N853" i="6"/>
  <c r="N869" i="6"/>
  <c r="N885" i="6"/>
  <c r="N890" i="6"/>
  <c r="N904" i="6"/>
  <c r="N918" i="6"/>
  <c r="O918" i="6" s="1"/>
  <c r="N922" i="6"/>
  <c r="N936" i="6"/>
  <c r="N950" i="6"/>
  <c r="N954" i="6"/>
  <c r="N968" i="6"/>
  <c r="N982" i="6"/>
  <c r="O982" i="6" s="1"/>
  <c r="N986" i="6"/>
  <c r="N1000" i="6"/>
  <c r="N1014" i="6"/>
  <c r="N1018" i="6"/>
  <c r="N1032" i="6"/>
  <c r="N1046" i="6"/>
  <c r="N1050" i="6"/>
  <c r="N816" i="6"/>
  <c r="N832" i="6"/>
  <c r="N848" i="6"/>
  <c r="N864" i="6"/>
  <c r="N880" i="6"/>
  <c r="N901" i="6"/>
  <c r="N915" i="6"/>
  <c r="N919" i="6"/>
  <c r="N933" i="6"/>
  <c r="N947" i="6"/>
  <c r="N951" i="6"/>
  <c r="N965" i="6"/>
  <c r="N979" i="6"/>
  <c r="N983" i="6"/>
  <c r="N997" i="6"/>
  <c r="N1011" i="6"/>
  <c r="N1015" i="6"/>
  <c r="N1029" i="6"/>
  <c r="N1043" i="6"/>
  <c r="N1047" i="6"/>
  <c r="N1090" i="6"/>
  <c r="N1130" i="6"/>
  <c r="N1134" i="6"/>
  <c r="N1148" i="6"/>
  <c r="N1162" i="6"/>
  <c r="N1166" i="6"/>
  <c r="N1180" i="6"/>
  <c r="N1194" i="6"/>
  <c r="N1198" i="6"/>
  <c r="N1212" i="6"/>
  <c r="N1226" i="6"/>
  <c r="N1230" i="6"/>
  <c r="N1244" i="6"/>
  <c r="N1258" i="6"/>
  <c r="N1262" i="6"/>
  <c r="N1276" i="6"/>
  <c r="N1290" i="6"/>
  <c r="N1294" i="6"/>
  <c r="N1308" i="6"/>
  <c r="N1322" i="6"/>
  <c r="N1330" i="6"/>
  <c r="N1338" i="6"/>
  <c r="N1346" i="6"/>
  <c r="N1354" i="6"/>
  <c r="N1362" i="6"/>
  <c r="N1370" i="6"/>
  <c r="N1378" i="6"/>
  <c r="N1386" i="6"/>
  <c r="N1394" i="6"/>
  <c r="N1402" i="6"/>
  <c r="N1410" i="6"/>
  <c r="N1418" i="6"/>
  <c r="N1426" i="6"/>
  <c r="N1101" i="6"/>
  <c r="N1127" i="6"/>
  <c r="N1141" i="6"/>
  <c r="N1145" i="6"/>
  <c r="N1159" i="6"/>
  <c r="N1173" i="6"/>
  <c r="N1177" i="6"/>
  <c r="N1191" i="6"/>
  <c r="N1205" i="6"/>
  <c r="N1209" i="6"/>
  <c r="N1223" i="6"/>
  <c r="N1237" i="6"/>
  <c r="N1241" i="6"/>
  <c r="N1255" i="6"/>
  <c r="N1269" i="6"/>
  <c r="N1273" i="6"/>
  <c r="N1287" i="6"/>
  <c r="N1301" i="6"/>
  <c r="N1305" i="6"/>
  <c r="N1319" i="6"/>
  <c r="N1325" i="6"/>
  <c r="N1333" i="6"/>
  <c r="N1341" i="6"/>
  <c r="N1349" i="6"/>
  <c r="N1357" i="6"/>
  <c r="N1365" i="6"/>
  <c r="N1373" i="6"/>
  <c r="N1381" i="6"/>
  <c r="N1389" i="6"/>
  <c r="N1397" i="6"/>
  <c r="N1405" i="6"/>
  <c r="N1413" i="6"/>
  <c r="N1421" i="6"/>
  <c r="N1429" i="6"/>
  <c r="N1437" i="6"/>
  <c r="N1445" i="6"/>
  <c r="N1453" i="6"/>
  <c r="N1461" i="6"/>
  <c r="N1469" i="6"/>
  <c r="N1477" i="6"/>
  <c r="N1485" i="6"/>
  <c r="N1493" i="6"/>
  <c r="N1501" i="6"/>
  <c r="N1509" i="6"/>
  <c r="N1517" i="6"/>
  <c r="N1525" i="6"/>
  <c r="N1533" i="6"/>
  <c r="N1541" i="6"/>
  <c r="N1549" i="6"/>
  <c r="N1557" i="6"/>
  <c r="N1082" i="6"/>
  <c r="N1114" i="6"/>
  <c r="N1124" i="6"/>
  <c r="N1138" i="6"/>
  <c r="N1142" i="6"/>
  <c r="N1156" i="6"/>
  <c r="N1170" i="6"/>
  <c r="N1174" i="6"/>
  <c r="N1188" i="6"/>
  <c r="N1202" i="6"/>
  <c r="N1206" i="6"/>
  <c r="N1220" i="6"/>
  <c r="N1234" i="6"/>
  <c r="N1238" i="6"/>
  <c r="N1252" i="6"/>
  <c r="N1266" i="6"/>
  <c r="N1270" i="6"/>
  <c r="N1284" i="6"/>
  <c r="N1298" i="6"/>
  <c r="N1302" i="6"/>
  <c r="N1316" i="6"/>
  <c r="N1328" i="6"/>
  <c r="N1336" i="6"/>
  <c r="N1344" i="6"/>
  <c r="N1352" i="6"/>
  <c r="N1360" i="6"/>
  <c r="N1368" i="6"/>
  <c r="N1376" i="6"/>
  <c r="N1384" i="6"/>
  <c r="N1392" i="6"/>
  <c r="N1400" i="6"/>
  <c r="N1408" i="6"/>
  <c r="N1416" i="6"/>
  <c r="N1424" i="6"/>
  <c r="N1432" i="6"/>
  <c r="N1440" i="6"/>
  <c r="N1448" i="6"/>
  <c r="N1456" i="6"/>
  <c r="N1464" i="6"/>
  <c r="N1472" i="6"/>
  <c r="N1480" i="6"/>
  <c r="N1488" i="6"/>
  <c r="N1496" i="6"/>
  <c r="N1504" i="6"/>
  <c r="N1512" i="6"/>
  <c r="N1520" i="6"/>
  <c r="N1528" i="6"/>
  <c r="N1536" i="6"/>
  <c r="N1544" i="6"/>
  <c r="N1552" i="6"/>
  <c r="N1093" i="6"/>
  <c r="N1121" i="6"/>
  <c r="N1135" i="6"/>
  <c r="N1149" i="6"/>
  <c r="N1153" i="6"/>
  <c r="N1167" i="6"/>
  <c r="N1181" i="6"/>
  <c r="N1185" i="6"/>
  <c r="N1199" i="6"/>
  <c r="N1213" i="6"/>
  <c r="N1217" i="6"/>
  <c r="N1231" i="6"/>
  <c r="N1245" i="6"/>
  <c r="N1249" i="6"/>
  <c r="N1263" i="6"/>
  <c r="N1277" i="6"/>
  <c r="N1281" i="6"/>
  <c r="N1295" i="6"/>
  <c r="N1309" i="6"/>
  <c r="N1313" i="6"/>
  <c r="N1323" i="6"/>
  <c r="N1331" i="6"/>
  <c r="N1339" i="6"/>
  <c r="N1347" i="6"/>
  <c r="N1355" i="6"/>
  <c r="N1363" i="6"/>
  <c r="N1371" i="6"/>
  <c r="N1379" i="6"/>
  <c r="N1387" i="6"/>
  <c r="N1395" i="6"/>
  <c r="N1403" i="6"/>
  <c r="N1411" i="6"/>
  <c r="N1419" i="6"/>
  <c r="N1074" i="6"/>
  <c r="N1106" i="6"/>
  <c r="N1132" i="6"/>
  <c r="N1146" i="6"/>
  <c r="N1150" i="6"/>
  <c r="N1164" i="6"/>
  <c r="N1178" i="6"/>
  <c r="N1182" i="6"/>
  <c r="N1196" i="6"/>
  <c r="N1210" i="6"/>
  <c r="N1214" i="6"/>
  <c r="N1228" i="6"/>
  <c r="N1242" i="6"/>
  <c r="N1246" i="6"/>
  <c r="N1260" i="6"/>
  <c r="N1274" i="6"/>
  <c r="N1278" i="6"/>
  <c r="N1292" i="6"/>
  <c r="N1306" i="6"/>
  <c r="N1310" i="6"/>
  <c r="N1326" i="6"/>
  <c r="N1334" i="6"/>
  <c r="N1342" i="6"/>
  <c r="N1350" i="6"/>
  <c r="N1358" i="6"/>
  <c r="N1366" i="6"/>
  <c r="N1374" i="6"/>
  <c r="N1382" i="6"/>
  <c r="N1061" i="6"/>
  <c r="N1085" i="6"/>
  <c r="N1117" i="6"/>
  <c r="N1125" i="6"/>
  <c r="N1129" i="6"/>
  <c r="N1143" i="6"/>
  <c r="N1157" i="6"/>
  <c r="N1161" i="6"/>
  <c r="N1175" i="6"/>
  <c r="N1189" i="6"/>
  <c r="N1193" i="6"/>
  <c r="N1207" i="6"/>
  <c r="N1221" i="6"/>
  <c r="N1225" i="6"/>
  <c r="N1239" i="6"/>
  <c r="N1253" i="6"/>
  <c r="N1257" i="6"/>
  <c r="N1271" i="6"/>
  <c r="N1285" i="6"/>
  <c r="N1289" i="6"/>
  <c r="N1303" i="6"/>
  <c r="N1317" i="6"/>
  <c r="N1321" i="6"/>
  <c r="N1329" i="6"/>
  <c r="N1337" i="6"/>
  <c r="N1345" i="6"/>
  <c r="N1353" i="6"/>
  <c r="N1361" i="6"/>
  <c r="N1369" i="6"/>
  <c r="N1377" i="6"/>
  <c r="N1064" i="6"/>
  <c r="N1098" i="6"/>
  <c r="N1122" i="6"/>
  <c r="N1126" i="6"/>
  <c r="N1140" i="6"/>
  <c r="N1154" i="6"/>
  <c r="N1158" i="6"/>
  <c r="N1172" i="6"/>
  <c r="N1186" i="6"/>
  <c r="N1190" i="6"/>
  <c r="N1204" i="6"/>
  <c r="N1218" i="6"/>
  <c r="N1222" i="6"/>
  <c r="N1236" i="6"/>
  <c r="N1250" i="6"/>
  <c r="N1254" i="6"/>
  <c r="N1268" i="6"/>
  <c r="N1282" i="6"/>
  <c r="N1286" i="6"/>
  <c r="N1300" i="6"/>
  <c r="N1314" i="6"/>
  <c r="N1318" i="6"/>
  <c r="N1324" i="6"/>
  <c r="N1332" i="6"/>
  <c r="N1340" i="6"/>
  <c r="N1348" i="6"/>
  <c r="N1356" i="6"/>
  <c r="N1364" i="6"/>
  <c r="N1372" i="6"/>
  <c r="N1380" i="6"/>
  <c r="N1077" i="6"/>
  <c r="N1109" i="6"/>
  <c r="N1119" i="6"/>
  <c r="N1133" i="6"/>
  <c r="N1137" i="6"/>
  <c r="N1151" i="6"/>
  <c r="N1165" i="6"/>
  <c r="N1169" i="6"/>
  <c r="N1183" i="6"/>
  <c r="N1197" i="6"/>
  <c r="N1201" i="6"/>
  <c r="N1215" i="6"/>
  <c r="N1229" i="6"/>
  <c r="N1233" i="6"/>
  <c r="N1247" i="6"/>
  <c r="N1261" i="6"/>
  <c r="N1265" i="6"/>
  <c r="N1279" i="6"/>
  <c r="N1293" i="6"/>
  <c r="N1297" i="6"/>
  <c r="N1311" i="6"/>
  <c r="N1327" i="6"/>
  <c r="N1335" i="6"/>
  <c r="N1343" i="6"/>
  <c r="N1351" i="6"/>
  <c r="N1359" i="6"/>
  <c r="N1367" i="6"/>
  <c r="N1375" i="6"/>
  <c r="N1393" i="6"/>
  <c r="N1409" i="6"/>
  <c r="N1425" i="6"/>
  <c r="N1436" i="6"/>
  <c r="N1450" i="6"/>
  <c r="N1454" i="6"/>
  <c r="N1468" i="6"/>
  <c r="N1482" i="6"/>
  <c r="N1486" i="6"/>
  <c r="N1500" i="6"/>
  <c r="N1514" i="6"/>
  <c r="N1518" i="6"/>
  <c r="N1532" i="6"/>
  <c r="N1546" i="6"/>
  <c r="N1550" i="6"/>
  <c r="N1560" i="6"/>
  <c r="N1568" i="6"/>
  <c r="N1576" i="6"/>
  <c r="N1584" i="6"/>
  <c r="N1592" i="6"/>
  <c r="N1600" i="6"/>
  <c r="N1608" i="6"/>
  <c r="N1616" i="6"/>
  <c r="N1624" i="6"/>
  <c r="N1632" i="6"/>
  <c r="N1640" i="6"/>
  <c r="N1648" i="6"/>
  <c r="N1656" i="6"/>
  <c r="N1664" i="6"/>
  <c r="N1388" i="6"/>
  <c r="N1404" i="6"/>
  <c r="N1420" i="6"/>
  <c r="N1433" i="6"/>
  <c r="N1447" i="6"/>
  <c r="N1451" i="6"/>
  <c r="N1465" i="6"/>
  <c r="N1479" i="6"/>
  <c r="N1483" i="6"/>
  <c r="N1497" i="6"/>
  <c r="N1511" i="6"/>
  <c r="N1515" i="6"/>
  <c r="N1529" i="6"/>
  <c r="N1543" i="6"/>
  <c r="N1547" i="6"/>
  <c r="N1563" i="6"/>
  <c r="N1571" i="6"/>
  <c r="N1579" i="6"/>
  <c r="N1587" i="6"/>
  <c r="N1595" i="6"/>
  <c r="N1603" i="6"/>
  <c r="N1611" i="6"/>
  <c r="N1619" i="6"/>
  <c r="N1627" i="6"/>
  <c r="N1635" i="6"/>
  <c r="N1643" i="6"/>
  <c r="N1651" i="6"/>
  <c r="N1659" i="6"/>
  <c r="N1667" i="6"/>
  <c r="N1675" i="6"/>
  <c r="N1683" i="6"/>
  <c r="N1691" i="6"/>
  <c r="N1699" i="6"/>
  <c r="N1707" i="6"/>
  <c r="N1715" i="6"/>
  <c r="N1723" i="6"/>
  <c r="N1731" i="6"/>
  <c r="N1739" i="6"/>
  <c r="N1747" i="6"/>
  <c r="N1755" i="6"/>
  <c r="N1763" i="6"/>
  <c r="N1771" i="6"/>
  <c r="N1779" i="6"/>
  <c r="N1787" i="6"/>
  <c r="N1795" i="6"/>
  <c r="N1383" i="6"/>
  <c r="N1399" i="6"/>
  <c r="N1415" i="6"/>
  <c r="N1430" i="6"/>
  <c r="N1444" i="6"/>
  <c r="N1458" i="6"/>
  <c r="N1462" i="6"/>
  <c r="N1476" i="6"/>
  <c r="N1490" i="6"/>
  <c r="N1494" i="6"/>
  <c r="N1508" i="6"/>
  <c r="N1522" i="6"/>
  <c r="N1526" i="6"/>
  <c r="N1540" i="6"/>
  <c r="N1554" i="6"/>
  <c r="N1558" i="6"/>
  <c r="N1566" i="6"/>
  <c r="N1574" i="6"/>
  <c r="N1582" i="6"/>
  <c r="N1590" i="6"/>
  <c r="N1598" i="6"/>
  <c r="N1606" i="6"/>
  <c r="N1614" i="6"/>
  <c r="N1622" i="6"/>
  <c r="N1630" i="6"/>
  <c r="N1638" i="6"/>
  <c r="N1646" i="6"/>
  <c r="N1654" i="6"/>
  <c r="N1662" i="6"/>
  <c r="N1670" i="6"/>
  <c r="N1678" i="6"/>
  <c r="N1686" i="6"/>
  <c r="N1694" i="6"/>
  <c r="N1702" i="6"/>
  <c r="N1710" i="6"/>
  <c r="N1718" i="6"/>
  <c r="N1726" i="6"/>
  <c r="N1734" i="6"/>
  <c r="N1742" i="6"/>
  <c r="N1750" i="6"/>
  <c r="N1758" i="6"/>
  <c r="N1766" i="6"/>
  <c r="N1774" i="6"/>
  <c r="N1782" i="6"/>
  <c r="N1790" i="6"/>
  <c r="N1390" i="6"/>
  <c r="N1406" i="6"/>
  <c r="N1422" i="6"/>
  <c r="N1427" i="6"/>
  <c r="N1441" i="6"/>
  <c r="N1455" i="6"/>
  <c r="N1459" i="6"/>
  <c r="N1473" i="6"/>
  <c r="N1487" i="6"/>
  <c r="N1491" i="6"/>
  <c r="N1505" i="6"/>
  <c r="N1519" i="6"/>
  <c r="N1523" i="6"/>
  <c r="N1537" i="6"/>
  <c r="N1551" i="6"/>
  <c r="N1555" i="6"/>
  <c r="N1561" i="6"/>
  <c r="N1569" i="6"/>
  <c r="N1577" i="6"/>
  <c r="N1585" i="6"/>
  <c r="N1593" i="6"/>
  <c r="N1601" i="6"/>
  <c r="N1609" i="6"/>
  <c r="N1617" i="6"/>
  <c r="N1625" i="6"/>
  <c r="N1633" i="6"/>
  <c r="N1641" i="6"/>
  <c r="N1649" i="6"/>
  <c r="N1657" i="6"/>
  <c r="N1665" i="6"/>
  <c r="N1385" i="6"/>
  <c r="N1401" i="6"/>
  <c r="N1417" i="6"/>
  <c r="N1434" i="6"/>
  <c r="N1438" i="6"/>
  <c r="N1452" i="6"/>
  <c r="N1466" i="6"/>
  <c r="N1470" i="6"/>
  <c r="N1484" i="6"/>
  <c r="N1498" i="6"/>
  <c r="N1502" i="6"/>
  <c r="N1516" i="6"/>
  <c r="N1530" i="6"/>
  <c r="N1534" i="6"/>
  <c r="N1548" i="6"/>
  <c r="N1564" i="6"/>
  <c r="N1572" i="6"/>
  <c r="N1580" i="6"/>
  <c r="N1588" i="6"/>
  <c r="N1596" i="6"/>
  <c r="N1604" i="6"/>
  <c r="N1612" i="6"/>
  <c r="N1620" i="6"/>
  <c r="N1628" i="6"/>
  <c r="N1636" i="6"/>
  <c r="N1644" i="6"/>
  <c r="N1652" i="6"/>
  <c r="N1660" i="6"/>
  <c r="N1396" i="6"/>
  <c r="N1412" i="6"/>
  <c r="N1431" i="6"/>
  <c r="N1435" i="6"/>
  <c r="N1449" i="6"/>
  <c r="N1463" i="6"/>
  <c r="N1467" i="6"/>
  <c r="N1481" i="6"/>
  <c r="N1495" i="6"/>
  <c r="N1499" i="6"/>
  <c r="N1513" i="6"/>
  <c r="N1527" i="6"/>
  <c r="N1531" i="6"/>
  <c r="N1545" i="6"/>
  <c r="N1559" i="6"/>
  <c r="N1567" i="6"/>
  <c r="N1575" i="6"/>
  <c r="N1583" i="6"/>
  <c r="N1591" i="6"/>
  <c r="N1599" i="6"/>
  <c r="N1607" i="6"/>
  <c r="N1615" i="6"/>
  <c r="N1623" i="6"/>
  <c r="N1631" i="6"/>
  <c r="N1639" i="6"/>
  <c r="N1647" i="6"/>
  <c r="N1655" i="6"/>
  <c r="N1663" i="6"/>
  <c r="N1391" i="6"/>
  <c r="N1407" i="6"/>
  <c r="N1423" i="6"/>
  <c r="N1428" i="6"/>
  <c r="N1442" i="6"/>
  <c r="N1446" i="6"/>
  <c r="N1460" i="6"/>
  <c r="N1474" i="6"/>
  <c r="N1478" i="6"/>
  <c r="N1492" i="6"/>
  <c r="N1506" i="6"/>
  <c r="N1510" i="6"/>
  <c r="N1524" i="6"/>
  <c r="N1538" i="6"/>
  <c r="N1542" i="6"/>
  <c r="N1556" i="6"/>
  <c r="N1562" i="6"/>
  <c r="N1570" i="6"/>
  <c r="N1578" i="6"/>
  <c r="N1586" i="6"/>
  <c r="N1594" i="6"/>
  <c r="N1602" i="6"/>
  <c r="N1398" i="6"/>
  <c r="N1414" i="6"/>
  <c r="N1439" i="6"/>
  <c r="N1443" i="6"/>
  <c r="N1457" i="6"/>
  <c r="N1471" i="6"/>
  <c r="N1475" i="6"/>
  <c r="N1489" i="6"/>
  <c r="N1503" i="6"/>
  <c r="N1507" i="6"/>
  <c r="N1521" i="6"/>
  <c r="N1535" i="6"/>
  <c r="N1539" i="6"/>
  <c r="N1553" i="6"/>
  <c r="N1565" i="6"/>
  <c r="N1573" i="6"/>
  <c r="N1581" i="6"/>
  <c r="N1589" i="6"/>
  <c r="N1597" i="6"/>
  <c r="N1626" i="6"/>
  <c r="N1658" i="6"/>
  <c r="N1674" i="6"/>
  <c r="N1688" i="6"/>
  <c r="N1692" i="6"/>
  <c r="N1706" i="6"/>
  <c r="N1720" i="6"/>
  <c r="N1724" i="6"/>
  <c r="N1738" i="6"/>
  <c r="N1752" i="6"/>
  <c r="N1756" i="6"/>
  <c r="N1770" i="6"/>
  <c r="N1784" i="6"/>
  <c r="N1788" i="6"/>
  <c r="N1798" i="6"/>
  <c r="N1806" i="6"/>
  <c r="N1814" i="6"/>
  <c r="N1822" i="6"/>
  <c r="O1822" i="6" s="1"/>
  <c r="N1830" i="6"/>
  <c r="N1838" i="6"/>
  <c r="N1846" i="6"/>
  <c r="N1854" i="6"/>
  <c r="N1862" i="6"/>
  <c r="N1870" i="6"/>
  <c r="N1878" i="6"/>
  <c r="N1886" i="6"/>
  <c r="N1894" i="6"/>
  <c r="N1902" i="6"/>
  <c r="N1605" i="6"/>
  <c r="N1637" i="6"/>
  <c r="N1671" i="6"/>
  <c r="N1685" i="6"/>
  <c r="N1689" i="6"/>
  <c r="N1703" i="6"/>
  <c r="N1717" i="6"/>
  <c r="N1721" i="6"/>
  <c r="N1735" i="6"/>
  <c r="N1749" i="6"/>
  <c r="N1753" i="6"/>
  <c r="N1767" i="6"/>
  <c r="N1781" i="6"/>
  <c r="N1785" i="6"/>
  <c r="N1801" i="6"/>
  <c r="N1809" i="6"/>
  <c r="O1809" i="6" s="1"/>
  <c r="N1817" i="6"/>
  <c r="N1825" i="6"/>
  <c r="N1833" i="6"/>
  <c r="N1841" i="6"/>
  <c r="N1849" i="6"/>
  <c r="N1857" i="6"/>
  <c r="N1865" i="6"/>
  <c r="N1873" i="6"/>
  <c r="N1881" i="6"/>
  <c r="N1889" i="6"/>
  <c r="N1897" i="6"/>
  <c r="N1905" i="6"/>
  <c r="N1913" i="6"/>
  <c r="N1921" i="6"/>
  <c r="N1929" i="6"/>
  <c r="N1937" i="6"/>
  <c r="N1945" i="6"/>
  <c r="N1953" i="6"/>
  <c r="N1961" i="6"/>
  <c r="N1969" i="6"/>
  <c r="N1977" i="6"/>
  <c r="N1985" i="6"/>
  <c r="N1993" i="6"/>
  <c r="N2001" i="6"/>
  <c r="N2009" i="6"/>
  <c r="N2017" i="6"/>
  <c r="N2025" i="6"/>
  <c r="N2033" i="6"/>
  <c r="N2041" i="6"/>
  <c r="N2049" i="6"/>
  <c r="N2057" i="6"/>
  <c r="N2065" i="6"/>
  <c r="N2073" i="6"/>
  <c r="N2081" i="6"/>
  <c r="N2089" i="6"/>
  <c r="N2097" i="6"/>
  <c r="N2105" i="6"/>
  <c r="N2113" i="6"/>
  <c r="N2121" i="6"/>
  <c r="N2129" i="6"/>
  <c r="N2137" i="6"/>
  <c r="N1618" i="6"/>
  <c r="N1650" i="6"/>
  <c r="N1668" i="6"/>
  <c r="N1682" i="6"/>
  <c r="N1696" i="6"/>
  <c r="N1700" i="6"/>
  <c r="N1714" i="6"/>
  <c r="N1728" i="6"/>
  <c r="N1732" i="6"/>
  <c r="N1746" i="6"/>
  <c r="N1760" i="6"/>
  <c r="N1764" i="6"/>
  <c r="N1778" i="6"/>
  <c r="N1792" i="6"/>
  <c r="N1796" i="6"/>
  <c r="N1804" i="6"/>
  <c r="N1812" i="6"/>
  <c r="N1820" i="6"/>
  <c r="N1828" i="6"/>
  <c r="N1836" i="6"/>
  <c r="N1844" i="6"/>
  <c r="N1852" i="6"/>
  <c r="N1860" i="6"/>
  <c r="N1868" i="6"/>
  <c r="N1876" i="6"/>
  <c r="N1884" i="6"/>
  <c r="N1892" i="6"/>
  <c r="N1900" i="6"/>
  <c r="N1908" i="6"/>
  <c r="N1916" i="6"/>
  <c r="N1924" i="6"/>
  <c r="N1932" i="6"/>
  <c r="N1940" i="6"/>
  <c r="N1948" i="6"/>
  <c r="N1956" i="6"/>
  <c r="N1964" i="6"/>
  <c r="N1972" i="6"/>
  <c r="N1980" i="6"/>
  <c r="N1988" i="6"/>
  <c r="N1996" i="6"/>
  <c r="N2004" i="6"/>
  <c r="N2012" i="6"/>
  <c r="N2020" i="6"/>
  <c r="N2028" i="6"/>
  <c r="N2036" i="6"/>
  <c r="N2044" i="6"/>
  <c r="N2052" i="6"/>
  <c r="N2060" i="6"/>
  <c r="N2068" i="6"/>
  <c r="N2076" i="6"/>
  <c r="N2084" i="6"/>
  <c r="N2092" i="6"/>
  <c r="N2100" i="6"/>
  <c r="N2108" i="6"/>
  <c r="N2116" i="6"/>
  <c r="N2124" i="6"/>
  <c r="N2132" i="6"/>
  <c r="N1629" i="6"/>
  <c r="N1661" i="6"/>
  <c r="N1679" i="6"/>
  <c r="O1679" i="6" s="1"/>
  <c r="N1693" i="6"/>
  <c r="N1697" i="6"/>
  <c r="N1711" i="6"/>
  <c r="N1725" i="6"/>
  <c r="N1729" i="6"/>
  <c r="N1743" i="6"/>
  <c r="N1757" i="6"/>
  <c r="N1761" i="6"/>
  <c r="N1775" i="6"/>
  <c r="N1789" i="6"/>
  <c r="N1793" i="6"/>
  <c r="N1799" i="6"/>
  <c r="N1807" i="6"/>
  <c r="N1815" i="6"/>
  <c r="N1823" i="6"/>
  <c r="N1831" i="6"/>
  <c r="N1839" i="6"/>
  <c r="N1847" i="6"/>
  <c r="N1855" i="6"/>
  <c r="N1863" i="6"/>
  <c r="N1871" i="6"/>
  <c r="N1879" i="6"/>
  <c r="N1887" i="6"/>
  <c r="N1895" i="6"/>
  <c r="N1903" i="6"/>
  <c r="N1610" i="6"/>
  <c r="N1642" i="6"/>
  <c r="N1672" i="6"/>
  <c r="N1676" i="6"/>
  <c r="N1690" i="6"/>
  <c r="N1704" i="6"/>
  <c r="N1708" i="6"/>
  <c r="N1722" i="6"/>
  <c r="N1736" i="6"/>
  <c r="N1740" i="6"/>
  <c r="N1754" i="6"/>
  <c r="N1768" i="6"/>
  <c r="N1772" i="6"/>
  <c r="N1786" i="6"/>
  <c r="N1802" i="6"/>
  <c r="N1810" i="6"/>
  <c r="N1818" i="6"/>
  <c r="N1826" i="6"/>
  <c r="N1834" i="6"/>
  <c r="N1842" i="6"/>
  <c r="N1850" i="6"/>
  <c r="N1858" i="6"/>
  <c r="N1866" i="6"/>
  <c r="N1874" i="6"/>
  <c r="N1882" i="6"/>
  <c r="N1890" i="6"/>
  <c r="N1898" i="6"/>
  <c r="N1906" i="6"/>
  <c r="N1621" i="6"/>
  <c r="N1653" i="6"/>
  <c r="N1669" i="6"/>
  <c r="N1673" i="6"/>
  <c r="N1687" i="6"/>
  <c r="N1701" i="6"/>
  <c r="N1705" i="6"/>
  <c r="N1719" i="6"/>
  <c r="N1733" i="6"/>
  <c r="N1737" i="6"/>
  <c r="N1751" i="6"/>
  <c r="N1765" i="6"/>
  <c r="N1769" i="6"/>
  <c r="N1783" i="6"/>
  <c r="N1797" i="6"/>
  <c r="N1805" i="6"/>
  <c r="N1813" i="6"/>
  <c r="N1821" i="6"/>
  <c r="N1829" i="6"/>
  <c r="N1837" i="6"/>
  <c r="N1845" i="6"/>
  <c r="N1853" i="6"/>
  <c r="N1861" i="6"/>
  <c r="N1869" i="6"/>
  <c r="N1877" i="6"/>
  <c r="N1885" i="6"/>
  <c r="N1893" i="6"/>
  <c r="N1901" i="6"/>
  <c r="N1634" i="6"/>
  <c r="N1680" i="6"/>
  <c r="N1684" i="6"/>
  <c r="N1698" i="6"/>
  <c r="N1712" i="6"/>
  <c r="N1716" i="6"/>
  <c r="N1730" i="6"/>
  <c r="N1744" i="6"/>
  <c r="N1748" i="6"/>
  <c r="N1762" i="6"/>
  <c r="N1776" i="6"/>
  <c r="N1780" i="6"/>
  <c r="N1794" i="6"/>
  <c r="N1800" i="6"/>
  <c r="N1808" i="6"/>
  <c r="N1816" i="6"/>
  <c r="N1824" i="6"/>
  <c r="N1832" i="6"/>
  <c r="N1840" i="6"/>
  <c r="N1613" i="6"/>
  <c r="N1645" i="6"/>
  <c r="N1666" i="6"/>
  <c r="N1677" i="6"/>
  <c r="N1681" i="6"/>
  <c r="N1695" i="6"/>
  <c r="N1709" i="6"/>
  <c r="N1713" i="6"/>
  <c r="N1727" i="6"/>
  <c r="N1741" i="6"/>
  <c r="N1745" i="6"/>
  <c r="N1759" i="6"/>
  <c r="N1773" i="6"/>
  <c r="N1777" i="6"/>
  <c r="N1791" i="6"/>
  <c r="N1803" i="6"/>
  <c r="N1811" i="6"/>
  <c r="N1819" i="6"/>
  <c r="N1827" i="6"/>
  <c r="N1835" i="6"/>
  <c r="N1843" i="6"/>
  <c r="N1848" i="6"/>
  <c r="N1880" i="6"/>
  <c r="N1917" i="6"/>
  <c r="N1931" i="6"/>
  <c r="N1935" i="6"/>
  <c r="N1949" i="6"/>
  <c r="N1963" i="6"/>
  <c r="N1967" i="6"/>
  <c r="N1981" i="6"/>
  <c r="N1995" i="6"/>
  <c r="N1999" i="6"/>
  <c r="N2013" i="6"/>
  <c r="N2027" i="6"/>
  <c r="N2031" i="6"/>
  <c r="N2045" i="6"/>
  <c r="N2059" i="6"/>
  <c r="N2063" i="6"/>
  <c r="N2077" i="6"/>
  <c r="N2091" i="6"/>
  <c r="N2095" i="6"/>
  <c r="N2109" i="6"/>
  <c r="N2123" i="6"/>
  <c r="N2127" i="6"/>
  <c r="N2140" i="6"/>
  <c r="N2148" i="6"/>
  <c r="N2156" i="6"/>
  <c r="N2164" i="6"/>
  <c r="N2180" i="6"/>
  <c r="N2188" i="6"/>
  <c r="N2196" i="6"/>
  <c r="N2204" i="6"/>
  <c r="N2212" i="6"/>
  <c r="N2220" i="6"/>
  <c r="N2228" i="6"/>
  <c r="N2236" i="6"/>
  <c r="N2244" i="6"/>
  <c r="N2252" i="6"/>
  <c r="N2260" i="6"/>
  <c r="N2268" i="6"/>
  <c r="N2284" i="6"/>
  <c r="N2292" i="6"/>
  <c r="N2300" i="6"/>
  <c r="N2308" i="6"/>
  <c r="N2316" i="6"/>
  <c r="N2332" i="6"/>
  <c r="N2340" i="6"/>
  <c r="N2348" i="6"/>
  <c r="N2356" i="6"/>
  <c r="N2364" i="6"/>
  <c r="N2380" i="6"/>
  <c r="N2388" i="6"/>
  <c r="N2404" i="6"/>
  <c r="N2412" i="6"/>
  <c r="N2420" i="6"/>
  <c r="N2428" i="6"/>
  <c r="N2436" i="6"/>
  <c r="N2444" i="6"/>
  <c r="N2452" i="6"/>
  <c r="N2468" i="6"/>
  <c r="N2476" i="6"/>
  <c r="N1859" i="6"/>
  <c r="N1891" i="6"/>
  <c r="N1910" i="6"/>
  <c r="N1914" i="6"/>
  <c r="N1928" i="6"/>
  <c r="N1942" i="6"/>
  <c r="N1946" i="6"/>
  <c r="N1960" i="6"/>
  <c r="N1974" i="6"/>
  <c r="N1978" i="6"/>
  <c r="N1992" i="6"/>
  <c r="N2006" i="6"/>
  <c r="N2010" i="6"/>
  <c r="N2024" i="6"/>
  <c r="N2038" i="6"/>
  <c r="N2042" i="6"/>
  <c r="N2056" i="6"/>
  <c r="N2070" i="6"/>
  <c r="N2074" i="6"/>
  <c r="N2088" i="6"/>
  <c r="N2106" i="6"/>
  <c r="N2120" i="6"/>
  <c r="N2134" i="6"/>
  <c r="N2143" i="6"/>
  <c r="N2159" i="6"/>
  <c r="N2175" i="6"/>
  <c r="N2183" i="6"/>
  <c r="N2191" i="6"/>
  <c r="N2199" i="6"/>
  <c r="N2207" i="6"/>
  <c r="N2223" i="6"/>
  <c r="N2239" i="6"/>
  <c r="N2247" i="6"/>
  <c r="N2255" i="6"/>
  <c r="N2263" i="6"/>
  <c r="N2271" i="6"/>
  <c r="N2279" i="6"/>
  <c r="N2287" i="6"/>
  <c r="N2295" i="6"/>
  <c r="N2303" i="6"/>
  <c r="N2311" i="6"/>
  <c r="N2319" i="6"/>
  <c r="N2327" i="6"/>
  <c r="N2335" i="6"/>
  <c r="N2343" i="6"/>
  <c r="N2351" i="6"/>
  <c r="N2359" i="6"/>
  <c r="N2375" i="6"/>
  <c r="N2383" i="6"/>
  <c r="N2391" i="6"/>
  <c r="N2407" i="6"/>
  <c r="N2415" i="6"/>
  <c r="N2423" i="6"/>
  <c r="N2431" i="6"/>
  <c r="N2439" i="6"/>
  <c r="N2447" i="6"/>
  <c r="N2455" i="6"/>
  <c r="N2463" i="6"/>
  <c r="N2471" i="6"/>
  <c r="N2479" i="6"/>
  <c r="N1872" i="6"/>
  <c r="N1904" i="6"/>
  <c r="N1911" i="6"/>
  <c r="N1925" i="6"/>
  <c r="N1939" i="6"/>
  <c r="N1943" i="6"/>
  <c r="N1957" i="6"/>
  <c r="N1971" i="6"/>
  <c r="N1975" i="6"/>
  <c r="N1989" i="6"/>
  <c r="N2003" i="6"/>
  <c r="N2007" i="6"/>
  <c r="N2021" i="6"/>
  <c r="N2035" i="6"/>
  <c r="N2039" i="6"/>
  <c r="N2053" i="6"/>
  <c r="N2071" i="6"/>
  <c r="N2085" i="6"/>
  <c r="N2099" i="6"/>
  <c r="N2103" i="6"/>
  <c r="N2117" i="6"/>
  <c r="N2135" i="6"/>
  <c r="N2138" i="6"/>
  <c r="N2146" i="6"/>
  <c r="O2146" i="6" s="1"/>
  <c r="N2154" i="6"/>
  <c r="N2162" i="6"/>
  <c r="N2170" i="6"/>
  <c r="N2178" i="6"/>
  <c r="N2186" i="6"/>
  <c r="N2194" i="6"/>
  <c r="N2210" i="6"/>
  <c r="N2218" i="6"/>
  <c r="N2234" i="6"/>
  <c r="N2242" i="6"/>
  <c r="N2250" i="6"/>
  <c r="N2258" i="6"/>
  <c r="N2266" i="6"/>
  <c r="N2274" i="6"/>
  <c r="N2282" i="6"/>
  <c r="N2290" i="6"/>
  <c r="N2298" i="6"/>
  <c r="N2306" i="6"/>
  <c r="N2322" i="6"/>
  <c r="N2330" i="6"/>
  <c r="N2338" i="6"/>
  <c r="N2346" i="6"/>
  <c r="N1851" i="6"/>
  <c r="N1883" i="6"/>
  <c r="N1918" i="6"/>
  <c r="N1922" i="6"/>
  <c r="N1936" i="6"/>
  <c r="N1950" i="6"/>
  <c r="N1954" i="6"/>
  <c r="N1968" i="6"/>
  <c r="N1982" i="6"/>
  <c r="N1986" i="6"/>
  <c r="N2000" i="6"/>
  <c r="N2014" i="6"/>
  <c r="N2018" i="6"/>
  <c r="N2032" i="6"/>
  <c r="N2046" i="6"/>
  <c r="N2050" i="6"/>
  <c r="N2064" i="6"/>
  <c r="N2078" i="6"/>
  <c r="N2082" i="6"/>
  <c r="N2110" i="6"/>
  <c r="N2114" i="6"/>
  <c r="N2128" i="6"/>
  <c r="N2141" i="6"/>
  <c r="N2149" i="6"/>
  <c r="N2157" i="6"/>
  <c r="N2165" i="6"/>
  <c r="N2181" i="6"/>
  <c r="N2189" i="6"/>
  <c r="N2205" i="6"/>
  <c r="N2213" i="6"/>
  <c r="N2221" i="6"/>
  <c r="N2229" i="6"/>
  <c r="N2237" i="6"/>
  <c r="N2245" i="6"/>
  <c r="N2261" i="6"/>
  <c r="N2277" i="6"/>
  <c r="N2285" i="6"/>
  <c r="N2293" i="6"/>
  <c r="N2301" i="6"/>
  <c r="N2309" i="6"/>
  <c r="N2317" i="6"/>
  <c r="N2341" i="6"/>
  <c r="N2349" i="6"/>
  <c r="N2357" i="6"/>
  <c r="N1864" i="6"/>
  <c r="N1896" i="6"/>
  <c r="N1915" i="6"/>
  <c r="N1919" i="6"/>
  <c r="N1933" i="6"/>
  <c r="N1947" i="6"/>
  <c r="N1951" i="6"/>
  <c r="N1965" i="6"/>
  <c r="N1979" i="6"/>
  <c r="N1983" i="6"/>
  <c r="N1997" i="6"/>
  <c r="N2011" i="6"/>
  <c r="N2015" i="6"/>
  <c r="N2029" i="6"/>
  <c r="N2043" i="6"/>
  <c r="N2047" i="6"/>
  <c r="N2061" i="6"/>
  <c r="N2075" i="6"/>
  <c r="N2079" i="6"/>
  <c r="N2093" i="6"/>
  <c r="N2107" i="6"/>
  <c r="N2111" i="6"/>
  <c r="N2125" i="6"/>
  <c r="N2144" i="6"/>
  <c r="N2152" i="6"/>
  <c r="N2160" i="6"/>
  <c r="N2168" i="6"/>
  <c r="N2176" i="6"/>
  <c r="N1875" i="6"/>
  <c r="N1907" i="6"/>
  <c r="N1912" i="6"/>
  <c r="N1926" i="6"/>
  <c r="N1930" i="6"/>
  <c r="N1944" i="6"/>
  <c r="N1958" i="6"/>
  <c r="N1962" i="6"/>
  <c r="N1976" i="6"/>
  <c r="N1990" i="6"/>
  <c r="N1994" i="6"/>
  <c r="N2008" i="6"/>
  <c r="N2022" i="6"/>
  <c r="N2026" i="6"/>
  <c r="N2040" i="6"/>
  <c r="N2054" i="6"/>
  <c r="N2058" i="6"/>
  <c r="N2072" i="6"/>
  <c r="N2086" i="6"/>
  <c r="N2090" i="6"/>
  <c r="N2104" i="6"/>
  <c r="N2118" i="6"/>
  <c r="N2122" i="6"/>
  <c r="N2136" i="6"/>
  <c r="N2147" i="6"/>
  <c r="N2155" i="6"/>
  <c r="N2163" i="6"/>
  <c r="N2171" i="6"/>
  <c r="N2179" i="6"/>
  <c r="N1856" i="6"/>
  <c r="N1888" i="6"/>
  <c r="N1909" i="6"/>
  <c r="N1923" i="6"/>
  <c r="N1927" i="6"/>
  <c r="N1941" i="6"/>
  <c r="N1955" i="6"/>
  <c r="N1959" i="6"/>
  <c r="N1973" i="6"/>
  <c r="N1987" i="6"/>
  <c r="N1991" i="6"/>
  <c r="N2005" i="6"/>
  <c r="N2019" i="6"/>
  <c r="N2023" i="6"/>
  <c r="N2037" i="6"/>
  <c r="N2051" i="6"/>
  <c r="N2055" i="6"/>
  <c r="N2069" i="6"/>
  <c r="N2083" i="6"/>
  <c r="N2087" i="6"/>
  <c r="N2101" i="6"/>
  <c r="N2115" i="6"/>
  <c r="N2119" i="6"/>
  <c r="N2133" i="6"/>
  <c r="N2142" i="6"/>
  <c r="N2158" i="6"/>
  <c r="N2166" i="6"/>
  <c r="N2174" i="6"/>
  <c r="N1867" i="6"/>
  <c r="N1899" i="6"/>
  <c r="N1920" i="6"/>
  <c r="N1934" i="6"/>
  <c r="N1938" i="6"/>
  <c r="N1952" i="6"/>
  <c r="N1966" i="6"/>
  <c r="N1970" i="6"/>
  <c r="N1984" i="6"/>
  <c r="N1998" i="6"/>
  <c r="N2002" i="6"/>
  <c r="N2016" i="6"/>
  <c r="N2030" i="6"/>
  <c r="N2034" i="6"/>
  <c r="N2048" i="6"/>
  <c r="N2062" i="6"/>
  <c r="N2066" i="6"/>
  <c r="N2080" i="6"/>
  <c r="N2094" i="6"/>
  <c r="N2098" i="6"/>
  <c r="N2112" i="6"/>
  <c r="N2130" i="6"/>
  <c r="N2145" i="6"/>
  <c r="N2153" i="6"/>
  <c r="N2161" i="6"/>
  <c r="N2169" i="6"/>
  <c r="N2177" i="6"/>
  <c r="N2185" i="6"/>
  <c r="N2201" i="6"/>
  <c r="N2217" i="6"/>
  <c r="N2249" i="6"/>
  <c r="N2265" i="6"/>
  <c r="N2281" i="6"/>
  <c r="N2297" i="6"/>
  <c r="N2313" i="6"/>
  <c r="N2329" i="6"/>
  <c r="N2345" i="6"/>
  <c r="N2371" i="6"/>
  <c r="N2385" i="6"/>
  <c r="N2389" i="6"/>
  <c r="N2403" i="6"/>
  <c r="N2417" i="6"/>
  <c r="N2421" i="6"/>
  <c r="N2435" i="6"/>
  <c r="N2449" i="6"/>
  <c r="N2467" i="6"/>
  <c r="N2481" i="6"/>
  <c r="N2487" i="6"/>
  <c r="N2495" i="6"/>
  <c r="N2503" i="6"/>
  <c r="N2511" i="6"/>
  <c r="N2527" i="6"/>
  <c r="N2535" i="6"/>
  <c r="N2543" i="6"/>
  <c r="N11" i="6"/>
  <c r="N2208" i="6"/>
  <c r="N2240" i="6"/>
  <c r="N2256" i="6"/>
  <c r="N2272" i="6"/>
  <c r="N2288" i="6"/>
  <c r="N2304" i="6"/>
  <c r="N2320" i="6"/>
  <c r="N2336" i="6"/>
  <c r="N2352" i="6"/>
  <c r="N2368" i="6"/>
  <c r="N2382" i="6"/>
  <c r="N2386" i="6"/>
  <c r="N2400" i="6"/>
  <c r="N2414" i="6"/>
  <c r="N2418" i="6"/>
  <c r="N2432" i="6"/>
  <c r="N2446" i="6"/>
  <c r="N2464" i="6"/>
  <c r="N2478" i="6"/>
  <c r="N2482" i="6"/>
  <c r="N2490" i="6"/>
  <c r="N2498" i="6"/>
  <c r="N2506" i="6"/>
  <c r="N2514" i="6"/>
  <c r="N2522" i="6"/>
  <c r="N2530" i="6"/>
  <c r="N2538" i="6"/>
  <c r="N2546" i="6"/>
  <c r="N2187" i="6"/>
  <c r="N2203" i="6"/>
  <c r="N2219" i="6"/>
  <c r="N2235" i="6"/>
  <c r="N2251" i="6"/>
  <c r="N2267" i="6"/>
  <c r="N2283" i="6"/>
  <c r="N2299" i="6"/>
  <c r="N2315" i="6"/>
  <c r="N2331" i="6"/>
  <c r="N2347" i="6"/>
  <c r="N2361" i="6"/>
  <c r="N2365" i="6"/>
  <c r="N2379" i="6"/>
  <c r="N2393" i="6"/>
  <c r="N2397" i="6"/>
  <c r="N2411" i="6"/>
  <c r="N2425" i="6"/>
  <c r="N2429" i="6"/>
  <c r="N2443" i="6"/>
  <c r="N2457" i="6"/>
  <c r="N2461" i="6"/>
  <c r="N2475" i="6"/>
  <c r="N2485" i="6"/>
  <c r="N2493" i="6"/>
  <c r="N2501" i="6"/>
  <c r="N2509" i="6"/>
  <c r="N2517" i="6"/>
  <c r="N2533" i="6"/>
  <c r="N2541" i="6"/>
  <c r="N2182" i="6"/>
  <c r="N2198" i="6"/>
  <c r="N2214" i="6"/>
  <c r="N2230" i="6"/>
  <c r="N2246" i="6"/>
  <c r="N2262" i="6"/>
  <c r="N2278" i="6"/>
  <c r="N2294" i="6"/>
  <c r="N2310" i="6"/>
  <c r="N2326" i="6"/>
  <c r="N2342" i="6"/>
  <c r="N2358" i="6"/>
  <c r="N2376" i="6"/>
  <c r="N2422" i="6"/>
  <c r="N2426" i="6"/>
  <c r="N2440" i="6"/>
  <c r="N2454" i="6"/>
  <c r="N2458" i="6"/>
  <c r="N2472" i="6"/>
  <c r="N2488" i="6"/>
  <c r="N2496" i="6"/>
  <c r="N2504" i="6"/>
  <c r="N2512" i="6"/>
  <c r="N2520" i="6"/>
  <c r="N2528" i="6"/>
  <c r="N2193" i="6"/>
  <c r="N2209" i="6"/>
  <c r="N2257" i="6"/>
  <c r="N2305" i="6"/>
  <c r="N2321" i="6"/>
  <c r="N2337" i="6"/>
  <c r="N2353" i="6"/>
  <c r="N2373" i="6"/>
  <c r="N2387" i="6"/>
  <c r="N2405" i="6"/>
  <c r="N2419" i="6"/>
  <c r="N2433" i="6"/>
  <c r="N2437" i="6"/>
  <c r="N2451" i="6"/>
  <c r="N2465" i="6"/>
  <c r="N2469" i="6"/>
  <c r="N2491" i="6"/>
  <c r="N2499" i="6"/>
  <c r="N2507" i="6"/>
  <c r="N2515" i="6"/>
  <c r="N2523" i="6"/>
  <c r="N2531" i="6"/>
  <c r="N2539" i="6"/>
  <c r="N2547" i="6"/>
  <c r="N2184" i="6"/>
  <c r="N2200" i="6"/>
  <c r="N2216" i="6"/>
  <c r="N2232" i="6"/>
  <c r="N2248" i="6"/>
  <c r="N2280" i="6"/>
  <c r="N2296" i="6"/>
  <c r="N2312" i="6"/>
  <c r="N2344" i="6"/>
  <c r="N2366" i="6"/>
  <c r="N2370" i="6"/>
  <c r="N2384" i="6"/>
  <c r="N2398" i="6"/>
  <c r="N2402" i="6"/>
  <c r="N2416" i="6"/>
  <c r="N2430" i="6"/>
  <c r="N2434" i="6"/>
  <c r="N2448" i="6"/>
  <c r="N2462" i="6"/>
  <c r="N2466" i="6"/>
  <c r="N2480" i="6"/>
  <c r="N2486" i="6"/>
  <c r="N2494" i="6"/>
  <c r="N2502" i="6"/>
  <c r="N2510" i="6"/>
  <c r="N2518" i="6"/>
  <c r="N2526" i="6"/>
  <c r="N2534" i="6"/>
  <c r="N2542" i="6"/>
  <c r="N2195" i="6"/>
  <c r="N2227" i="6"/>
  <c r="N2243" i="6"/>
  <c r="N2259" i="6"/>
  <c r="N2275" i="6"/>
  <c r="N2291" i="6"/>
  <c r="N2323" i="6"/>
  <c r="N2339" i="6"/>
  <c r="N2355" i="6"/>
  <c r="N2363" i="6"/>
  <c r="N2377" i="6"/>
  <c r="N2381" i="6"/>
  <c r="N2395" i="6"/>
  <c r="N2409" i="6"/>
  <c r="N2413" i="6"/>
  <c r="N2427" i="6"/>
  <c r="N2441" i="6"/>
  <c r="N2459" i="6"/>
  <c r="N2473" i="6"/>
  <c r="N2477" i="6"/>
  <c r="N2489" i="6"/>
  <c r="N2505" i="6"/>
  <c r="N2513" i="6"/>
  <c r="N2521" i="6"/>
  <c r="N2529" i="6"/>
  <c r="N2537" i="6"/>
  <c r="N2206" i="6"/>
  <c r="N2222" i="6"/>
  <c r="N2238" i="6"/>
  <c r="N2254" i="6"/>
  <c r="N2270" i="6"/>
  <c r="N2286" i="6"/>
  <c r="N2302" i="6"/>
  <c r="N2318" i="6"/>
  <c r="N2334" i="6"/>
  <c r="N2350" i="6"/>
  <c r="N2360" i="6"/>
  <c r="N2374" i="6"/>
  <c r="N2392" i="6"/>
  <c r="N2406" i="6"/>
  <c r="N2410" i="6"/>
  <c r="N2424" i="6"/>
  <c r="N2438" i="6"/>
  <c r="N2442" i="6"/>
  <c r="N2470" i="6"/>
  <c r="N2474" i="6"/>
  <c r="N2484" i="6"/>
  <c r="N2492" i="6"/>
  <c r="N2500" i="6"/>
  <c r="N2508" i="6"/>
  <c r="N2516" i="6"/>
  <c r="N2524" i="6"/>
  <c r="N2532" i="6"/>
  <c r="N2540" i="6"/>
  <c r="N2548" i="6"/>
  <c r="M2699" i="6"/>
  <c r="N2735" i="6"/>
  <c r="N2696" i="6"/>
  <c r="N2701" i="6"/>
  <c r="N2727" i="6"/>
  <c r="O2727" i="6" s="1"/>
  <c r="N2715" i="6"/>
  <c r="N2742" i="6"/>
  <c r="N2726" i="6"/>
  <c r="N2716" i="6"/>
  <c r="N2724" i="6"/>
  <c r="N2733" i="6"/>
  <c r="O2733" i="6" s="1"/>
  <c r="N2725" i="6"/>
  <c r="N2720" i="6"/>
  <c r="N2698" i="6"/>
  <c r="N2748" i="6"/>
  <c r="N2694" i="6"/>
  <c r="N2736" i="6"/>
  <c r="N2695" i="6"/>
  <c r="N2712" i="6"/>
  <c r="N2710" i="6"/>
  <c r="N2746" i="6"/>
  <c r="N2729" i="6"/>
  <c r="N2730" i="6"/>
  <c r="N2738" i="6"/>
  <c r="N2737" i="6"/>
  <c r="N2693" i="6"/>
  <c r="M2740" i="6"/>
  <c r="N2731" i="6"/>
  <c r="N2741" i="6"/>
  <c r="N2740" i="6"/>
  <c r="N2705" i="6"/>
  <c r="N2703" i="6"/>
  <c r="N2747" i="6"/>
  <c r="N2719" i="6"/>
  <c r="N2700" i="6"/>
  <c r="O2700" i="6" s="1"/>
  <c r="N2697" i="6"/>
  <c r="N2704" i="6"/>
  <c r="O2704" i="6" s="1"/>
  <c r="N2744" i="6"/>
  <c r="N2722" i="6"/>
  <c r="N2702" i="6"/>
  <c r="N2750" i="6"/>
  <c r="N2706" i="6"/>
  <c r="M2735" i="6"/>
  <c r="N2707" i="6"/>
  <c r="N2743" i="6"/>
  <c r="N2717" i="6"/>
  <c r="N2728" i="6"/>
  <c r="N2723" i="6"/>
  <c r="N2732" i="6"/>
  <c r="N2749" i="6"/>
  <c r="N2711" i="6"/>
  <c r="N2734" i="6"/>
  <c r="N2721" i="6"/>
  <c r="N2745" i="6"/>
  <c r="N2708" i="6"/>
  <c r="O2708" i="6" s="1"/>
  <c r="N2713" i="6"/>
  <c r="N2699" i="6"/>
  <c r="N2692" i="6"/>
  <c r="N2739" i="6"/>
  <c r="M2732" i="6"/>
  <c r="M2692" i="6"/>
  <c r="M2701" i="6"/>
  <c r="M2719" i="6"/>
  <c r="M2710" i="6"/>
  <c r="M2731" i="6"/>
  <c r="M2694" i="6"/>
  <c r="M2716" i="6"/>
  <c r="M2726" i="6"/>
  <c r="M2724" i="6"/>
  <c r="M2697" i="6"/>
  <c r="M2746" i="6"/>
  <c r="M2734" i="6"/>
  <c r="M2750" i="6"/>
  <c r="M2720" i="6"/>
  <c r="M2706" i="6"/>
  <c r="M2730" i="6"/>
  <c r="M2728" i="6"/>
  <c r="M2702" i="6"/>
  <c r="M2705" i="6"/>
  <c r="M2703" i="6"/>
  <c r="M2745" i="6"/>
  <c r="M2713" i="6"/>
  <c r="M2748" i="6"/>
  <c r="M2739" i="6"/>
  <c r="M2722" i="6"/>
  <c r="M2729" i="6"/>
  <c r="M2725" i="6"/>
  <c r="M2695" i="6"/>
  <c r="M2737" i="6"/>
  <c r="M2741" i="6"/>
  <c r="M2738" i="6"/>
  <c r="M2693" i="6"/>
  <c r="M2717" i="6"/>
  <c r="M2723" i="6"/>
  <c r="M2744" i="6"/>
  <c r="M2698" i="6"/>
  <c r="M2715" i="6"/>
  <c r="M2736" i="6"/>
  <c r="M2711" i="6"/>
  <c r="M2742" i="6"/>
  <c r="M2747" i="6"/>
  <c r="M2743" i="6"/>
  <c r="M2712" i="6"/>
  <c r="M2696" i="6"/>
  <c r="M2721" i="6"/>
  <c r="M2707" i="6"/>
  <c r="M2749" i="6"/>
  <c r="O2709" i="6"/>
  <c r="O2638" i="6"/>
  <c r="O2660" i="6"/>
  <c r="O2685" i="6"/>
  <c r="O2623" i="6"/>
  <c r="O2675" i="6"/>
  <c r="O2620" i="6"/>
  <c r="O2650" i="6"/>
  <c r="O2626" i="6"/>
  <c r="O2668" i="6"/>
  <c r="O2691" i="6"/>
  <c r="O2644" i="6"/>
  <c r="O2652" i="6"/>
  <c r="O2662" i="6"/>
  <c r="O2624" i="6"/>
  <c r="O2628" i="6"/>
  <c r="O2603" i="6"/>
  <c r="O2586" i="6"/>
  <c r="O2631" i="6"/>
  <c r="O2612" i="6"/>
  <c r="O2657" i="6"/>
  <c r="O2676" i="6"/>
  <c r="O2659" i="6"/>
  <c r="O2665" i="6"/>
  <c r="O2642" i="6"/>
  <c r="O2613" i="6"/>
  <c r="O2671" i="6"/>
  <c r="O2661" i="6"/>
  <c r="O2619" i="6"/>
  <c r="O2648" i="6"/>
  <c r="O2714" i="6"/>
  <c r="O2647" i="6"/>
  <c r="O2639" i="6"/>
  <c r="O2690" i="6"/>
  <c r="O2635" i="6"/>
  <c r="O2643" i="6"/>
  <c r="O2669" i="6"/>
  <c r="O2636" i="6"/>
  <c r="O2670" i="6"/>
  <c r="O2678" i="6"/>
  <c r="O2646" i="6"/>
  <c r="O2684" i="6"/>
  <c r="O2634" i="6"/>
  <c r="O2680" i="6"/>
  <c r="O2614" i="6"/>
  <c r="O2656" i="6"/>
  <c r="O2689" i="6"/>
  <c r="O2686" i="6"/>
  <c r="O2674" i="6"/>
  <c r="O2616" i="6"/>
  <c r="O2630" i="6"/>
  <c r="O2667" i="6"/>
  <c r="O2688" i="6"/>
  <c r="O2615" i="6"/>
  <c r="O2718" i="6"/>
  <c r="O2655" i="6"/>
  <c r="O2663" i="6"/>
  <c r="O2664" i="6"/>
  <c r="O2682" i="6"/>
  <c r="O2611" i="6"/>
  <c r="O2681" i="6"/>
  <c r="O2649" i="6"/>
  <c r="O2617" i="6"/>
  <c r="O2640" i="6"/>
  <c r="O2672" i="6"/>
  <c r="O2654" i="6"/>
  <c r="O2641" i="6"/>
  <c r="O2621" i="6"/>
  <c r="O2658" i="6"/>
  <c r="O2677" i="6"/>
  <c r="O2687" i="6"/>
  <c r="O2645" i="6"/>
  <c r="O2673" i="6"/>
  <c r="O2629" i="6"/>
  <c r="O2653" i="6"/>
  <c r="O2618" i="6"/>
  <c r="O2683" i="6"/>
  <c r="O2627" i="6"/>
  <c r="O2622" i="6"/>
  <c r="O2633" i="6"/>
  <c r="O2625" i="6"/>
  <c r="O2632" i="6"/>
  <c r="O2651" i="6"/>
  <c r="O2666" i="6"/>
  <c r="O2637" i="6"/>
  <c r="O2679" i="6"/>
  <c r="O1665" i="6" l="1"/>
  <c r="O1461" i="6"/>
  <c r="O515" i="6"/>
  <c r="O1052" i="6"/>
  <c r="O860" i="6"/>
  <c r="O592" i="6"/>
  <c r="O1655" i="6"/>
  <c r="O1431" i="6"/>
  <c r="O1029" i="6"/>
  <c r="O829" i="6"/>
  <c r="K829" i="6" s="1"/>
  <c r="O1259" i="6"/>
  <c r="K1259" i="6" s="1"/>
  <c r="O1195" i="6"/>
  <c r="O428" i="6"/>
  <c r="O1422" i="6"/>
  <c r="O1233" i="6"/>
  <c r="K1233" i="6" s="1"/>
  <c r="O1373" i="6"/>
  <c r="O1305" i="6"/>
  <c r="O830" i="6"/>
  <c r="O1002" i="6"/>
  <c r="O920" i="6"/>
  <c r="O1610" i="6"/>
  <c r="O1472" i="6"/>
  <c r="O1408" i="6"/>
  <c r="O1967" i="6"/>
  <c r="O2036" i="6"/>
  <c r="O1844" i="6"/>
  <c r="O945" i="6"/>
  <c r="O661" i="6"/>
  <c r="O975" i="6"/>
  <c r="O705" i="6"/>
  <c r="O710" i="6"/>
  <c r="O2266" i="6"/>
  <c r="O2475" i="6"/>
  <c r="O1457" i="6"/>
  <c r="K1457" i="6" s="1"/>
  <c r="O944" i="6"/>
  <c r="O792" i="6"/>
  <c r="O595" i="6"/>
  <c r="O2595" i="6"/>
  <c r="O2024" i="6"/>
  <c r="O1014" i="6"/>
  <c r="O1008" i="6"/>
  <c r="O70" i="6"/>
  <c r="K70" i="6" s="1"/>
  <c r="O1238" i="6"/>
  <c r="O999" i="6"/>
  <c r="O284" i="6"/>
  <c r="O2054" i="6"/>
  <c r="O2577" i="6"/>
  <c r="O2610" i="6"/>
  <c r="O1476" i="6"/>
  <c r="K1476" i="6" s="1"/>
  <c r="O2175" i="6"/>
  <c r="O2588" i="6"/>
  <c r="O2583" i="6"/>
  <c r="O2597" i="6"/>
  <c r="O2590" i="6"/>
  <c r="O2601" i="6"/>
  <c r="O933" i="6"/>
  <c r="O1056" i="6"/>
  <c r="O337" i="6"/>
  <c r="O1234" i="6"/>
  <c r="O1047" i="6"/>
  <c r="K1047" i="6" s="1"/>
  <c r="O903" i="6"/>
  <c r="O757" i="6"/>
  <c r="O544" i="6"/>
  <c r="K544" i="6" s="1"/>
  <c r="O602" i="6"/>
  <c r="O2393" i="6"/>
  <c r="O1358" i="6"/>
  <c r="O842" i="6"/>
  <c r="K842" i="6" s="1"/>
  <c r="O694" i="6"/>
  <c r="O370" i="6"/>
  <c r="K370" i="6" s="1"/>
  <c r="O339" i="6"/>
  <c r="K339" i="6" s="1"/>
  <c r="O1542" i="6"/>
  <c r="O1591" i="6"/>
  <c r="O486" i="6"/>
  <c r="O836" i="6"/>
  <c r="O740" i="6"/>
  <c r="K740" i="6" s="1"/>
  <c r="O499" i="6"/>
  <c r="O2003" i="6"/>
  <c r="O1566" i="6"/>
  <c r="K1566" i="6" s="1"/>
  <c r="O1737" i="6"/>
  <c r="O2607" i="6"/>
  <c r="O2604" i="6"/>
  <c r="O2524" i="6"/>
  <c r="O1785" i="6"/>
  <c r="O1675" i="6"/>
  <c r="O1239" i="6"/>
  <c r="O1379" i="6"/>
  <c r="O1149" i="6"/>
  <c r="K1149" i="6" s="1"/>
  <c r="O1164" i="6"/>
  <c r="O2501" i="6"/>
  <c r="O1586" i="6"/>
  <c r="K1586" i="6" s="1"/>
  <c r="O1407" i="6"/>
  <c r="K1407" i="6" s="1"/>
  <c r="O1527" i="6"/>
  <c r="O724" i="6"/>
  <c r="K724" i="6" s="1"/>
  <c r="O245" i="6"/>
  <c r="O2585" i="6"/>
  <c r="O2592" i="6"/>
  <c r="O2605" i="6"/>
  <c r="O579" i="6"/>
  <c r="K579" i="6" s="1"/>
  <c r="O328" i="6"/>
  <c r="K328" i="6" s="1"/>
  <c r="O2506" i="6"/>
  <c r="O2041" i="6"/>
  <c r="O2589" i="6"/>
  <c r="O2587" i="6"/>
  <c r="O2596" i="6"/>
  <c r="O2561" i="6"/>
  <c r="O2594" i="6"/>
  <c r="O2600" i="6"/>
  <c r="O2598" i="6"/>
  <c r="O2593" i="6"/>
  <c r="O2609" i="6"/>
  <c r="O2602" i="6"/>
  <c r="O2354" i="6"/>
  <c r="O116" i="6"/>
  <c r="O703" i="6"/>
  <c r="O2452" i="6"/>
  <c r="O1654" i="6"/>
  <c r="O1430" i="6"/>
  <c r="K1430" i="6" s="1"/>
  <c r="O1983" i="6"/>
  <c r="O1681" i="6"/>
  <c r="O2187" i="6"/>
  <c r="O2493" i="6"/>
  <c r="O2365" i="6"/>
  <c r="O276" i="6"/>
  <c r="O2578" i="6"/>
  <c r="O2490" i="6"/>
  <c r="O1468" i="6"/>
  <c r="O1896" i="6"/>
  <c r="O455" i="6"/>
  <c r="O1418" i="6"/>
  <c r="O2423" i="6"/>
  <c r="O1537" i="6"/>
  <c r="K1537" i="6" s="1"/>
  <c r="O1710" i="6"/>
  <c r="K1710" i="6" s="1"/>
  <c r="O912" i="6"/>
  <c r="O505" i="6"/>
  <c r="K505" i="6" s="1"/>
  <c r="O817" i="6"/>
  <c r="O510" i="6"/>
  <c r="O598" i="6"/>
  <c r="K598" i="6" s="1"/>
  <c r="O2328" i="6"/>
  <c r="O2439" i="6"/>
  <c r="O2461" i="6"/>
  <c r="O256" i="6"/>
  <c r="O2530" i="6"/>
  <c r="O1602" i="6"/>
  <c r="O387" i="6"/>
  <c r="O2131" i="6"/>
  <c r="O2574" i="6"/>
  <c r="O2572" i="6"/>
  <c r="O2575" i="6"/>
  <c r="O2453" i="6"/>
  <c r="O1460" i="6"/>
  <c r="O1623" i="6"/>
  <c r="O1513" i="6"/>
  <c r="K1513" i="6" s="1"/>
  <c r="O324" i="6"/>
  <c r="K324" i="6" s="1"/>
  <c r="O1327" i="6"/>
  <c r="O939" i="6"/>
  <c r="O978" i="6"/>
  <c r="O164" i="6"/>
  <c r="K164" i="6" s="1"/>
  <c r="O1122" i="6"/>
  <c r="O531" i="6"/>
  <c r="K531" i="6" s="1"/>
  <c r="O2516" i="6"/>
  <c r="O1997" i="6"/>
  <c r="O1954" i="6"/>
  <c r="O403" i="6"/>
  <c r="O2483" i="6"/>
  <c r="O1494" i="6"/>
  <c r="O1624" i="6"/>
  <c r="O507" i="6"/>
  <c r="K507" i="6" s="1"/>
  <c r="O435" i="6"/>
  <c r="K435" i="6" s="1"/>
  <c r="O281" i="6"/>
  <c r="O83" i="6"/>
  <c r="O2225" i="6"/>
  <c r="O2289" i="6"/>
  <c r="O668" i="6"/>
  <c r="K668" i="6" s="1"/>
  <c r="O369" i="6"/>
  <c r="O786" i="6"/>
  <c r="K786" i="6" s="1"/>
  <c r="O847" i="6"/>
  <c r="K847" i="6" s="1"/>
  <c r="O283" i="6"/>
  <c r="O2545" i="6"/>
  <c r="O434" i="6"/>
  <c r="O1439" i="6"/>
  <c r="K1439" i="6" s="1"/>
  <c r="O926" i="6"/>
  <c r="O534" i="6"/>
  <c r="K534" i="6" s="1"/>
  <c r="O2315" i="6"/>
  <c r="O2522" i="6"/>
  <c r="O1745" i="6"/>
  <c r="K1745" i="6" s="1"/>
  <c r="O216" i="6"/>
  <c r="K216" i="6" s="1"/>
  <c r="O340" i="6"/>
  <c r="K340" i="6" s="1"/>
  <c r="O361" i="6"/>
  <c r="K361" i="6" s="1"/>
  <c r="O2190" i="6"/>
  <c r="O2399" i="6"/>
  <c r="O2333" i="6"/>
  <c r="O2172" i="6"/>
  <c r="O2557" i="6"/>
  <c r="O2544" i="6"/>
  <c r="O2264" i="6"/>
  <c r="O2211" i="6"/>
  <c r="O2390" i="6"/>
  <c r="O2269" i="6"/>
  <c r="O2553" i="6"/>
  <c r="O2552" i="6"/>
  <c r="O2582" i="6"/>
  <c r="O2562" i="6"/>
  <c r="O2401" i="6"/>
  <c r="O2324" i="6"/>
  <c r="O2362" i="6"/>
  <c r="O2584" i="6"/>
  <c r="O2253" i="6"/>
  <c r="O2096" i="6"/>
  <c r="O2139" i="6"/>
  <c r="O2396" i="6"/>
  <c r="O2231" i="6"/>
  <c r="O2536" i="6"/>
  <c r="O2394" i="6"/>
  <c r="O2226" i="6"/>
  <c r="O2325" i="6"/>
  <c r="O1280" i="6"/>
  <c r="O458" i="6"/>
  <c r="K458" i="6" s="1"/>
  <c r="O1975" i="6"/>
  <c r="O2247" i="6"/>
  <c r="O2106" i="6"/>
  <c r="O1589" i="6"/>
  <c r="O1455" i="6"/>
  <c r="K1455" i="6" s="1"/>
  <c r="O1554" i="6"/>
  <c r="O1043" i="6"/>
  <c r="K1043" i="6" s="1"/>
  <c r="O787" i="6"/>
  <c r="O768" i="6"/>
  <c r="O321" i="6"/>
  <c r="K321" i="6" s="1"/>
  <c r="O237" i="6"/>
  <c r="O1673" i="6"/>
  <c r="O2563" i="6"/>
  <c r="O2192" i="6"/>
  <c r="O837" i="6"/>
  <c r="K837" i="6" s="1"/>
  <c r="O791" i="6"/>
  <c r="K791" i="6" s="1"/>
  <c r="O206" i="6"/>
  <c r="O1484" i="6"/>
  <c r="O1334" i="6"/>
  <c r="K1334" i="6" s="1"/>
  <c r="O1210" i="6"/>
  <c r="O619" i="6"/>
  <c r="O272" i="6"/>
  <c r="O2460" i="6"/>
  <c r="O2497" i="6"/>
  <c r="O1663" i="6"/>
  <c r="O268" i="6"/>
  <c r="O2224" i="6"/>
  <c r="O2508" i="6"/>
  <c r="O2581" i="6"/>
  <c r="O2314" i="6"/>
  <c r="O2173" i="6"/>
  <c r="O1950" i="6"/>
  <c r="O2295" i="6"/>
  <c r="O2372" i="6"/>
  <c r="O2233" i="6"/>
  <c r="O2276" i="6"/>
  <c r="O2307" i="6"/>
  <c r="O1446" i="6"/>
  <c r="O2197" i="6"/>
  <c r="O2525" i="6"/>
  <c r="O2378" i="6"/>
  <c r="O2519" i="6"/>
  <c r="O2126" i="6"/>
  <c r="O2550" i="6"/>
  <c r="O2408" i="6"/>
  <c r="O2150" i="6"/>
  <c r="O2167" i="6"/>
  <c r="O2241" i="6"/>
  <c r="O2450" i="6"/>
  <c r="O2554" i="6"/>
  <c r="O2189" i="6"/>
  <c r="O2456" i="6"/>
  <c r="O2010" i="6"/>
  <c r="O2367" i="6"/>
  <c r="O2067" i="6"/>
  <c r="O2492" i="6"/>
  <c r="O2235" i="6"/>
  <c r="O1870" i="6"/>
  <c r="K1870" i="6" s="1"/>
  <c r="O2215" i="6"/>
  <c r="O126" i="6"/>
  <c r="K126" i="6" s="1"/>
  <c r="O2445" i="6"/>
  <c r="O2369" i="6"/>
  <c r="O2273" i="6"/>
  <c r="O2566" i="6"/>
  <c r="O2202" i="6"/>
  <c r="O2102" i="6"/>
  <c r="O2151" i="6"/>
  <c r="O793" i="6"/>
  <c r="O1873" i="6"/>
  <c r="O1095" i="6"/>
  <c r="K1095" i="6" s="1"/>
  <c r="O1251" i="6"/>
  <c r="K1251" i="6" s="1"/>
  <c r="O425" i="6"/>
  <c r="K425" i="6" s="1"/>
  <c r="O166" i="6"/>
  <c r="K166" i="6" s="1"/>
  <c r="O1600" i="6"/>
  <c r="K1600" i="6" s="1"/>
  <c r="O814" i="6"/>
  <c r="K814" i="6" s="1"/>
  <c r="O883" i="6"/>
  <c r="K883" i="6" s="1"/>
  <c r="O679" i="6"/>
  <c r="O371" i="6"/>
  <c r="O1816" i="6"/>
  <c r="K1816" i="6" s="1"/>
  <c r="O1464" i="6"/>
  <c r="K1464" i="6" s="1"/>
  <c r="O1252" i="6"/>
  <c r="O931" i="6"/>
  <c r="O218" i="6"/>
  <c r="K218" i="6" s="1"/>
  <c r="O1231" i="6"/>
  <c r="O142" i="6"/>
  <c r="O2181" i="6"/>
  <c r="O1936" i="6"/>
  <c r="O430" i="6"/>
  <c r="O567" i="6"/>
  <c r="K567" i="6" s="1"/>
  <c r="O1365" i="6"/>
  <c r="O1127" i="6"/>
  <c r="K1127" i="6" s="1"/>
  <c r="O2426" i="6"/>
  <c r="O2028" i="6"/>
  <c r="O1836" i="6"/>
  <c r="K1836" i="6" s="1"/>
  <c r="O1573" i="6"/>
  <c r="K1573" i="6" s="1"/>
  <c r="O1064" i="6"/>
  <c r="K1064" i="6" s="1"/>
  <c r="O771" i="6"/>
  <c r="K771" i="6" s="1"/>
  <c r="O606" i="6"/>
  <c r="K606" i="6" s="1"/>
  <c r="O752" i="6"/>
  <c r="K752" i="6" s="1"/>
  <c r="O937" i="6"/>
  <c r="O653" i="6"/>
  <c r="O305" i="6"/>
  <c r="O821" i="6"/>
  <c r="O464" i="6"/>
  <c r="O1773" i="6"/>
  <c r="K1773" i="6" s="1"/>
  <c r="O967" i="6"/>
  <c r="O1044" i="6"/>
  <c r="K1044" i="6" s="1"/>
  <c r="O852" i="6"/>
  <c r="O152" i="6"/>
  <c r="O2579" i="6"/>
  <c r="O2576" i="6"/>
  <c r="O853" i="6"/>
  <c r="O570" i="6"/>
  <c r="O288" i="6"/>
  <c r="K288" i="6" s="1"/>
  <c r="O2573" i="6"/>
  <c r="O2560" i="6"/>
  <c r="O2569" i="6"/>
  <c r="O2570" i="6"/>
  <c r="O1942" i="6"/>
  <c r="O608" i="6"/>
  <c r="O1083" i="6"/>
  <c r="K1083" i="6" s="1"/>
  <c r="O862" i="6"/>
  <c r="K862" i="6" s="1"/>
  <c r="O2568" i="6"/>
  <c r="O1771" i="6"/>
  <c r="O1898" i="6"/>
  <c r="O1834" i="6"/>
  <c r="O1672" i="6"/>
  <c r="K1672" i="6" s="1"/>
  <c r="O1881" i="6"/>
  <c r="K1881" i="6" s="1"/>
  <c r="O1605" i="6"/>
  <c r="O2559" i="6"/>
  <c r="O2549" i="6"/>
  <c r="O1155" i="6"/>
  <c r="O1063" i="6"/>
  <c r="K1063" i="6" s="1"/>
  <c r="O633" i="6"/>
  <c r="K633" i="6" s="1"/>
  <c r="O41" i="6"/>
  <c r="O1724" i="6"/>
  <c r="K1724" i="6" s="1"/>
  <c r="O1088" i="6"/>
  <c r="O1072" i="6"/>
  <c r="O1640" i="6"/>
  <c r="K1640" i="6" s="1"/>
  <c r="O1025" i="6"/>
  <c r="K1025" i="6" s="1"/>
  <c r="O2558" i="6"/>
  <c r="O1390" i="6"/>
  <c r="O1341" i="6"/>
  <c r="O1269" i="6"/>
  <c r="O950" i="6"/>
  <c r="O985" i="6"/>
  <c r="K985" i="6" s="1"/>
  <c r="O723" i="6"/>
  <c r="K723" i="6" s="1"/>
  <c r="O401" i="6"/>
  <c r="K401" i="6" s="1"/>
  <c r="O629" i="6"/>
  <c r="O655" i="6"/>
  <c r="O591" i="6"/>
  <c r="O461" i="6"/>
  <c r="O524" i="6"/>
  <c r="O356" i="6"/>
  <c r="O406" i="6"/>
  <c r="K406" i="6" s="1"/>
  <c r="O93" i="6"/>
  <c r="O105" i="6"/>
  <c r="K105" i="6" s="1"/>
  <c r="O2567" i="6"/>
  <c r="O118" i="6"/>
  <c r="O348" i="6"/>
  <c r="O21" i="6"/>
  <c r="O87" i="6"/>
  <c r="K87" i="6" s="1"/>
  <c r="O188" i="6"/>
  <c r="K188" i="6" s="1"/>
  <c r="O161" i="6"/>
  <c r="O1389" i="6"/>
  <c r="O914" i="6"/>
  <c r="O235" i="6"/>
  <c r="K235" i="6" s="1"/>
  <c r="O390" i="6"/>
  <c r="O326" i="6"/>
  <c r="K326" i="6" s="1"/>
  <c r="O299" i="6"/>
  <c r="O99" i="6"/>
  <c r="O89" i="6"/>
  <c r="O910" i="6"/>
  <c r="K910" i="6" s="1"/>
  <c r="O682" i="6"/>
  <c r="O500" i="6"/>
  <c r="O2551" i="6"/>
  <c r="O307" i="6"/>
  <c r="K307" i="6" s="1"/>
  <c r="O2513" i="6"/>
  <c r="O2385" i="6"/>
  <c r="O2039" i="6"/>
  <c r="O1869" i="6"/>
  <c r="O1676" i="6"/>
  <c r="K1676" i="6" s="1"/>
  <c r="O1618" i="6"/>
  <c r="O1761" i="6"/>
  <c r="O1579" i="6"/>
  <c r="O577" i="6"/>
  <c r="K577" i="6" s="1"/>
  <c r="O2013" i="6"/>
  <c r="O676" i="6"/>
  <c r="O1071" i="6"/>
  <c r="K1071" i="6" s="1"/>
  <c r="O732" i="6"/>
  <c r="K732" i="6" s="1"/>
  <c r="O1920" i="6"/>
  <c r="O2380" i="6"/>
  <c r="O1109" i="6"/>
  <c r="K1109" i="6" s="1"/>
  <c r="O1067" i="6"/>
  <c r="O835" i="6"/>
  <c r="K835" i="6" s="1"/>
  <c r="O1118" i="6"/>
  <c r="O263" i="6"/>
  <c r="K263" i="6" s="1"/>
  <c r="O270" i="6"/>
  <c r="O196" i="6"/>
  <c r="O753" i="6"/>
  <c r="O716" i="6"/>
  <c r="O2535" i="6"/>
  <c r="O2428" i="6"/>
  <c r="O1719" i="6"/>
  <c r="O1768" i="6"/>
  <c r="K1768" i="6" s="1"/>
  <c r="O1871" i="6"/>
  <c r="K1871" i="6" s="1"/>
  <c r="O1732" i="6"/>
  <c r="O1749" i="6"/>
  <c r="O1547" i="6"/>
  <c r="O1465" i="6"/>
  <c r="O1207" i="6"/>
  <c r="O1182" i="6"/>
  <c r="O1355" i="6"/>
  <c r="O1093" i="6"/>
  <c r="K1093" i="6" s="1"/>
  <c r="O1139" i="6"/>
  <c r="O357" i="6"/>
  <c r="O2527" i="6"/>
  <c r="O2101" i="6"/>
  <c r="O1999" i="6"/>
  <c r="O1247" i="6"/>
  <c r="O1237" i="6"/>
  <c r="K1237" i="6" s="1"/>
  <c r="O747" i="6"/>
  <c r="K747" i="6" s="1"/>
  <c r="O624" i="6"/>
  <c r="O278" i="6"/>
  <c r="O2437" i="6"/>
  <c r="O1969" i="6"/>
  <c r="O1073" i="6"/>
  <c r="O993" i="6"/>
  <c r="K993" i="6" s="1"/>
  <c r="O865" i="6"/>
  <c r="O719" i="6"/>
  <c r="O660" i="6"/>
  <c r="O2022" i="6"/>
  <c r="O1712" i="6"/>
  <c r="K1712" i="6" s="1"/>
  <c r="O1075" i="6"/>
  <c r="O107" i="6"/>
  <c r="K107" i="6" s="1"/>
  <c r="O128" i="6"/>
  <c r="K128" i="6" s="1"/>
  <c r="O85" i="6"/>
  <c r="O2494" i="6"/>
  <c r="O2043" i="6"/>
  <c r="O2285" i="6"/>
  <c r="O1692" i="6"/>
  <c r="O1145" i="6"/>
  <c r="O846" i="6"/>
  <c r="K846" i="6" s="1"/>
  <c r="O1128" i="6"/>
  <c r="K1128" i="6" s="1"/>
  <c r="O797" i="6"/>
  <c r="K797" i="6" s="1"/>
  <c r="O688" i="6"/>
  <c r="K688" i="6" s="1"/>
  <c r="O526" i="6"/>
  <c r="O685" i="6"/>
  <c r="K685" i="6" s="1"/>
  <c r="O213" i="6"/>
  <c r="O56" i="6"/>
  <c r="O2042" i="6"/>
  <c r="O2220" i="6"/>
  <c r="O1709" i="6"/>
  <c r="K1709" i="6" s="1"/>
  <c r="O1680" i="6"/>
  <c r="O2052" i="6"/>
  <c r="O1924" i="6"/>
  <c r="O1271" i="6"/>
  <c r="O1055" i="6"/>
  <c r="K1055" i="6" s="1"/>
  <c r="O1120" i="6"/>
  <c r="K1120" i="6" s="1"/>
  <c r="O585" i="6"/>
  <c r="K585" i="6" s="1"/>
  <c r="O600" i="6"/>
  <c r="O882" i="6"/>
  <c r="O818" i="6"/>
  <c r="O641" i="6"/>
  <c r="K641" i="6" s="1"/>
  <c r="O815" i="6"/>
  <c r="O646" i="6"/>
  <c r="O961" i="6"/>
  <c r="K961" i="6" s="1"/>
  <c r="O769" i="6"/>
  <c r="O672" i="6"/>
  <c r="O677" i="6"/>
  <c r="O560" i="6"/>
  <c r="K560" i="6" s="1"/>
  <c r="O628" i="6"/>
  <c r="O344" i="6"/>
  <c r="O573" i="6"/>
  <c r="O509" i="6"/>
  <c r="O445" i="6"/>
  <c r="O407" i="6"/>
  <c r="K407" i="6" s="1"/>
  <c r="O383" i="6"/>
  <c r="O411" i="6"/>
  <c r="K411" i="6" s="1"/>
  <c r="O347" i="6"/>
  <c r="O405" i="6"/>
  <c r="O106" i="6"/>
  <c r="O71" i="6"/>
  <c r="O230" i="6"/>
  <c r="K230" i="6" s="1"/>
  <c r="O574" i="6"/>
  <c r="K574" i="6" s="1"/>
  <c r="O695" i="6"/>
  <c r="K695" i="6" s="1"/>
  <c r="O360" i="6"/>
  <c r="O242" i="6"/>
  <c r="K242" i="6" s="1"/>
  <c r="O543" i="6"/>
  <c r="K543" i="6" s="1"/>
  <c r="O27" i="6"/>
  <c r="O43" i="6"/>
  <c r="K43" i="6" s="1"/>
  <c r="O172" i="6"/>
  <c r="O209" i="6"/>
  <c r="O2296" i="6"/>
  <c r="O2458" i="6"/>
  <c r="O2048" i="6"/>
  <c r="O2147" i="6"/>
  <c r="O2234" i="6"/>
  <c r="O2170" i="6"/>
  <c r="O2391" i="6"/>
  <c r="O1960" i="6"/>
  <c r="O1762" i="6"/>
  <c r="K1762" i="6" s="1"/>
  <c r="O1853" i="6"/>
  <c r="O2116" i="6"/>
  <c r="O1714" i="6"/>
  <c r="K1714" i="6" s="1"/>
  <c r="O1838" i="6"/>
  <c r="O1576" i="6"/>
  <c r="O1500" i="6"/>
  <c r="K1500" i="6" s="1"/>
  <c r="O1300" i="6"/>
  <c r="K1300" i="6" s="1"/>
  <c r="O1345" i="6"/>
  <c r="O1403" i="6"/>
  <c r="K1403" i="6" s="1"/>
  <c r="O1339" i="6"/>
  <c r="O1082" i="6"/>
  <c r="O1322" i="6"/>
  <c r="K1322" i="6" s="1"/>
  <c r="O949" i="6"/>
  <c r="K949" i="6" s="1"/>
  <c r="O2083" i="6"/>
  <c r="O2107" i="6"/>
  <c r="O2162" i="6"/>
  <c r="O2404" i="6"/>
  <c r="O2340" i="6"/>
  <c r="O1789" i="6"/>
  <c r="O2044" i="6"/>
  <c r="O1852" i="6"/>
  <c r="O1700" i="6"/>
  <c r="O1929" i="6"/>
  <c r="O1434" i="6"/>
  <c r="O1787" i="6"/>
  <c r="K1787" i="6" s="1"/>
  <c r="O1286" i="6"/>
  <c r="O1337" i="6"/>
  <c r="O1175" i="6"/>
  <c r="K1175" i="6" s="1"/>
  <c r="O1326" i="6"/>
  <c r="K1326" i="6" s="1"/>
  <c r="O1331" i="6"/>
  <c r="K1331" i="6" s="1"/>
  <c r="O1167" i="6"/>
  <c r="K1167" i="6" s="1"/>
  <c r="O1308" i="6"/>
  <c r="K1308" i="6" s="1"/>
  <c r="O1304" i="6"/>
  <c r="O1240" i="6"/>
  <c r="O781" i="6"/>
  <c r="K781" i="6" s="1"/>
  <c r="O746" i="6"/>
  <c r="K746" i="6" s="1"/>
  <c r="O828" i="6"/>
  <c r="O470" i="6"/>
  <c r="O669" i="6"/>
  <c r="O626" i="6"/>
  <c r="O684" i="6"/>
  <c r="O335" i="6"/>
  <c r="O565" i="6"/>
  <c r="K565" i="6" s="1"/>
  <c r="O450" i="6"/>
  <c r="O527" i="6"/>
  <c r="O352" i="6"/>
  <c r="K352" i="6" s="1"/>
  <c r="O385" i="6"/>
  <c r="O397" i="6"/>
  <c r="K397" i="6" s="1"/>
  <c r="O40" i="6"/>
  <c r="O2556" i="6"/>
  <c r="O2565" i="6"/>
  <c r="O2564" i="6"/>
  <c r="O231" i="6"/>
  <c r="K231" i="6" s="1"/>
  <c r="O1555" i="6"/>
  <c r="K1555" i="6" s="1"/>
  <c r="O2555" i="6"/>
  <c r="O1135" i="6"/>
  <c r="O561" i="6"/>
  <c r="K561" i="6" s="1"/>
  <c r="O57" i="6"/>
  <c r="O2201" i="6"/>
  <c r="O2251" i="6"/>
  <c r="O2364" i="6"/>
  <c r="O2148" i="6"/>
  <c r="O1958" i="6"/>
  <c r="O1872" i="6"/>
  <c r="O1823" i="6"/>
  <c r="K1823" i="6" s="1"/>
  <c r="O1801" i="6"/>
  <c r="O1565" i="6"/>
  <c r="K1565" i="6" s="1"/>
  <c r="O1594" i="6"/>
  <c r="O1442" i="6"/>
  <c r="O1495" i="6"/>
  <c r="K1495" i="6" s="1"/>
  <c r="O1396" i="6"/>
  <c r="O1777" i="6"/>
  <c r="O1276" i="6"/>
  <c r="O1375" i="6"/>
  <c r="K1375" i="6" s="1"/>
  <c r="O1421" i="6"/>
  <c r="O1357" i="6"/>
  <c r="K1357" i="6" s="1"/>
  <c r="O1205" i="6"/>
  <c r="O875" i="6"/>
  <c r="K875" i="6" s="1"/>
  <c r="O1087" i="6"/>
  <c r="K1087" i="6" s="1"/>
  <c r="O1042" i="6"/>
  <c r="K1042" i="6" s="1"/>
  <c r="O902" i="6"/>
  <c r="O1179" i="6"/>
  <c r="K1179" i="6" s="1"/>
  <c r="O1051" i="6"/>
  <c r="O523" i="6"/>
  <c r="K523" i="6" s="1"/>
  <c r="O449" i="6"/>
  <c r="O393" i="6"/>
  <c r="O959" i="6"/>
  <c r="K959" i="6" s="1"/>
  <c r="O704" i="6"/>
  <c r="K704" i="6" s="1"/>
  <c r="O709" i="6"/>
  <c r="O607" i="6"/>
  <c r="O423" i="6"/>
  <c r="O422" i="6"/>
  <c r="O329" i="6"/>
  <c r="O294" i="6"/>
  <c r="O227" i="6"/>
  <c r="O67" i="6"/>
  <c r="K67" i="6" s="1"/>
  <c r="O144" i="6"/>
  <c r="O80" i="6"/>
  <c r="K80" i="6" s="1"/>
  <c r="O16" i="6"/>
  <c r="K16" i="6" s="1"/>
  <c r="O173" i="6"/>
  <c r="O2118" i="6"/>
  <c r="O1666" i="6"/>
  <c r="K1666" i="6" s="1"/>
  <c r="O1800" i="6"/>
  <c r="O1716" i="6"/>
  <c r="O1795" i="6"/>
  <c r="O1668" i="6"/>
  <c r="K1668" i="6" s="1"/>
  <c r="O1438" i="6"/>
  <c r="K1438" i="6" s="1"/>
  <c r="O1587" i="6"/>
  <c r="O1429" i="6"/>
  <c r="O1264" i="6"/>
  <c r="O1172" i="6"/>
  <c r="K1172" i="6" s="1"/>
  <c r="O1448" i="6"/>
  <c r="O1384" i="6"/>
  <c r="K1384" i="6" s="1"/>
  <c r="O1152" i="6"/>
  <c r="K1152" i="6" s="1"/>
  <c r="O1046" i="6"/>
  <c r="K1046" i="6" s="1"/>
  <c r="O692" i="6"/>
  <c r="K692" i="6" s="1"/>
  <c r="O736" i="6"/>
  <c r="K736" i="6" s="1"/>
  <c r="O964" i="6"/>
  <c r="O772" i="6"/>
  <c r="K772" i="6" s="1"/>
  <c r="O683" i="6"/>
  <c r="O555" i="6"/>
  <c r="K555" i="6" s="1"/>
  <c r="O650" i="6"/>
  <c r="K650" i="6" s="1"/>
  <c r="O269" i="6"/>
  <c r="O420" i="6"/>
  <c r="K420" i="6" s="1"/>
  <c r="O532" i="6"/>
  <c r="O168" i="6"/>
  <c r="K168" i="6" s="1"/>
  <c r="O94" i="6"/>
  <c r="O343" i="6"/>
  <c r="O323" i="6"/>
  <c r="K323" i="6" s="1"/>
  <c r="O368" i="6"/>
  <c r="O101" i="6"/>
  <c r="K101" i="6" s="1"/>
  <c r="O2348" i="6"/>
  <c r="O2411" i="6"/>
  <c r="O2033" i="6"/>
  <c r="O1988" i="6"/>
  <c r="O1607" i="6"/>
  <c r="K1607" i="6" s="1"/>
  <c r="O802" i="6"/>
  <c r="O265" i="6"/>
  <c r="O2489" i="6"/>
  <c r="O1909" i="6"/>
  <c r="O2454" i="6"/>
  <c r="O2329" i="6"/>
  <c r="O1717" i="6"/>
  <c r="K1717" i="6" s="1"/>
  <c r="O2395" i="6"/>
  <c r="O2520" i="6"/>
  <c r="O2358" i="6"/>
  <c r="O2432" i="6"/>
  <c r="O2208" i="6"/>
  <c r="O2030" i="6"/>
  <c r="O1987" i="6"/>
  <c r="O2140" i="6"/>
  <c r="O1837" i="6"/>
  <c r="O1765" i="6"/>
  <c r="O1874" i="6"/>
  <c r="K1874" i="6" s="1"/>
  <c r="O1810" i="6"/>
  <c r="O522" i="6"/>
  <c r="O2257" i="6"/>
  <c r="O2440" i="6"/>
  <c r="O2421" i="6"/>
  <c r="O1686" i="6"/>
  <c r="K1686" i="6" s="1"/>
  <c r="O654" i="6"/>
  <c r="K654" i="6" s="1"/>
  <c r="O2539" i="6"/>
  <c r="O2246" i="6"/>
  <c r="O2015" i="6"/>
  <c r="O1510" i="6"/>
  <c r="K1510" i="6" s="1"/>
  <c r="O1855" i="6"/>
  <c r="K1855" i="6" s="1"/>
  <c r="O1391" i="6"/>
  <c r="O1469" i="6"/>
  <c r="O1522" i="6"/>
  <c r="O1189" i="6"/>
  <c r="K1189" i="6" s="1"/>
  <c r="O1181" i="6"/>
  <c r="O927" i="6"/>
  <c r="K927" i="6" s="1"/>
  <c r="O539" i="6"/>
  <c r="O1505" i="6"/>
  <c r="K1505" i="6" s="1"/>
  <c r="O456" i="6"/>
  <c r="O1736" i="6"/>
  <c r="K1736" i="6" s="1"/>
  <c r="O1604" i="6"/>
  <c r="O997" i="6"/>
  <c r="O1828" i="6"/>
  <c r="K1828" i="6" s="1"/>
  <c r="O2511" i="6"/>
  <c r="O1658" i="6"/>
  <c r="O1467" i="6"/>
  <c r="K1467" i="6" s="1"/>
  <c r="O1297" i="6"/>
  <c r="O1287" i="6"/>
  <c r="O1079" i="6"/>
  <c r="O1116" i="6"/>
  <c r="O1066" i="6"/>
  <c r="O984" i="6"/>
  <c r="O520" i="6"/>
  <c r="K520" i="6" s="1"/>
  <c r="O866" i="6"/>
  <c r="O738" i="6"/>
  <c r="O609" i="6"/>
  <c r="K609" i="6" s="1"/>
  <c r="O671" i="6"/>
  <c r="K671" i="6" s="1"/>
  <c r="O350" i="6"/>
  <c r="K350" i="6" s="1"/>
  <c r="O319" i="6"/>
  <c r="K319" i="6" s="1"/>
  <c r="O419" i="6"/>
  <c r="K419" i="6" s="1"/>
  <c r="O205" i="6"/>
  <c r="O325" i="6"/>
  <c r="K325" i="6" s="1"/>
  <c r="O261" i="6"/>
  <c r="O148" i="6"/>
  <c r="K148" i="6" s="1"/>
  <c r="O2248" i="6"/>
  <c r="O2016" i="6"/>
  <c r="O1973" i="6"/>
  <c r="O2122" i="6"/>
  <c r="O2040" i="6"/>
  <c r="O2079" i="6"/>
  <c r="O1835" i="6"/>
  <c r="K1835" i="6" s="1"/>
  <c r="O1808" i="6"/>
  <c r="O1730" i="6"/>
  <c r="K1730" i="6" s="1"/>
  <c r="O1878" i="6"/>
  <c r="O1580" i="6"/>
  <c r="O1498" i="6"/>
  <c r="O1617" i="6"/>
  <c r="O1119" i="6"/>
  <c r="K1119" i="6" s="1"/>
  <c r="O1268" i="6"/>
  <c r="O1392" i="6"/>
  <c r="K1392" i="6" s="1"/>
  <c r="O1156" i="6"/>
  <c r="K1156" i="6" s="1"/>
  <c r="O1541" i="6"/>
  <c r="O1108" i="6"/>
  <c r="O1038" i="6"/>
  <c r="O1081" i="6"/>
  <c r="O808" i="6"/>
  <c r="O1023" i="6"/>
  <c r="O1068" i="6"/>
  <c r="O1004" i="6"/>
  <c r="K1004" i="6" s="1"/>
  <c r="O876" i="6"/>
  <c r="O812" i="6"/>
  <c r="O748" i="6"/>
  <c r="K748" i="6" s="1"/>
  <c r="O873" i="6"/>
  <c r="K873" i="6" s="1"/>
  <c r="O448" i="6"/>
  <c r="O562" i="6"/>
  <c r="K562" i="6" s="1"/>
  <c r="O498" i="6"/>
  <c r="K498" i="6" s="1"/>
  <c r="O298" i="6"/>
  <c r="O280" i="6"/>
  <c r="K280" i="6" s="1"/>
  <c r="O176" i="6"/>
  <c r="O109" i="6"/>
  <c r="K109" i="6" s="1"/>
  <c r="O82" i="6"/>
  <c r="K82" i="6" s="1"/>
  <c r="O175" i="6"/>
  <c r="O111" i="6"/>
  <c r="K111" i="6" s="1"/>
  <c r="O47" i="6"/>
  <c r="O204" i="6"/>
  <c r="O12" i="6"/>
  <c r="O113" i="6"/>
  <c r="O49" i="6"/>
  <c r="O2198" i="6"/>
  <c r="O2331" i="6"/>
  <c r="O2123" i="6"/>
  <c r="O2213" i="6"/>
  <c r="O1982" i="6"/>
  <c r="O2319" i="6"/>
  <c r="O1946" i="6"/>
  <c r="O1704" i="6"/>
  <c r="O1767" i="6"/>
  <c r="K1767" i="6" s="1"/>
  <c r="O1685" i="6"/>
  <c r="K1685" i="6" s="1"/>
  <c r="O1393" i="6"/>
  <c r="O1463" i="6"/>
  <c r="K1463" i="6" s="1"/>
  <c r="O1689" i="6"/>
  <c r="K1689" i="6" s="1"/>
  <c r="O1726" i="6"/>
  <c r="O1571" i="6"/>
  <c r="K1571" i="6" s="1"/>
  <c r="O897" i="6"/>
  <c r="O1110" i="6"/>
  <c r="O2507" i="6"/>
  <c r="O2433" i="6"/>
  <c r="O2209" i="6"/>
  <c r="O2496" i="6"/>
  <c r="O2310" i="6"/>
  <c r="O2182" i="6"/>
  <c r="O2482" i="6"/>
  <c r="O2543" i="6"/>
  <c r="O2481" i="6"/>
  <c r="O2389" i="6"/>
  <c r="O2152" i="6"/>
  <c r="O2061" i="6"/>
  <c r="O1979" i="6"/>
  <c r="O1864" i="6"/>
  <c r="K1864" i="6" s="1"/>
  <c r="O2014" i="6"/>
  <c r="O1922" i="6"/>
  <c r="O2258" i="6"/>
  <c r="O2194" i="6"/>
  <c r="O2135" i="6"/>
  <c r="O2244" i="6"/>
  <c r="O2180" i="6"/>
  <c r="O1813" i="6"/>
  <c r="K1813" i="6" s="1"/>
  <c r="O1621" i="6"/>
  <c r="K1621" i="6" s="1"/>
  <c r="O1690" i="6"/>
  <c r="K1690" i="6" s="1"/>
  <c r="O1948" i="6"/>
  <c r="O1820" i="6"/>
  <c r="K1820" i="6" s="1"/>
  <c r="O2025" i="6"/>
  <c r="O1833" i="6"/>
  <c r="K1833" i="6" s="1"/>
  <c r="O1862" i="6"/>
  <c r="K1862" i="6" s="1"/>
  <c r="O1720" i="6"/>
  <c r="O1435" i="6"/>
  <c r="O1563" i="6"/>
  <c r="O1221" i="6"/>
  <c r="O1363" i="6"/>
  <c r="O1121" i="6"/>
  <c r="O1525" i="6"/>
  <c r="O1410" i="6"/>
  <c r="K1410" i="6" s="1"/>
  <c r="O1346" i="6"/>
  <c r="O845" i="6"/>
  <c r="K845" i="6" s="1"/>
  <c r="O1275" i="6"/>
  <c r="K1275" i="6" s="1"/>
  <c r="O1211" i="6"/>
  <c r="O418" i="6"/>
  <c r="O1049" i="6"/>
  <c r="K1049" i="6" s="1"/>
  <c r="O637" i="6"/>
  <c r="K637" i="6" s="1"/>
  <c r="O658" i="6"/>
  <c r="O446" i="6"/>
  <c r="K446" i="6" s="1"/>
  <c r="O160" i="6"/>
  <c r="O469" i="6"/>
  <c r="K469" i="6" s="1"/>
  <c r="O559" i="6"/>
  <c r="O572" i="6"/>
  <c r="K572" i="6" s="1"/>
  <c r="O569" i="6"/>
  <c r="K569" i="6" s="1"/>
  <c r="O255" i="6"/>
  <c r="O147" i="6"/>
  <c r="O2272" i="6"/>
  <c r="O2153" i="6"/>
  <c r="O1867" i="6"/>
  <c r="K1867" i="6" s="1"/>
  <c r="O2115" i="6"/>
  <c r="O1941" i="6"/>
  <c r="O2293" i="6"/>
  <c r="O1918" i="6"/>
  <c r="O2250" i="6"/>
  <c r="O2343" i="6"/>
  <c r="O2279" i="6"/>
  <c r="O2070" i="6"/>
  <c r="O1891" i="6"/>
  <c r="O1854" i="6"/>
  <c r="K1854" i="6" s="1"/>
  <c r="O1788" i="6"/>
  <c r="K1788" i="6" s="1"/>
  <c r="O1398" i="6"/>
  <c r="K1398" i="6" s="1"/>
  <c r="O1436" i="6"/>
  <c r="O1380" i="6"/>
  <c r="K1380" i="6" s="1"/>
  <c r="O1241" i="6"/>
  <c r="O1159" i="6"/>
  <c r="O1084" i="6"/>
  <c r="O1102" i="6"/>
  <c r="K1102" i="6" s="1"/>
  <c r="O938" i="6"/>
  <c r="K938" i="6" s="1"/>
  <c r="O678" i="6"/>
  <c r="K678" i="6" s="1"/>
  <c r="O542" i="6"/>
  <c r="K542" i="6" s="1"/>
  <c r="O785" i="6"/>
  <c r="O708" i="6"/>
  <c r="O551" i="6"/>
  <c r="K551" i="6" s="1"/>
  <c r="O487" i="6"/>
  <c r="K487" i="6" s="1"/>
  <c r="O232" i="6"/>
  <c r="K232" i="6" s="1"/>
  <c r="O52" i="6"/>
  <c r="K52" i="6" s="1"/>
  <c r="O2155" i="6"/>
  <c r="O1994" i="6"/>
  <c r="O1912" i="6"/>
  <c r="O2117" i="6"/>
  <c r="O1943" i="6"/>
  <c r="O2463" i="6"/>
  <c r="O2271" i="6"/>
  <c r="O1974" i="6"/>
  <c r="O1803" i="6"/>
  <c r="O1713" i="6"/>
  <c r="K1713" i="6" s="1"/>
  <c r="O1776" i="6"/>
  <c r="O1684" i="6"/>
  <c r="K1684" i="6" s="1"/>
  <c r="O1499" i="6"/>
  <c r="O1612" i="6"/>
  <c r="O1534" i="6"/>
  <c r="K1534" i="6" s="1"/>
  <c r="O1649" i="6"/>
  <c r="K1649" i="6" s="1"/>
  <c r="O1739" i="6"/>
  <c r="O1140" i="6"/>
  <c r="O1260" i="6"/>
  <c r="O1552" i="6"/>
  <c r="O1488" i="6"/>
  <c r="K1488" i="6" s="1"/>
  <c r="O1360" i="6"/>
  <c r="O1284" i="6"/>
  <c r="K1284" i="6" s="1"/>
  <c r="O1202" i="6"/>
  <c r="K1202" i="6" s="1"/>
  <c r="O895" i="6"/>
  <c r="K895" i="6" s="1"/>
  <c r="O1058" i="6"/>
  <c r="O729" i="6"/>
  <c r="O601" i="6"/>
  <c r="K601" i="6" s="1"/>
  <c r="O826" i="6"/>
  <c r="O887" i="6"/>
  <c r="K887" i="6" s="1"/>
  <c r="O662" i="6"/>
  <c r="O908" i="6"/>
  <c r="O844" i="6"/>
  <c r="O699" i="6"/>
  <c r="O969" i="6"/>
  <c r="O408" i="6"/>
  <c r="O700" i="6"/>
  <c r="O636" i="6"/>
  <c r="O552" i="6"/>
  <c r="O530" i="6"/>
  <c r="O358" i="6"/>
  <c r="K358" i="6" s="1"/>
  <c r="O553" i="6"/>
  <c r="O355" i="6"/>
  <c r="O312" i="6"/>
  <c r="K312" i="6" s="1"/>
  <c r="O349" i="6"/>
  <c r="K349" i="6" s="1"/>
  <c r="O77" i="6"/>
  <c r="K77" i="6" s="1"/>
  <c r="O13" i="6"/>
  <c r="K13" i="6" s="1"/>
  <c r="O178" i="6"/>
  <c r="K178" i="6" s="1"/>
  <c r="O114" i="6"/>
  <c r="O79" i="6"/>
  <c r="O1561" i="6"/>
  <c r="O1228" i="6"/>
  <c r="K1228" i="6" s="1"/>
  <c r="O2529" i="6"/>
  <c r="O2259" i="6"/>
  <c r="O2422" i="6"/>
  <c r="O2403" i="6"/>
  <c r="O1905" i="6"/>
  <c r="O1955" i="6"/>
  <c r="O1077" i="6"/>
  <c r="O1302" i="6"/>
  <c r="O971" i="6"/>
  <c r="O1010" i="6"/>
  <c r="K1010" i="6" s="1"/>
  <c r="O2008" i="6"/>
  <c r="O1926" i="6"/>
  <c r="O2236" i="6"/>
  <c r="O1811" i="6"/>
  <c r="K1811" i="6" s="1"/>
  <c r="O1698" i="6"/>
  <c r="O2017" i="6"/>
  <c r="O1496" i="6"/>
  <c r="K1496" i="6" s="1"/>
  <c r="O1368" i="6"/>
  <c r="O1059" i="6"/>
  <c r="K1059" i="6" s="1"/>
  <c r="O849" i="6"/>
  <c r="K849" i="6" s="1"/>
  <c r="O1927" i="6"/>
  <c r="O1799" i="6"/>
  <c r="O2124" i="6"/>
  <c r="O1932" i="6"/>
  <c r="O1728" i="6"/>
  <c r="O1193" i="6"/>
  <c r="O1347" i="6"/>
  <c r="O1244" i="6"/>
  <c r="K1244" i="6" s="1"/>
  <c r="O2742" i="6"/>
  <c r="O2712" i="6"/>
  <c r="O2449" i="6"/>
  <c r="O2309" i="6"/>
  <c r="O1466" i="6"/>
  <c r="K1466" i="6" s="1"/>
  <c r="O1593" i="6"/>
  <c r="O1200" i="6"/>
  <c r="O2334" i="6"/>
  <c r="O2413" i="6"/>
  <c r="O2323" i="6"/>
  <c r="O2376" i="6"/>
  <c r="O2735" i="6"/>
  <c r="O2748" i="6"/>
  <c r="O1764" i="6"/>
  <c r="O1362" i="6"/>
  <c r="O2694" i="6"/>
  <c r="O2160" i="6"/>
  <c r="O2330" i="6"/>
  <c r="O2288" i="6"/>
  <c r="O2053" i="6"/>
  <c r="O2479" i="6"/>
  <c r="O2074" i="6"/>
  <c r="O1992" i="6"/>
  <c r="O1691" i="6"/>
  <c r="O1532" i="6"/>
  <c r="O2729" i="6"/>
  <c r="O2724" i="6"/>
  <c r="O528" i="6"/>
  <c r="K528" i="6" s="1"/>
  <c r="O550" i="6"/>
  <c r="O2541" i="6"/>
  <c r="O1985" i="6"/>
  <c r="O1914" i="6"/>
  <c r="O2031" i="6"/>
  <c r="O1454" i="6"/>
  <c r="K1454" i="6" s="1"/>
  <c r="O2286" i="6"/>
  <c r="O2505" i="6"/>
  <c r="O2381" i="6"/>
  <c r="O2523" i="6"/>
  <c r="O2472" i="6"/>
  <c r="O2342" i="6"/>
  <c r="O2306" i="6"/>
  <c r="O2210" i="6"/>
  <c r="O2127" i="6"/>
  <c r="O1866" i="6"/>
  <c r="O1849" i="6"/>
  <c r="K1849" i="6" s="1"/>
  <c r="O1784" i="6"/>
  <c r="O1543" i="6"/>
  <c r="O943" i="6"/>
  <c r="O1227" i="6"/>
  <c r="O303" i="6"/>
  <c r="O192" i="6"/>
  <c r="K192" i="6" s="1"/>
  <c r="O1515" i="6"/>
  <c r="K1515" i="6" s="1"/>
  <c r="O1664" i="6"/>
  <c r="K1664" i="6" s="1"/>
  <c r="O1440" i="6"/>
  <c r="K1440" i="6" s="1"/>
  <c r="O1344" i="6"/>
  <c r="O1176" i="6"/>
  <c r="O1080" i="6"/>
  <c r="O61" i="6"/>
  <c r="K61" i="6" s="1"/>
  <c r="O194" i="6"/>
  <c r="K194" i="6" s="1"/>
  <c r="O223" i="6"/>
  <c r="O31" i="6"/>
  <c r="O1888" i="6"/>
  <c r="O2113" i="6"/>
  <c r="O1161" i="6"/>
  <c r="K1161" i="6" s="1"/>
  <c r="O1549" i="6"/>
  <c r="K1549" i="6" s="1"/>
  <c r="O2091" i="6"/>
  <c r="O2100" i="6"/>
  <c r="O1812" i="6"/>
  <c r="K1812" i="6" s="1"/>
  <c r="O1402" i="6"/>
  <c r="O2371" i="6"/>
  <c r="O1278" i="6"/>
  <c r="O731" i="6"/>
  <c r="K731" i="6" s="1"/>
  <c r="O1219" i="6"/>
  <c r="O874" i="6"/>
  <c r="K874" i="6" s="1"/>
  <c r="O441" i="6"/>
  <c r="K441" i="6" s="1"/>
  <c r="O394" i="6"/>
  <c r="O2477" i="6"/>
  <c r="O2373" i="6"/>
  <c r="O2517" i="6"/>
  <c r="O2356" i="6"/>
  <c r="O2142" i="6"/>
  <c r="O2431" i="6"/>
  <c r="O2335" i="6"/>
  <c r="O1752" i="6"/>
  <c r="O1827" i="6"/>
  <c r="K1827" i="6" s="1"/>
  <c r="O1722" i="6"/>
  <c r="K1722" i="6" s="1"/>
  <c r="O1980" i="6"/>
  <c r="O1550" i="6"/>
  <c r="O1425" i="6"/>
  <c r="O1517" i="6"/>
  <c r="K1517" i="6" s="1"/>
  <c r="O1462" i="6"/>
  <c r="O1165" i="6"/>
  <c r="O1129" i="6"/>
  <c r="K1129" i="6" s="1"/>
  <c r="O1512" i="6"/>
  <c r="K1512" i="6" s="1"/>
  <c r="O1316" i="6"/>
  <c r="O1188" i="6"/>
  <c r="O994" i="6"/>
  <c r="K994" i="6" s="1"/>
  <c r="O1035" i="6"/>
  <c r="O907" i="6"/>
  <c r="O946" i="6"/>
  <c r="O995" i="6"/>
  <c r="O856" i="6"/>
  <c r="O1254" i="6"/>
  <c r="K1254" i="6" s="1"/>
  <c r="O1001" i="6"/>
  <c r="O870" i="6"/>
  <c r="K870" i="6" s="1"/>
  <c r="O745" i="6"/>
  <c r="O713" i="6"/>
  <c r="O702" i="6"/>
  <c r="O675" i="6"/>
  <c r="O869" i="6"/>
  <c r="K869" i="6" s="1"/>
  <c r="O919" i="6"/>
  <c r="K919" i="6" s="1"/>
  <c r="O823" i="6"/>
  <c r="K823" i="6" s="1"/>
  <c r="O804" i="6"/>
  <c r="O728" i="6"/>
  <c r="K728" i="6" s="1"/>
  <c r="O701" i="6"/>
  <c r="K701" i="6" s="1"/>
  <c r="O333" i="6"/>
  <c r="O512" i="6"/>
  <c r="O490" i="6"/>
  <c r="K490" i="6" s="1"/>
  <c r="O519" i="6"/>
  <c r="K519" i="6" s="1"/>
  <c r="O413" i="6"/>
  <c r="K413" i="6" s="1"/>
  <c r="O564" i="6"/>
  <c r="O362" i="6"/>
  <c r="K362" i="6" s="1"/>
  <c r="O78" i="6"/>
  <c r="K78" i="6" s="1"/>
  <c r="O229" i="6"/>
  <c r="K229" i="6" s="1"/>
  <c r="O133" i="6"/>
  <c r="K133" i="6" s="1"/>
  <c r="O170" i="6"/>
  <c r="K170" i="6" s="1"/>
  <c r="O74" i="6"/>
  <c r="O236" i="6"/>
  <c r="K236" i="6" s="1"/>
  <c r="O140" i="6"/>
  <c r="O44" i="6"/>
  <c r="K44" i="6" s="1"/>
  <c r="O177" i="6"/>
  <c r="O2473" i="6"/>
  <c r="O2339" i="6"/>
  <c r="O2252" i="6"/>
  <c r="O2509" i="6"/>
  <c r="O2219" i="6"/>
  <c r="O2164" i="6"/>
  <c r="O2045" i="6"/>
  <c r="O2005" i="6"/>
  <c r="O2274" i="6"/>
  <c r="O1939" i="6"/>
  <c r="O1819" i="6"/>
  <c r="K1819" i="6" s="1"/>
  <c r="O1748" i="6"/>
  <c r="O1669" i="6"/>
  <c r="O1972" i="6"/>
  <c r="O1778" i="6"/>
  <c r="K1778" i="6" s="1"/>
  <c r="O1423" i="6"/>
  <c r="O1516" i="6"/>
  <c r="K1516" i="6" s="1"/>
  <c r="O1793" i="6"/>
  <c r="O1458" i="6"/>
  <c r="O1611" i="6"/>
  <c r="O1370" i="6"/>
  <c r="K1370" i="6" s="1"/>
  <c r="O1258" i="6"/>
  <c r="O1253" i="6"/>
  <c r="O1242" i="6"/>
  <c r="O1104" i="6"/>
  <c r="K1104" i="6" s="1"/>
  <c r="O1387" i="6"/>
  <c r="K1387" i="6" s="1"/>
  <c r="O1184" i="6"/>
  <c r="K1184" i="6" s="1"/>
  <c r="O986" i="6"/>
  <c r="K986" i="6" s="1"/>
  <c r="O1021" i="6"/>
  <c r="O893" i="6"/>
  <c r="K893" i="6" s="1"/>
  <c r="O1070" i="6"/>
  <c r="O1105" i="6"/>
  <c r="K1105" i="6" s="1"/>
  <c r="O1246" i="6"/>
  <c r="K1246" i="6" s="1"/>
  <c r="O854" i="6"/>
  <c r="O697" i="6"/>
  <c r="K697" i="6" s="1"/>
  <c r="O421" i="6"/>
  <c r="O850" i="6"/>
  <c r="K850" i="6" s="1"/>
  <c r="O1007" i="6"/>
  <c r="K1007" i="6" s="1"/>
  <c r="O443" i="6"/>
  <c r="K443" i="6" s="1"/>
  <c r="O988" i="6"/>
  <c r="O433" i="6"/>
  <c r="K433" i="6" s="1"/>
  <c r="O597" i="6"/>
  <c r="O386" i="6"/>
  <c r="K386" i="6" s="1"/>
  <c r="O346" i="6"/>
  <c r="K346" i="6" s="1"/>
  <c r="O271" i="6"/>
  <c r="K271" i="6" s="1"/>
  <c r="O388" i="6"/>
  <c r="K388" i="6" s="1"/>
  <c r="O292" i="6"/>
  <c r="O29" i="6"/>
  <c r="K29" i="6" s="1"/>
  <c r="O228" i="6"/>
  <c r="K228" i="6" s="1"/>
  <c r="O132" i="6"/>
  <c r="O73" i="6"/>
  <c r="O1203" i="6"/>
  <c r="O2715" i="6"/>
  <c r="O1807" i="6"/>
  <c r="K1807" i="6" s="1"/>
  <c r="O2068" i="6"/>
  <c r="O1953" i="6"/>
  <c r="O1574" i="6"/>
  <c r="K1574" i="6" s="1"/>
  <c r="O593" i="6"/>
  <c r="O726" i="6"/>
  <c r="K726" i="6" s="1"/>
  <c r="O258" i="6"/>
  <c r="O259" i="6"/>
  <c r="O1805" i="6"/>
  <c r="O2464" i="6"/>
  <c r="O2430" i="6"/>
  <c r="O2327" i="6"/>
  <c r="O2134" i="6"/>
  <c r="O2238" i="6"/>
  <c r="O2171" i="6"/>
  <c r="O1504" i="6"/>
  <c r="K1504" i="6" s="1"/>
  <c r="O720" i="6"/>
  <c r="O438" i="6"/>
  <c r="K438" i="6" s="1"/>
  <c r="O66" i="6"/>
  <c r="K66" i="6" s="1"/>
  <c r="O95" i="6"/>
  <c r="K95" i="6" s="1"/>
  <c r="O2200" i="6"/>
  <c r="O2128" i="6"/>
  <c r="O1911" i="6"/>
  <c r="O1361" i="6"/>
  <c r="O2695" i="6"/>
  <c r="O2317" i="6"/>
  <c r="O2478" i="6"/>
  <c r="O2436" i="6"/>
  <c r="O1815" i="6"/>
  <c r="O1697" i="6"/>
  <c r="K1697" i="6" s="1"/>
  <c r="O2076" i="6"/>
  <c r="O1961" i="6"/>
  <c r="O1678" i="6"/>
  <c r="O482" i="6"/>
  <c r="K482" i="6" s="1"/>
  <c r="O2540" i="6"/>
  <c r="O2270" i="6"/>
  <c r="O2448" i="6"/>
  <c r="O2515" i="6"/>
  <c r="O2326" i="6"/>
  <c r="O2425" i="6"/>
  <c r="O2498" i="6"/>
  <c r="O2368" i="6"/>
  <c r="O2196" i="6"/>
  <c r="O2077" i="6"/>
  <c r="O1949" i="6"/>
  <c r="O2158" i="6"/>
  <c r="O1886" i="6"/>
  <c r="O2121" i="6"/>
  <c r="O1993" i="6"/>
  <c r="O2341" i="6"/>
  <c r="O2245" i="6"/>
  <c r="O2018" i="6"/>
  <c r="O2447" i="6"/>
  <c r="O2038" i="6"/>
  <c r="O1727" i="6"/>
  <c r="O1632" i="6"/>
  <c r="K1632" i="6" s="1"/>
  <c r="O1701" i="6"/>
  <c r="O1858" i="6"/>
  <c r="K1858" i="6" s="1"/>
  <c r="O1740" i="6"/>
  <c r="K1740" i="6" s="1"/>
  <c r="O1831" i="6"/>
  <c r="K1831" i="6" s="1"/>
  <c r="O2092" i="6"/>
  <c r="O1900" i="6"/>
  <c r="O1841" i="6"/>
  <c r="O1568" i="6"/>
  <c r="O1615" i="6"/>
  <c r="K1615" i="6" s="1"/>
  <c r="O1548" i="6"/>
  <c r="O1625" i="6"/>
  <c r="O1519" i="6"/>
  <c r="O1598" i="6"/>
  <c r="K1598" i="6" s="1"/>
  <c r="O1635" i="6"/>
  <c r="O1529" i="6"/>
  <c r="O1162" i="6"/>
  <c r="O1096" i="6"/>
  <c r="K1096" i="6" s="1"/>
  <c r="O1285" i="6"/>
  <c r="O1382" i="6"/>
  <c r="O1313" i="6"/>
  <c r="K1313" i="6" s="1"/>
  <c r="O1528" i="6"/>
  <c r="O1432" i="6"/>
  <c r="K1432" i="6" s="1"/>
  <c r="O1336" i="6"/>
  <c r="O1216" i="6"/>
  <c r="O1054" i="6"/>
  <c r="K1054" i="6" s="1"/>
  <c r="O1022" i="6"/>
  <c r="K1022" i="6" s="1"/>
  <c r="O974" i="6"/>
  <c r="O1013" i="6"/>
  <c r="O952" i="6"/>
  <c r="K952" i="6" s="1"/>
  <c r="O1315" i="6"/>
  <c r="K1315" i="6" s="1"/>
  <c r="O1019" i="6"/>
  <c r="O891" i="6"/>
  <c r="K891" i="6" s="1"/>
  <c r="O739" i="6"/>
  <c r="K739" i="6" s="1"/>
  <c r="O478" i="6"/>
  <c r="O625" i="6"/>
  <c r="O743" i="6"/>
  <c r="K743" i="6" s="1"/>
  <c r="O916" i="6"/>
  <c r="O497" i="6"/>
  <c r="O621" i="6"/>
  <c r="O730" i="6"/>
  <c r="O365" i="6"/>
  <c r="K365" i="6" s="1"/>
  <c r="O580" i="6"/>
  <c r="K580" i="6" s="1"/>
  <c r="O484" i="6"/>
  <c r="O274" i="6"/>
  <c r="K274" i="6" s="1"/>
  <c r="O134" i="6"/>
  <c r="K134" i="6" s="1"/>
  <c r="O398" i="6"/>
  <c r="O275" i="6"/>
  <c r="O416" i="6"/>
  <c r="O320" i="6"/>
  <c r="O182" i="6"/>
  <c r="O75" i="6"/>
  <c r="O120" i="6"/>
  <c r="K120" i="6" s="1"/>
  <c r="O24" i="6"/>
  <c r="K24" i="6" s="1"/>
  <c r="O53" i="6"/>
  <c r="K53" i="6" s="1"/>
  <c r="O90" i="6"/>
  <c r="O215" i="6"/>
  <c r="O156" i="6"/>
  <c r="K156" i="6" s="1"/>
  <c r="O60" i="6"/>
  <c r="O2699" i="6"/>
  <c r="O2736" i="6"/>
  <c r="O1998" i="6"/>
  <c r="O1971" i="6"/>
  <c r="O2159" i="6"/>
  <c r="O1910" i="6"/>
  <c r="O1450" i="6"/>
  <c r="K1450" i="6" s="1"/>
  <c r="O1183" i="6"/>
  <c r="O1092" i="6"/>
  <c r="K1092" i="6" s="1"/>
  <c r="O819" i="6"/>
  <c r="K819" i="6" s="1"/>
  <c r="O97" i="6"/>
  <c r="O2023" i="6"/>
  <c r="O2090" i="6"/>
  <c r="O2716" i="6"/>
  <c r="O2119" i="6"/>
  <c r="O2468" i="6"/>
  <c r="O2345" i="6"/>
  <c r="O1507" i="6"/>
  <c r="K1507" i="6" s="1"/>
  <c r="O353" i="6"/>
  <c r="O2145" i="6"/>
  <c r="O2011" i="6"/>
  <c r="O2240" i="6"/>
  <c r="O2072" i="6"/>
  <c r="O1990" i="6"/>
  <c r="O1937" i="6"/>
  <c r="O2740" i="6"/>
  <c r="O2701" i="6"/>
  <c r="O2696" i="6"/>
  <c r="K1472" i="6"/>
  <c r="K332" i="6"/>
  <c r="K944" i="6"/>
  <c r="K515" i="6"/>
  <c r="K19" i="6"/>
  <c r="K1305" i="6"/>
  <c r="K1431" i="6"/>
  <c r="K973" i="6"/>
  <c r="K63" i="6"/>
  <c r="K1610" i="6"/>
  <c r="K592" i="6"/>
  <c r="K710" i="6"/>
  <c r="K792" i="6"/>
  <c r="K661" i="6"/>
  <c r="K705" i="6"/>
  <c r="K1052" i="6"/>
  <c r="O2136" i="6"/>
  <c r="O1706" i="6"/>
  <c r="O1480" i="6"/>
  <c r="O2165" i="6"/>
  <c r="O1293" i="6"/>
  <c r="O2548" i="6"/>
  <c r="O2203" i="6"/>
  <c r="O1899" i="6"/>
  <c r="O936" i="6"/>
  <c r="O2265" i="6"/>
  <c r="O776" i="6"/>
  <c r="O623" i="6"/>
  <c r="O925" i="6"/>
  <c r="O2280" i="6"/>
  <c r="O1845" i="6"/>
  <c r="O102" i="6"/>
  <c r="O1076" i="6"/>
  <c r="O2702" i="6"/>
  <c r="O2275" i="6"/>
  <c r="O1307" i="6"/>
  <c r="O1117" i="6"/>
  <c r="O1248" i="6"/>
  <c r="O1731" i="6"/>
  <c r="K1731" i="6" s="1"/>
  <c r="O1328" i="6"/>
  <c r="K1328" i="6" s="1"/>
  <c r="O886" i="6"/>
  <c r="O631" i="6"/>
  <c r="O410" i="6"/>
  <c r="O1113" i="6"/>
  <c r="O1062" i="6"/>
  <c r="O615" i="6"/>
  <c r="O198" i="6"/>
  <c r="O1330" i="6"/>
  <c r="O756" i="6"/>
  <c r="O2462" i="6"/>
  <c r="O1832" i="6"/>
  <c r="O1695" i="6"/>
  <c r="O1485" i="6"/>
  <c r="K1485" i="6" s="1"/>
  <c r="O1616" i="6"/>
  <c r="O693" i="6"/>
  <c r="K693" i="6" s="1"/>
  <c r="O599" i="6"/>
  <c r="O267" i="6"/>
  <c r="O293" i="6"/>
  <c r="O112" i="6"/>
  <c r="O2157" i="6"/>
  <c r="O1606" i="6"/>
  <c r="O1551" i="6"/>
  <c r="O1295" i="6"/>
  <c r="K1295" i="6" s="1"/>
  <c r="O1270" i="6"/>
  <c r="O777" i="6"/>
  <c r="O504" i="6"/>
  <c r="O457" i="6"/>
  <c r="O440" i="6"/>
  <c r="O32" i="6"/>
  <c r="K32" i="6" s="1"/>
  <c r="O996" i="6"/>
  <c r="O1996" i="6"/>
  <c r="O2263" i="6"/>
  <c r="O1539" i="6"/>
  <c r="O2267" i="6"/>
  <c r="O1214" i="6"/>
  <c r="O1786" i="6"/>
  <c r="O1376" i="6"/>
  <c r="O1206" i="6"/>
  <c r="O906" i="6"/>
  <c r="O966" i="6"/>
  <c r="O755" i="6"/>
  <c r="O351" i="6"/>
  <c r="O252" i="6"/>
  <c r="O286" i="6"/>
  <c r="O201" i="6"/>
  <c r="O149" i="6"/>
  <c r="O104" i="6"/>
  <c r="O1879" i="6"/>
  <c r="O1917" i="6"/>
  <c r="O1817" i="6"/>
  <c r="O1599" i="6"/>
  <c r="O1027" i="6"/>
  <c r="O992" i="6"/>
  <c r="O643" i="6"/>
  <c r="O773" i="6"/>
  <c r="O711" i="6"/>
  <c r="O243" i="6"/>
  <c r="O2542" i="6"/>
  <c r="O2711" i="6"/>
  <c r="O2007" i="6"/>
  <c r="O1530" i="6"/>
  <c r="O1627" i="6"/>
  <c r="O1443" i="6"/>
  <c r="O980" i="6"/>
  <c r="K980" i="6" s="1"/>
  <c r="O414" i="6"/>
  <c r="O1856" i="6"/>
  <c r="O1802" i="6"/>
  <c r="O1569" i="6"/>
  <c r="O1324" i="6"/>
  <c r="O1385" i="6"/>
  <c r="O1003" i="6"/>
  <c r="O1041" i="6"/>
  <c r="O632" i="6"/>
  <c r="O568" i="6"/>
  <c r="O666" i="6"/>
  <c r="O427" i="6"/>
  <c r="O38" i="6"/>
  <c r="O1369" i="6"/>
  <c r="O924" i="6"/>
  <c r="K924" i="6" s="1"/>
  <c r="O2204" i="6"/>
  <c r="O1851" i="6"/>
  <c r="K1851" i="6" s="1"/>
  <c r="O1416" i="6"/>
  <c r="O1557" i="6"/>
  <c r="O1180" i="6"/>
  <c r="O1036" i="6"/>
  <c r="O917" i="6"/>
  <c r="O525" i="6"/>
  <c r="K525" i="6" s="1"/>
  <c r="O533" i="6"/>
  <c r="O139" i="6"/>
  <c r="O979" i="6"/>
  <c r="O1769" i="6"/>
  <c r="O1572" i="6"/>
  <c r="O1545" i="6"/>
  <c r="O1353" i="6"/>
  <c r="K1353" i="6" s="1"/>
  <c r="O1185" i="6"/>
  <c r="O610" i="6"/>
  <c r="O473" i="6"/>
  <c r="O479" i="6"/>
  <c r="O412" i="6"/>
  <c r="O117" i="6"/>
  <c r="O1863" i="6"/>
  <c r="O2168" i="6"/>
  <c r="O1289" i="6"/>
  <c r="K1289" i="6" s="1"/>
  <c r="O2725" i="6"/>
  <c r="O2062" i="6"/>
  <c r="O2060" i="6"/>
  <c r="O1782" i="6"/>
  <c r="O1913" i="6"/>
  <c r="O1477" i="6"/>
  <c r="O957" i="6"/>
  <c r="O859" i="6"/>
  <c r="O590" i="6"/>
  <c r="K590" i="6" s="1"/>
  <c r="O496" i="6"/>
  <c r="O374" i="6"/>
  <c r="O224" i="6"/>
  <c r="O2466" i="6"/>
  <c r="O244" i="6"/>
  <c r="O1887" i="6"/>
  <c r="O2386" i="6"/>
  <c r="O2243" i="6"/>
  <c r="O2002" i="6"/>
  <c r="O1895" i="6"/>
  <c r="O1751" i="6"/>
  <c r="O1154" i="6"/>
  <c r="O889" i="6"/>
  <c r="O810" i="6"/>
  <c r="O639" i="6"/>
  <c r="K639" i="6" s="1"/>
  <c r="O737" i="6"/>
  <c r="O465" i="6"/>
  <c r="O199" i="6"/>
  <c r="O195" i="6"/>
  <c r="O34" i="6"/>
  <c r="O1005" i="6"/>
  <c r="O1708" i="6"/>
  <c r="O1535" i="6"/>
  <c r="O2287" i="6"/>
  <c r="O1694" i="6"/>
  <c r="O1225" i="6"/>
  <c r="K1225" i="6" s="1"/>
  <c r="O2366" i="6"/>
  <c r="O1792" i="6"/>
  <c r="O1386" i="6"/>
  <c r="O1582" i="6"/>
  <c r="O715" i="6"/>
  <c r="O588" i="6"/>
  <c r="O84" i="6"/>
  <c r="O295" i="6"/>
  <c r="O2311" i="6"/>
  <c r="O1759" i="6"/>
  <c r="O2738" i="6"/>
  <c r="O2193" i="6"/>
  <c r="O2747" i="6"/>
  <c r="O1518" i="6"/>
  <c r="O1045" i="6"/>
  <c r="O880" i="6"/>
  <c r="O426" i="6"/>
  <c r="O494" i="6"/>
  <c r="O330" i="6"/>
  <c r="O2086" i="6"/>
  <c r="O2723" i="6"/>
  <c r="O630" i="6"/>
  <c r="O1502" i="6"/>
  <c r="O381" i="6"/>
  <c r="O1265" i="6"/>
  <c r="O185" i="6"/>
  <c r="O1349" i="6"/>
  <c r="K1349" i="6" s="1"/>
  <c r="O2078" i="6"/>
  <c r="O1531" i="6"/>
  <c r="K1531" i="6" s="1"/>
  <c r="O1821" i="6"/>
  <c r="O1859" i="6"/>
  <c r="O1746" i="6"/>
  <c r="O1511" i="6"/>
  <c r="O1503" i="6"/>
  <c r="K1503" i="6" s="1"/>
  <c r="O1601" i="6"/>
  <c r="O1411" i="6"/>
  <c r="O1646" i="6"/>
  <c r="O1333" i="6"/>
  <c r="O1292" i="6"/>
  <c r="O1138" i="6"/>
  <c r="O1144" i="6"/>
  <c r="O965" i="6"/>
  <c r="O1153" i="6"/>
  <c r="O1040" i="6"/>
  <c r="K1040" i="6" s="1"/>
  <c r="O1090" i="6"/>
  <c r="K1090" i="6" s="1"/>
  <c r="O809" i="6"/>
  <c r="O905" i="6"/>
  <c r="O990" i="6"/>
  <c r="K990" i="6" s="1"/>
  <c r="O714" i="6"/>
  <c r="K714" i="6" s="1"/>
  <c r="O898" i="6"/>
  <c r="O900" i="6"/>
  <c r="O1000" i="6"/>
  <c r="O827" i="6"/>
  <c r="O727" i="6"/>
  <c r="K727" i="6" s="1"/>
  <c r="O698" i="6"/>
  <c r="O841" i="6"/>
  <c r="O529" i="6"/>
  <c r="O652" i="6"/>
  <c r="O657" i="6"/>
  <c r="O594" i="6"/>
  <c r="O384" i="6"/>
  <c r="O475" i="6"/>
  <c r="O442" i="6"/>
  <c r="K442" i="6" s="1"/>
  <c r="O257" i="6"/>
  <c r="O248" i="6"/>
  <c r="K248" i="6" s="1"/>
  <c r="O444" i="6"/>
  <c r="O404" i="6"/>
  <c r="K404" i="6" s="1"/>
  <c r="O249" i="6"/>
  <c r="O391" i="6"/>
  <c r="K391" i="6" s="1"/>
  <c r="O429" i="6"/>
  <c r="O251" i="6"/>
  <c r="O81" i="6"/>
  <c r="O122" i="6"/>
  <c r="O103" i="6"/>
  <c r="O33" i="6"/>
  <c r="O154" i="6"/>
  <c r="O48" i="6"/>
  <c r="O2032" i="6"/>
  <c r="O718" i="6"/>
  <c r="O402" i="6"/>
  <c r="K402" i="6" s="1"/>
  <c r="O447" i="6"/>
  <c r="O2260" i="6"/>
  <c r="O1906" i="6"/>
  <c r="O1934" i="6"/>
  <c r="O1343" i="6"/>
  <c r="O1026" i="6"/>
  <c r="O563" i="6"/>
  <c r="O121" i="6"/>
  <c r="O266" i="6"/>
  <c r="O2256" i="6"/>
  <c r="O2001" i="6"/>
  <c r="O2176" i="6"/>
  <c r="O1754" i="6"/>
  <c r="O1521" i="6"/>
  <c r="O1693" i="6"/>
  <c r="O1734" i="6"/>
  <c r="O1487" i="6"/>
  <c r="O1894" i="6"/>
  <c r="O1721" i="6"/>
  <c r="O1577" i="6"/>
  <c r="O1524" i="6"/>
  <c r="O1492" i="6"/>
  <c r="O1325" i="6"/>
  <c r="O1470" i="6"/>
  <c r="O1277" i="6"/>
  <c r="O1417" i="6"/>
  <c r="O1544" i="6"/>
  <c r="O1235" i="6"/>
  <c r="K1235" i="6" s="1"/>
  <c r="O1103" i="6"/>
  <c r="O1366" i="6"/>
  <c r="O1158" i="6"/>
  <c r="O1011" i="6"/>
  <c r="O1141" i="6"/>
  <c r="O1028" i="6"/>
  <c r="O899" i="6"/>
  <c r="O867" i="6"/>
  <c r="O789" i="6"/>
  <c r="O909" i="6"/>
  <c r="O976" i="6"/>
  <c r="O813" i="6"/>
  <c r="K813" i="6" s="1"/>
  <c r="O1009" i="6"/>
  <c r="K1009" i="6" s="1"/>
  <c r="O784" i="6"/>
  <c r="O762" i="6"/>
  <c r="O751" i="6"/>
  <c r="O521" i="6"/>
  <c r="O640" i="6"/>
  <c r="O645" i="6"/>
  <c r="O689" i="6"/>
  <c r="K689" i="6" s="1"/>
  <c r="O554" i="6"/>
  <c r="O467" i="6"/>
  <c r="O291" i="6"/>
  <c r="O477" i="6"/>
  <c r="O392" i="6"/>
  <c r="O364" i="6"/>
  <c r="O69" i="6"/>
  <c r="O287" i="6"/>
  <c r="O315" i="6"/>
  <c r="O92" i="6"/>
  <c r="O141" i="6"/>
  <c r="O127" i="6"/>
  <c r="O254" i="6"/>
  <c r="O17" i="6"/>
  <c r="K17" i="6" s="1"/>
  <c r="O36" i="6"/>
  <c r="O64" i="6"/>
  <c r="O2537" i="6"/>
  <c r="O2069" i="6"/>
  <c r="O1733" i="6"/>
  <c r="O1536" i="6"/>
  <c r="O1272" i="6"/>
  <c r="O1319" i="6"/>
  <c r="O596" i="6"/>
  <c r="O547" i="6"/>
  <c r="O76" i="6"/>
  <c r="O376" i="6"/>
  <c r="O297" i="6"/>
  <c r="O2282" i="6"/>
  <c r="O2239" i="6"/>
  <c r="O2337" i="6"/>
  <c r="O2206" i="6"/>
  <c r="O2097" i="6"/>
  <c r="O1705" i="6"/>
  <c r="O1585" i="6"/>
  <c r="O1750" i="6"/>
  <c r="O1170" i="6"/>
  <c r="O1243" i="6"/>
  <c r="O774" i="6"/>
  <c r="O1016" i="6"/>
  <c r="O489" i="6"/>
  <c r="O432" i="6"/>
  <c r="O493" i="6"/>
  <c r="O207" i="6"/>
  <c r="O334" i="6"/>
  <c r="K334" i="6" s="1"/>
  <c r="O153" i="6"/>
  <c r="O1449" i="6"/>
  <c r="O1097" i="6"/>
  <c r="K1097" i="6" s="1"/>
  <c r="O878" i="6"/>
  <c r="O557" i="6"/>
  <c r="K557" i="6" s="1"/>
  <c r="O690" i="6"/>
  <c r="O576" i="6"/>
  <c r="O366" i="6"/>
  <c r="K366" i="6" s="1"/>
  <c r="O389" i="6"/>
  <c r="O250" i="6"/>
  <c r="O1482" i="6"/>
  <c r="O1659" i="6"/>
  <c r="O1032" i="6"/>
  <c r="O796" i="6"/>
  <c r="O327" i="6"/>
  <c r="O135" i="6"/>
  <c r="O167" i="6"/>
  <c r="O2495" i="6"/>
  <c r="O2071" i="6"/>
  <c r="O2298" i="6"/>
  <c r="O1839" i="6"/>
  <c r="O1136" i="6"/>
  <c r="K1136" i="6" s="1"/>
  <c r="O1186" i="6"/>
  <c r="O151" i="6"/>
  <c r="O155" i="6"/>
  <c r="O2726" i="6"/>
  <c r="O2455" i="6"/>
  <c r="O921" i="6"/>
  <c r="O2144" i="6"/>
  <c r="O2109" i="6"/>
  <c r="O1137" i="6"/>
  <c r="O801" i="6"/>
  <c r="O545" i="6"/>
  <c r="O706" i="6"/>
  <c r="O582" i="6"/>
  <c r="O382" i="6"/>
  <c r="O372" i="6"/>
  <c r="O241" i="6"/>
  <c r="O91" i="6"/>
  <c r="O1257" i="6"/>
  <c r="O2227" i="6"/>
  <c r="O1885" i="6"/>
  <c r="O2057" i="6"/>
  <c r="O1783" i="6"/>
  <c r="K1783" i="6" s="1"/>
  <c r="O2710" i="6"/>
  <c r="O2141" i="6"/>
  <c r="O2410" i="6"/>
  <c r="O940" i="6"/>
  <c r="O2290" i="6"/>
  <c r="O1198" i="6"/>
  <c r="O2350" i="6"/>
  <c r="O2179" i="6"/>
  <c r="O1381" i="6"/>
  <c r="K1381" i="6" s="1"/>
  <c r="O2037" i="6"/>
  <c r="O894" i="6"/>
  <c r="O318" i="6"/>
  <c r="O2163" i="6"/>
  <c r="O2085" i="6"/>
  <c r="O1660" i="6"/>
  <c r="K1660" i="6" s="1"/>
  <c r="O1123" i="6"/>
  <c r="O1338" i="6"/>
  <c r="O1078" i="6"/>
  <c r="O1094" i="6"/>
  <c r="O888" i="6"/>
  <c r="O584" i="6"/>
  <c r="O377" i="6"/>
  <c r="O193" i="6"/>
  <c r="K193" i="6" s="1"/>
  <c r="O123" i="6"/>
  <c r="K123" i="6" s="1"/>
  <c r="O1677" i="6"/>
  <c r="O1806" i="6"/>
  <c r="O157" i="6"/>
  <c r="O2316" i="6"/>
  <c r="O2027" i="6"/>
  <c r="O1401" i="6"/>
  <c r="K1401" i="6" s="1"/>
  <c r="O1311" i="6"/>
  <c r="K1311" i="6" s="1"/>
  <c r="O1309" i="6"/>
  <c r="O734" i="6"/>
  <c r="O558" i="6"/>
  <c r="K558" i="6" s="1"/>
  <c r="O322" i="6"/>
  <c r="O130" i="6"/>
  <c r="O2089" i="6"/>
  <c r="O2088" i="6"/>
  <c r="O1842" i="6"/>
  <c r="K1842" i="6" s="1"/>
  <c r="O1638" i="6"/>
  <c r="K1638" i="6" s="1"/>
  <c r="O1478" i="6"/>
  <c r="O1581" i="6"/>
  <c r="O1437" i="6"/>
  <c r="O1619" i="6"/>
  <c r="K1619" i="6" s="1"/>
  <c r="O1085" i="6"/>
  <c r="O439" i="6"/>
  <c r="O476" i="6"/>
  <c r="O23" i="6"/>
  <c r="K23" i="6" s="1"/>
  <c r="O2417" i="6"/>
  <c r="O1986" i="6"/>
  <c r="O1848" i="6"/>
  <c r="K1848" i="6" s="1"/>
  <c r="O795" i="6"/>
  <c r="O2230" i="6"/>
  <c r="O1634" i="6"/>
  <c r="K1634" i="6" s="1"/>
  <c r="O1647" i="6"/>
  <c r="O1020" i="6"/>
  <c r="K1020" i="6" s="1"/>
  <c r="O780" i="6"/>
  <c r="O538" i="6"/>
  <c r="O212" i="6"/>
  <c r="O240" i="6"/>
  <c r="O110" i="6"/>
  <c r="O2055" i="6"/>
  <c r="O1352" i="6"/>
  <c r="K1352" i="6" s="1"/>
  <c r="O1212" i="6"/>
  <c r="O1194" i="6"/>
  <c r="O627" i="6"/>
  <c r="O453" i="6"/>
  <c r="O2703" i="6"/>
  <c r="O1395" i="6"/>
  <c r="O1744" i="6"/>
  <c r="O1367" i="6"/>
  <c r="O1163" i="6"/>
  <c r="O989" i="6"/>
  <c r="O1006" i="6"/>
  <c r="O2130" i="6"/>
  <c r="O1631" i="6"/>
  <c r="O691" i="6"/>
  <c r="O2217" i="6"/>
  <c r="O1875" i="6"/>
  <c r="O1567" i="6"/>
  <c r="K1567" i="6" s="1"/>
  <c r="O1995" i="6"/>
  <c r="O2375" i="6"/>
  <c r="O2730" i="6"/>
  <c r="O2184" i="6"/>
  <c r="O2000" i="6"/>
  <c r="O517" i="6"/>
  <c r="K517" i="6" s="1"/>
  <c r="O617" i="6"/>
  <c r="K617" i="6" s="1"/>
  <c r="O1299" i="6"/>
  <c r="O306" i="6"/>
  <c r="O2300" i="6"/>
  <c r="O2322" i="6"/>
  <c r="O2154" i="6"/>
  <c r="O941" i="6"/>
  <c r="O226" i="6"/>
  <c r="O2312" i="6"/>
  <c r="O2441" i="6"/>
  <c r="O1959" i="6"/>
  <c r="O2161" i="6"/>
  <c r="O1667" i="6"/>
  <c r="K1667" i="6" s="1"/>
  <c r="O2004" i="6"/>
  <c r="O1947" i="6"/>
  <c r="O1483" i="6"/>
  <c r="K1483" i="6" s="1"/>
  <c r="O1725" i="6"/>
  <c r="K1725" i="6" s="1"/>
  <c r="O1590" i="6"/>
  <c r="O1753" i="6"/>
  <c r="O1642" i="6"/>
  <c r="O1426" i="6"/>
  <c r="O1151" i="6"/>
  <c r="K1151" i="6" s="1"/>
  <c r="O1493" i="6"/>
  <c r="K1493" i="6" s="1"/>
  <c r="O1310" i="6"/>
  <c r="O1220" i="6"/>
  <c r="O1031" i="6"/>
  <c r="O1562" i="6"/>
  <c r="O1317" i="6"/>
  <c r="O1475" i="6"/>
  <c r="O1501" i="6"/>
  <c r="O1262" i="6"/>
  <c r="O1294" i="6"/>
  <c r="K1294" i="6" s="1"/>
  <c r="O1230" i="6"/>
  <c r="O1086" i="6"/>
  <c r="O1213" i="6"/>
  <c r="O863" i="6"/>
  <c r="O896" i="6"/>
  <c r="O1143" i="6"/>
  <c r="K1143" i="6" s="1"/>
  <c r="O968" i="6"/>
  <c r="O977" i="6"/>
  <c r="K977" i="6" s="1"/>
  <c r="O998" i="6"/>
  <c r="O942" i="6"/>
  <c r="O1178" i="6"/>
  <c r="O1012" i="6"/>
  <c r="O963" i="6"/>
  <c r="O799" i="6"/>
  <c r="O536" i="6"/>
  <c r="O904" i="6"/>
  <c r="O794" i="6"/>
  <c r="K794" i="6" s="1"/>
  <c r="O649" i="6"/>
  <c r="O834" i="6"/>
  <c r="O663" i="6"/>
  <c r="O686" i="6"/>
  <c r="O506" i="6"/>
  <c r="O673" i="6"/>
  <c r="K673" i="6" s="1"/>
  <c r="O635" i="6"/>
  <c r="O656" i="6"/>
  <c r="O375" i="6"/>
  <c r="K375" i="6" s="1"/>
  <c r="O634" i="6"/>
  <c r="O399" i="6"/>
  <c r="K399" i="6" s="1"/>
  <c r="O614" i="6"/>
  <c r="O304" i="6"/>
  <c r="O214" i="6"/>
  <c r="O549" i="6"/>
  <c r="O503" i="6"/>
  <c r="O373" i="6"/>
  <c r="O471" i="6"/>
  <c r="K471" i="6" s="1"/>
  <c r="O301" i="6"/>
  <c r="O342" i="6"/>
  <c r="K342" i="6" s="1"/>
  <c r="O495" i="6"/>
  <c r="O129" i="6"/>
  <c r="O311" i="6"/>
  <c r="K311" i="6" s="1"/>
  <c r="O14" i="6"/>
  <c r="O179" i="6"/>
  <c r="K179" i="6" s="1"/>
  <c r="O309" i="6"/>
  <c r="K309" i="6" s="1"/>
  <c r="O436" i="6"/>
  <c r="O285" i="6"/>
  <c r="O217" i="6"/>
  <c r="O45" i="6"/>
  <c r="O165" i="6"/>
  <c r="O262" i="6"/>
  <c r="O225" i="6"/>
  <c r="O233" i="6"/>
  <c r="O59" i="6"/>
  <c r="O37" i="6"/>
  <c r="K37" i="6" s="1"/>
  <c r="O58" i="6"/>
  <c r="O136" i="6"/>
  <c r="O1919" i="6"/>
  <c r="O1266" i="6"/>
  <c r="K1266" i="6" s="1"/>
  <c r="O1452" i="6"/>
  <c r="O1643" i="6"/>
  <c r="K1643" i="6" s="1"/>
  <c r="O1424" i="6"/>
  <c r="O1303" i="6"/>
  <c r="O958" i="6"/>
  <c r="K958" i="6" s="1"/>
  <c r="O790" i="6"/>
  <c r="K790" i="6" s="1"/>
  <c r="O54" i="6"/>
  <c r="K54" i="6" s="1"/>
  <c r="O181" i="6"/>
  <c r="O1204" i="6"/>
  <c r="O1060" i="6"/>
  <c r="O717" i="6"/>
  <c r="O540" i="6"/>
  <c r="O190" i="6"/>
  <c r="O2098" i="6"/>
  <c r="O2228" i="6"/>
  <c r="O2698" i="6"/>
  <c r="O2470" i="6"/>
  <c r="O2099" i="6"/>
  <c r="O2046" i="6"/>
  <c r="O1893" i="6"/>
  <c r="O1755" i="6"/>
  <c r="O1588" i="6"/>
  <c r="O1509" i="6"/>
  <c r="O1652" i="6"/>
  <c r="O1575" i="6"/>
  <c r="O913" i="6"/>
  <c r="O108" i="6"/>
  <c r="O2744" i="6"/>
  <c r="O2717" i="6"/>
  <c r="O2374" i="6"/>
  <c r="O2693" i="6"/>
  <c r="O2721" i="6"/>
  <c r="O2745" i="6"/>
  <c r="O2713" i="6"/>
  <c r="O2697" i="6"/>
  <c r="O2739" i="6"/>
  <c r="O2707" i="6"/>
  <c r="O2741" i="6"/>
  <c r="O2728" i="6"/>
  <c r="O2750" i="6"/>
  <c r="O2218" i="6"/>
  <c r="O2292" i="6"/>
  <c r="O2503" i="6"/>
  <c r="O2474" i="6"/>
  <c r="O2112" i="6"/>
  <c r="O2387" i="6"/>
  <c r="O2526" i="6"/>
  <c r="O2125" i="6"/>
  <c r="O2216" i="6"/>
  <c r="O1944" i="6"/>
  <c r="O2299" i="6"/>
  <c r="O2087" i="6"/>
  <c r="O1928" i="6"/>
  <c r="O1409" i="6"/>
  <c r="O1804" i="6"/>
  <c r="K1804" i="6" s="1"/>
  <c r="O2722" i="6"/>
  <c r="O2743" i="6"/>
  <c r="O1559" i="6"/>
  <c r="K1559" i="6" s="1"/>
  <c r="O1907" i="6"/>
  <c r="O1794" i="6"/>
  <c r="O1629" i="6"/>
  <c r="O1741" i="6"/>
  <c r="O1583" i="6"/>
  <c r="K1583" i="6" s="1"/>
  <c r="O1323" i="6"/>
  <c r="O1925" i="6"/>
  <c r="O1707" i="6"/>
  <c r="O1481" i="6"/>
  <c r="K1481" i="6" s="1"/>
  <c r="O1471" i="6"/>
  <c r="O1718" i="6"/>
  <c r="K1718" i="6" s="1"/>
  <c r="O1497" i="6"/>
  <c r="K1497" i="6" s="1"/>
  <c r="O1564" i="6"/>
  <c r="O1388" i="6"/>
  <c r="O1451" i="6"/>
  <c r="O1377" i="6"/>
  <c r="O1633" i="6"/>
  <c r="K1633" i="6" s="1"/>
  <c r="O1224" i="6"/>
  <c r="O1320" i="6"/>
  <c r="O1250" i="6"/>
  <c r="K1250" i="6" s="1"/>
  <c r="O1282" i="6"/>
  <c r="K1282" i="6" s="1"/>
  <c r="O1057" i="6"/>
  <c r="K1057" i="6" s="1"/>
  <c r="O851" i="6"/>
  <c r="K851" i="6" s="1"/>
  <c r="O881" i="6"/>
  <c r="O1131" i="6"/>
  <c r="O890" i="6"/>
  <c r="O1157" i="6"/>
  <c r="O947" i="6"/>
  <c r="O932" i="6"/>
  <c r="K932" i="6" s="1"/>
  <c r="O1039" i="6"/>
  <c r="O1166" i="6"/>
  <c r="O951" i="6"/>
  <c r="O721" i="6"/>
  <c r="O712" i="6"/>
  <c r="O871" i="6"/>
  <c r="O981" i="6"/>
  <c r="K981" i="6" s="1"/>
  <c r="O803" i="6"/>
  <c r="O892" i="6"/>
  <c r="O782" i="6"/>
  <c r="O589" i="6"/>
  <c r="O613" i="6"/>
  <c r="K613" i="6" s="1"/>
  <c r="O722" i="6"/>
  <c r="O807" i="6"/>
  <c r="K807" i="6" s="1"/>
  <c r="O674" i="6"/>
  <c r="K674" i="6" s="1"/>
  <c r="O840" i="6"/>
  <c r="O651" i="6"/>
  <c r="O541" i="6"/>
  <c r="O642" i="6"/>
  <c r="K642" i="6" s="1"/>
  <c r="O468" i="6"/>
  <c r="O644" i="6"/>
  <c r="K644" i="6" s="1"/>
  <c r="O508" i="6"/>
  <c r="K508" i="6" s="1"/>
  <c r="O279" i="6"/>
  <c r="K279" i="6" s="1"/>
  <c r="O749" i="6"/>
  <c r="O605" i="6"/>
  <c r="O516" i="6"/>
  <c r="K516" i="6" s="1"/>
  <c r="O277" i="6"/>
  <c r="K277" i="6" s="1"/>
  <c r="O143" i="6"/>
  <c r="O296" i="6"/>
  <c r="K296" i="6" s="1"/>
  <c r="O491" i="6"/>
  <c r="O463" i="6"/>
  <c r="O30" i="6"/>
  <c r="O336" i="6"/>
  <c r="O483" i="6"/>
  <c r="O452" i="6"/>
  <c r="O308" i="6"/>
  <c r="O11" i="6"/>
  <c r="K11" i="6" s="1"/>
  <c r="O300" i="6"/>
  <c r="O98" i="6"/>
  <c r="K98" i="6" s="1"/>
  <c r="O424" i="6"/>
  <c r="O260" i="6"/>
  <c r="O169" i="6"/>
  <c r="O26" i="6"/>
  <c r="O125" i="6"/>
  <c r="K125" i="6" s="1"/>
  <c r="O174" i="6"/>
  <c r="O219" i="6"/>
  <c r="O208" i="6"/>
  <c r="O210" i="6"/>
  <c r="O221" i="6"/>
  <c r="O146" i="6"/>
  <c r="O55" i="6"/>
  <c r="O50" i="6"/>
  <c r="O25" i="6"/>
  <c r="O39" i="6"/>
  <c r="K39" i="6" s="1"/>
  <c r="O46" i="6"/>
  <c r="O163" i="6"/>
  <c r="O622" i="6"/>
  <c r="O2731" i="6"/>
  <c r="O2169" i="6"/>
  <c r="O1412" i="6"/>
  <c r="O1053" i="6"/>
  <c r="K1053" i="6" s="1"/>
  <c r="O1218" i="6"/>
  <c r="O2719" i="6"/>
  <c r="O1291" i="6"/>
  <c r="O2692" i="6"/>
  <c r="O1397" i="6"/>
  <c r="O2749" i="6"/>
  <c r="O2284" i="6"/>
  <c r="O2737" i="6"/>
  <c r="O2720" i="6"/>
  <c r="O1945" i="6"/>
  <c r="O2294" i="6"/>
  <c r="O1747" i="6"/>
  <c r="K1747" i="6" s="1"/>
  <c r="O1383" i="6"/>
  <c r="O858" i="6"/>
  <c r="O960" i="6"/>
  <c r="K960" i="6" s="1"/>
  <c r="O962" i="6"/>
  <c r="O848" i="6"/>
  <c r="O96" i="6"/>
  <c r="O124" i="6"/>
  <c r="O2734" i="6"/>
  <c r="O2732" i="6"/>
  <c r="O2302" i="6"/>
  <c r="O2382" i="6"/>
  <c r="O2424" i="6"/>
  <c r="O2105" i="6"/>
  <c r="O2379" i="6"/>
  <c r="O2137" i="6"/>
  <c r="O2434" i="6"/>
  <c r="O2174" i="6"/>
  <c r="O2405" i="6"/>
  <c r="O2412" i="6"/>
  <c r="O2222" i="6"/>
  <c r="O2133" i="6"/>
  <c r="O2268" i="6"/>
  <c r="O2457" i="6"/>
  <c r="O2301" i="6"/>
  <c r="O2352" i="6"/>
  <c r="O2531" i="6"/>
  <c r="O2355" i="6"/>
  <c r="O2502" i="6"/>
  <c r="O2019" i="6"/>
  <c r="O2166" i="6"/>
  <c r="O2199" i="6"/>
  <c r="O2050" i="6"/>
  <c r="O2093" i="6"/>
  <c r="O1908" i="6"/>
  <c r="O2212" i="6"/>
  <c r="O2056" i="6"/>
  <c r="O1641" i="6"/>
  <c r="O2063" i="6"/>
  <c r="O1723" i="6"/>
  <c r="O1359" i="6"/>
  <c r="O1790" i="6"/>
  <c r="O1857" i="6"/>
  <c r="O1674" i="6"/>
  <c r="O1780" i="6"/>
  <c r="O1883" i="6"/>
  <c r="O1770" i="6"/>
  <c r="O1558" i="6"/>
  <c r="O1921" i="6"/>
  <c r="O1703" i="6"/>
  <c r="O1699" i="6"/>
  <c r="O1930" i="6"/>
  <c r="O1774" i="6"/>
  <c r="K1774" i="6" s="1"/>
  <c r="O1578" i="6"/>
  <c r="O1901" i="6"/>
  <c r="O1757" i="6"/>
  <c r="O1683" i="6"/>
  <c r="O1637" i="6"/>
  <c r="O1445" i="6"/>
  <c r="O1283" i="6"/>
  <c r="K1283" i="6" s="1"/>
  <c r="O1560" i="6"/>
  <c r="O1447" i="6"/>
  <c r="O1682" i="6"/>
  <c r="O1514" i="6"/>
  <c r="K1514" i="6" s="1"/>
  <c r="O1371" i="6"/>
  <c r="O1473" i="6"/>
  <c r="K1473" i="6" s="1"/>
  <c r="O1696" i="6"/>
  <c r="K1696" i="6" s="1"/>
  <c r="O1364" i="6"/>
  <c r="O1427" i="6"/>
  <c r="O1506" i="6"/>
  <c r="O1609" i="6"/>
  <c r="O2467" i="6"/>
  <c r="O2438" i="6"/>
  <c r="O2051" i="6"/>
  <c r="O2500" i="6"/>
  <c r="O2336" i="6"/>
  <c r="O2353" i="6"/>
  <c r="O2313" i="6"/>
  <c r="O2156" i="6"/>
  <c r="O2359" i="6"/>
  <c r="O2402" i="6"/>
  <c r="O2186" i="6"/>
  <c r="O2409" i="6"/>
  <c r="O2407" i="6"/>
  <c r="O2459" i="6"/>
  <c r="O2281" i="6"/>
  <c r="O2132" i="6"/>
  <c r="O2009" i="6"/>
  <c r="O1976" i="6"/>
  <c r="O2435" i="6"/>
  <c r="O2094" i="6"/>
  <c r="O2303" i="6"/>
  <c r="O2510" i="6"/>
  <c r="O2177" i="6"/>
  <c r="O2291" i="6"/>
  <c r="O2406" i="6"/>
  <c r="O2065" i="6"/>
  <c r="O2103" i="6"/>
  <c r="O2261" i="6"/>
  <c r="O1877" i="6"/>
  <c r="K1877" i="6" s="1"/>
  <c r="O2075" i="6"/>
  <c r="O1453" i="6"/>
  <c r="K1453" i="6" s="1"/>
  <c r="O1174" i="6"/>
  <c r="K1174" i="6" s="1"/>
  <c r="O1592" i="6"/>
  <c r="O1296" i="6"/>
  <c r="K1296" i="6" s="1"/>
  <c r="O1267" i="6"/>
  <c r="K1267" i="6" s="1"/>
  <c r="O1223" i="6"/>
  <c r="O1312" i="6"/>
  <c r="O1374" i="6"/>
  <c r="K1374" i="6" s="1"/>
  <c r="O1255" i="6"/>
  <c r="O1168" i="6"/>
  <c r="O1024" i="6"/>
  <c r="K1024" i="6" s="1"/>
  <c r="O1050" i="6"/>
  <c r="K1050" i="6" s="1"/>
  <c r="O1177" i="6"/>
  <c r="O1033" i="6"/>
  <c r="O1263" i="6"/>
  <c r="O1107" i="6"/>
  <c r="O1114" i="6"/>
  <c r="O923" i="6"/>
  <c r="O1133" i="6"/>
  <c r="K1133" i="6" s="1"/>
  <c r="O911" i="6"/>
  <c r="O1142" i="6"/>
  <c r="K1142" i="6" s="1"/>
  <c r="O1173" i="6"/>
  <c r="K1173" i="6" s="1"/>
  <c r="O915" i="6"/>
  <c r="O750" i="6"/>
  <c r="O922" i="6"/>
  <c r="K922" i="6" s="1"/>
  <c r="O991" i="6"/>
  <c r="O832" i="6"/>
  <c r="K832" i="6" s="1"/>
  <c r="O767" i="6"/>
  <c r="K767" i="6" s="1"/>
  <c r="O868" i="6"/>
  <c r="O761" i="6"/>
  <c r="O877" i="6"/>
  <c r="K877" i="6" s="1"/>
  <c r="O758" i="6"/>
  <c r="O820" i="6"/>
  <c r="O583" i="6"/>
  <c r="K583" i="6" s="1"/>
  <c r="O798" i="6"/>
  <c r="K798" i="6" s="1"/>
  <c r="O612" i="6"/>
  <c r="K612" i="6" s="1"/>
  <c r="O783" i="6"/>
  <c r="O707" i="6"/>
  <c r="K707" i="6" s="1"/>
  <c r="O816" i="6"/>
  <c r="O604" i="6"/>
  <c r="O681" i="6"/>
  <c r="O474" i="6"/>
  <c r="K474" i="6" s="1"/>
  <c r="O587" i="6"/>
  <c r="O618" i="6"/>
  <c r="O239" i="6"/>
  <c r="K239" i="6" s="1"/>
  <c r="O620" i="6"/>
  <c r="O481" i="6"/>
  <c r="K481" i="6" s="1"/>
  <c r="O742" i="6"/>
  <c r="K742" i="6" s="1"/>
  <c r="O586" i="6"/>
  <c r="O725" i="6"/>
  <c r="O581" i="6"/>
  <c r="O488" i="6"/>
  <c r="K488" i="6" s="1"/>
  <c r="O578" i="6"/>
  <c r="O492" i="6"/>
  <c r="O202" i="6"/>
  <c r="O363" i="6"/>
  <c r="O513" i="6"/>
  <c r="K513" i="6" s="1"/>
  <c r="O35" i="6"/>
  <c r="O466" i="6"/>
  <c r="K466" i="6" s="1"/>
  <c r="O289" i="6"/>
  <c r="O454" i="6"/>
  <c r="K454" i="6" s="1"/>
  <c r="O273" i="6"/>
  <c r="O317" i="6"/>
  <c r="O462" i="6"/>
  <c r="K462" i="6" s="1"/>
  <c r="O415" i="6"/>
  <c r="K415" i="6" s="1"/>
  <c r="O282" i="6"/>
  <c r="O400" i="6"/>
  <c r="O191" i="6"/>
  <c r="O238" i="6"/>
  <c r="O86" i="6"/>
  <c r="O20" i="6"/>
  <c r="O184" i="6"/>
  <c r="O180" i="6"/>
  <c r="K180" i="6" s="1"/>
  <c r="O186" i="6"/>
  <c r="O197" i="6"/>
  <c r="O115" i="6"/>
  <c r="O187" i="6"/>
  <c r="K187" i="6" s="1"/>
  <c r="O290" i="6"/>
  <c r="K290" i="6" s="1"/>
  <c r="O131" i="6"/>
  <c r="O18" i="6"/>
  <c r="K18" i="6" s="1"/>
  <c r="O159" i="6"/>
  <c r="K159" i="6" s="1"/>
  <c r="O15" i="6"/>
  <c r="O22" i="6"/>
  <c r="K22" i="6" s="1"/>
  <c r="O72" i="6"/>
  <c r="O100" i="6"/>
  <c r="K100" i="6" s="1"/>
  <c r="O2114" i="6"/>
  <c r="O2400" i="6"/>
  <c r="O2512" i="6"/>
  <c r="O2320" i="6"/>
  <c r="O2384" i="6"/>
  <c r="O1923" i="6"/>
  <c r="O2081" i="6"/>
  <c r="O1474" i="6"/>
  <c r="K1474" i="6" s="1"/>
  <c r="O1715" i="6"/>
  <c r="O1758" i="6"/>
  <c r="K1758" i="6" s="1"/>
  <c r="O1796" i="6"/>
  <c r="O1889" i="6"/>
  <c r="O1671" i="6"/>
  <c r="K1671" i="6" s="1"/>
  <c r="O1613" i="6"/>
  <c r="O1433" i="6"/>
  <c r="O1670" i="6"/>
  <c r="K1670" i="6" s="1"/>
  <c r="O1340" i="6"/>
  <c r="O1415" i="6"/>
  <c r="K1415" i="6" s="1"/>
  <c r="O1597" i="6"/>
  <c r="K1597" i="6" s="1"/>
  <c r="O1441" i="6"/>
  <c r="K1441" i="6" s="1"/>
  <c r="O1130" i="6"/>
  <c r="O1017" i="6"/>
  <c r="O857" i="6"/>
  <c r="O788" i="6"/>
  <c r="O733" i="6"/>
  <c r="O616" i="6"/>
  <c r="O431" i="6"/>
  <c r="O566" i="6"/>
  <c r="O480" i="6"/>
  <c r="O409" i="6"/>
  <c r="O501" i="6"/>
  <c r="O451" i="6"/>
  <c r="O138" i="6"/>
  <c r="O314" i="6"/>
  <c r="O158" i="6"/>
  <c r="O162" i="6"/>
  <c r="O2547" i="6"/>
  <c r="O2388" i="6"/>
  <c r="O2221" i="6"/>
  <c r="O2485" i="6"/>
  <c r="O2528" i="6"/>
  <c r="O2012" i="6"/>
  <c r="O2026" i="6"/>
  <c r="O2249" i="6"/>
  <c r="O2188" i="6"/>
  <c r="O2363" i="6"/>
  <c r="O2207" i="6"/>
  <c r="O1843" i="6"/>
  <c r="O1766" i="6"/>
  <c r="K1766" i="6" s="1"/>
  <c r="O1662" i="6"/>
  <c r="O1756" i="6"/>
  <c r="K1756" i="6" s="1"/>
  <c r="O1897" i="6"/>
  <c r="O1657" i="6"/>
  <c r="O1772" i="6"/>
  <c r="O1490" i="6"/>
  <c r="O1405" i="6"/>
  <c r="K1405" i="6" s="1"/>
  <c r="O1112" i="6"/>
  <c r="K1112" i="6" s="1"/>
  <c r="O1556" i="6"/>
  <c r="K1556" i="6" s="1"/>
  <c r="O1288" i="6"/>
  <c r="O1350" i="6"/>
  <c r="O1378" i="6"/>
  <c r="O884" i="6"/>
  <c r="O1106" i="6"/>
  <c r="O879" i="6"/>
  <c r="O824" i="6"/>
  <c r="O763" i="6"/>
  <c r="K763" i="6" s="1"/>
  <c r="O759" i="6"/>
  <c r="O535" i="6"/>
  <c r="K535" i="6" s="1"/>
  <c r="O171" i="6"/>
  <c r="K171" i="6" s="1"/>
  <c r="O302" i="6"/>
  <c r="O2705" i="6"/>
  <c r="O2499" i="6"/>
  <c r="O2451" i="6"/>
  <c r="O2398" i="6"/>
  <c r="O2370" i="6"/>
  <c r="O2532" i="6"/>
  <c r="O2443" i="6"/>
  <c r="O2414" i="6"/>
  <c r="O2488" i="6"/>
  <c r="O2504" i="6"/>
  <c r="O1830" i="6"/>
  <c r="O2237" i="6"/>
  <c r="O2059" i="6"/>
  <c r="O2066" i="6"/>
  <c r="O2351" i="6"/>
  <c r="O2195" i="6"/>
  <c r="O1797" i="6"/>
  <c r="K1797" i="6" s="1"/>
  <c r="O1650" i="6"/>
  <c r="K1650" i="6" s="1"/>
  <c r="O1991" i="6"/>
  <c r="O1847" i="6"/>
  <c r="K1847" i="6" s="1"/>
  <c r="O1760" i="6"/>
  <c r="K1760" i="6" s="1"/>
  <c r="O1738" i="6"/>
  <c r="O1865" i="6"/>
  <c r="O1491" i="6"/>
  <c r="K1491" i="6" s="1"/>
  <c r="O1160" i="6"/>
  <c r="O1351" i="6"/>
  <c r="K1351" i="6" s="1"/>
  <c r="O1406" i="6"/>
  <c r="K1406" i="6" s="1"/>
  <c r="O1100" i="6"/>
  <c r="O1249" i="6"/>
  <c r="K1249" i="6" s="1"/>
  <c r="O833" i="6"/>
  <c r="O1091" i="6"/>
  <c r="O1132" i="6"/>
  <c r="O1215" i="6"/>
  <c r="O872" i="6"/>
  <c r="K872" i="6" s="1"/>
  <c r="O983" i="6"/>
  <c r="K983" i="6" s="1"/>
  <c r="O696" i="6"/>
  <c r="K696" i="6" s="1"/>
  <c r="O955" i="6"/>
  <c r="K955" i="6" s="1"/>
  <c r="O571" i="6"/>
  <c r="O396" i="6"/>
  <c r="K396" i="6" s="1"/>
  <c r="O395" i="6"/>
  <c r="O379" i="6"/>
  <c r="O417" i="6"/>
  <c r="O145" i="6"/>
  <c r="K145" i="6" s="1"/>
  <c r="O1868" i="6"/>
  <c r="K1868" i="6" s="1"/>
  <c r="O2419" i="6"/>
  <c r="O2546" i="6"/>
  <c r="O2476" i="6"/>
  <c r="O2304" i="6"/>
  <c r="O2471" i="6"/>
  <c r="O2262" i="6"/>
  <c r="O1904" i="6"/>
  <c r="O1962" i="6"/>
  <c r="O2047" i="6"/>
  <c r="O2073" i="6"/>
  <c r="O2183" i="6"/>
  <c r="O1742" i="6"/>
  <c r="O1630" i="6"/>
  <c r="O1639" i="6"/>
  <c r="O1614" i="6"/>
  <c r="O1882" i="6"/>
  <c r="O2021" i="6"/>
  <c r="O1479" i="6"/>
  <c r="O1622" i="6"/>
  <c r="O1298" i="6"/>
  <c r="O1413" i="6"/>
  <c r="K1413" i="6" s="1"/>
  <c r="O1648" i="6"/>
  <c r="K1648" i="6" s="1"/>
  <c r="O1196" i="6"/>
  <c r="O1226" i="6"/>
  <c r="K1226" i="6" s="1"/>
  <c r="O1236" i="6"/>
  <c r="K1236" i="6" s="1"/>
  <c r="O1354" i="6"/>
  <c r="K1354" i="6" s="1"/>
  <c r="O930" i="6"/>
  <c r="K930" i="6" s="1"/>
  <c r="O1146" i="6"/>
  <c r="O1061" i="6"/>
  <c r="O1015" i="6"/>
  <c r="K1015" i="6" s="1"/>
  <c r="O1111" i="6"/>
  <c r="O1125" i="6"/>
  <c r="O855" i="6"/>
  <c r="O754" i="6"/>
  <c r="O687" i="6"/>
  <c r="O437" i="6"/>
  <c r="K437" i="6" s="1"/>
  <c r="O511" i="6"/>
  <c r="O546" i="6"/>
  <c r="O367" i="6"/>
  <c r="K367" i="6" s="1"/>
  <c r="O42" i="6"/>
  <c r="O310" i="6"/>
  <c r="K310" i="6" s="1"/>
  <c r="O150" i="6"/>
  <c r="O119" i="6"/>
  <c r="O2338" i="6"/>
  <c r="O2534" i="6"/>
  <c r="O2397" i="6"/>
  <c r="O2442" i="6"/>
  <c r="O2278" i="6"/>
  <c r="O2480" i="6"/>
  <c r="O1890" i="6"/>
  <c r="O2064" i="6"/>
  <c r="O2191" i="6"/>
  <c r="O2035" i="6"/>
  <c r="O1977" i="6"/>
  <c r="O1963" i="6"/>
  <c r="O1570" i="6"/>
  <c r="K1570" i="6" s="1"/>
  <c r="O1595" i="6"/>
  <c r="O1861" i="6"/>
  <c r="K1861" i="6" s="1"/>
  <c r="O1553" i="6"/>
  <c r="K1553" i="6" s="1"/>
  <c r="O1644" i="6"/>
  <c r="K1644" i="6" s="1"/>
  <c r="O1394" i="6"/>
  <c r="O1636" i="6"/>
  <c r="K1636" i="6" s="1"/>
  <c r="O1456" i="6"/>
  <c r="K1456" i="6" s="1"/>
  <c r="O1301" i="6"/>
  <c r="O1208" i="6"/>
  <c r="O1520" i="6"/>
  <c r="K1520" i="6" s="1"/>
  <c r="O1171" i="6"/>
  <c r="K1171" i="6" s="1"/>
  <c r="O1314" i="6"/>
  <c r="O1232" i="6"/>
  <c r="O1342" i="6"/>
  <c r="K1342" i="6" s="1"/>
  <c r="O825" i="6"/>
  <c r="K825" i="6" s="1"/>
  <c r="O1134" i="6"/>
  <c r="O1191" i="6"/>
  <c r="O1229" i="6"/>
  <c r="K1229" i="6" s="1"/>
  <c r="O1099" i="6"/>
  <c r="O864" i="6"/>
  <c r="K864" i="6" s="1"/>
  <c r="O885" i="6"/>
  <c r="K885" i="6" s="1"/>
  <c r="O760" i="6"/>
  <c r="O805" i="6"/>
  <c r="K805" i="6" s="1"/>
  <c r="O838" i="6"/>
  <c r="K838" i="6" s="1"/>
  <c r="O744" i="6"/>
  <c r="O556" i="6"/>
  <c r="O665" i="6"/>
  <c r="K665" i="6" s="1"/>
  <c r="O203" i="6"/>
  <c r="O341" i="6"/>
  <c r="K341" i="6" s="1"/>
  <c r="O331" i="6"/>
  <c r="K331" i="6" s="1"/>
  <c r="O68" i="6"/>
  <c r="O2518" i="6"/>
  <c r="O2383" i="6"/>
  <c r="O2205" i="6"/>
  <c r="O2120" i="6"/>
  <c r="O1876" i="6"/>
  <c r="O2357" i="6"/>
  <c r="O2347" i="6"/>
  <c r="O2020" i="6"/>
  <c r="O2049" i="6"/>
  <c r="O1970" i="6"/>
  <c r="O2006" i="6"/>
  <c r="O1951" i="6"/>
  <c r="O1825" i="6"/>
  <c r="K1825" i="6" s="1"/>
  <c r="O1791" i="6"/>
  <c r="O1846" i="6"/>
  <c r="O1829" i="6"/>
  <c r="O1651" i="6"/>
  <c r="O1444" i="6"/>
  <c r="O1273" i="6"/>
  <c r="O1335" i="6"/>
  <c r="K1335" i="6" s="1"/>
  <c r="O1508" i="6"/>
  <c r="O935" i="6"/>
  <c r="O1148" i="6"/>
  <c r="K1148" i="6" s="1"/>
  <c r="O929" i="6"/>
  <c r="K929" i="6" s="1"/>
  <c r="O1217" i="6"/>
  <c r="O1037" i="6"/>
  <c r="O1245" i="6"/>
  <c r="K1245" i="6" s="1"/>
  <c r="O1101" i="6"/>
  <c r="O514" i="6"/>
  <c r="O735" i="6"/>
  <c r="O485" i="6"/>
  <c r="K485" i="6" s="1"/>
  <c r="O670" i="6"/>
  <c r="K670" i="6" s="1"/>
  <c r="O502" i="6"/>
  <c r="K502" i="6" s="1"/>
  <c r="O472" i="6"/>
  <c r="K472" i="6" s="1"/>
  <c r="O183" i="6"/>
  <c r="O2706" i="6"/>
  <c r="O2344" i="6"/>
  <c r="O2465" i="6"/>
  <c r="O2277" i="6"/>
  <c r="O2484" i="6"/>
  <c r="O2318" i="6"/>
  <c r="O2346" i="6"/>
  <c r="O2416" i="6"/>
  <c r="O2185" i="6"/>
  <c r="O2418" i="6"/>
  <c r="O2082" i="6"/>
  <c r="O2108" i="6"/>
  <c r="O1940" i="6"/>
  <c r="O1916" i="6"/>
  <c r="O1989" i="6"/>
  <c r="O1546" i="6"/>
  <c r="O1850" i="6"/>
  <c r="O1687" i="6"/>
  <c r="O1840" i="6"/>
  <c r="O1981" i="6"/>
  <c r="O1779" i="6"/>
  <c r="K1779" i="6" s="1"/>
  <c r="O1533" i="6"/>
  <c r="K1533" i="6" s="1"/>
  <c r="O1702" i="6"/>
  <c r="K1702" i="6" s="1"/>
  <c r="O1199" i="6"/>
  <c r="O1620" i="6"/>
  <c r="O1329" i="6"/>
  <c r="K1329" i="6" s="1"/>
  <c r="O1281" i="6"/>
  <c r="O1147" i="6"/>
  <c r="K1147" i="6" s="1"/>
  <c r="O1688" i="6"/>
  <c r="K1688" i="6" s="1"/>
  <c r="O1356" i="6"/>
  <c r="K1356" i="6" s="1"/>
  <c r="O1372" i="6"/>
  <c r="O1115" i="6"/>
  <c r="K1115" i="6" s="1"/>
  <c r="O1290" i="6"/>
  <c r="O1318" i="6"/>
  <c r="O1030" i="6"/>
  <c r="O1034" i="6"/>
  <c r="O1089" i="6"/>
  <c r="K1089" i="6" s="1"/>
  <c r="O861" i="6"/>
  <c r="O928" i="6"/>
  <c r="K928" i="6" s="1"/>
  <c r="O741" i="6"/>
  <c r="O659" i="6"/>
  <c r="O680" i="6"/>
  <c r="K680" i="6" s="1"/>
  <c r="O638" i="6"/>
  <c r="K638" i="6" s="1"/>
  <c r="O378" i="6"/>
  <c r="O460" i="6"/>
  <c r="K460" i="6" s="1"/>
  <c r="O246" i="6"/>
  <c r="K246" i="6" s="1"/>
  <c r="O247" i="6"/>
  <c r="K247" i="6" s="1"/>
  <c r="O2095" i="6"/>
  <c r="O2427" i="6"/>
  <c r="O2332" i="6"/>
  <c r="O2305" i="6"/>
  <c r="O2361" i="6"/>
  <c r="O2444" i="6"/>
  <c r="O2214" i="6"/>
  <c r="O2058" i="6"/>
  <c r="O1968" i="6"/>
  <c r="O2143" i="6"/>
  <c r="O1956" i="6"/>
  <c r="O2111" i="6"/>
  <c r="O1931" i="6"/>
  <c r="O1818" i="6"/>
  <c r="K1818" i="6" s="1"/>
  <c r="O1523" i="6"/>
  <c r="K1523" i="6" s="1"/>
  <c r="O1656" i="6"/>
  <c r="O1419" i="6"/>
  <c r="O1608" i="6"/>
  <c r="K1608" i="6" s="1"/>
  <c r="O1321" i="6"/>
  <c r="K1321" i="6" s="1"/>
  <c r="O1420" i="6"/>
  <c r="O1274" i="6"/>
  <c r="O1150" i="6"/>
  <c r="K1150" i="6" s="1"/>
  <c r="O1306" i="6"/>
  <c r="O1098" i="6"/>
  <c r="K1098" i="6" s="1"/>
  <c r="O953" i="6"/>
  <c r="K953" i="6" s="1"/>
  <c r="O1018" i="6"/>
  <c r="O956" i="6"/>
  <c r="O1190" i="6"/>
  <c r="K1190" i="6" s="1"/>
  <c r="O811" i="6"/>
  <c r="O970" i="6"/>
  <c r="O779" i="6"/>
  <c r="K779" i="6" s="1"/>
  <c r="O839" i="6"/>
  <c r="O664" i="6"/>
  <c r="K664" i="6" s="1"/>
  <c r="O667" i="6"/>
  <c r="O843" i="6"/>
  <c r="O518" i="6"/>
  <c r="K518" i="6" s="1"/>
  <c r="O647" i="6"/>
  <c r="O345" i="6"/>
  <c r="K345" i="6" s="1"/>
  <c r="O316" i="6"/>
  <c r="K316" i="6" s="1"/>
  <c r="O234" i="6"/>
  <c r="O2487" i="6"/>
  <c r="O2229" i="6"/>
  <c r="O2232" i="6"/>
  <c r="O2242" i="6"/>
  <c r="O2486" i="6"/>
  <c r="O2308" i="6"/>
  <c r="O2349" i="6"/>
  <c r="O2149" i="6"/>
  <c r="O2392" i="6"/>
  <c r="O2538" i="6"/>
  <c r="O2138" i="6"/>
  <c r="O2084" i="6"/>
  <c r="O1880" i="6"/>
  <c r="K1880" i="6" s="1"/>
  <c r="O2321" i="6"/>
  <c r="O2129" i="6"/>
  <c r="O1965" i="6"/>
  <c r="O1902" i="6"/>
  <c r="O1984" i="6"/>
  <c r="O2104" i="6"/>
  <c r="O1952" i="6"/>
  <c r="O1915" i="6"/>
  <c r="O1826" i="6"/>
  <c r="K1826" i="6" s="1"/>
  <c r="O1775" i="6"/>
  <c r="K1775" i="6" s="1"/>
  <c r="O1653" i="6"/>
  <c r="K1653" i="6" s="1"/>
  <c r="O1957" i="6"/>
  <c r="O1414" i="6"/>
  <c r="O1404" i="6"/>
  <c r="O1596" i="6"/>
  <c r="K1596" i="6" s="1"/>
  <c r="O1400" i="6"/>
  <c r="O1399" i="6"/>
  <c r="K1399" i="6" s="1"/>
  <c r="O1645" i="6"/>
  <c r="O1332" i="6"/>
  <c r="O1261" i="6"/>
  <c r="K1261" i="6" s="1"/>
  <c r="O1348" i="6"/>
  <c r="O1124" i="6"/>
  <c r="O1069" i="6"/>
  <c r="K1069" i="6" s="1"/>
  <c r="O1169" i="6"/>
  <c r="O1209" i="6"/>
  <c r="K1209" i="6" s="1"/>
  <c r="O1065" i="6"/>
  <c r="O800" i="6"/>
  <c r="K800" i="6" s="1"/>
  <c r="O764" i="6"/>
  <c r="O972" i="6"/>
  <c r="O603" i="6"/>
  <c r="K603" i="6" s="1"/>
  <c r="O831" i="6"/>
  <c r="O359" i="6"/>
  <c r="O313" i="6"/>
  <c r="O222" i="6"/>
  <c r="K222" i="6" s="1"/>
  <c r="O51" i="6"/>
  <c r="O2429" i="6"/>
  <c r="O2533" i="6"/>
  <c r="O2420" i="6"/>
  <c r="O2110" i="6"/>
  <c r="O2034" i="6"/>
  <c r="O2223" i="6"/>
  <c r="O1978" i="6"/>
  <c r="O1860" i="6"/>
  <c r="K1860" i="6" s="1"/>
  <c r="O1964" i="6"/>
  <c r="O1892" i="6"/>
  <c r="O2255" i="6"/>
  <c r="O1903" i="6"/>
  <c r="O1814" i="6"/>
  <c r="O1626" i="6"/>
  <c r="O1711" i="6"/>
  <c r="K1711" i="6" s="1"/>
  <c r="O1763" i="6"/>
  <c r="K1763" i="6" s="1"/>
  <c r="O1486" i="6"/>
  <c r="K1486" i="6" s="1"/>
  <c r="O1743" i="6"/>
  <c r="K1743" i="6" s="1"/>
  <c r="O1798" i="6"/>
  <c r="K1798" i="6" s="1"/>
  <c r="O1603" i="6"/>
  <c r="K1603" i="6" s="1"/>
  <c r="O1781" i="6"/>
  <c r="K1781" i="6" s="1"/>
  <c r="O1661" i="6"/>
  <c r="K1661" i="6" s="1"/>
  <c r="O1584" i="6"/>
  <c r="O1428" i="6"/>
  <c r="K1428" i="6" s="1"/>
  <c r="O1538" i="6"/>
  <c r="O954" i="6"/>
  <c r="O1489" i="6"/>
  <c r="K1489" i="6" s="1"/>
  <c r="O1628" i="6"/>
  <c r="K1628" i="6" s="1"/>
  <c r="O1256" i="6"/>
  <c r="K1256" i="6" s="1"/>
  <c r="O1192" i="6"/>
  <c r="K1192" i="6" s="1"/>
  <c r="O1048" i="6"/>
  <c r="K1048" i="6" s="1"/>
  <c r="O1074" i="6"/>
  <c r="O1201" i="6"/>
  <c r="O987" i="6"/>
  <c r="K987" i="6" s="1"/>
  <c r="O1197" i="6"/>
  <c r="O775" i="6"/>
  <c r="O901" i="6"/>
  <c r="K901" i="6" s="1"/>
  <c r="O822" i="6"/>
  <c r="K822" i="6" s="1"/>
  <c r="O648" i="6"/>
  <c r="K648" i="6" s="1"/>
  <c r="O778" i="6"/>
  <c r="O611" i="6"/>
  <c r="K611" i="6" s="1"/>
  <c r="O354" i="6"/>
  <c r="K354" i="6" s="1"/>
  <c r="O537" i="6"/>
  <c r="O211" i="6"/>
  <c r="O1938" i="6"/>
  <c r="O2746" i="6"/>
  <c r="O2415" i="6"/>
  <c r="O2446" i="6"/>
  <c r="O2254" i="6"/>
  <c r="O2491" i="6"/>
  <c r="O2283" i="6"/>
  <c r="O2469" i="6"/>
  <c r="O2514" i="6"/>
  <c r="O2377" i="6"/>
  <c r="O2521" i="6"/>
  <c r="O2360" i="6"/>
  <c r="O2029" i="6"/>
  <c r="O1966" i="6"/>
  <c r="O2178" i="6"/>
  <c r="O2297" i="6"/>
  <c r="O1884" i="6"/>
  <c r="O1935" i="6"/>
  <c r="O2080" i="6"/>
  <c r="O1824" i="6"/>
  <c r="K1824" i="6" s="1"/>
  <c r="O1735" i="6"/>
  <c r="K1735" i="6" s="1"/>
  <c r="O1933" i="6"/>
  <c r="O1729" i="6"/>
  <c r="O1459" i="6"/>
  <c r="O1526" i="6"/>
  <c r="K1526" i="6" s="1"/>
  <c r="O1540" i="6"/>
  <c r="O1187" i="6"/>
  <c r="O1279" i="6"/>
  <c r="O1222" i="6"/>
  <c r="O1126" i="6"/>
  <c r="K1126" i="6" s="1"/>
  <c r="O934" i="6"/>
  <c r="O948" i="6"/>
  <c r="O770" i="6"/>
  <c r="O766" i="6"/>
  <c r="O253" i="6"/>
  <c r="O338" i="6"/>
  <c r="K338" i="6" s="1"/>
  <c r="K1554" i="6" l="1"/>
  <c r="K209" i="6"/>
  <c r="K1079" i="6"/>
  <c r="K423" i="6"/>
  <c r="K789" i="6"/>
  <c r="K1646" i="6"/>
  <c r="K1372" i="6"/>
  <c r="K72" i="6"/>
  <c r="K1445" i="6"/>
  <c r="K165" i="6"/>
  <c r="K267" i="6"/>
  <c r="K1264" i="6"/>
  <c r="K1100" i="6"/>
  <c r="K197" i="6"/>
  <c r="K282" i="6"/>
  <c r="K382" i="6"/>
  <c r="K917" i="6"/>
  <c r="K828" i="6"/>
  <c r="K1659" i="6"/>
  <c r="K1056" i="6"/>
  <c r="K355" i="6"/>
  <c r="K660" i="6"/>
  <c r="K563" i="6"/>
  <c r="K1786" i="6"/>
  <c r="K1462" i="6"/>
  <c r="K1579" i="6"/>
  <c r="K501" i="6"/>
  <c r="K1427" i="6"/>
  <c r="K1452" i="6"/>
  <c r="K318" i="6"/>
  <c r="K809" i="6"/>
  <c r="K1782" i="6"/>
  <c r="K294" i="6"/>
  <c r="K1210" i="6"/>
  <c r="K626" i="6"/>
  <c r="K593" i="6"/>
  <c r="K621" i="6"/>
  <c r="K1814" i="6"/>
  <c r="K745" i="6"/>
  <c r="K526" i="6"/>
  <c r="K359" i="6"/>
  <c r="K1169" i="6"/>
  <c r="K1390" i="6"/>
  <c r="K1400" i="6"/>
  <c r="K1159" i="6"/>
  <c r="K970" i="6"/>
  <c r="K1589" i="6"/>
  <c r="K464" i="6"/>
  <c r="K741" i="6"/>
  <c r="K1199" i="6"/>
  <c r="K1360" i="6"/>
  <c r="K1546" i="6"/>
  <c r="K1013" i="6"/>
  <c r="K1101" i="6"/>
  <c r="K1458" i="6"/>
  <c r="K608" i="6"/>
  <c r="K760" i="6"/>
  <c r="K1799" i="6"/>
  <c r="K1111" i="6"/>
  <c r="K1448" i="6"/>
  <c r="K1196" i="6"/>
  <c r="K1363" i="6"/>
  <c r="K1614" i="6"/>
  <c r="K945" i="6"/>
  <c r="K597" i="6"/>
  <c r="K571" i="6"/>
  <c r="K833" i="6"/>
  <c r="K1726" i="6"/>
  <c r="K1738" i="6"/>
  <c r="K821" i="6"/>
  <c r="K27" i="6"/>
  <c r="K1350" i="6"/>
  <c r="K662" i="6"/>
  <c r="K409" i="6"/>
  <c r="K1017" i="6"/>
  <c r="K1542" i="6"/>
  <c r="K1613" i="6"/>
  <c r="K946" i="6"/>
  <c r="K636" i="6"/>
  <c r="K238" i="6"/>
  <c r="K578" i="6"/>
  <c r="K783" i="6"/>
  <c r="K1776" i="6"/>
  <c r="K868" i="6"/>
  <c r="K1691" i="6"/>
  <c r="K1177" i="6"/>
  <c r="K1382" i="6"/>
  <c r="K456" i="6"/>
  <c r="K152" i="6"/>
  <c r="K1364" i="6"/>
  <c r="K1195" i="6"/>
  <c r="K629" i="6"/>
  <c r="K1674" i="6"/>
  <c r="K347" i="6"/>
  <c r="K96" i="6"/>
  <c r="K46" i="6"/>
  <c r="K208" i="6"/>
  <c r="K463" i="6"/>
  <c r="K947" i="6"/>
  <c r="K1612" i="6"/>
  <c r="K1741" i="6"/>
  <c r="K818" i="6"/>
  <c r="K1409" i="6"/>
  <c r="K1652" i="6"/>
  <c r="K907" i="6"/>
  <c r="K181" i="6"/>
  <c r="K262" i="6"/>
  <c r="K14" i="6"/>
  <c r="K503" i="6"/>
  <c r="K656" i="6"/>
  <c r="K998" i="6"/>
  <c r="K1561" i="6"/>
  <c r="K1230" i="6"/>
  <c r="K1220" i="6"/>
  <c r="K1339" i="6"/>
  <c r="K40" i="6"/>
  <c r="K1006" i="6"/>
  <c r="K627" i="6"/>
  <c r="K212" i="6"/>
  <c r="K1437" i="6"/>
  <c r="K1122" i="6"/>
  <c r="K322" i="6"/>
  <c r="K157" i="6"/>
  <c r="K1094" i="6"/>
  <c r="K1465" i="6"/>
  <c r="K894" i="6"/>
  <c r="K1665" i="6"/>
  <c r="K1257" i="6"/>
  <c r="K1302" i="6"/>
  <c r="K801" i="6"/>
  <c r="K155" i="6"/>
  <c r="K167" i="6"/>
  <c r="K389" i="6"/>
  <c r="K153" i="6"/>
  <c r="K1243" i="6"/>
  <c r="K1316" i="6"/>
  <c r="K1272" i="6"/>
  <c r="K1287" i="6"/>
  <c r="K254" i="6"/>
  <c r="K392" i="6"/>
  <c r="K521" i="6"/>
  <c r="K1103" i="6"/>
  <c r="K1524" i="6"/>
  <c r="K1035" i="6"/>
  <c r="K1754" i="6"/>
  <c r="K1343" i="6"/>
  <c r="K1216" i="6"/>
  <c r="K48" i="6"/>
  <c r="K384" i="6"/>
  <c r="K827" i="6"/>
  <c r="K1732" i="6"/>
  <c r="K715" i="6"/>
  <c r="K1844" i="6"/>
  <c r="K272" i="6"/>
  <c r="K199" i="6"/>
  <c r="K374" i="6"/>
  <c r="K499" i="6"/>
  <c r="K479" i="6"/>
  <c r="K979" i="6"/>
  <c r="K1580" i="6"/>
  <c r="K1416" i="6"/>
  <c r="K568" i="6"/>
  <c r="K1856" i="6"/>
  <c r="K703" i="6"/>
  <c r="K1817" i="6"/>
  <c r="K351" i="6"/>
  <c r="K292" i="6"/>
  <c r="K504" i="6"/>
  <c r="K293" i="6"/>
  <c r="K97" i="6"/>
  <c r="K631" i="6"/>
  <c r="K1706" i="6"/>
  <c r="K853" i="6"/>
  <c r="K276" i="6"/>
  <c r="K1658" i="6"/>
  <c r="K223" i="6"/>
  <c r="K628" i="6"/>
  <c r="K1073" i="6"/>
  <c r="K1461" i="6"/>
  <c r="K320" i="6"/>
  <c r="K1222" i="6"/>
  <c r="K1337" i="6"/>
  <c r="K775" i="6"/>
  <c r="K1784" i="6"/>
  <c r="K811" i="6"/>
  <c r="K1748" i="6"/>
  <c r="K570" i="6"/>
  <c r="K1232" i="6"/>
  <c r="K1327" i="6"/>
  <c r="K1394" i="6"/>
  <c r="K1165" i="6"/>
  <c r="K524" i="6"/>
  <c r="K546" i="6"/>
  <c r="K1639" i="6"/>
  <c r="K920" i="6"/>
  <c r="K408" i="6"/>
  <c r="K140" i="6"/>
  <c r="K500" i="6"/>
  <c r="K189" i="6"/>
  <c r="K759" i="6"/>
  <c r="K1800" i="6"/>
  <c r="K1288" i="6"/>
  <c r="K1271" i="6"/>
  <c r="K12" i="6"/>
  <c r="K480" i="6"/>
  <c r="K1130" i="6"/>
  <c r="K1429" i="6"/>
  <c r="K175" i="6"/>
  <c r="K115" i="6"/>
  <c r="K191" i="6"/>
  <c r="K289" i="6"/>
  <c r="K618" i="6"/>
  <c r="K911" i="6"/>
  <c r="K1699" i="6"/>
  <c r="K860" i="6"/>
  <c r="K1857" i="6"/>
  <c r="K702" i="6"/>
  <c r="K57" i="6"/>
  <c r="K848" i="6"/>
  <c r="K1218" i="6"/>
  <c r="K1341" i="6"/>
  <c r="K219" i="6"/>
  <c r="K300" i="6"/>
  <c r="K491" i="6"/>
  <c r="K871" i="6"/>
  <c r="K1157" i="6"/>
  <c r="K1402" i="6"/>
  <c r="K1320" i="6"/>
  <c r="K1239" i="6"/>
  <c r="K1629" i="6"/>
  <c r="K172" i="6"/>
  <c r="K1509" i="6"/>
  <c r="K549" i="6"/>
  <c r="K635" i="6"/>
  <c r="K904" i="6"/>
  <c r="K1655" i="6"/>
  <c r="K1310" i="6"/>
  <c r="K306" i="6"/>
  <c r="K564" i="6"/>
  <c r="K989" i="6"/>
  <c r="K1194" i="6"/>
  <c r="K1365" i="6"/>
  <c r="K538" i="6"/>
  <c r="K573" i="6"/>
  <c r="K1581" i="6"/>
  <c r="K978" i="6"/>
  <c r="K1806" i="6"/>
  <c r="K753" i="6"/>
  <c r="K1078" i="6"/>
  <c r="K522" i="6"/>
  <c r="K418" i="6"/>
  <c r="K91" i="6"/>
  <c r="K1137" i="6"/>
  <c r="K1422" i="6"/>
  <c r="K151" i="6"/>
  <c r="K135" i="6"/>
  <c r="K1170" i="6"/>
  <c r="K1389" i="6"/>
  <c r="K1536" i="6"/>
  <c r="K1023" i="6"/>
  <c r="K127" i="6"/>
  <c r="K477" i="6"/>
  <c r="K751" i="6"/>
  <c r="K1808" i="6"/>
  <c r="K867" i="6"/>
  <c r="K1692" i="6"/>
  <c r="K1577" i="6"/>
  <c r="K982" i="6"/>
  <c r="K383" i="6"/>
  <c r="K625" i="6"/>
  <c r="K154" i="6"/>
  <c r="K249" i="6"/>
  <c r="K594" i="6"/>
  <c r="K1000" i="6"/>
  <c r="K1411" i="6"/>
  <c r="K1582" i="6"/>
  <c r="K1535" i="6"/>
  <c r="K465" i="6"/>
  <c r="K496" i="6"/>
  <c r="K497" i="6"/>
  <c r="K473" i="6"/>
  <c r="K139" i="6"/>
  <c r="K632" i="6"/>
  <c r="K414" i="6"/>
  <c r="K243" i="6"/>
  <c r="K755" i="6"/>
  <c r="K1539" i="6"/>
  <c r="K777" i="6"/>
  <c r="K756" i="6"/>
  <c r="K1803" i="6"/>
  <c r="K886" i="6"/>
  <c r="K1673" i="6"/>
  <c r="K1076" i="6"/>
  <c r="K1068" i="6"/>
  <c r="K669" i="6"/>
  <c r="K1737" i="6"/>
  <c r="K428" i="6"/>
  <c r="K682" i="6"/>
  <c r="K449" i="6"/>
  <c r="K183" i="6"/>
  <c r="K1404" i="6"/>
  <c r="K1155" i="6"/>
  <c r="K1420" i="6"/>
  <c r="K1139" i="6"/>
  <c r="K448" i="6"/>
  <c r="K861" i="6"/>
  <c r="K1698" i="6"/>
  <c r="K213" i="6"/>
  <c r="K1037" i="6"/>
  <c r="K1522" i="6"/>
  <c r="K1444" i="6"/>
  <c r="K203" i="6"/>
  <c r="K1314" i="6"/>
  <c r="K368" i="6"/>
  <c r="K511" i="6"/>
  <c r="K1061" i="6"/>
  <c r="K1498" i="6"/>
  <c r="K1630" i="6"/>
  <c r="K655" i="6"/>
  <c r="K161" i="6"/>
  <c r="K1662" i="6"/>
  <c r="K897" i="6"/>
  <c r="K162" i="6"/>
  <c r="K566" i="6"/>
  <c r="K400" i="6"/>
  <c r="K581" i="6"/>
  <c r="K587" i="6"/>
  <c r="K1592" i="6"/>
  <c r="K967" i="6"/>
  <c r="K1637" i="6"/>
  <c r="K1703" i="6"/>
  <c r="K856" i="6"/>
  <c r="K1790" i="6"/>
  <c r="K769" i="6"/>
  <c r="K204" i="6"/>
  <c r="K147" i="6"/>
  <c r="K177" i="6"/>
  <c r="K962" i="6"/>
  <c r="K25" i="6"/>
  <c r="K174" i="6"/>
  <c r="K722" i="6"/>
  <c r="K1837" i="6"/>
  <c r="K712" i="6"/>
  <c r="K890" i="6"/>
  <c r="K1669" i="6"/>
  <c r="K1224" i="6"/>
  <c r="K1471" i="6"/>
  <c r="K1088" i="6"/>
  <c r="K1794" i="6"/>
  <c r="K765" i="6"/>
  <c r="K160" i="6"/>
  <c r="K1588" i="6"/>
  <c r="K971" i="6"/>
  <c r="K461" i="6"/>
  <c r="K136" i="6"/>
  <c r="K45" i="6"/>
  <c r="K129" i="6"/>
  <c r="K214" i="6"/>
  <c r="K536" i="6"/>
  <c r="K968" i="6"/>
  <c r="K1591" i="6"/>
  <c r="K1262" i="6"/>
  <c r="K1297" i="6"/>
  <c r="K1299" i="6"/>
  <c r="K1260" i="6"/>
  <c r="K1163" i="6"/>
  <c r="K1396" i="6"/>
  <c r="K1212" i="6"/>
  <c r="K1347" i="6"/>
  <c r="K780" i="6"/>
  <c r="K142" i="6"/>
  <c r="K1478" i="6"/>
  <c r="K1081" i="6"/>
  <c r="K734" i="6"/>
  <c r="K1677" i="6"/>
  <c r="K882" i="6"/>
  <c r="K1338" i="6"/>
  <c r="K1221" i="6"/>
  <c r="K241" i="6"/>
  <c r="K450" i="6"/>
  <c r="K1186" i="6"/>
  <c r="K1373" i="6"/>
  <c r="K327" i="6"/>
  <c r="K576" i="6"/>
  <c r="K207" i="6"/>
  <c r="K812" i="6"/>
  <c r="K387" i="6"/>
  <c r="K926" i="6"/>
  <c r="K1279" i="6"/>
  <c r="K1280" i="6"/>
  <c r="K537" i="6"/>
  <c r="K575" i="6"/>
  <c r="K1217" i="6"/>
  <c r="K1651" i="6"/>
  <c r="K908" i="6"/>
  <c r="K510" i="6"/>
  <c r="K176" i="6"/>
  <c r="K1099" i="6"/>
  <c r="K1460" i="6"/>
  <c r="K1146" i="6"/>
  <c r="K1298" i="6"/>
  <c r="K1742" i="6"/>
  <c r="K817" i="6"/>
  <c r="K1830" i="6"/>
  <c r="K729" i="6"/>
  <c r="K824" i="6"/>
  <c r="K205" i="6"/>
  <c r="K158" i="6"/>
  <c r="K431" i="6"/>
  <c r="K1796" i="6"/>
  <c r="K15" i="6"/>
  <c r="K186" i="6"/>
  <c r="K35" i="6"/>
  <c r="K725" i="6"/>
  <c r="K1834" i="6"/>
  <c r="K991" i="6"/>
  <c r="K1568" i="6"/>
  <c r="K923" i="6"/>
  <c r="K1168" i="6"/>
  <c r="K1391" i="6"/>
  <c r="K550" i="6"/>
  <c r="K1371" i="6"/>
  <c r="K1188" i="6"/>
  <c r="K1683" i="6"/>
  <c r="K876" i="6"/>
  <c r="K1359" i="6"/>
  <c r="K1200" i="6"/>
  <c r="K509" i="6"/>
  <c r="K28" i="6"/>
  <c r="K1412" i="6"/>
  <c r="K50" i="6"/>
  <c r="K308" i="6"/>
  <c r="K143" i="6"/>
  <c r="K468" i="6"/>
  <c r="K721" i="6"/>
  <c r="K1838" i="6"/>
  <c r="K1131" i="6"/>
  <c r="K85" i="6"/>
  <c r="K1755" i="6"/>
  <c r="K804" i="6"/>
  <c r="K190" i="6"/>
  <c r="K58" i="6"/>
  <c r="K217" i="6"/>
  <c r="K495" i="6"/>
  <c r="K304" i="6"/>
  <c r="K506" i="6"/>
  <c r="K799" i="6"/>
  <c r="K1501" i="6"/>
  <c r="K1058" i="6"/>
  <c r="K226" i="6"/>
  <c r="K1875" i="6"/>
  <c r="K684" i="6"/>
  <c r="K1367" i="6"/>
  <c r="K1309" i="6"/>
  <c r="K1123" i="6"/>
  <c r="K1436" i="6"/>
  <c r="K380" i="6"/>
  <c r="K372" i="6"/>
  <c r="K796" i="6"/>
  <c r="K690" i="6"/>
  <c r="K1869" i="6"/>
  <c r="K1203" i="6"/>
  <c r="K619" i="6"/>
  <c r="K793" i="6"/>
  <c r="K931" i="6"/>
  <c r="K1727" i="6"/>
  <c r="K607" i="6"/>
  <c r="K73" i="6"/>
  <c r="K1274" i="6"/>
  <c r="K1285" i="6"/>
  <c r="K1273" i="6"/>
  <c r="K1286" i="6"/>
  <c r="K1197" i="6"/>
  <c r="K1362" i="6"/>
  <c r="K1124" i="6"/>
  <c r="K1435" i="6"/>
  <c r="K954" i="6"/>
  <c r="K1605" i="6"/>
  <c r="K972" i="6"/>
  <c r="K1587" i="6"/>
  <c r="K956" i="6"/>
  <c r="K75" i="6"/>
  <c r="K1829" i="6"/>
  <c r="K730" i="6"/>
  <c r="K119" i="6"/>
  <c r="K417" i="6"/>
  <c r="K60" i="6"/>
  <c r="K879" i="6"/>
  <c r="K1680" i="6"/>
  <c r="K1843" i="6"/>
  <c r="K716" i="6"/>
  <c r="K314" i="6"/>
  <c r="K586" i="6"/>
  <c r="K681" i="6"/>
  <c r="K1878" i="6"/>
  <c r="K820" i="6"/>
  <c r="K1739" i="6"/>
  <c r="K1114" i="6"/>
  <c r="K1255" i="6"/>
  <c r="K1304" i="6"/>
  <c r="K268" i="6"/>
  <c r="K200" i="6"/>
  <c r="K1757" i="6"/>
  <c r="K802" i="6"/>
  <c r="K1558" i="6"/>
  <c r="K1001" i="6"/>
  <c r="K1723" i="6"/>
  <c r="K836" i="6"/>
  <c r="K360" i="6"/>
  <c r="K385" i="6"/>
  <c r="K858" i="6"/>
  <c r="K1701" i="6"/>
  <c r="K55" i="6"/>
  <c r="K26" i="6"/>
  <c r="K452" i="6"/>
  <c r="K589" i="6"/>
  <c r="K951" i="6"/>
  <c r="K881" i="6"/>
  <c r="K1678" i="6"/>
  <c r="K1377" i="6"/>
  <c r="K1182" i="6"/>
  <c r="K1707" i="6"/>
  <c r="K852" i="6"/>
  <c r="K56" i="6"/>
  <c r="K540" i="6"/>
  <c r="K1303" i="6"/>
  <c r="K285" i="6"/>
  <c r="K614" i="6"/>
  <c r="K686" i="6"/>
  <c r="K1873" i="6"/>
  <c r="K963" i="6"/>
  <c r="K896" i="6"/>
  <c r="K1663" i="6"/>
  <c r="K1475" i="6"/>
  <c r="K1084" i="6"/>
  <c r="K1426" i="6"/>
  <c r="K941" i="6"/>
  <c r="K1618" i="6"/>
  <c r="K1744" i="6"/>
  <c r="K815" i="6"/>
  <c r="K1647" i="6"/>
  <c r="K912" i="6"/>
  <c r="K476" i="6"/>
  <c r="K1839" i="6"/>
  <c r="K720" i="6"/>
  <c r="K1032" i="6"/>
  <c r="K1527" i="6"/>
  <c r="K432" i="6"/>
  <c r="K1705" i="6"/>
  <c r="K854" i="6"/>
  <c r="K76" i="6"/>
  <c r="K315" i="6"/>
  <c r="K554" i="6"/>
  <c r="K1141" i="6"/>
  <c r="K1418" i="6"/>
  <c r="K1277" i="6"/>
  <c r="K1487" i="6"/>
  <c r="K1072" i="6"/>
  <c r="K266" i="6"/>
  <c r="K447" i="6"/>
  <c r="K122" i="6"/>
  <c r="K529" i="6"/>
  <c r="K1144" i="6"/>
  <c r="K1511" i="6"/>
  <c r="K1265" i="6"/>
  <c r="K426" i="6"/>
  <c r="K335" i="6"/>
  <c r="K810" i="6"/>
  <c r="K1749" i="6"/>
  <c r="K672" i="6"/>
  <c r="K957" i="6"/>
  <c r="K1602" i="6"/>
  <c r="K1369" i="6"/>
  <c r="K1385" i="6"/>
  <c r="K1627" i="6"/>
  <c r="K643" i="6"/>
  <c r="K149" i="6"/>
  <c r="K1206" i="6"/>
  <c r="K996" i="6"/>
  <c r="K1563" i="6"/>
  <c r="K1551" i="6"/>
  <c r="K1008" i="6"/>
  <c r="K1616" i="6"/>
  <c r="K943" i="6"/>
  <c r="K615" i="6"/>
  <c r="K1248" i="6"/>
  <c r="K1238" i="6"/>
  <c r="K785" i="6"/>
  <c r="K106" i="6"/>
  <c r="K390" i="6"/>
  <c r="K708" i="6"/>
  <c r="K1761" i="6"/>
  <c r="K211" i="6"/>
  <c r="K530" i="6"/>
  <c r="K1187" i="6"/>
  <c r="K1348" i="6"/>
  <c r="K1211" i="6"/>
  <c r="K1414" i="6"/>
  <c r="K1145" i="6"/>
  <c r="K421" i="6"/>
  <c r="K843" i="6"/>
  <c r="K1716" i="6"/>
  <c r="K766" i="6"/>
  <c r="K1793" i="6"/>
  <c r="K305" i="6"/>
  <c r="K1201" i="6"/>
  <c r="K1358" i="6"/>
  <c r="K764" i="6"/>
  <c r="K1795" i="6"/>
  <c r="K667" i="6"/>
  <c r="K1018" i="6"/>
  <c r="K1541" i="6"/>
  <c r="K416" i="6"/>
  <c r="K378" i="6"/>
  <c r="K687" i="6"/>
  <c r="K1872" i="6"/>
  <c r="K770" i="6"/>
  <c r="K1789" i="6"/>
  <c r="K675" i="6"/>
  <c r="K182" i="6"/>
  <c r="K113" i="6"/>
  <c r="K778" i="6"/>
  <c r="K1074" i="6"/>
  <c r="K1484" i="6"/>
  <c r="K51" i="6"/>
  <c r="K1332" i="6"/>
  <c r="K1227" i="6"/>
  <c r="K1419" i="6"/>
  <c r="K1140" i="6"/>
  <c r="K591" i="6"/>
  <c r="K1030" i="6"/>
  <c r="K1529" i="6"/>
  <c r="K1281" i="6"/>
  <c r="K1278" i="6"/>
  <c r="K1840" i="6"/>
  <c r="K719" i="6"/>
  <c r="K283" i="6"/>
  <c r="K1846" i="6"/>
  <c r="K713" i="6"/>
  <c r="K744" i="6"/>
  <c r="K1815" i="6"/>
  <c r="K1191" i="6"/>
  <c r="K1368" i="6"/>
  <c r="K1208" i="6"/>
  <c r="K1595" i="6"/>
  <c r="K964" i="6"/>
  <c r="K150" i="6"/>
  <c r="K754" i="6"/>
  <c r="K1805" i="6"/>
  <c r="K1479" i="6"/>
  <c r="K1080" i="6"/>
  <c r="K486" i="6"/>
  <c r="K88" i="6"/>
  <c r="K379" i="6"/>
  <c r="K1215" i="6"/>
  <c r="K1344" i="6"/>
  <c r="K1160" i="6"/>
  <c r="K71" i="6"/>
  <c r="K1106" i="6"/>
  <c r="K1490" i="6"/>
  <c r="K74" i="6"/>
  <c r="K138" i="6"/>
  <c r="K733" i="6"/>
  <c r="K1340" i="6"/>
  <c r="K1219" i="6"/>
  <c r="K1715" i="6"/>
  <c r="K844" i="6"/>
  <c r="K184" i="6"/>
  <c r="K363" i="6"/>
  <c r="K604" i="6"/>
  <c r="K758" i="6"/>
  <c r="K1801" i="6"/>
  <c r="K750" i="6"/>
  <c r="K1809" i="6"/>
  <c r="K1107" i="6"/>
  <c r="K484" i="6"/>
  <c r="K403" i="6"/>
  <c r="K1609" i="6"/>
  <c r="K950" i="6"/>
  <c r="K1682" i="6"/>
  <c r="K658" i="6"/>
  <c r="K1770" i="6"/>
  <c r="K259" i="6"/>
  <c r="K1383" i="6"/>
  <c r="K1176" i="6"/>
  <c r="K1397" i="6"/>
  <c r="K1162" i="6"/>
  <c r="K146" i="6"/>
  <c r="K169" i="6"/>
  <c r="K483" i="6"/>
  <c r="K541" i="6"/>
  <c r="K782" i="6"/>
  <c r="K1777" i="6"/>
  <c r="K1166" i="6"/>
  <c r="K1393" i="6"/>
  <c r="K1451" i="6"/>
  <c r="K1108" i="6"/>
  <c r="K343" i="6"/>
  <c r="K108" i="6"/>
  <c r="K717" i="6"/>
  <c r="K1424" i="6"/>
  <c r="K1135" i="6"/>
  <c r="K59" i="6"/>
  <c r="K436" i="6"/>
  <c r="K301" i="6"/>
  <c r="K663" i="6"/>
  <c r="K1012" i="6"/>
  <c r="K1547" i="6"/>
  <c r="K863" i="6"/>
  <c r="K1317" i="6"/>
  <c r="K1242" i="6"/>
  <c r="K1642" i="6"/>
  <c r="K357" i="6"/>
  <c r="K405" i="6"/>
  <c r="K559" i="6"/>
  <c r="K691" i="6"/>
  <c r="K1395" i="6"/>
  <c r="K1164" i="6"/>
  <c r="K439" i="6"/>
  <c r="K377" i="6"/>
  <c r="K1198" i="6"/>
  <c r="K1361" i="6"/>
  <c r="K582" i="6"/>
  <c r="K921" i="6"/>
  <c r="K261" i="6"/>
  <c r="K878" i="6"/>
  <c r="K1681" i="6"/>
  <c r="K489" i="6"/>
  <c r="K547" i="6"/>
  <c r="K64" i="6"/>
  <c r="K287" i="6"/>
  <c r="K1011" i="6"/>
  <c r="K1548" i="6"/>
  <c r="K1470" i="6"/>
  <c r="K1734" i="6"/>
  <c r="K121" i="6"/>
  <c r="K81" i="6"/>
  <c r="K257" i="6"/>
  <c r="K841" i="6"/>
  <c r="K1138" i="6"/>
  <c r="K1421" i="6"/>
  <c r="K1746" i="6"/>
  <c r="K381" i="6"/>
  <c r="K880" i="6"/>
  <c r="K1679" i="6"/>
  <c r="K295" i="6"/>
  <c r="K889" i="6"/>
  <c r="K244" i="6"/>
  <c r="K1477" i="6"/>
  <c r="K1082" i="6"/>
  <c r="K1863" i="6"/>
  <c r="K1545" i="6"/>
  <c r="K1014" i="6"/>
  <c r="K1036" i="6"/>
  <c r="K38" i="6"/>
  <c r="K1324" i="6"/>
  <c r="K1530" i="6"/>
  <c r="K1029" i="6"/>
  <c r="K992" i="6"/>
  <c r="K201" i="6"/>
  <c r="K1376" i="6"/>
  <c r="K1183" i="6"/>
  <c r="K1606" i="6"/>
  <c r="K1062" i="6"/>
  <c r="K1117" i="6"/>
  <c r="K1442" i="6"/>
  <c r="K925" i="6"/>
  <c r="K1293" i="6"/>
  <c r="K1852" i="6"/>
  <c r="K1408" i="6"/>
  <c r="K62" i="6"/>
  <c r="K1604" i="6"/>
  <c r="K1576" i="6"/>
  <c r="K275" i="6"/>
  <c r="K647" i="6"/>
  <c r="K553" i="6"/>
  <c r="K455" i="6"/>
  <c r="K253" i="6"/>
  <c r="K1540" i="6"/>
  <c r="K1019" i="6"/>
  <c r="K624" i="6"/>
  <c r="K1538" i="6"/>
  <c r="K1021" i="6"/>
  <c r="K595" i="6"/>
  <c r="K602" i="6"/>
  <c r="K21" i="6"/>
  <c r="K99" i="6"/>
  <c r="K1034" i="6"/>
  <c r="K1525" i="6"/>
  <c r="K539" i="6"/>
  <c r="K556" i="6"/>
  <c r="K1622" i="6"/>
  <c r="K937" i="6"/>
  <c r="K31" i="6"/>
  <c r="K616" i="6"/>
  <c r="K47" i="6"/>
  <c r="K948" i="6"/>
  <c r="K1611" i="6"/>
  <c r="K1459" i="6"/>
  <c r="K144" i="6"/>
  <c r="K1584" i="6"/>
  <c r="K975" i="6"/>
  <c r="K1065" i="6"/>
  <c r="K1494" i="6"/>
  <c r="K1645" i="6"/>
  <c r="K914" i="6"/>
  <c r="K234" i="6"/>
  <c r="K839" i="6"/>
  <c r="K1720" i="6"/>
  <c r="K1656" i="6"/>
  <c r="K903" i="6"/>
  <c r="K227" i="6"/>
  <c r="K1318" i="6"/>
  <c r="K1241" i="6"/>
  <c r="K1687" i="6"/>
  <c r="K94" i="6"/>
  <c r="K735" i="6"/>
  <c r="K935" i="6"/>
  <c r="K1624" i="6"/>
  <c r="K1791" i="6"/>
  <c r="K768" i="6"/>
  <c r="K41" i="6"/>
  <c r="K1134" i="6"/>
  <c r="K1425" i="6"/>
  <c r="K1301" i="6"/>
  <c r="K1258" i="6"/>
  <c r="K855" i="6"/>
  <c r="K1704" i="6"/>
  <c r="K512" i="6"/>
  <c r="K255" i="6"/>
  <c r="K395" i="6"/>
  <c r="K1132" i="6"/>
  <c r="K302" i="6"/>
  <c r="K884" i="6"/>
  <c r="K1675" i="6"/>
  <c r="K1772" i="6"/>
  <c r="K787" i="6"/>
  <c r="K196" i="6"/>
  <c r="K451" i="6"/>
  <c r="K788" i="6"/>
  <c r="K1771" i="6"/>
  <c r="K131" i="6"/>
  <c r="K20" i="6"/>
  <c r="K317" i="6"/>
  <c r="K202" i="6"/>
  <c r="K816" i="6"/>
  <c r="K915" i="6"/>
  <c r="K1263" i="6"/>
  <c r="K1312" i="6"/>
  <c r="K1247" i="6"/>
  <c r="K49" i="6"/>
  <c r="K1506" i="6"/>
  <c r="K1447" i="6"/>
  <c r="K1578" i="6"/>
  <c r="K1883" i="6"/>
  <c r="K676" i="6"/>
  <c r="K1641" i="6"/>
  <c r="K918" i="6"/>
  <c r="K393" i="6"/>
  <c r="K422" i="6"/>
  <c r="K622" i="6"/>
  <c r="K221" i="6"/>
  <c r="K260" i="6"/>
  <c r="K336" i="6"/>
  <c r="K605" i="6"/>
  <c r="K651" i="6"/>
  <c r="K892" i="6"/>
  <c r="K1039" i="6"/>
  <c r="K1388" i="6"/>
  <c r="K1323" i="6"/>
  <c r="K369" i="6"/>
  <c r="K913" i="6"/>
  <c r="K1060" i="6"/>
  <c r="K1499" i="6"/>
  <c r="K233" i="6"/>
  <c r="K634" i="6"/>
  <c r="K834" i="6"/>
  <c r="K1178" i="6"/>
  <c r="K1213" i="6"/>
  <c r="K1346" i="6"/>
  <c r="K1562" i="6"/>
  <c r="K997" i="6"/>
  <c r="K1753" i="6"/>
  <c r="K806" i="6"/>
  <c r="K398" i="6"/>
  <c r="K237" i="6"/>
  <c r="K1631" i="6"/>
  <c r="K110" i="6"/>
  <c r="K329" i="6"/>
  <c r="K1085" i="6"/>
  <c r="K470" i="6"/>
  <c r="K532" i="6"/>
  <c r="K584" i="6"/>
  <c r="K269" i="6"/>
  <c r="K706" i="6"/>
  <c r="K1853" i="6"/>
  <c r="K1482" i="6"/>
  <c r="K1077" i="6"/>
  <c r="K1016" i="6"/>
  <c r="K1543" i="6"/>
  <c r="K353" i="6"/>
  <c r="K596" i="6"/>
  <c r="K36" i="6"/>
  <c r="K69" i="6"/>
  <c r="K645" i="6"/>
  <c r="K976" i="6"/>
  <c r="K1158" i="6"/>
  <c r="K1325" i="6"/>
  <c r="K1234" i="6"/>
  <c r="K1693" i="6"/>
  <c r="K866" i="6"/>
  <c r="K718" i="6"/>
  <c r="K1841" i="6"/>
  <c r="K251" i="6"/>
  <c r="K698" i="6"/>
  <c r="K905" i="6"/>
  <c r="K1654" i="6"/>
  <c r="K1292" i="6"/>
  <c r="K1859" i="6"/>
  <c r="K700" i="6"/>
  <c r="K1502" i="6"/>
  <c r="K1045" i="6"/>
  <c r="K84" i="6"/>
  <c r="K34" i="6"/>
  <c r="K1154" i="6"/>
  <c r="K93" i="6"/>
  <c r="K646" i="6"/>
  <c r="K117" i="6"/>
  <c r="K1572" i="6"/>
  <c r="K1180" i="6"/>
  <c r="K1379" i="6"/>
  <c r="K427" i="6"/>
  <c r="K1569" i="6"/>
  <c r="K552" i="6"/>
  <c r="K1027" i="6"/>
  <c r="K1532" i="6"/>
  <c r="K286" i="6"/>
  <c r="K440" i="6"/>
  <c r="K1695" i="6"/>
  <c r="K1113" i="6"/>
  <c r="K1446" i="6"/>
  <c r="K1307" i="6"/>
  <c r="K1252" i="6"/>
  <c r="K623" i="6"/>
  <c r="K394" i="6"/>
  <c r="K1550" i="6"/>
  <c r="K90" i="6"/>
  <c r="K278" i="6"/>
  <c r="K1423" i="6"/>
  <c r="K699" i="6"/>
  <c r="K831" i="6"/>
  <c r="K1728" i="6"/>
  <c r="K934" i="6"/>
  <c r="K1625" i="6"/>
  <c r="K1729" i="6"/>
  <c r="K830" i="6"/>
  <c r="K245" i="6"/>
  <c r="K1626" i="6"/>
  <c r="K933" i="6"/>
  <c r="K313" i="6"/>
  <c r="K430" i="6"/>
  <c r="K1306" i="6"/>
  <c r="K1253" i="6"/>
  <c r="K132" i="6"/>
  <c r="K659" i="6"/>
  <c r="K1290" i="6"/>
  <c r="K1269" i="6"/>
  <c r="K1620" i="6"/>
  <c r="K939" i="6"/>
  <c r="K1850" i="6"/>
  <c r="K709" i="6"/>
  <c r="K215" i="6"/>
  <c r="K514" i="6"/>
  <c r="K1508" i="6"/>
  <c r="K1051" i="6"/>
  <c r="K1876" i="6"/>
  <c r="K683" i="6"/>
  <c r="K68" i="6"/>
  <c r="K281" i="6"/>
  <c r="K42" i="6"/>
  <c r="K1125" i="6"/>
  <c r="K1434" i="6"/>
  <c r="K1882" i="6"/>
  <c r="K677" i="6"/>
  <c r="K344" i="6"/>
  <c r="K83" i="6"/>
  <c r="K1091" i="6"/>
  <c r="K1468" i="6"/>
  <c r="K1865" i="6"/>
  <c r="K694" i="6"/>
  <c r="K116" i="6"/>
  <c r="K1378" i="6"/>
  <c r="K1181" i="6"/>
  <c r="K1657" i="6"/>
  <c r="K902" i="6"/>
  <c r="K371" i="6"/>
  <c r="K857" i="6"/>
  <c r="K1433" i="6"/>
  <c r="K478" i="6"/>
  <c r="K445" i="6"/>
  <c r="K86" i="6"/>
  <c r="K273" i="6"/>
  <c r="K492" i="6"/>
  <c r="K620" i="6"/>
  <c r="K761" i="6"/>
  <c r="K1033" i="6"/>
  <c r="K1223" i="6"/>
  <c r="K1336" i="6"/>
  <c r="K298" i="6"/>
  <c r="K256" i="6"/>
  <c r="K206" i="6"/>
  <c r="K1560" i="6"/>
  <c r="K999" i="6"/>
  <c r="K1780" i="6"/>
  <c r="K124" i="6"/>
  <c r="K265" i="6"/>
  <c r="K1291" i="6"/>
  <c r="K1268" i="6"/>
  <c r="K163" i="6"/>
  <c r="K210" i="6"/>
  <c r="K424" i="6"/>
  <c r="K30" i="6"/>
  <c r="K749" i="6"/>
  <c r="K1810" i="6"/>
  <c r="K840" i="6"/>
  <c r="K1719" i="6"/>
  <c r="K803" i="6"/>
  <c r="K1564" i="6"/>
  <c r="K995" i="6"/>
  <c r="K434" i="6"/>
  <c r="K1575" i="6"/>
  <c r="K984" i="6"/>
  <c r="K89" i="6"/>
  <c r="K1204" i="6"/>
  <c r="K1355" i="6"/>
  <c r="K225" i="6"/>
  <c r="K373" i="6"/>
  <c r="K649" i="6"/>
  <c r="K942" i="6"/>
  <c r="K1617" i="6"/>
  <c r="K1086" i="6"/>
  <c r="K1031" i="6"/>
  <c r="K1528" i="6"/>
  <c r="K1590" i="6"/>
  <c r="K969" i="6"/>
  <c r="K600" i="6"/>
  <c r="K258" i="6"/>
  <c r="K453" i="6"/>
  <c r="K240" i="6"/>
  <c r="K795" i="6"/>
  <c r="K1764" i="6"/>
  <c r="K130" i="6"/>
  <c r="K888" i="6"/>
  <c r="K940" i="6"/>
  <c r="K333" i="6"/>
  <c r="K545" i="6"/>
  <c r="K250" i="6"/>
  <c r="K1449" i="6"/>
  <c r="K1110" i="6"/>
  <c r="K774" i="6"/>
  <c r="K1785" i="6"/>
  <c r="K1319" i="6"/>
  <c r="K1240" i="6"/>
  <c r="K364" i="6"/>
  <c r="K640" i="6"/>
  <c r="K909" i="6"/>
  <c r="K1366" i="6"/>
  <c r="K1193" i="6"/>
  <c r="K1492" i="6"/>
  <c r="K1067" i="6"/>
  <c r="K1521" i="6"/>
  <c r="K1038" i="6"/>
  <c r="K1026" i="6"/>
  <c r="K527" i="6"/>
  <c r="K429" i="6"/>
  <c r="K475" i="6"/>
  <c r="K1333" i="6"/>
  <c r="K1821" i="6"/>
  <c r="K738" i="6"/>
  <c r="K630" i="6"/>
  <c r="K1518" i="6"/>
  <c r="K588" i="6"/>
  <c r="K1694" i="6"/>
  <c r="K865" i="6"/>
  <c r="K195" i="6"/>
  <c r="K1751" i="6"/>
  <c r="K808" i="6"/>
  <c r="K224" i="6"/>
  <c r="K412" i="6"/>
  <c r="K1769" i="6"/>
  <c r="K1557" i="6"/>
  <c r="K1002" i="6"/>
  <c r="K666" i="6"/>
  <c r="K1802" i="6"/>
  <c r="K757" i="6"/>
  <c r="K1599" i="6"/>
  <c r="K252" i="6"/>
  <c r="K1214" i="6"/>
  <c r="K1345" i="6"/>
  <c r="K457" i="6"/>
  <c r="K112" i="6"/>
  <c r="K1832" i="6"/>
  <c r="K410" i="6"/>
  <c r="K284" i="6"/>
  <c r="K776" i="6"/>
  <c r="K1469" i="6"/>
  <c r="K270" i="6"/>
  <c r="K1765" i="6"/>
  <c r="K114" i="6"/>
  <c r="K1070" i="6"/>
  <c r="K118" i="6"/>
  <c r="K1205" i="6"/>
  <c r="K337" i="6"/>
  <c r="K936" i="6"/>
  <c r="K1623" i="6"/>
  <c r="K299" i="6"/>
  <c r="K348" i="6"/>
  <c r="K1750" i="6"/>
  <c r="K297" i="6"/>
  <c r="K1733" i="6"/>
  <c r="K826" i="6"/>
  <c r="K141" i="6"/>
  <c r="K291" i="6"/>
  <c r="K762" i="6"/>
  <c r="K899" i="6"/>
  <c r="K1544" i="6"/>
  <c r="K1721" i="6"/>
  <c r="K33" i="6"/>
  <c r="K657" i="6"/>
  <c r="K900" i="6"/>
  <c r="K1153" i="6"/>
  <c r="K1601" i="6"/>
  <c r="K330" i="6"/>
  <c r="K1386" i="6"/>
  <c r="K1708" i="6"/>
  <c r="K737" i="6"/>
  <c r="K1822" i="6"/>
  <c r="K610" i="6"/>
  <c r="K533" i="6"/>
  <c r="K1041" i="6"/>
  <c r="K711" i="6"/>
  <c r="K1879" i="6"/>
  <c r="K966" i="6"/>
  <c r="K1593" i="6"/>
  <c r="K1270" i="6"/>
  <c r="K599" i="6"/>
  <c r="K1330" i="6"/>
  <c r="K102" i="6"/>
  <c r="K303" i="6"/>
  <c r="K1866" i="6"/>
  <c r="K493" i="6"/>
  <c r="K1585" i="6"/>
  <c r="K974" i="6"/>
  <c r="K376" i="6"/>
  <c r="K92" i="6"/>
  <c r="K467" i="6"/>
  <c r="K784" i="6"/>
  <c r="K1028" i="6"/>
  <c r="K1417" i="6"/>
  <c r="K103" i="6"/>
  <c r="K444" i="6"/>
  <c r="K652" i="6"/>
  <c r="K898" i="6"/>
  <c r="K965" i="6"/>
  <c r="K1594" i="6"/>
  <c r="K185" i="6"/>
  <c r="K494" i="6"/>
  <c r="K1759" i="6"/>
  <c r="K1792" i="6"/>
  <c r="K173" i="6"/>
  <c r="K859" i="6"/>
  <c r="K1700" i="6"/>
  <c r="K1185" i="6"/>
  <c r="K1003" i="6"/>
  <c r="K1443" i="6"/>
  <c r="K1116" i="6"/>
  <c r="K773" i="6"/>
  <c r="K104" i="6"/>
  <c r="K906" i="6"/>
  <c r="K198" i="6"/>
  <c r="K356" i="6"/>
  <c r="K653" i="6"/>
  <c r="K1231" i="6"/>
  <c r="K1519" i="6"/>
  <c r="K1635" i="6"/>
  <c r="K1005" i="6"/>
  <c r="K79" i="6"/>
  <c r="K1121" i="6"/>
  <c r="K1066" i="6"/>
  <c r="K1752" i="6"/>
  <c r="K988" i="6"/>
  <c r="K1118" i="6"/>
  <c r="K1480" i="6"/>
  <c r="K1276" i="6"/>
  <c r="K1207" i="6"/>
  <c r="K1552" i="6"/>
  <c r="K679" i="6"/>
  <c r="K1075" i="6"/>
  <c r="K1845" i="6"/>
  <c r="K916" i="6"/>
</calcChain>
</file>

<file path=xl/sharedStrings.xml><?xml version="1.0" encoding="utf-8"?>
<sst xmlns="http://schemas.openxmlformats.org/spreadsheetml/2006/main" count="49022" uniqueCount="9505">
  <si>
    <t>Russell 3000 Index</t>
  </si>
  <si>
    <t>Sector Averages</t>
  </si>
  <si>
    <t>P/E</t>
  </si>
  <si>
    <t>ROE</t>
  </si>
  <si>
    <t>Debt/Equity</t>
  </si>
  <si>
    <t>Sector Medians</t>
  </si>
  <si>
    <t>Ticker</t>
  </si>
  <si>
    <t>Name</t>
  </si>
  <si>
    <t>GICS Sector</t>
  </si>
  <si>
    <t>ROE LF</t>
  </si>
  <si>
    <t>Debt/Equity LF</t>
  </si>
  <si>
    <t>Market Cap</t>
  </si>
  <si>
    <t>Price:D-1</t>
  </si>
  <si>
    <t>GICS Ind Group Name</t>
  </si>
  <si>
    <t>GICS Ind Name</t>
  </si>
  <si>
    <t>In Screener?</t>
  </si>
  <si>
    <t>P/E &lt;= Sector</t>
  </si>
  <si>
    <t>ROE &gt;= Sector</t>
  </si>
  <si>
    <t>D/E &lt;= Sector</t>
  </si>
  <si>
    <t>Sum</t>
  </si>
  <si>
    <t>Information Technology</t>
  </si>
  <si>
    <t>Technology Hardware &amp; Equipment</t>
  </si>
  <si>
    <t>Technology Hardware, Storage &amp; Peripherals</t>
  </si>
  <si>
    <t>Software &amp; Services</t>
  </si>
  <si>
    <t>Software</t>
  </si>
  <si>
    <t>Communication Services</t>
  </si>
  <si>
    <t>Media &amp; Entertainment</t>
  </si>
  <si>
    <t>Interactive Media &amp; Services</t>
  </si>
  <si>
    <t>Consumer Discretionary</t>
  </si>
  <si>
    <t>Retailing</t>
  </si>
  <si>
    <t>Internet &amp; Direct Marketing Retail</t>
  </si>
  <si>
    <t>Automobiles &amp; Components</t>
  </si>
  <si>
    <t>Automobiles</t>
  </si>
  <si>
    <t>Financials</t>
  </si>
  <si>
    <t>Diversified Financials</t>
  </si>
  <si>
    <t>Diversified Financial Services</t>
  </si>
  <si>
    <t>Health Care</t>
  </si>
  <si>
    <t>Health Care Equipment &amp; Services</t>
  </si>
  <si>
    <t>Health Care Providers &amp; Services</t>
  </si>
  <si>
    <t>Johnson &amp; Johnson</t>
  </si>
  <si>
    <t>Pharmaceuticals, Biotechnology &amp; Life Sciences</t>
  </si>
  <si>
    <t>Pharmaceuticals</t>
  </si>
  <si>
    <t>IT Services</t>
  </si>
  <si>
    <t>Energy</t>
  </si>
  <si>
    <t>Oil, Gas &amp; Consumable Fuels</t>
  </si>
  <si>
    <t>Consumer Staples</t>
  </si>
  <si>
    <t>Food &amp; Staples Retailing</t>
  </si>
  <si>
    <t>Banks</t>
  </si>
  <si>
    <t>Semiconductors &amp; Semiconductor Equipment</t>
  </si>
  <si>
    <t>Household &amp; Personal Products</t>
  </si>
  <si>
    <t>Household Products</t>
  </si>
  <si>
    <t/>
  </si>
  <si>
    <t>Specialty Retail</t>
  </si>
  <si>
    <t>Food, Beverage &amp; Tobacco</t>
  </si>
  <si>
    <t>Beverages</t>
  </si>
  <si>
    <t>Biotechnology</t>
  </si>
  <si>
    <t>Life Sciences Tools &amp; Services</t>
  </si>
  <si>
    <t>Entertainment</t>
  </si>
  <si>
    <t>Consumer Services</t>
  </si>
  <si>
    <t>Hotels, Restaurants &amp; Leisure</t>
  </si>
  <si>
    <t>Health Care Equipment &amp; Supplies</t>
  </si>
  <si>
    <t>Telecommunication Services</t>
  </si>
  <si>
    <t>Wireless Telecommunication Services</t>
  </si>
  <si>
    <t>Communications Equipment</t>
  </si>
  <si>
    <t>Diversified Telecommunication Services</t>
  </si>
  <si>
    <t>Utilities</t>
  </si>
  <si>
    <t>Electric Utilities</t>
  </si>
  <si>
    <t>Consumer Durables &amp; Apparel</t>
  </si>
  <si>
    <t>Textiles, Apparel &amp; Luxury Goods</t>
  </si>
  <si>
    <t>Industrials</t>
  </si>
  <si>
    <t>Transportation</t>
  </si>
  <si>
    <t>Air Freight &amp; Logistics</t>
  </si>
  <si>
    <t>Tobacco</t>
  </si>
  <si>
    <t>Capital Markets</t>
  </si>
  <si>
    <t>Media</t>
  </si>
  <si>
    <t>Road &amp; Rail</t>
  </si>
  <si>
    <t>Capital Goods</t>
  </si>
  <si>
    <t>Aerospace &amp; Defense</t>
  </si>
  <si>
    <t>Industrial Conglomerates</t>
  </si>
  <si>
    <t>Consumer Finance</t>
  </si>
  <si>
    <t>Real Estate</t>
  </si>
  <si>
    <t>Equity Real Estate Investment Trusts (REITs)</t>
  </si>
  <si>
    <t>Machinery</t>
  </si>
  <si>
    <t>Personal Products</t>
  </si>
  <si>
    <t>Food Products</t>
  </si>
  <si>
    <t>Insurance</t>
  </si>
  <si>
    <t>Multiline Retail</t>
  </si>
  <si>
    <t>Commercial Services &amp; Supplies</t>
  </si>
  <si>
    <t>Multi-Utilities</t>
  </si>
  <si>
    <t>Materials</t>
  </si>
  <si>
    <t>Chemicals</t>
  </si>
  <si>
    <t>Electrical Equipment</t>
  </si>
  <si>
    <t>Electronic Equipment, Instruments &amp; Components</t>
  </si>
  <si>
    <t>Metals &amp; Mining</t>
  </si>
  <si>
    <t>Phillips 66</t>
  </si>
  <si>
    <t>Building Products</t>
  </si>
  <si>
    <t>Professional Services</t>
  </si>
  <si>
    <t>Trading Companies &amp; Distributors</t>
  </si>
  <si>
    <t>Water Utilities</t>
  </si>
  <si>
    <t>Health Care Technology</t>
  </si>
  <si>
    <t>Household Durables</t>
  </si>
  <si>
    <t>Energy Equipment &amp; Services</t>
  </si>
  <si>
    <t>Real Estate Management &amp; Development</t>
  </si>
  <si>
    <t>Distributors</t>
  </si>
  <si>
    <t>Construction Materials</t>
  </si>
  <si>
    <t>SVB Financial Group</t>
  </si>
  <si>
    <t>Airlines</t>
  </si>
  <si>
    <t>Construction &amp; Engineering</t>
  </si>
  <si>
    <t>Independent Power and Renewable Electricity Producers</t>
  </si>
  <si>
    <t>Containers &amp; Packaging</t>
  </si>
  <si>
    <t>Gas Utilities</t>
  </si>
  <si>
    <t>Thrifts &amp; Mortgage Finance</t>
  </si>
  <si>
    <t>Mortgage Real Estate Investment Trusts (REITs)</t>
  </si>
  <si>
    <t>Leisure Products</t>
  </si>
  <si>
    <t>AECOM</t>
  </si>
  <si>
    <t>Diversified Consumer Services</t>
  </si>
  <si>
    <t>Auto Components</t>
  </si>
  <si>
    <t>RH</t>
  </si>
  <si>
    <t>Marine</t>
  </si>
  <si>
    <t>Louisiana-Pacific Corp</t>
  </si>
  <si>
    <t>Paper &amp; Forest Products</t>
  </si>
  <si>
    <t>EQY_FUND_CRNCY</t>
  </si>
  <si>
    <t>REL_INDEX</t>
  </si>
  <si>
    <t>FA_ADJUSTED</t>
  </si>
  <si>
    <t>Developer Note: After inputting the Screener Data, use CTRL+SHIFT+R to use the macro.</t>
  </si>
  <si>
    <t xml:space="preserve">Note: </t>
  </si>
  <si>
    <t>LCL</t>
  </si>
  <si>
    <t>Price (I)</t>
  </si>
  <si>
    <t>ROE Decimal Converter</t>
  </si>
  <si>
    <t>Debt/Equity LF Decimal Converter</t>
  </si>
  <si>
    <t>None (2990 securities)</t>
  </si>
  <si>
    <t>MSFT US Equity</t>
  </si>
  <si>
    <t>MICROSOFT CORP</t>
  </si>
  <si>
    <t>AAPL US Equity</t>
  </si>
  <si>
    <t>APPLE INC</t>
  </si>
  <si>
    <t>AMZN US Equity</t>
  </si>
  <si>
    <t>AMAZON.COM INC</t>
  </si>
  <si>
    <t>GOOGL US Equity</t>
  </si>
  <si>
    <t>ALPHABET INC-CL A</t>
  </si>
  <si>
    <t>GOOG US Equity</t>
  </si>
  <si>
    <t>ALPHABET INC-CL C</t>
  </si>
  <si>
    <t>FB US Equity</t>
  </si>
  <si>
    <t>FACEBOOK INC-CLASS A</t>
  </si>
  <si>
    <t>BRK/B US Equity</t>
  </si>
  <si>
    <t>BERKSHIRE HATHAWAY INC-CL B</t>
  </si>
  <si>
    <t>V US Equity</t>
  </si>
  <si>
    <t>VISA INC-CLASS A SHARES</t>
  </si>
  <si>
    <t>JPM US Equity</t>
  </si>
  <si>
    <t>JPMORGAN CHASE &amp; CO</t>
  </si>
  <si>
    <t>JNJ US Equity</t>
  </si>
  <si>
    <t>JOHNSON &amp; JOHNSON</t>
  </si>
  <si>
    <t>WMT US Equity</t>
  </si>
  <si>
    <t>WALMART INC</t>
  </si>
  <si>
    <t>PG US Equity</t>
  </si>
  <si>
    <t>PROCTER &amp; GAMBLE CO/THE</t>
  </si>
  <si>
    <t>XOM US Equity</t>
  </si>
  <si>
    <t>EXXON MOBIL CORP</t>
  </si>
  <si>
    <t>MA US Equity</t>
  </si>
  <si>
    <t>MASTERCARD INC - A</t>
  </si>
  <si>
    <t>T US Equity</t>
  </si>
  <si>
    <t>AT&amp;T INC</t>
  </si>
  <si>
    <t>BAC US Equity</t>
  </si>
  <si>
    <t>BANK OF AMERICA CORP</t>
  </si>
  <si>
    <t>HD US Equity</t>
  </si>
  <si>
    <t>HOME DEPOT INC</t>
  </si>
  <si>
    <t>DIS US Equity</t>
  </si>
  <si>
    <t>WALT DISNEY CO/THE</t>
  </si>
  <si>
    <t>VZ US Equity</t>
  </si>
  <si>
    <t>VERIZON COMMUNICATIONS INC</t>
  </si>
  <si>
    <t>KO US Equity</t>
  </si>
  <si>
    <t>COCA-COLA CO/THE</t>
  </si>
  <si>
    <t>CVX US Equity</t>
  </si>
  <si>
    <t>CHEVRON CORP</t>
  </si>
  <si>
    <t>MRK US Equity</t>
  </si>
  <si>
    <t>MERCK &amp; CO. INC.</t>
  </si>
  <si>
    <t>UNH US Equity</t>
  </si>
  <si>
    <t>UNITEDHEALTH GROUP INC</t>
  </si>
  <si>
    <t>INTC US Equity</t>
  </si>
  <si>
    <t>INTEL CORP</t>
  </si>
  <si>
    <t>BA US Equity</t>
  </si>
  <si>
    <t>BOEING CO/THE</t>
  </si>
  <si>
    <t>WFC US Equity</t>
  </si>
  <si>
    <t>WELLS FARGO &amp; CO</t>
  </si>
  <si>
    <t>CSCO US Equity</t>
  </si>
  <si>
    <t>CISCO SYSTEMS INC</t>
  </si>
  <si>
    <t>CMCSA US Equity</t>
  </si>
  <si>
    <t>COMCAST CORP-CLASS A</t>
  </si>
  <si>
    <t>PFE US Equity</t>
  </si>
  <si>
    <t>PFIZER INC</t>
  </si>
  <si>
    <t>PEP US Equity</t>
  </si>
  <si>
    <t>PEPSICO INC</t>
  </si>
  <si>
    <t>ORCL US Equity</t>
  </si>
  <si>
    <t>ORACLE CORP</t>
  </si>
  <si>
    <t>MCD US Equity</t>
  </si>
  <si>
    <t>MCDONALD'S CORP</t>
  </si>
  <si>
    <t>ABT US Equity</t>
  </si>
  <si>
    <t>ABBOTT LABORATORIES</t>
  </si>
  <si>
    <t>MDT US Equity</t>
  </si>
  <si>
    <t>MEDTRONIC PLC</t>
  </si>
  <si>
    <t>C US Equity</t>
  </si>
  <si>
    <t>CITIGROUP INC</t>
  </si>
  <si>
    <t>ADBE US Equity</t>
  </si>
  <si>
    <t>ADOBE INC</t>
  </si>
  <si>
    <t>CRM US Equity</t>
  </si>
  <si>
    <t>SALESFORCE.COM INC</t>
  </si>
  <si>
    <t>NKE US Equity</t>
  </si>
  <si>
    <t>NIKE INC -CL B</t>
  </si>
  <si>
    <t>ACN US Equity</t>
  </si>
  <si>
    <t>ACCENTURE PLC-CL A</t>
  </si>
  <si>
    <t>COST US Equity</t>
  </si>
  <si>
    <t>COSTCO WHOLESALE CORP</t>
  </si>
  <si>
    <t>NFLX US Equity</t>
  </si>
  <si>
    <t>NETFLIX INC</t>
  </si>
  <si>
    <t>PYPL US Equity</t>
  </si>
  <si>
    <t>PAYPAL HOLDINGS INC</t>
  </si>
  <si>
    <t>AMGN US Equity</t>
  </si>
  <si>
    <t>AMGEN INC</t>
  </si>
  <si>
    <t>IBM US Equity</t>
  </si>
  <si>
    <t>INTL BUSINESS MACHINES CORP</t>
  </si>
  <si>
    <t>HON US Equity</t>
  </si>
  <si>
    <t>HONEYWELL INTERNATIONAL INC</t>
  </si>
  <si>
    <t>SBUX US Equity</t>
  </si>
  <si>
    <t>STARBUCKS CORP</t>
  </si>
  <si>
    <t>TXN US Equity</t>
  </si>
  <si>
    <t>TEXAS INSTRUMENTS INC</t>
  </si>
  <si>
    <t>TMO US Equity</t>
  </si>
  <si>
    <t>THERMO FISHER SCIENTIFIC INC</t>
  </si>
  <si>
    <t>UNP US Equity</t>
  </si>
  <si>
    <t>UNION PACIFIC CORP</t>
  </si>
  <si>
    <t>PM US Equity</t>
  </si>
  <si>
    <t>PHILIP MORRIS INTERNATIONAL</t>
  </si>
  <si>
    <t>AVGO US Equity</t>
  </si>
  <si>
    <t>BROADCOM INC</t>
  </si>
  <si>
    <t>UTX US Equity</t>
  </si>
  <si>
    <t>UNITED TECHNOLOGIES CORP</t>
  </si>
  <si>
    <t>LMT US Equity</t>
  </si>
  <si>
    <t>LOCKHEED MARTIN CORP</t>
  </si>
  <si>
    <t>LLY US Equity</t>
  </si>
  <si>
    <t>ELI LILLY &amp; CO</t>
  </si>
  <si>
    <t>NEE US Equity</t>
  </si>
  <si>
    <t>NEXTERA ENERGY INC</t>
  </si>
  <si>
    <t>AMT US Equity</t>
  </si>
  <si>
    <t>AMERICAN TOWER CORP</t>
  </si>
  <si>
    <t>NVDA US Equity</t>
  </si>
  <si>
    <t>NVIDIA CORP</t>
  </si>
  <si>
    <t>UPS US Equity</t>
  </si>
  <si>
    <t>UNITED PARCEL SERVICE-CL B</t>
  </si>
  <si>
    <t>DHR US Equity</t>
  </si>
  <si>
    <t>DANAHER CORP</t>
  </si>
  <si>
    <t>LIN US Equity</t>
  </si>
  <si>
    <t>LINDE PLC</t>
  </si>
  <si>
    <t>CHTR US Equity</t>
  </si>
  <si>
    <t>CHARTER COMMUNICATIONS INC-A</t>
  </si>
  <si>
    <t>AXP US Equity</t>
  </si>
  <si>
    <t>AMERICAN EXPRESS CO</t>
  </si>
  <si>
    <t>ABBV US Equity</t>
  </si>
  <si>
    <t>ABBVIE INC</t>
  </si>
  <si>
    <t>QCOM US Equity</t>
  </si>
  <si>
    <t>QUALCOMM INC</t>
  </si>
  <si>
    <t>MMM US Equity</t>
  </si>
  <si>
    <t>3M CO</t>
  </si>
  <si>
    <t>LOW US Equity</t>
  </si>
  <si>
    <t>LOWE'S COS INC</t>
  </si>
  <si>
    <t>FIS US Equity</t>
  </si>
  <si>
    <t>FIDELITY NATIONAL INFO SERV</t>
  </si>
  <si>
    <t>BKNG US Equity</t>
  </si>
  <si>
    <t>BOOKING HOLDINGS INC</t>
  </si>
  <si>
    <t>SYK US Equity</t>
  </si>
  <si>
    <t>STRYKER CORP</t>
  </si>
  <si>
    <t>MO US Equity</t>
  </si>
  <si>
    <t>ALTRIA GROUP INC</t>
  </si>
  <si>
    <t>USB US Equity</t>
  </si>
  <si>
    <t>US BANCORP</t>
  </si>
  <si>
    <t>GILD US Equity</t>
  </si>
  <si>
    <t>GILEAD SCIENCES INC</t>
  </si>
  <si>
    <t>MDLZ US Equity</t>
  </si>
  <si>
    <t>MONDELEZ INTERNATIONAL INC-A</t>
  </si>
  <si>
    <t>BMY US Equity</t>
  </si>
  <si>
    <t>BRISTOL-MYERS SQUIBB CO</t>
  </si>
  <si>
    <t>CVS US Equity</t>
  </si>
  <si>
    <t>CVS HEALTH CORP</t>
  </si>
  <si>
    <t>CME US Equity</t>
  </si>
  <si>
    <t>CME GROUP INC</t>
  </si>
  <si>
    <t>GS US Equity</t>
  </si>
  <si>
    <t>GOLDMAN SACHS GROUP INC</t>
  </si>
  <si>
    <t>INTU US Equity</t>
  </si>
  <si>
    <t>INTUIT INC</t>
  </si>
  <si>
    <t>ADP US Equity</t>
  </si>
  <si>
    <t>AUTOMATIC DATA PROCESSING</t>
  </si>
  <si>
    <t>EL US Equity</t>
  </si>
  <si>
    <t>ESTEE LAUDER COMPANIES-CL A</t>
  </si>
  <si>
    <t>FISV US Equity</t>
  </si>
  <si>
    <t>FISERV INC</t>
  </si>
  <si>
    <t>CB US Equity</t>
  </si>
  <si>
    <t>CHUBB LTD</t>
  </si>
  <si>
    <t>GE US Equity</t>
  </si>
  <si>
    <t>GENERAL ELECTRIC CO</t>
  </si>
  <si>
    <t>BDX US Equity</t>
  </si>
  <si>
    <t>BECTON DICKINSON AND CO</t>
  </si>
  <si>
    <t>CELG US Equity</t>
  </si>
  <si>
    <t>CELGENE CORP</t>
  </si>
  <si>
    <t>MS US Equity</t>
  </si>
  <si>
    <t>MORGAN STANLEY</t>
  </si>
  <si>
    <t>DUK US Equity</t>
  </si>
  <si>
    <t>DUKE ENERGY CORP</t>
  </si>
  <si>
    <t>TJX US Equity</t>
  </si>
  <si>
    <t>TJX COMPANIES INC</t>
  </si>
  <si>
    <t>TMUS US Equity</t>
  </si>
  <si>
    <t>T-MOBILE US INC</t>
  </si>
  <si>
    <t>ANTM US Equity</t>
  </si>
  <si>
    <t>ANTHEM INC</t>
  </si>
  <si>
    <t>CAT US Equity</t>
  </si>
  <si>
    <t>CATERPILLAR INC</t>
  </si>
  <si>
    <t>BLK US Equity</t>
  </si>
  <si>
    <t>BLACKROCK INC</t>
  </si>
  <si>
    <t>SPGI US Equity</t>
  </si>
  <si>
    <t>S&amp;P GLOBAL INC</t>
  </si>
  <si>
    <t>CL US Equity</t>
  </si>
  <si>
    <t>COLGATE-PALMOLIVE CO</t>
  </si>
  <si>
    <t>SO US Equity</t>
  </si>
  <si>
    <t>SOUTHERN CO/THE</t>
  </si>
  <si>
    <t>D US Equity</t>
  </si>
  <si>
    <t>DOMINION ENERGY INC</t>
  </si>
  <si>
    <t>NOC US Equity</t>
  </si>
  <si>
    <t>NORTHROP GRUMMAN CORP</t>
  </si>
  <si>
    <t>CCI US Equity</t>
  </si>
  <si>
    <t>CROWN CASTLE INTL CORP</t>
  </si>
  <si>
    <t>ZTS US Equity</t>
  </si>
  <si>
    <t>ZOETIS INC</t>
  </si>
  <si>
    <t>BSX US Equity</t>
  </si>
  <si>
    <t>BOSTON SCIENTIFIC CORP</t>
  </si>
  <si>
    <t>ECL US Equity</t>
  </si>
  <si>
    <t>ECOLAB INC</t>
  </si>
  <si>
    <t>ISRG US Equity</t>
  </si>
  <si>
    <t>INTUITIVE SURGICAL INC</t>
  </si>
  <si>
    <t>COP US Equity</t>
  </si>
  <si>
    <t>CONOCOPHILLIPS</t>
  </si>
  <si>
    <t>CI US Equity</t>
  </si>
  <si>
    <t>CIGNA CORP</t>
  </si>
  <si>
    <t>PNC US Equity</t>
  </si>
  <si>
    <t>PNC FINANCIAL SERVICES GROUP</t>
  </si>
  <si>
    <t>UBER US Equity</t>
  </si>
  <si>
    <t>UBER TECHNOLOGIES INC</t>
  </si>
  <si>
    <t>VMW US Equity</t>
  </si>
  <si>
    <t>VMWARE INC-CLASS A</t>
  </si>
  <si>
    <t>TGT US Equity</t>
  </si>
  <si>
    <t>TARGET CORP</t>
  </si>
  <si>
    <t>GD US Equity</t>
  </si>
  <si>
    <t>GENERAL DYNAMICS CORP</t>
  </si>
  <si>
    <t>CSX US Equity</t>
  </si>
  <si>
    <t>CSX CORP</t>
  </si>
  <si>
    <t>PLD US Equity</t>
  </si>
  <si>
    <t>PROLOGIS INC</t>
  </si>
  <si>
    <t>GM US Equity</t>
  </si>
  <si>
    <t>GENERAL MOTORS CO</t>
  </si>
  <si>
    <t>AGN US Equity</t>
  </si>
  <si>
    <t>ALLERGAN PLC</t>
  </si>
  <si>
    <t>ICE US Equity</t>
  </si>
  <si>
    <t>INTERCONTINENTAL EXCHANGE IN</t>
  </si>
  <si>
    <t>RTN US Equity</t>
  </si>
  <si>
    <t>RAYTHEON COMPANY</t>
  </si>
  <si>
    <t>WM US Equity</t>
  </si>
  <si>
    <t>WASTE MANAGEMENT INC</t>
  </si>
  <si>
    <t>MMC US Equity</t>
  </si>
  <si>
    <t>MARSH &amp; MCLENNAN COS</t>
  </si>
  <si>
    <t>NOW US Equity</t>
  </si>
  <si>
    <t>SERVICENOW INC</t>
  </si>
  <si>
    <t>APD US Equity</t>
  </si>
  <si>
    <t>AIR PRODUCTS &amp; CHEMICALS INC</t>
  </si>
  <si>
    <t>SCHW US Equity</t>
  </si>
  <si>
    <t>SCHWAB (CHARLES) CORP</t>
  </si>
  <si>
    <t>MU US Equity</t>
  </si>
  <si>
    <t>MICRON TECHNOLOGY INC</t>
  </si>
  <si>
    <t>DE US Equity</t>
  </si>
  <si>
    <t>DEERE &amp; CO</t>
  </si>
  <si>
    <t>DD US Equity</t>
  </si>
  <si>
    <t>DUPONT DE NEMOURS INC</t>
  </si>
  <si>
    <t>KMB US Equity</t>
  </si>
  <si>
    <t>KIMBERLY-CLARK CORP</t>
  </si>
  <si>
    <t>SHW US Equity</t>
  </si>
  <si>
    <t>SHERWIN-WILLIAMS CO/THE</t>
  </si>
  <si>
    <t>ITW US Equity</t>
  </si>
  <si>
    <t>ILLINOIS TOOL WORKS</t>
  </si>
  <si>
    <t>LHX US Equity</t>
  </si>
  <si>
    <t>L3HARRIS TECHNOLOGIES INC</t>
  </si>
  <si>
    <t>EQIX US Equity</t>
  </si>
  <si>
    <t>EQUINIX INC</t>
  </si>
  <si>
    <t>KMI US Equity</t>
  </si>
  <si>
    <t>KINDER MORGAN INC</t>
  </si>
  <si>
    <t>VRTX US Equity</t>
  </si>
  <si>
    <t>VERTEX PHARMACEUTICALS INC</t>
  </si>
  <si>
    <t>NSC US Equity</t>
  </si>
  <si>
    <t>NORFOLK SOUTHERN CORP</t>
  </si>
  <si>
    <t>PSA US Equity</t>
  </si>
  <si>
    <t>PUBLIC STORAGE</t>
  </si>
  <si>
    <t>EW US Equity</t>
  </si>
  <si>
    <t>EDWARDS LIFESCIENCES CORP</t>
  </si>
  <si>
    <t>SPG US Equity</t>
  </si>
  <si>
    <t>SIMON PROPERTY GROUP INC</t>
  </si>
  <si>
    <t>AIG US Equity</t>
  </si>
  <si>
    <t>AMERICAN INTERNATIONAL GROUP</t>
  </si>
  <si>
    <t>WBA US Equity</t>
  </si>
  <si>
    <t>WALGREENS BOOTS ALLIANCE INC</t>
  </si>
  <si>
    <t>EXC US Equity</t>
  </si>
  <si>
    <t>EXELON CORP</t>
  </si>
  <si>
    <t>AON US Equity</t>
  </si>
  <si>
    <t>AON PLC</t>
  </si>
  <si>
    <t>AEP US Equity</t>
  </si>
  <si>
    <t>AMERICAN ELECTRIC POWER</t>
  </si>
  <si>
    <t>BAX US Equity</t>
  </si>
  <si>
    <t>BAXTER INTERNATIONAL INC</t>
  </si>
  <si>
    <t>SLB US Equity</t>
  </si>
  <si>
    <t>SCHLUMBERGER LTD</t>
  </si>
  <si>
    <t>PGR US Equity</t>
  </si>
  <si>
    <t>PROGRESSIVE CORP</t>
  </si>
  <si>
    <t>PSX US Equity</t>
  </si>
  <si>
    <t>PHILLIPS 66</t>
  </si>
  <si>
    <t>AMAT US Equity</t>
  </si>
  <si>
    <t>APPLIED MATERIALS INC</t>
  </si>
  <si>
    <t>EOG US Equity</t>
  </si>
  <si>
    <t>EOG RESOURCES INC</t>
  </si>
  <si>
    <t>LVS US Equity</t>
  </si>
  <si>
    <t>LAS VEGAS SANDS CORP</t>
  </si>
  <si>
    <t>WDAY US Equity</t>
  </si>
  <si>
    <t>WORKDAY INC-CLASS A</t>
  </si>
  <si>
    <t>ILMN US Equity</t>
  </si>
  <si>
    <t>ILLUMINA INC</t>
  </si>
  <si>
    <t>MAR US Equity</t>
  </si>
  <si>
    <t>MARRIOTT INTERNATIONAL -CL A</t>
  </si>
  <si>
    <t>MET US Equity</t>
  </si>
  <si>
    <t>METLIFE INC</t>
  </si>
  <si>
    <t>HCA US Equity</t>
  </si>
  <si>
    <t>HCA HEALTHCARE INC</t>
  </si>
  <si>
    <t>FDX US Equity</t>
  </si>
  <si>
    <t>FEDEX CORP</t>
  </si>
  <si>
    <t>MCO US Equity</t>
  </si>
  <si>
    <t>MOODY'S CORP</t>
  </si>
  <si>
    <t>BIIB US Equity</t>
  </si>
  <si>
    <t>BIOGEN INC</t>
  </si>
  <si>
    <t>COF US Equity</t>
  </si>
  <si>
    <t>CAPITAL ONE FINANCIAL CORP</t>
  </si>
  <si>
    <t>ADI US Equity</t>
  </si>
  <si>
    <t>ANALOG DEVICES INC</t>
  </si>
  <si>
    <t>DG US Equity</t>
  </si>
  <si>
    <t>DOLLAR GENERAL CORP</t>
  </si>
  <si>
    <t>TSLA US Equity</t>
  </si>
  <si>
    <t>TESLA INC</t>
  </si>
  <si>
    <t>BK US Equity</t>
  </si>
  <si>
    <t>BANK OF NEW YORK MELLON CORP</t>
  </si>
  <si>
    <t>ATVI US Equity</t>
  </si>
  <si>
    <t>ACTIVISION BLIZZARD INC</t>
  </si>
  <si>
    <t>ROST US Equity</t>
  </si>
  <si>
    <t>ROSS STORES INC</t>
  </si>
  <si>
    <t>SRE US Equity</t>
  </si>
  <si>
    <t>SEMPRA ENERGY</t>
  </si>
  <si>
    <t>STZ US Equity</t>
  </si>
  <si>
    <t>CONSTELLATION BRANDS INC-A</t>
  </si>
  <si>
    <t>OXY US Equity</t>
  </si>
  <si>
    <t>OCCIDENTAL PETROLEUM CORP</t>
  </si>
  <si>
    <t>KDP US Equity</t>
  </si>
  <si>
    <t>KEURIG DR PEPPER INC</t>
  </si>
  <si>
    <t>TRV US Equity</t>
  </si>
  <si>
    <t>TRAVELERS COS INC/THE</t>
  </si>
  <si>
    <t>SYY US Equity</t>
  </si>
  <si>
    <t>SYSCO CORP</t>
  </si>
  <si>
    <t>ROP US Equity</t>
  </si>
  <si>
    <t>ROPER TECHNOLOGIES INC</t>
  </si>
  <si>
    <t>HUM US Equity</t>
  </si>
  <si>
    <t>HUMANA INC</t>
  </si>
  <si>
    <t>DAL US Equity</t>
  </si>
  <si>
    <t>DELTA AIR LINES INC</t>
  </si>
  <si>
    <t>AFL US Equity</t>
  </si>
  <si>
    <t>AFLAC INC</t>
  </si>
  <si>
    <t>F US Equity</t>
  </si>
  <si>
    <t>FORD MOTOR CO</t>
  </si>
  <si>
    <t>EMR US Equity</t>
  </si>
  <si>
    <t>EMERSON ELECTRIC CO</t>
  </si>
  <si>
    <t>WELL US Equity</t>
  </si>
  <si>
    <t>WELLTOWER INC</t>
  </si>
  <si>
    <t>BBT US Equity</t>
  </si>
  <si>
    <t>BB&amp;T CORP</t>
  </si>
  <si>
    <t>YUM US Equity</t>
  </si>
  <si>
    <t>YUM! BRANDS INC</t>
  </si>
  <si>
    <t>AMD US Equity</t>
  </si>
  <si>
    <t>ADVANCED MICRO DEVICES</t>
  </si>
  <si>
    <t>EBAY US Equity</t>
  </si>
  <si>
    <t>EBAY INC</t>
  </si>
  <si>
    <t>JCI US Equity</t>
  </si>
  <si>
    <t>JOHNSON CONTROLS INTERNATION</t>
  </si>
  <si>
    <t>CTSH US Equity</t>
  </si>
  <si>
    <t>COGNIZANT TECH SOLUTIONS-A</t>
  </si>
  <si>
    <t>ALL US Equity</t>
  </si>
  <si>
    <t>ALLSTATE CORP</t>
  </si>
  <si>
    <t>DELL US Equity</t>
  </si>
  <si>
    <t>DELL TECHNOLOGIES -C</t>
  </si>
  <si>
    <t>TEAM US Equity</t>
  </si>
  <si>
    <t>ATLASSIAN CORP PLC-CLASS A</t>
  </si>
  <si>
    <t>TSN US Equity</t>
  </si>
  <si>
    <t>TYSON FOODS INC-CL A</t>
  </si>
  <si>
    <t>ETN US Equity</t>
  </si>
  <si>
    <t>EATON CORP PLC</t>
  </si>
  <si>
    <t>XEL US Equity</t>
  </si>
  <si>
    <t>XCEL ENERGY INC</t>
  </si>
  <si>
    <t>VFC US Equity</t>
  </si>
  <si>
    <t>VF CORP</t>
  </si>
  <si>
    <t>HSY US Equity</t>
  </si>
  <si>
    <t>HERSHEY CO/THE</t>
  </si>
  <si>
    <t>NEM US Equity</t>
  </si>
  <si>
    <t>NEWMONT GOLDCORP CORP</t>
  </si>
  <si>
    <t>TWTR US Equity</t>
  </si>
  <si>
    <t>TWITTER INC</t>
  </si>
  <si>
    <t>GIS US Equity</t>
  </si>
  <si>
    <t>GENERAL MILLS INC</t>
  </si>
  <si>
    <t>PRU US Equity</t>
  </si>
  <si>
    <t>PRUDENTIAL FINANCIAL INC</t>
  </si>
  <si>
    <t>MPC US Equity</t>
  </si>
  <si>
    <t>MARATHON PETROLEUM CORP</t>
  </si>
  <si>
    <t>REGN US Equity</t>
  </si>
  <si>
    <t>REGENERON PHARMACEUTICALS</t>
  </si>
  <si>
    <t>DOW US Equity</t>
  </si>
  <si>
    <t>DOW INC</t>
  </si>
  <si>
    <t>MNST US Equity</t>
  </si>
  <si>
    <t>MONSTER BEVERAGE CORP</t>
  </si>
  <si>
    <t>ADSK US Equity</t>
  </si>
  <si>
    <t>AUTODESK INC</t>
  </si>
  <si>
    <t>EQR US Equity</t>
  </si>
  <si>
    <t>EQUITY RESIDENTIAL</t>
  </si>
  <si>
    <t>VLO US Equity</t>
  </si>
  <si>
    <t>VALERO ENERGY CORP</t>
  </si>
  <si>
    <t>KHC US Equity</t>
  </si>
  <si>
    <t>KRAFT HEINZ CO/THE</t>
  </si>
  <si>
    <t>IQV US Equity</t>
  </si>
  <si>
    <t>IQVIA HOLDINGS INC</t>
  </si>
  <si>
    <t>PEG US Equity</t>
  </si>
  <si>
    <t>PUBLIC SERVICE ENTERPRISE GP</t>
  </si>
  <si>
    <t>WEC US Equity</t>
  </si>
  <si>
    <t>WEC ENERGY GROUP INC</t>
  </si>
  <si>
    <t>LRCX US Equity</t>
  </si>
  <si>
    <t>LAM RESEARCH CORP</t>
  </si>
  <si>
    <t>MSI US Equity</t>
  </si>
  <si>
    <t>MOTOROLA SOLUTIONS INC</t>
  </si>
  <si>
    <t>CCL US Equity</t>
  </si>
  <si>
    <t>CARNIVAL CORP</t>
  </si>
  <si>
    <t>SBAC US Equity</t>
  </si>
  <si>
    <t>SBA COMMUNICATIONS CORP</t>
  </si>
  <si>
    <t>AVB US Equity</t>
  </si>
  <si>
    <t>AVALONBAY COMMUNITIES INC</t>
  </si>
  <si>
    <t>ORLY US Equity</t>
  </si>
  <si>
    <t>O'REILLY AUTOMOTIVE INC</t>
  </si>
  <si>
    <t>PAYX US Equity</t>
  </si>
  <si>
    <t>PAYCHEX INC</t>
  </si>
  <si>
    <t>ED US Equity</t>
  </si>
  <si>
    <t>CONSOLIDATED EDISON INC</t>
  </si>
  <si>
    <t>OKE US Equity</t>
  </si>
  <si>
    <t>ONEOK INC</t>
  </si>
  <si>
    <t>IR US Equity</t>
  </si>
  <si>
    <t>INGERSOLL-RAND PLC</t>
  </si>
  <si>
    <t>WMB US Equity</t>
  </si>
  <si>
    <t>WILLIAMS COS INC</t>
  </si>
  <si>
    <t>RSG US Equity</t>
  </si>
  <si>
    <t>REPUBLIC SERVICES INC</t>
  </si>
  <si>
    <t>ZBH US Equity</t>
  </si>
  <si>
    <t>ZIMMER BIOMET HOLDINGS INC</t>
  </si>
  <si>
    <t>TDG US Equity</t>
  </si>
  <si>
    <t>TRANSDIGM GROUP INC</t>
  </si>
  <si>
    <t>LUV US Equity</t>
  </si>
  <si>
    <t>SOUTHWEST AIRLINES CO</t>
  </si>
  <si>
    <t>BF/A US Equity</t>
  </si>
  <si>
    <t>BROWN-FORMAN CORP-CLASS A</t>
  </si>
  <si>
    <t>BF/B US Equity</t>
  </si>
  <si>
    <t>BROWN-FORMAN CORP-CLASS B</t>
  </si>
  <si>
    <t>S US Equity</t>
  </si>
  <si>
    <t>SPRINT CORP</t>
  </si>
  <si>
    <t>SIRI US Equity</t>
  </si>
  <si>
    <t>SIRIUS XM HOLDINGS INC</t>
  </si>
  <si>
    <t>VTR US Equity</t>
  </si>
  <si>
    <t>VENTAS INC</t>
  </si>
  <si>
    <t>EA US Equity</t>
  </si>
  <si>
    <t>ELECTRONIC ARTS INC</t>
  </si>
  <si>
    <t>AZO US Equity</t>
  </si>
  <si>
    <t>AUTOZONE INC</t>
  </si>
  <si>
    <t>STI US Equity</t>
  </si>
  <si>
    <t>SUNTRUST BANKS INC</t>
  </si>
  <si>
    <t>CTAS US Equity</t>
  </si>
  <si>
    <t>CINTAS CORP</t>
  </si>
  <si>
    <t>DLR US Equity</t>
  </si>
  <si>
    <t>DIGITAL REALTY TRUST INC</t>
  </si>
  <si>
    <t>SQ US Equity</t>
  </si>
  <si>
    <t>SQUARE INC - A</t>
  </si>
  <si>
    <t>HPQ US Equity</t>
  </si>
  <si>
    <t>HP INC</t>
  </si>
  <si>
    <t>BLL US Equity</t>
  </si>
  <si>
    <t>BALL CORP</t>
  </si>
  <si>
    <t>HLT US Equity</t>
  </si>
  <si>
    <t>HILTON WORLDWIDE HOLDINGS IN</t>
  </si>
  <si>
    <t>INFO US Equity</t>
  </si>
  <si>
    <t>IHS MARKIT LTD</t>
  </si>
  <si>
    <t>VRSK US Equity</t>
  </si>
  <si>
    <t>VERISK ANALYTICS INC</t>
  </si>
  <si>
    <t>XLNX US Equity</t>
  </si>
  <si>
    <t>XILINX INC</t>
  </si>
  <si>
    <t>APH US Equity</t>
  </si>
  <si>
    <t>AMPHENOL CORP-CL A</t>
  </si>
  <si>
    <t>PPG US Equity</t>
  </si>
  <si>
    <t>PPG INDUSTRIES INC</t>
  </si>
  <si>
    <t>ES US Equity</t>
  </si>
  <si>
    <t>EVERSOURCE ENERGY</t>
  </si>
  <si>
    <t>GPN US Equity</t>
  </si>
  <si>
    <t>GLOBAL PAYMENTS INC</t>
  </si>
  <si>
    <t>FLT US Equity</t>
  </si>
  <si>
    <t>FLEETCOR TECHNOLOGIES INC</t>
  </si>
  <si>
    <t>TROW US Equity</t>
  </si>
  <si>
    <t>T ROWE PRICE GROUP INC</t>
  </si>
  <si>
    <t>EIX US Equity</t>
  </si>
  <si>
    <t>EDISON INTERNATIONAL</t>
  </si>
  <si>
    <t>MCK US Equity</t>
  </si>
  <si>
    <t>MCKESSON CORP</t>
  </si>
  <si>
    <t>DFS US Equity</t>
  </si>
  <si>
    <t>DISCOVER FINANCIAL SERVICES</t>
  </si>
  <si>
    <t>LYB US Equity</t>
  </si>
  <si>
    <t>LYONDELLBASELL INDU-CL A</t>
  </si>
  <si>
    <t>WLTW US Equity</t>
  </si>
  <si>
    <t>WILLIS TOWERS WATSON PLC</t>
  </si>
  <si>
    <t>ALXN US Equity</t>
  </si>
  <si>
    <t>ALEXION PHARMACEUTICALS INC</t>
  </si>
  <si>
    <t>IDXX US Equity</t>
  </si>
  <si>
    <t>IDEXX LABORATORIES INC</t>
  </si>
  <si>
    <t>VEEV US Equity</t>
  </si>
  <si>
    <t>VEEVA SYSTEMS INC-CLASS A</t>
  </si>
  <si>
    <t>SPOT US Equity</t>
  </si>
  <si>
    <t>SPOTIFY TECHNOLOGY SA</t>
  </si>
  <si>
    <t>FE US Equity</t>
  </si>
  <si>
    <t>FIRSTENERGY CORP</t>
  </si>
  <si>
    <t>VRSN US Equity</t>
  </si>
  <si>
    <t>VERISIGN INC</t>
  </si>
  <si>
    <t>LULU US Equity</t>
  </si>
  <si>
    <t>LULULEMON ATHLETICA INC</t>
  </si>
  <si>
    <t>SCCO US Equity</t>
  </si>
  <si>
    <t>SOUTHERN COPPER CORP</t>
  </si>
  <si>
    <t>AMTD US Equity</t>
  </si>
  <si>
    <t>TD AMERITRADE HOLDING CORP</t>
  </si>
  <si>
    <t>MTCH US Equity</t>
  </si>
  <si>
    <t>MATCH GROUP INC</t>
  </si>
  <si>
    <t>DTE US Equity</t>
  </si>
  <si>
    <t>DTE ENERGY COMPANY</t>
  </si>
  <si>
    <t>FTV US Equity</t>
  </si>
  <si>
    <t>FORTIVE CORP</t>
  </si>
  <si>
    <t>TSS US Equity</t>
  </si>
  <si>
    <t>TOTAL SYSTEM SERVICES INC</t>
  </si>
  <si>
    <t>O US Equity</t>
  </si>
  <si>
    <t>REALTY INCOME CORP</t>
  </si>
  <si>
    <t>CMI US Equity</t>
  </si>
  <si>
    <t>CUMMINS INC</t>
  </si>
  <si>
    <t>CMG US Equity</t>
  </si>
  <si>
    <t>CHIPOTLE MEXICAN GRILL INC</t>
  </si>
  <si>
    <t>KLAC US Equity</t>
  </si>
  <si>
    <t>KLA CORP</t>
  </si>
  <si>
    <t>DLTR US Equity</t>
  </si>
  <si>
    <t>DOLLAR TREE INC</t>
  </si>
  <si>
    <t>AWK US Equity</t>
  </si>
  <si>
    <t>AMERICAN WATER WORKS CO INC</t>
  </si>
  <si>
    <t>BHGE US Equity</t>
  </si>
  <si>
    <t>BAKER HUGHES A GE CO</t>
  </si>
  <si>
    <t>HRL US Equity</t>
  </si>
  <si>
    <t>HORMEL FOODS CORP</t>
  </si>
  <si>
    <t>PCAR US Equity</t>
  </si>
  <si>
    <t>PACCAR INC</t>
  </si>
  <si>
    <t>ETR US Equity</t>
  </si>
  <si>
    <t>ENTERGY CORP</t>
  </si>
  <si>
    <t>CSGP US Equity</t>
  </si>
  <si>
    <t>COSTAR GROUP INC</t>
  </si>
  <si>
    <t>CTVA US Equity</t>
  </si>
  <si>
    <t>CORTEVA INC</t>
  </si>
  <si>
    <t>CERN US Equity</t>
  </si>
  <si>
    <t>CERNER CORP</t>
  </si>
  <si>
    <t>A US Equity</t>
  </si>
  <si>
    <t>AGILENT TECHNOLOGIES INC</t>
  </si>
  <si>
    <t>UAL US Equity</t>
  </si>
  <si>
    <t>UNITED AIRLINES HOLDINGS INC</t>
  </si>
  <si>
    <t>RCL US Equity</t>
  </si>
  <si>
    <t>ROYAL CARIBBEAN CRUISES LTD</t>
  </si>
  <si>
    <t>GLW US Equity</t>
  </si>
  <si>
    <t>CORNING INC</t>
  </si>
  <si>
    <t>MKC US Equity</t>
  </si>
  <si>
    <t>MCCORMICK &amp; CO-NON VTG SHRS</t>
  </si>
  <si>
    <t>K US Equity</t>
  </si>
  <si>
    <t>KELLOGG CO</t>
  </si>
  <si>
    <t>IAC US Equity</t>
  </si>
  <si>
    <t>IAC/INTERACTIVECORP</t>
  </si>
  <si>
    <t>SYF US Equity</t>
  </si>
  <si>
    <t>SYNCHRONY FINANCIAL</t>
  </si>
  <si>
    <t>APTV US Equity</t>
  </si>
  <si>
    <t>APTIV PLC</t>
  </si>
  <si>
    <t>SNPS US Equity</t>
  </si>
  <si>
    <t>SYNOPSYS INC</t>
  </si>
  <si>
    <t>HIG US Equity</t>
  </si>
  <si>
    <t>HARTFORD FINANCIAL SVCS GRP</t>
  </si>
  <si>
    <t>PPL US Equity</t>
  </si>
  <si>
    <t>PPL CORP</t>
  </si>
  <si>
    <t>ESS US Equity</t>
  </si>
  <si>
    <t>ESSEX PROPERTY TRUST INC</t>
  </si>
  <si>
    <t>PH US Equity</t>
  </si>
  <si>
    <t>PARKER HANNIFIN CORP</t>
  </si>
  <si>
    <t>ADM US Equity</t>
  </si>
  <si>
    <t>ARCHER-DANIELS-MIDLAND CO</t>
  </si>
  <si>
    <t>PXD US Equity</t>
  </si>
  <si>
    <t>PIONEER NATURAL RESOURCES CO</t>
  </si>
  <si>
    <t>MCHP US Equity</t>
  </si>
  <si>
    <t>MICROCHIP TECHNOLOGY INC</t>
  </si>
  <si>
    <t>FOXA US Equity</t>
  </si>
  <si>
    <t>FOX CORP - CLASS A</t>
  </si>
  <si>
    <t>FOX US Equity</t>
  </si>
  <si>
    <t>FOX CORP - CLASS B</t>
  </si>
  <si>
    <t>SWK US Equity</t>
  </si>
  <si>
    <t>STANLEY BLACK &amp; DECKER INC</t>
  </si>
  <si>
    <t>CLX US Equity</t>
  </si>
  <si>
    <t>CLOROX COMPANY</t>
  </si>
  <si>
    <t>MSCI US Equity</t>
  </si>
  <si>
    <t>MSCI INC</t>
  </si>
  <si>
    <t>RMD US Equity</t>
  </si>
  <si>
    <t>RESMED INC</t>
  </si>
  <si>
    <t>ULTA US Equity</t>
  </si>
  <si>
    <t>ULTA BEAUTY INC</t>
  </si>
  <si>
    <t>DISCK US Equity</t>
  </si>
  <si>
    <t>DISCOVERY INC-C</t>
  </si>
  <si>
    <t>DISCA US Equity</t>
  </si>
  <si>
    <t>DISCOVERY INC - A</t>
  </si>
  <si>
    <t>BXP US Equity</t>
  </si>
  <si>
    <t>BOSTON PROPERTIES INC</t>
  </si>
  <si>
    <t>CHD US Equity</t>
  </si>
  <si>
    <t>CHURCH &amp; DWIGHT CO INC</t>
  </si>
  <si>
    <t>MTB US Equity</t>
  </si>
  <si>
    <t>M &amp; T BANK CORP</t>
  </si>
  <si>
    <t>AME US Equity</t>
  </si>
  <si>
    <t>AMETEK INC</t>
  </si>
  <si>
    <t>AEE US Equity</t>
  </si>
  <si>
    <t>AMEREN CORPORATION</t>
  </si>
  <si>
    <t>WY US Equity</t>
  </si>
  <si>
    <t>WEYERHAEUSER CO</t>
  </si>
  <si>
    <t>CDNS US Equity</t>
  </si>
  <si>
    <t>CADENCE DESIGN SYS INC</t>
  </si>
  <si>
    <t>FITB US Equity</t>
  </si>
  <si>
    <t>FIFTH THIRD BANCORP</t>
  </si>
  <si>
    <t>PANW US Equity</t>
  </si>
  <si>
    <t>PALO ALTO NETWORKS INC</t>
  </si>
  <si>
    <t>IBKR US Equity</t>
  </si>
  <si>
    <t>INTERACTIVE BROKERS GRO-CL A</t>
  </si>
  <si>
    <t>CNC US Equity</t>
  </si>
  <si>
    <t>CENTENE CORP</t>
  </si>
  <si>
    <t>STT US Equity</t>
  </si>
  <si>
    <t>STATE STREET CORP</t>
  </si>
  <si>
    <t>EXPE US Equity</t>
  </si>
  <si>
    <t>EXPEDIA GROUP INC</t>
  </si>
  <si>
    <t>LBRDK US Equity</t>
  </si>
  <si>
    <t>LIBERTY BROADBAND-C</t>
  </si>
  <si>
    <t>LBRDA US Equity</t>
  </si>
  <si>
    <t>LIBERTY BROADBAND-A</t>
  </si>
  <si>
    <t>HES US Equity</t>
  </si>
  <si>
    <t>HESS CORP</t>
  </si>
  <si>
    <t>ATUS US Equity</t>
  </si>
  <si>
    <t>ALTICE USA INC- A</t>
  </si>
  <si>
    <t>KR US Equity</t>
  </si>
  <si>
    <t>KROGER CO</t>
  </si>
  <si>
    <t>NTRS US Equity</t>
  </si>
  <si>
    <t>NORTHERN TRUST CORP</t>
  </si>
  <si>
    <t>VMC US Equity</t>
  </si>
  <si>
    <t>VULCAN MATERIALS CO</t>
  </si>
  <si>
    <t>CINF US Equity</t>
  </si>
  <si>
    <t>CINCINNATI FINANCIAL CORP</t>
  </si>
  <si>
    <t>DHI US Equity</t>
  </si>
  <si>
    <t>DR HORTON INC</t>
  </si>
  <si>
    <t>KEYS US Equity</t>
  </si>
  <si>
    <t>KEYSIGHT TECHNOLOGIES IN</t>
  </si>
  <si>
    <t>TWLO US Equity</t>
  </si>
  <si>
    <t>TWILIO INC - A</t>
  </si>
  <si>
    <t>HPE US Equity</t>
  </si>
  <si>
    <t>HEWLETT PACKARD ENTERPRISE</t>
  </si>
  <si>
    <t>CMS US Equity</t>
  </si>
  <si>
    <t>CMS ENERGY CORP</t>
  </si>
  <si>
    <t>INCY US Equity</t>
  </si>
  <si>
    <t>INCYTE CORP</t>
  </si>
  <si>
    <t>ROK US Equity</t>
  </si>
  <si>
    <t>ROCKWELL AUTOMATION INC</t>
  </si>
  <si>
    <t>EFX US Equity</t>
  </si>
  <si>
    <t>EQUIFAX INC</t>
  </si>
  <si>
    <t>ANSS US Equity</t>
  </si>
  <si>
    <t>ANSYS INC</t>
  </si>
  <si>
    <t>FAST US Equity</t>
  </si>
  <si>
    <t>FASTENAL CO</t>
  </si>
  <si>
    <t>ANET US Equity</t>
  </si>
  <si>
    <t>ARISTA NETWORKS INC</t>
  </si>
  <si>
    <t>ROKU US Equity</t>
  </si>
  <si>
    <t>ROKU INC</t>
  </si>
  <si>
    <t>CBRE US Equity</t>
  </si>
  <si>
    <t>CBRE GROUP INC - A</t>
  </si>
  <si>
    <t>CPRT US Equity</t>
  </si>
  <si>
    <t>COPART INC</t>
  </si>
  <si>
    <t>YUMC US Equity</t>
  </si>
  <si>
    <t>YUM CHINA HOLDINGS INC</t>
  </si>
  <si>
    <t>HCP US Equity</t>
  </si>
  <si>
    <t>HCP INC</t>
  </si>
  <si>
    <t>ABC US Equity</t>
  </si>
  <si>
    <t>AMERISOURCEBERGEN CORP</t>
  </si>
  <si>
    <t>BBY US Equity</t>
  </si>
  <si>
    <t>BEST BUY CO INC</t>
  </si>
  <si>
    <t>ARE US Equity</t>
  </si>
  <si>
    <t>ALEXANDRIA REAL ESTATE EQUIT</t>
  </si>
  <si>
    <t>SPLK US Equity</t>
  </si>
  <si>
    <t>SPLUNK INC</t>
  </si>
  <si>
    <t>AMP US Equity</t>
  </si>
  <si>
    <t>AMERIPRISE FINANCIAL INC</t>
  </si>
  <si>
    <t>TFX US Equity</t>
  </si>
  <si>
    <t>TELEFLEX INC</t>
  </si>
  <si>
    <t>HEI/A US Equity</t>
  </si>
  <si>
    <t>HEICO CORP-CLASS A</t>
  </si>
  <si>
    <t>HEI US Equity</t>
  </si>
  <si>
    <t>HEICO CORP</t>
  </si>
  <si>
    <t>CDW US Equity</t>
  </si>
  <si>
    <t>CDW CORP/DE</t>
  </si>
  <si>
    <t>AJG US Equity</t>
  </si>
  <si>
    <t>ARTHUR J GALLAGHER &amp; CO</t>
  </si>
  <si>
    <t>KEY US Equity</t>
  </si>
  <si>
    <t>KEYCORP</t>
  </si>
  <si>
    <t>OMC US Equity</t>
  </si>
  <si>
    <t>OMNICOM GROUP</t>
  </si>
  <si>
    <t>NDAQ US Equity</t>
  </si>
  <si>
    <t>NASDAQ INC</t>
  </si>
  <si>
    <t>LH US Equity</t>
  </si>
  <si>
    <t>LABORATORY CRP OF AMER HLDGS</t>
  </si>
  <si>
    <t>WDC US Equity</t>
  </si>
  <si>
    <t>WESTERN DIGITAL CORP</t>
  </si>
  <si>
    <t>COO US Equity</t>
  </si>
  <si>
    <t>COOPER COS INC/THE</t>
  </si>
  <si>
    <t>HAL US Equity</t>
  </si>
  <si>
    <t>HALLIBURTON CO</t>
  </si>
  <si>
    <t>MTD US Equity</t>
  </si>
  <si>
    <t>METTLER-TOLEDO INTERNATIONAL</t>
  </si>
  <si>
    <t>LEN/B US Equity</t>
  </si>
  <si>
    <t>LENNAR CORP - B SHS</t>
  </si>
  <si>
    <t>LEN US Equity</t>
  </si>
  <si>
    <t>LENNAR CORP-A</t>
  </si>
  <si>
    <t>FANG US Equity</t>
  </si>
  <si>
    <t>DIAMONDBACK ENERGY INC</t>
  </si>
  <si>
    <t>ACGL US Equity</t>
  </si>
  <si>
    <t>ARCH CAPITAL GROUP LTD</t>
  </si>
  <si>
    <t>MRVL US Equity</t>
  </si>
  <si>
    <t>MARVELL TECHNOLOGY GROUP LTD</t>
  </si>
  <si>
    <t>CBS US Equity</t>
  </si>
  <si>
    <t>CBS CORP-CLASS B NON VOTING</t>
  </si>
  <si>
    <t>DISH US Equity</t>
  </si>
  <si>
    <t>DISH NETWORK CORP-A</t>
  </si>
  <si>
    <t>EXAS US Equity</t>
  </si>
  <si>
    <t>EXACT SCIENCES CORP</t>
  </si>
  <si>
    <t>MLM US Equity</t>
  </si>
  <si>
    <t>MARTIN MARIETTA MATERIALS</t>
  </si>
  <si>
    <t>MKL US Equity</t>
  </si>
  <si>
    <t>MARKEL CORP</t>
  </si>
  <si>
    <t>DXCM US Equity</t>
  </si>
  <si>
    <t>DEXCOM INC</t>
  </si>
  <si>
    <t>TRU US Equity</t>
  </si>
  <si>
    <t>TRANSUNION</t>
  </si>
  <si>
    <t>EXR US Equity</t>
  </si>
  <si>
    <t>EXTRA SPACE STORAGE INC</t>
  </si>
  <si>
    <t>INVH US Equity</t>
  </si>
  <si>
    <t>INVITATION HOMES INC</t>
  </si>
  <si>
    <t>AGR US Equity</t>
  </si>
  <si>
    <t>AVANGRID INC</t>
  </si>
  <si>
    <t>LNG US Equity</t>
  </si>
  <si>
    <t>CHENIERE ENERGY INC</t>
  </si>
  <si>
    <t>GRMN US Equity</t>
  </si>
  <si>
    <t>GARMIN LTD</t>
  </si>
  <si>
    <t>EVRG US Equity</t>
  </si>
  <si>
    <t>EVERGY INC</t>
  </si>
  <si>
    <t>WPC US Equity</t>
  </si>
  <si>
    <t>WP CAREY INC</t>
  </si>
  <si>
    <t>IP US Equity</t>
  </si>
  <si>
    <t>INTERNATIONAL PAPER CO</t>
  </si>
  <si>
    <t>TTWO US Equity</t>
  </si>
  <si>
    <t>TAKE-TWO INTERACTIVE SOFTWRE</t>
  </si>
  <si>
    <t>CFG US Equity</t>
  </si>
  <si>
    <t>CITIZENS FINANCIAL GROUP</t>
  </si>
  <si>
    <t>DRI US Equity</t>
  </si>
  <si>
    <t>DARDEN RESTAURANTS INC</t>
  </si>
  <si>
    <t>GWW US Equity</t>
  </si>
  <si>
    <t>WW GRAINGER INC</t>
  </si>
  <si>
    <t>BR US Equity</t>
  </si>
  <si>
    <t>BROADRIDGE FINANCIAL SOLUTIO</t>
  </si>
  <si>
    <t>OKTA US Equity</t>
  </si>
  <si>
    <t>OKTA INC</t>
  </si>
  <si>
    <t>PAYC US Equity</t>
  </si>
  <si>
    <t>PAYCOM SOFTWARE INC</t>
  </si>
  <si>
    <t>PFG US Equity</t>
  </si>
  <si>
    <t>PRINCIPAL FINANCIAL GROUP</t>
  </si>
  <si>
    <t>FRC US Equity</t>
  </si>
  <si>
    <t>FIRST REPUBLIC BANK/CA</t>
  </si>
  <si>
    <t>MKTX US Equity</t>
  </si>
  <si>
    <t>MARKETAXESS HOLDINGS INC</t>
  </si>
  <si>
    <t>NUE US Equity</t>
  </si>
  <si>
    <t>NUCOR CORP</t>
  </si>
  <si>
    <t>AKAM US Equity</t>
  </si>
  <si>
    <t>AKAMAI TECHNOLOGIES INC</t>
  </si>
  <si>
    <t>MGM US Equity</t>
  </si>
  <si>
    <t>MGM RESORTS INTERNATIONAL</t>
  </si>
  <si>
    <t>LYV US Equity</t>
  </si>
  <si>
    <t>LIVE NATION ENTERTAINMENT IN</t>
  </si>
  <si>
    <t>MXIM US Equity</t>
  </si>
  <si>
    <t>MAXIM INTEGRATED PRODUCTS</t>
  </si>
  <si>
    <t>CXO US Equity</t>
  </si>
  <si>
    <t>CONCHO RESOURCES INC</t>
  </si>
  <si>
    <t>LYFT US Equity</t>
  </si>
  <si>
    <t>LYFT INC-A</t>
  </si>
  <si>
    <t>L US Equity</t>
  </si>
  <si>
    <t>LOEWS CORP</t>
  </si>
  <si>
    <t>MAA US Equity</t>
  </si>
  <si>
    <t>MID-AMERICA APARTMENT COMM</t>
  </si>
  <si>
    <t>RF US Equity</t>
  </si>
  <si>
    <t>REGIONS FINANCIAL CORP</t>
  </si>
  <si>
    <t>ALGN US Equity</t>
  </si>
  <si>
    <t>ALIGN TECHNOLOGY INC</t>
  </si>
  <si>
    <t>SYMC US Equity</t>
  </si>
  <si>
    <t>SYMANTEC CORP</t>
  </si>
  <si>
    <t>UDR US Equity</t>
  </si>
  <si>
    <t>UDR INC</t>
  </si>
  <si>
    <t>WAT US Equity</t>
  </si>
  <si>
    <t>WATERS CORP</t>
  </si>
  <si>
    <t>CAG US Equity</t>
  </si>
  <si>
    <t>CONAGRA BRANDS INC</t>
  </si>
  <si>
    <t>HAS US Equity</t>
  </si>
  <si>
    <t>HASBRO INC</t>
  </si>
  <si>
    <t>CNP US Equity</t>
  </si>
  <si>
    <t>CENTERPOINT ENERGY INC</t>
  </si>
  <si>
    <t>CE US Equity</t>
  </si>
  <si>
    <t>CELANESE CORP</t>
  </si>
  <si>
    <t>DGX US Equity</t>
  </si>
  <si>
    <t>QUEST DIAGNOSTICS INC</t>
  </si>
  <si>
    <t>XYL US Equity</t>
  </si>
  <si>
    <t>XYLEM INC</t>
  </si>
  <si>
    <t>HBAN US Equity</t>
  </si>
  <si>
    <t>HUNTINGTON BANCSHARES INC</t>
  </si>
  <si>
    <t>KMX US Equity</t>
  </si>
  <si>
    <t>CARMAX INC</t>
  </si>
  <si>
    <t>BURL US Equity</t>
  </si>
  <si>
    <t>BURLINGTON STORES INC</t>
  </si>
  <si>
    <t>WCG US Equity</t>
  </si>
  <si>
    <t>WELLCARE HEALTH PLANS INC</t>
  </si>
  <si>
    <t>DOV US Equity</t>
  </si>
  <si>
    <t>DOVER CORP</t>
  </si>
  <si>
    <t>SUI US Equity</t>
  </si>
  <si>
    <t>SUN COMMUNITIES INC</t>
  </si>
  <si>
    <t>BMRN US Equity</t>
  </si>
  <si>
    <t>BIOMARIN PHARMACEUTICAL INC</t>
  </si>
  <si>
    <t>FTNT US Equity</t>
  </si>
  <si>
    <t>FORTINET INC</t>
  </si>
  <si>
    <t>CBOE US Equity</t>
  </si>
  <si>
    <t>CBOE GLOBAL MARKETS INC</t>
  </si>
  <si>
    <t>NVR US Equity</t>
  </si>
  <si>
    <t>NVR INC</t>
  </si>
  <si>
    <t>BEN US Equity</t>
  </si>
  <si>
    <t>FRANKLIN RESOURCES INC</t>
  </si>
  <si>
    <t>FCX US Equity</t>
  </si>
  <si>
    <t>FREEPORT-MCMORAN INC</t>
  </si>
  <si>
    <t>WRB US Equity</t>
  </si>
  <si>
    <t>WR BERKLEY CORP</t>
  </si>
  <si>
    <t>STE US Equity</t>
  </si>
  <si>
    <t>STERIS PLC</t>
  </si>
  <si>
    <t>HOLX US Equity</t>
  </si>
  <si>
    <t>HOLOGIC INC</t>
  </si>
  <si>
    <t>GPC US Equity</t>
  </si>
  <si>
    <t>GENUINE PARTS CO</t>
  </si>
  <si>
    <t>CPB US Equity</t>
  </si>
  <si>
    <t>CAMPBELL SOUP CO</t>
  </si>
  <si>
    <t>ATO US Equity</t>
  </si>
  <si>
    <t>ATMOS ENERGY CORP</t>
  </si>
  <si>
    <t>ODFL US Equity</t>
  </si>
  <si>
    <t>OLD DOMINION FREIGHT LINE</t>
  </si>
  <si>
    <t>WAB US Equity</t>
  </si>
  <si>
    <t>WABTEC CORP</t>
  </si>
  <si>
    <t>LSXMK US Equity</t>
  </si>
  <si>
    <t>LIBERTY MEDIA COR-SIRIUSXM C</t>
  </si>
  <si>
    <t>LSXMA US Equity</t>
  </si>
  <si>
    <t>LIBERTY MEDIA COR-SIRIUSXM A</t>
  </si>
  <si>
    <t>SWKS US Equity</t>
  </si>
  <si>
    <t>SKYWORKS SOLUTIONS INC</t>
  </si>
  <si>
    <t>UHS US Equity</t>
  </si>
  <si>
    <t>UNIVERSAL HEALTH SERVICES-B</t>
  </si>
  <si>
    <t>CNA US Equity</t>
  </si>
  <si>
    <t>CNA FINANCIAL CORP</t>
  </si>
  <si>
    <t>CAH US Equity</t>
  </si>
  <si>
    <t>CARDINAL HEALTH INC</t>
  </si>
  <si>
    <t>LDOS US Equity</t>
  </si>
  <si>
    <t>LEIDOS HOLDINGS INC</t>
  </si>
  <si>
    <t>IEX US Equity</t>
  </si>
  <si>
    <t>IDEX CORP</t>
  </si>
  <si>
    <t>LNT US Equity</t>
  </si>
  <si>
    <t>ALLIANT ENERGY CORP</t>
  </si>
  <si>
    <t>KSU US Equity</t>
  </si>
  <si>
    <t>KANSAS CITY SOUTHERN</t>
  </si>
  <si>
    <t>TSCO US Equity</t>
  </si>
  <si>
    <t>TRACTOR SUPPLY COMPANY</t>
  </si>
  <si>
    <t>SGEN US Equity</t>
  </si>
  <si>
    <t>SEATTLE GENETICS INC</t>
  </si>
  <si>
    <t>CTL US Equity</t>
  </si>
  <si>
    <t>CENTURYLINK INC</t>
  </si>
  <si>
    <t>ELS US Equity</t>
  </si>
  <si>
    <t>EQUITY LIFESTYLE PROPERTIES</t>
  </si>
  <si>
    <t>ALLY US Equity</t>
  </si>
  <si>
    <t>ALLY FINANCIAL INC</t>
  </si>
  <si>
    <t>EXPD US Equity</t>
  </si>
  <si>
    <t>EXPEDITORS INTL WASH INC</t>
  </si>
  <si>
    <t>CTXS US Equity</t>
  </si>
  <si>
    <t>CITRIX SYSTEMS INC</t>
  </si>
  <si>
    <t>NLY US Equity</t>
  </si>
  <si>
    <t>ANNALY CAPITAL MANAGEMENT IN</t>
  </si>
  <si>
    <t>FNF US Equity</t>
  </si>
  <si>
    <t>FIDELITY NATIONAL FINANCIAL</t>
  </si>
  <si>
    <t>DRE US Equity</t>
  </si>
  <si>
    <t>DUKE REALTY CORP</t>
  </si>
  <si>
    <t>VST US Equity</t>
  </si>
  <si>
    <t>VISTRA ENERGY CORP</t>
  </si>
  <si>
    <t>IT US Equity</t>
  </si>
  <si>
    <t>GARTNER INC</t>
  </si>
  <si>
    <t>JEC US Equity</t>
  </si>
  <si>
    <t>JACOBS ENGINEERING GROUP INC</t>
  </si>
  <si>
    <t>MAS US Equity</t>
  </si>
  <si>
    <t>MASCO CORP</t>
  </si>
  <si>
    <t>CVNA US Equity</t>
  </si>
  <si>
    <t>CARVANA CO</t>
  </si>
  <si>
    <t>RNG US Equity</t>
  </si>
  <si>
    <t>RINGCENTRAL INC-CLASS A</t>
  </si>
  <si>
    <t>SSNC US Equity</t>
  </si>
  <si>
    <t>SS&amp;C TECHNOLOGIES HOLDINGS</t>
  </si>
  <si>
    <t>SJM US Equity</t>
  </si>
  <si>
    <t>JM SMUCKER CO/THE</t>
  </si>
  <si>
    <t>AAL US Equity</t>
  </si>
  <si>
    <t>AMERICAN AIRLINES GROUP INC</t>
  </si>
  <si>
    <t>HST US Equity</t>
  </si>
  <si>
    <t>HOST HOTELS &amp; RESORTS INC</t>
  </si>
  <si>
    <t>XRAY US Equity</t>
  </si>
  <si>
    <t>DENTSPLY SIRONA INC</t>
  </si>
  <si>
    <t>IFF US Equity</t>
  </si>
  <si>
    <t>INTL FLAVORS &amp; FRAGRANCES</t>
  </si>
  <si>
    <t>VNO US Equity</t>
  </si>
  <si>
    <t>VORNADO REALTY TRUST</t>
  </si>
  <si>
    <t>WYNN US Equity</t>
  </si>
  <si>
    <t>WYNN RESORTS LTD</t>
  </si>
  <si>
    <t>JBHT US Equity</t>
  </si>
  <si>
    <t>HUNT (JB) TRANSPRT SVCS INC</t>
  </si>
  <si>
    <t>NTAP US Equity</t>
  </si>
  <si>
    <t>NETAPP INC</t>
  </si>
  <si>
    <t>CHRW US Equity</t>
  </si>
  <si>
    <t>C.H. ROBINSON WORLDWIDE INC</t>
  </si>
  <si>
    <t>ARNC US Equity</t>
  </si>
  <si>
    <t>ARCONIC INC</t>
  </si>
  <si>
    <t>GDDY US Equity</t>
  </si>
  <si>
    <t>GODADDY INC - CLASS A</t>
  </si>
  <si>
    <t>ERIE US Equity</t>
  </si>
  <si>
    <t>ERIE INDEMNITY COMPANY-CL A</t>
  </si>
  <si>
    <t>TDY US Equity</t>
  </si>
  <si>
    <t>TELEDYNE TECHNOLOGIES INC</t>
  </si>
  <si>
    <t>ZBRA US Equity</t>
  </si>
  <si>
    <t>ZEBRA TECHNOLOGIES CORP-CL A</t>
  </si>
  <si>
    <t>CLR US Equity</t>
  </si>
  <si>
    <t>CONTINENTAL RESOURCES INC/OK</t>
  </si>
  <si>
    <t>TTD US Equity</t>
  </si>
  <si>
    <t>TRADE DESK INC/THE -CLASS A</t>
  </si>
  <si>
    <t>JKHY US Equity</t>
  </si>
  <si>
    <t>JACK HENRY &amp; ASSOCIATES INC</t>
  </si>
  <si>
    <t>TAP US Equity</t>
  </si>
  <si>
    <t>MOLSON COORS BREWING CO -B</t>
  </si>
  <si>
    <t>FMC US Equity</t>
  </si>
  <si>
    <t>FMC CORP</t>
  </si>
  <si>
    <t>NI US Equity</t>
  </si>
  <si>
    <t>NISOURCE INC</t>
  </si>
  <si>
    <t>NBL US Equity</t>
  </si>
  <si>
    <t>NOBLE ENERGY INC</t>
  </si>
  <si>
    <t>RJF US Equity</t>
  </si>
  <si>
    <t>RAYMOND JAMES FINANCIAL INC</t>
  </si>
  <si>
    <t>WST US Equity</t>
  </si>
  <si>
    <t>WEST PHARMACEUTICAL SERVICES</t>
  </si>
  <si>
    <t>Y US Equity</t>
  </si>
  <si>
    <t>ALLEGHANY CORP</t>
  </si>
  <si>
    <t>NCLH US Equity</t>
  </si>
  <si>
    <t>NORWEGIAN CRUISE LINE HOLDIN</t>
  </si>
  <si>
    <t>REG US Equity</t>
  </si>
  <si>
    <t>REGENCY CENTERS CORP</t>
  </si>
  <si>
    <t>PNW US Equity</t>
  </si>
  <si>
    <t>PINNACLE WEST CAPITAL</t>
  </si>
  <si>
    <t>ROL US Equity</t>
  </si>
  <si>
    <t>ROLLINS INC</t>
  </si>
  <si>
    <t>LNC US Equity</t>
  </si>
  <si>
    <t>LINCOLN NATIONAL CORP</t>
  </si>
  <si>
    <t>BAH US Equity</t>
  </si>
  <si>
    <t>BOOZ ALLEN HAMILTON HOLDINGS</t>
  </si>
  <si>
    <t>CF US Equity</t>
  </si>
  <si>
    <t>CF INDUSTRIES HOLDINGS INC</t>
  </si>
  <si>
    <t>EPAM US Equity</t>
  </si>
  <si>
    <t>EPAM SYSTEMS INC</t>
  </si>
  <si>
    <t>W US Equity</t>
  </si>
  <si>
    <t>WAYFAIR INC- CLASS A</t>
  </si>
  <si>
    <t>CPT US Equity</t>
  </si>
  <si>
    <t>CAMDEN PROPERTY TRUST</t>
  </si>
  <si>
    <t>FDS US Equity</t>
  </si>
  <si>
    <t>FACTSET RESEARCH SYSTEMS INC</t>
  </si>
  <si>
    <t>TIF US Equity</t>
  </si>
  <si>
    <t>TIFFANY &amp; CO</t>
  </si>
  <si>
    <t>VIA US Equity</t>
  </si>
  <si>
    <t>VIACOM INC-CLASS A</t>
  </si>
  <si>
    <t>VIAB US Equity</t>
  </si>
  <si>
    <t>VIACOM INC-CLASS B</t>
  </si>
  <si>
    <t>MYL US Equity</t>
  </si>
  <si>
    <t>MYLAN NV</t>
  </si>
  <si>
    <t>TXT US Equity</t>
  </si>
  <si>
    <t>TEXTRON INC</t>
  </si>
  <si>
    <t>FICO US Equity</t>
  </si>
  <si>
    <t>FAIR ISAAC CORP</t>
  </si>
  <si>
    <t>BRO US Equity</t>
  </si>
  <si>
    <t>BROWN &amp; BROWN INC</t>
  </si>
  <si>
    <t>LW US Equity</t>
  </si>
  <si>
    <t>LAMB WESTON HOLDINGS INC</t>
  </si>
  <si>
    <t>VICI US Equity</t>
  </si>
  <si>
    <t>VICI PROPERTIES INC</t>
  </si>
  <si>
    <t>EQH US Equity</t>
  </si>
  <si>
    <t>AXA EQUITABLE HOLDINGS INC</t>
  </si>
  <si>
    <t>BIO US Equity</t>
  </si>
  <si>
    <t>BIO-RAD LABORATORIES-A</t>
  </si>
  <si>
    <t>AES US Equity</t>
  </si>
  <si>
    <t>AES CORP</t>
  </si>
  <si>
    <t>ARMK US Equity</t>
  </si>
  <si>
    <t>ARAMARK</t>
  </si>
  <si>
    <t>UGI US Equity</t>
  </si>
  <si>
    <t>UGI CORP</t>
  </si>
  <si>
    <t>BYND US Equity</t>
  </si>
  <si>
    <t>BEYOND MEAT INC</t>
  </si>
  <si>
    <t>SIVB US Equity</t>
  </si>
  <si>
    <t>SVB FINANCIAL GROUP</t>
  </si>
  <si>
    <t>ETFC US Equity</t>
  </si>
  <si>
    <t>E*TRADE FINANCIAL CORP</t>
  </si>
  <si>
    <t>TYL US Equity</t>
  </si>
  <si>
    <t>TYLER TECHNOLOGIES INC</t>
  </si>
  <si>
    <t>AAP US Equity</t>
  </si>
  <si>
    <t>ADVANCE AUTO PARTS INC</t>
  </si>
  <si>
    <t>MRO US Equity</t>
  </si>
  <si>
    <t>MARATHON OIL CORP</t>
  </si>
  <si>
    <t>RE US Equity</t>
  </si>
  <si>
    <t>EVEREST RE GROUP LTD</t>
  </si>
  <si>
    <t>LII US Equity</t>
  </si>
  <si>
    <t>LENNOX INTERNATIONAL INC</t>
  </si>
  <si>
    <t>OLED US Equity</t>
  </si>
  <si>
    <t>UNIVERSAL DISPLAY CORP</t>
  </si>
  <si>
    <t>VAR US Equity</t>
  </si>
  <si>
    <t>VARIAN MEDICAL SYSTEMS INC</t>
  </si>
  <si>
    <t>FRT US Equity</t>
  </si>
  <si>
    <t>FEDERAL REALTY INVS TRUST</t>
  </si>
  <si>
    <t>AVY US Equity</t>
  </si>
  <si>
    <t>AVERY DENNISON CORP</t>
  </si>
  <si>
    <t>ELAN US Equity</t>
  </si>
  <si>
    <t>ELANCO ANIMAL HEALTH INC</t>
  </si>
  <si>
    <t>BFAM US Equity</t>
  </si>
  <si>
    <t>BRIGHT HORIZONS FAMILY SOLUT</t>
  </si>
  <si>
    <t>GL US Equity</t>
  </si>
  <si>
    <t>GLOBE LIFE INC</t>
  </si>
  <si>
    <t>MTN US Equity</t>
  </si>
  <si>
    <t>VAIL RESORTS INC</t>
  </si>
  <si>
    <t>WTR US Equity</t>
  </si>
  <si>
    <t>AQUA AMERICA INC</t>
  </si>
  <si>
    <t>RGA US Equity</t>
  </si>
  <si>
    <t>REINSURANCE GROUP OF AMERICA</t>
  </si>
  <si>
    <t>PKG US Equity</t>
  </si>
  <si>
    <t>PACKAGING CORP OF AMERICA</t>
  </si>
  <si>
    <t>TRMB US Equity</t>
  </si>
  <si>
    <t>TRIMBLE INC</t>
  </si>
  <si>
    <t>VER US Equity</t>
  </si>
  <si>
    <t>VEREIT INC</t>
  </si>
  <si>
    <t>WU US Equity</t>
  </si>
  <si>
    <t>WESTERN UNION CO</t>
  </si>
  <si>
    <t>FWONK US Equity</t>
  </si>
  <si>
    <t>LIBERTY MEDIA CORP-LIBERTY-C</t>
  </si>
  <si>
    <t>FWONA US Equity</t>
  </si>
  <si>
    <t>LIBERTY MEDIA CORP-LIBERTY-A</t>
  </si>
  <si>
    <t>DPZ US Equity</t>
  </si>
  <si>
    <t>DOMINO'S PIZZA INC</t>
  </si>
  <si>
    <t>BKI US Equity</t>
  </si>
  <si>
    <t>BLACK KNIGHT INC</t>
  </si>
  <si>
    <t>PHM US Equity</t>
  </si>
  <si>
    <t>PULTEGROUP INC</t>
  </si>
  <si>
    <t>PKI US Equity</t>
  </si>
  <si>
    <t>PERKINELMER INC</t>
  </si>
  <si>
    <t>PODD US Equity</t>
  </si>
  <si>
    <t>INSULET CORP</t>
  </si>
  <si>
    <t>CMA US Equity</t>
  </si>
  <si>
    <t>COMERICA INC</t>
  </si>
  <si>
    <t>ALNY US Equity</t>
  </si>
  <si>
    <t>ALNYLAM PHARMACEUTICALS INC</t>
  </si>
  <si>
    <t>AZPN US Equity</t>
  </si>
  <si>
    <t>ASPEN TECHNOLOGY INC</t>
  </si>
  <si>
    <t>IRM US Equity</t>
  </si>
  <si>
    <t>IRON MOUNTAIN INC</t>
  </si>
  <si>
    <t>NNN US Equity</t>
  </si>
  <si>
    <t>NATIONAL RETAIL PROPERTIES</t>
  </si>
  <si>
    <t>DVN US Equity</t>
  </si>
  <si>
    <t>DEVON ENERGY CORP</t>
  </si>
  <si>
    <t>HSIC US Equity</t>
  </si>
  <si>
    <t>HENRY SCHEIN INC</t>
  </si>
  <si>
    <t>SC US Equity</t>
  </si>
  <si>
    <t>SANTANDER CONSUMER USA HOLDI</t>
  </si>
  <si>
    <t>AYX US Equity</t>
  </si>
  <si>
    <t>ALTERYX INC - CLASS A</t>
  </si>
  <si>
    <t>ZEN US Equity</t>
  </si>
  <si>
    <t>ZENDESK INC</t>
  </si>
  <si>
    <t>AFG US Equity</t>
  </si>
  <si>
    <t>AMERICAN FINANCIAL GROUP INC</t>
  </si>
  <si>
    <t>NRG US Equity</t>
  </si>
  <si>
    <t>NRG ENERGY INC</t>
  </si>
  <si>
    <t>IONS US Equity</t>
  </si>
  <si>
    <t>IONIS PHARMACEUTICALS INC</t>
  </si>
  <si>
    <t>NVCR US Equity</t>
  </si>
  <si>
    <t>NOVOCURE LTD</t>
  </si>
  <si>
    <t>CCK US Equity</t>
  </si>
  <si>
    <t>CROWN HOLDINGS INC</t>
  </si>
  <si>
    <t>NBIX US Equity</t>
  </si>
  <si>
    <t>NEUROCRINE BIOSCIENCES INC</t>
  </si>
  <si>
    <t>TER US Equity</t>
  </si>
  <si>
    <t>TERADYNE INC</t>
  </si>
  <si>
    <t>ALLE US Equity</t>
  </si>
  <si>
    <t>ALLEGION PLC</t>
  </si>
  <si>
    <t>ZS US Equity</t>
  </si>
  <si>
    <t>ZSCALER INC</t>
  </si>
  <si>
    <t>USFD US Equity</t>
  </si>
  <si>
    <t>US FOODS HOLDING CORP</t>
  </si>
  <si>
    <t>EMN US Equity</t>
  </si>
  <si>
    <t>EASTMAN CHEMICAL CO</t>
  </si>
  <si>
    <t>SAGE US Equity</t>
  </si>
  <si>
    <t>SAGE THERAPEUTICS INC</t>
  </si>
  <si>
    <t>WEX US Equity</t>
  </si>
  <si>
    <t>WEX INC</t>
  </si>
  <si>
    <t>OHI US Equity</t>
  </si>
  <si>
    <t>OMEGA HEALTHCARE INVESTORS</t>
  </si>
  <si>
    <t>WRK US Equity</t>
  </si>
  <si>
    <t>WESTROCK CO</t>
  </si>
  <si>
    <t>COUP US Equity</t>
  </si>
  <si>
    <t>COUPA SOFTWARE INC</t>
  </si>
  <si>
    <t>DOX US Equity</t>
  </si>
  <si>
    <t>AMDOCS LTD</t>
  </si>
  <si>
    <t>GH US Equity</t>
  </si>
  <si>
    <t>GUARDANT HEALTH INC</t>
  </si>
  <si>
    <t>WHR US Equity</t>
  </si>
  <si>
    <t>WHIRLPOOL CORP</t>
  </si>
  <si>
    <t>RPM US Equity</t>
  </si>
  <si>
    <t>RPM INTERNATIONAL INC</t>
  </si>
  <si>
    <t>ABMD US Equity</t>
  </si>
  <si>
    <t>ABIOMED INC</t>
  </si>
  <si>
    <t>RGLD US Equity</t>
  </si>
  <si>
    <t>ROYAL GOLD INC</t>
  </si>
  <si>
    <t>STOR US Equity</t>
  </si>
  <si>
    <t>STORE CAPITAL CORP</t>
  </si>
  <si>
    <t>SEIC US Equity</t>
  </si>
  <si>
    <t>SEI INVESTMENTS COMPANY</t>
  </si>
  <si>
    <t>DXC US Equity</t>
  </si>
  <si>
    <t>DXC TECHNOLOGY CO</t>
  </si>
  <si>
    <t>CACC US Equity</t>
  </si>
  <si>
    <t>CREDIT ACCEPTANCE CORP</t>
  </si>
  <si>
    <t>HUBS US Equity</t>
  </si>
  <si>
    <t>HUBSPOT INC</t>
  </si>
  <si>
    <t>URI US Equity</t>
  </si>
  <si>
    <t>UNITED RENTALS INC</t>
  </si>
  <si>
    <t>OGE US Equity</t>
  </si>
  <si>
    <t>OGE ENERGY CORP</t>
  </si>
  <si>
    <t>HII US Equity</t>
  </si>
  <si>
    <t>HUNTINGTON INGALLS INDUSTRIE</t>
  </si>
  <si>
    <t>SCI US Equity</t>
  </si>
  <si>
    <t>SERVICE CORP INTERNATIONAL</t>
  </si>
  <si>
    <t>MDB US Equity</t>
  </si>
  <si>
    <t>MONGODB INC</t>
  </si>
  <si>
    <t>CY US Equity</t>
  </si>
  <si>
    <t>CYPRESS SEMICONDUCTOR CORP</t>
  </si>
  <si>
    <t>QRVO US Equity</t>
  </si>
  <si>
    <t>QORVO INC</t>
  </si>
  <si>
    <t>MHK US Equity</t>
  </si>
  <si>
    <t>MOHAWK INDUSTRIES INC</t>
  </si>
  <si>
    <t>EEFT US Equity</t>
  </si>
  <si>
    <t>EURONET WORLDWIDE INC</t>
  </si>
  <si>
    <t>MPW US Equity</t>
  </si>
  <si>
    <t>MEDICAL PROPERTIES TRUST INC</t>
  </si>
  <si>
    <t>GLPI US Equity</t>
  </si>
  <si>
    <t>GAMING AND LEISURE PROPERTIE</t>
  </si>
  <si>
    <t>SPR US Equity</t>
  </si>
  <si>
    <t>SPIRIT AEROSYSTEMS HOLD-CL A</t>
  </si>
  <si>
    <t>CDAY US Equity</t>
  </si>
  <si>
    <t>CERIDIAN HCM HOLDING INC</t>
  </si>
  <si>
    <t>APA US Equity</t>
  </si>
  <si>
    <t>APACHE CORP</t>
  </si>
  <si>
    <t>CONE US Equity</t>
  </si>
  <si>
    <t>CYRUSONE INC</t>
  </si>
  <si>
    <t>TRGP US Equity</t>
  </si>
  <si>
    <t>TARGA RESOURCES CORP</t>
  </si>
  <si>
    <t>MASI US Equity</t>
  </si>
  <si>
    <t>MASIMO CORP</t>
  </si>
  <si>
    <t>SNA US Equity</t>
  </si>
  <si>
    <t>SNAP-ON INC</t>
  </si>
  <si>
    <t>NWSA US Equity</t>
  </si>
  <si>
    <t>NEWS CORP - CLASS A</t>
  </si>
  <si>
    <t>NWS US Equity</t>
  </si>
  <si>
    <t>NEWS CORP - CLASS B</t>
  </si>
  <si>
    <t>MOH US Equity</t>
  </si>
  <si>
    <t>MOLINA HEALTHCARE INC</t>
  </si>
  <si>
    <t>AGNC US Equity</t>
  </si>
  <si>
    <t>AGNC INVESTMENT CORP</t>
  </si>
  <si>
    <t>LKQ US Equity</t>
  </si>
  <si>
    <t>LKQ CORP</t>
  </si>
  <si>
    <t>DOCU US Equity</t>
  </si>
  <si>
    <t>DOCUSIGN INC</t>
  </si>
  <si>
    <t>CSL US Equity</t>
  </si>
  <si>
    <t>CARLISLE COS INC</t>
  </si>
  <si>
    <t>JNPR US Equity</t>
  </si>
  <si>
    <t>JUNIPER NETWORKS INC</t>
  </si>
  <si>
    <t>RNR US Equity</t>
  </si>
  <si>
    <t>RENAISSANCERE HOLDINGS LTD</t>
  </si>
  <si>
    <t>UAA US Equity</t>
  </si>
  <si>
    <t>UNDER ARMOUR INC-CLASS A</t>
  </si>
  <si>
    <t>UA US Equity</t>
  </si>
  <si>
    <t>UNDER ARMOUR INC-CLASS C</t>
  </si>
  <si>
    <t>ZAYO US Equity</t>
  </si>
  <si>
    <t>ZAYO GROUP HOLDINGS INC</t>
  </si>
  <si>
    <t>POOL US Equity</t>
  </si>
  <si>
    <t>POOL CORP</t>
  </si>
  <si>
    <t>GWRE US Equity</t>
  </si>
  <si>
    <t>GUIDEWIRE SOFTWARE INC</t>
  </si>
  <si>
    <t>QGEN US Equity</t>
  </si>
  <si>
    <t>QIAGEN N.V.</t>
  </si>
  <si>
    <t>KRC US Equity</t>
  </si>
  <si>
    <t>KILROY REALTY CORP</t>
  </si>
  <si>
    <t>CZR US Equity</t>
  </si>
  <si>
    <t>CAESARS ENTERTAINMENT CORP</t>
  </si>
  <si>
    <t>G US Equity</t>
  </si>
  <si>
    <t>GENPACT LTD</t>
  </si>
  <si>
    <t>NDSN US Equity</t>
  </si>
  <si>
    <t>NORDSON CORP</t>
  </si>
  <si>
    <t>ATR US Equity</t>
  </si>
  <si>
    <t>APTARGROUP INC</t>
  </si>
  <si>
    <t>SERV US Equity</t>
  </si>
  <si>
    <t>SERVICEMASTER GLOBAL HOLDING</t>
  </si>
  <si>
    <t>KIM US Equity</t>
  </si>
  <si>
    <t>KIMCO REALTY CORP</t>
  </si>
  <si>
    <t>NOV US Equity</t>
  </si>
  <si>
    <t>NATIONAL OILWELL VARCO INC</t>
  </si>
  <si>
    <t>IPG US Equity</t>
  </si>
  <si>
    <t>INTERPUBLIC GROUP OF COS INC</t>
  </si>
  <si>
    <t>CTLT US Equity</t>
  </si>
  <si>
    <t>CATALENT INC</t>
  </si>
  <si>
    <t>LPT US Equity</t>
  </si>
  <si>
    <t>LIBERTY PROPERTY TRUST</t>
  </si>
  <si>
    <t>TTC US Equity</t>
  </si>
  <si>
    <t>TORO CO</t>
  </si>
  <si>
    <t>FFIV US Equity</t>
  </si>
  <si>
    <t>F5 NETWORKS INC</t>
  </si>
  <si>
    <t>UI US Equity</t>
  </si>
  <si>
    <t>UBIQUITI INC</t>
  </si>
  <si>
    <t>LAMR US Equity</t>
  </si>
  <si>
    <t>LAMAR ADVERTISING CO-A</t>
  </si>
  <si>
    <t>AMH US Equity</t>
  </si>
  <si>
    <t>AMERICAN HOMES 4 RENT- A</t>
  </si>
  <si>
    <t>DVA US Equity</t>
  </si>
  <si>
    <t>DAVITA INC</t>
  </si>
  <si>
    <t>KSS US Equity</t>
  </si>
  <si>
    <t>KOHLS CORP</t>
  </si>
  <si>
    <t>CGNX US Equity</t>
  </si>
  <si>
    <t>COGNEX CORP</t>
  </si>
  <si>
    <t>AIV US Equity</t>
  </si>
  <si>
    <t>APARTMENT INVT &amp; MGMT CO -A</t>
  </si>
  <si>
    <t>PPC US Equity</t>
  </si>
  <si>
    <t>PILGRIM'S PRIDE CORP</t>
  </si>
  <si>
    <t>GGG US Equity</t>
  </si>
  <si>
    <t>GRACO INC</t>
  </si>
  <si>
    <t>AOS US Equity</t>
  </si>
  <si>
    <t>SMITH (A.O.) CORP</t>
  </si>
  <si>
    <t>PTC US Equity</t>
  </si>
  <si>
    <t>PTC INC</t>
  </si>
  <si>
    <t>H US Equity</t>
  </si>
  <si>
    <t>HYATT HOTELS CORP - CL A</t>
  </si>
  <si>
    <t>WLK US Equity</t>
  </si>
  <si>
    <t>WESTLAKE CHEMICAL CORP</t>
  </si>
  <si>
    <t>AIZ US Equity</t>
  </si>
  <si>
    <t>ASSURANT INC</t>
  </si>
  <si>
    <t>BG US Equity</t>
  </si>
  <si>
    <t>BUNGE LTD</t>
  </si>
  <si>
    <t>NLSN US Equity</t>
  </si>
  <si>
    <t>NIELSEN HOLDINGS PLC</t>
  </si>
  <si>
    <t>DBX US Equity</t>
  </si>
  <si>
    <t>DROPBOX INC-CLASS A</t>
  </si>
  <si>
    <t>ALK US Equity</t>
  </si>
  <si>
    <t>ALASKA AIR GROUP INC</t>
  </si>
  <si>
    <t>DEI US Equity</t>
  </si>
  <si>
    <t>DOUGLAS EMMETT INC</t>
  </si>
  <si>
    <t>CABO US Equity</t>
  </si>
  <si>
    <t>CABLE ONE INC</t>
  </si>
  <si>
    <t>ON US Equity</t>
  </si>
  <si>
    <t>ON SEMICONDUCTOR CORP</t>
  </si>
  <si>
    <t>IVZ US Equity</t>
  </si>
  <si>
    <t>INVESCO LTD</t>
  </si>
  <si>
    <t>TECH US Equity</t>
  </si>
  <si>
    <t>BIO-TECHNE CORP</t>
  </si>
  <si>
    <t>HFC US Equity</t>
  </si>
  <si>
    <t>HOLLYFRONTIER CORP</t>
  </si>
  <si>
    <t>ST US Equity</t>
  </si>
  <si>
    <t>SENSATA TECHNOLOGIES HOLDING</t>
  </si>
  <si>
    <t>JAZZ US Equity</t>
  </si>
  <si>
    <t>JAZZ PHARMACEUTICALS PLC</t>
  </si>
  <si>
    <t>ZION US Equity</t>
  </si>
  <si>
    <t>ZIONS BANCORP NA</t>
  </si>
  <si>
    <t>COG US Equity</t>
  </si>
  <si>
    <t>CABOT OIL &amp; GAS CORP</t>
  </si>
  <si>
    <t>POST US Equity</t>
  </si>
  <si>
    <t>POST HOLDINGS INC</t>
  </si>
  <si>
    <t>HRC US Equity</t>
  </si>
  <si>
    <t>HILL-ROM HOLDINGS INC</t>
  </si>
  <si>
    <t>FBHS US Equity</t>
  </si>
  <si>
    <t>FORTUNE BRANDS HOME &amp; SECURI</t>
  </si>
  <si>
    <t>HXL US Equity</t>
  </si>
  <si>
    <t>HEXCEL CORP</t>
  </si>
  <si>
    <t>ORI US Equity</t>
  </si>
  <si>
    <t>OLD REPUBLIC INTL CORP</t>
  </si>
  <si>
    <t>MOS US Equity</t>
  </si>
  <si>
    <t>MOSAIC CO/THE</t>
  </si>
  <si>
    <t>COTY US Equity</t>
  </si>
  <si>
    <t>COTY INC-CL A</t>
  </si>
  <si>
    <t>PLAN US Equity</t>
  </si>
  <si>
    <t>ANAPLAN INC</t>
  </si>
  <si>
    <t>HUBB US Equity</t>
  </si>
  <si>
    <t>HUBBELL INC</t>
  </si>
  <si>
    <t>FIVE US Equity</t>
  </si>
  <si>
    <t>FIVE BELOW</t>
  </si>
  <si>
    <t>ZG US Equity</t>
  </si>
  <si>
    <t>ZILLOW GROUP INC - A</t>
  </si>
  <si>
    <t>Z US Equity</t>
  </si>
  <si>
    <t>ZILLOW GROUP INC - C</t>
  </si>
  <si>
    <t>NWL US Equity</t>
  </si>
  <si>
    <t>NEWELL BRANDS INC</t>
  </si>
  <si>
    <t>VOYA US Equity</t>
  </si>
  <si>
    <t>VOYA FINANCIAL INC</t>
  </si>
  <si>
    <t>COLD US Equity</t>
  </si>
  <si>
    <t>AMERICOLD REALTY TRUST</t>
  </si>
  <si>
    <t>DNKN US Equity</t>
  </si>
  <si>
    <t>DUNKIN' BRANDS GROUP INC</t>
  </si>
  <si>
    <t>JLL US Equity</t>
  </si>
  <si>
    <t>JONES LANG LASALLE INC</t>
  </si>
  <si>
    <t>MORN US Equity</t>
  </si>
  <si>
    <t>MORNINGSTAR INC</t>
  </si>
  <si>
    <t>CUBE US Equity</t>
  </si>
  <si>
    <t>CUBESMART</t>
  </si>
  <si>
    <t>ATH US Equity</t>
  </si>
  <si>
    <t>ATHENE HOLDING LTD-CLASS A</t>
  </si>
  <si>
    <t>WBC US Equity</t>
  </si>
  <si>
    <t>WABCO HOLDINGS INC</t>
  </si>
  <si>
    <t>CHE US Equity</t>
  </si>
  <si>
    <t>CHEMED CORP</t>
  </si>
  <si>
    <t>RL US Equity</t>
  </si>
  <si>
    <t>RALPH LAUREN CORP</t>
  </si>
  <si>
    <t>ESTC US Equity</t>
  </si>
  <si>
    <t>ELASTIC NV</t>
  </si>
  <si>
    <t>HAE US Equity</t>
  </si>
  <si>
    <t>HAEMONETICS CORP/MASS</t>
  </si>
  <si>
    <t>UHAL US Equity</t>
  </si>
  <si>
    <t>AMERCO</t>
  </si>
  <si>
    <t>GNTX US Equity</t>
  </si>
  <si>
    <t>GENTEX CORP</t>
  </si>
  <si>
    <t>BWA US Equity</t>
  </si>
  <si>
    <t>BORGWARNER INC</t>
  </si>
  <si>
    <t>SRPT US Equity</t>
  </si>
  <si>
    <t>SAREPTA THERAPEUTICS INC</t>
  </si>
  <si>
    <t>AXTA US Equity</t>
  </si>
  <si>
    <t>AXALTA COATING SYSTEMS LTD</t>
  </si>
  <si>
    <t>PLNT US Equity</t>
  </si>
  <si>
    <t>PLANET FITNESS INC - CL A</t>
  </si>
  <si>
    <t>FLIR US Equity</t>
  </si>
  <si>
    <t>FLIR SYSTEMS INC</t>
  </si>
  <si>
    <t>LEA US Equity</t>
  </si>
  <si>
    <t>LEAR CORP</t>
  </si>
  <si>
    <t>BRKR US Equity</t>
  </si>
  <si>
    <t>BRUKER CORP</t>
  </si>
  <si>
    <t>WWD US Equity</t>
  </si>
  <si>
    <t>WOODWARD INC</t>
  </si>
  <si>
    <t>HDS US Equity</t>
  </si>
  <si>
    <t>HD SUPPLY HOLDINGS INC</t>
  </si>
  <si>
    <t>SLG US Equity</t>
  </si>
  <si>
    <t>SL GREEN REALTY CORP</t>
  </si>
  <si>
    <t>FSLR US Equity</t>
  </si>
  <si>
    <t>FIRST SOLAR INC</t>
  </si>
  <si>
    <t>STWD US Equity</t>
  </si>
  <si>
    <t>STARWOOD PROPERTY TRUST INC</t>
  </si>
  <si>
    <t>ARES US Equity</t>
  </si>
  <si>
    <t>ARES MANAGEMENT CORP - A</t>
  </si>
  <si>
    <t>FAF US Equity</t>
  </si>
  <si>
    <t>FIRST AMERICAN FINANCIAL</t>
  </si>
  <si>
    <t>ETSY US Equity</t>
  </si>
  <si>
    <t>ETSY INC</t>
  </si>
  <si>
    <t>GLIBA US Equity</t>
  </si>
  <si>
    <t>GCI LIBERTY INC - CLASS A</t>
  </si>
  <si>
    <t>IPGP US Equity</t>
  </si>
  <si>
    <t>IPG PHOTONICS CORP</t>
  </si>
  <si>
    <t>RS US Equity</t>
  </si>
  <si>
    <t>RELIANCE STEEL &amp; ALUMINUM</t>
  </si>
  <si>
    <t>MPWR US Equity</t>
  </si>
  <si>
    <t>MONOLITHIC POWER SYSTEMS INC</t>
  </si>
  <si>
    <t>SABR US Equity</t>
  </si>
  <si>
    <t>SABRE CORP</t>
  </si>
  <si>
    <t>IAA US Equity</t>
  </si>
  <si>
    <t>IAA INC</t>
  </si>
  <si>
    <t>XPO US Equity</t>
  </si>
  <si>
    <t>XPO LOGISTICS INC</t>
  </si>
  <si>
    <t>PRAH US Equity</t>
  </si>
  <si>
    <t>PRA HEALTH SCIENCES INC</t>
  </si>
  <si>
    <t>COLM US Equity</t>
  </si>
  <si>
    <t>COLUMBIA SPORTSWEAR CO</t>
  </si>
  <si>
    <t>ALB US Equity</t>
  </si>
  <si>
    <t>ALBEMARLE CORP</t>
  </si>
  <si>
    <t>AVLR US Equity</t>
  </si>
  <si>
    <t>AVALARA INC</t>
  </si>
  <si>
    <t>CIEN US Equity</t>
  </si>
  <si>
    <t>CIENA CORP</t>
  </si>
  <si>
    <t>CRL US Equity</t>
  </si>
  <si>
    <t>CHARLES RIVER LABORATORIES</t>
  </si>
  <si>
    <t>ACC US Equity</t>
  </si>
  <si>
    <t>AMERICAN CAMPUS COMMUNITIES</t>
  </si>
  <si>
    <t>PRGO US Equity</t>
  </si>
  <si>
    <t>PERRIGO CO PLC</t>
  </si>
  <si>
    <t>XRX US Equity</t>
  </si>
  <si>
    <t>XEROX HOLDINGS CORP</t>
  </si>
  <si>
    <t>SBNY US Equity</t>
  </si>
  <si>
    <t>SIGNATURE BANK</t>
  </si>
  <si>
    <t>PFPT US Equity</t>
  </si>
  <si>
    <t>PROOFPOINT INC</t>
  </si>
  <si>
    <t>GWR US Equity</t>
  </si>
  <si>
    <t>GENESEE &amp; WYOMING INC-CL A</t>
  </si>
  <si>
    <t>CASY US Equity</t>
  </si>
  <si>
    <t>CASEY'S GENERAL STORES INC</t>
  </si>
  <si>
    <t>RHI US Equity</t>
  </si>
  <si>
    <t>ROBERT HALF INTL INC</t>
  </si>
  <si>
    <t>ADS US Equity</t>
  </si>
  <si>
    <t>ALLIANCE DATA SYSTEMS CORP</t>
  </si>
  <si>
    <t>OC US Equity</t>
  </si>
  <si>
    <t>OWENS CORNING</t>
  </si>
  <si>
    <t>CBSH US Equity</t>
  </si>
  <si>
    <t>COMMERCE BANCSHARES INC</t>
  </si>
  <si>
    <t>DLB US Equity</t>
  </si>
  <si>
    <t>DOLBY LABORATORIES INC-CL A</t>
  </si>
  <si>
    <t>LOPE US Equity</t>
  </si>
  <si>
    <t>GRAND CANYON EDUCATION INC</t>
  </si>
  <si>
    <t>SEE US Equity</t>
  </si>
  <si>
    <t>SEALED AIR CORP</t>
  </si>
  <si>
    <t>DCI US Equity</t>
  </si>
  <si>
    <t>DONALDSON CO INC</t>
  </si>
  <si>
    <t>MIDD US Equity</t>
  </si>
  <si>
    <t>MIDDLEBY CORP</t>
  </si>
  <si>
    <t>LPLA US Equity</t>
  </si>
  <si>
    <t>LPL FINANCIAL HOLDINGS INC</t>
  </si>
  <si>
    <t>WSO US Equity</t>
  </si>
  <si>
    <t>WATSCO INC</t>
  </si>
  <si>
    <t>RP US Equity</t>
  </si>
  <si>
    <t>REALPAGE INC</t>
  </si>
  <si>
    <t>EPR US Equity</t>
  </si>
  <si>
    <t>EPR PROPERTIES</t>
  </si>
  <si>
    <t>PNR US Equity</t>
  </si>
  <si>
    <t>PENTAIR PLC</t>
  </si>
  <si>
    <t>GPS US Equity</t>
  </si>
  <si>
    <t>GAP INC/THE</t>
  </si>
  <si>
    <t>EHC US Equity</t>
  </si>
  <si>
    <t>ENCOMPASS HEALTH CORP</t>
  </si>
  <si>
    <t>STLD US Equity</t>
  </si>
  <si>
    <t>STEEL DYNAMICS INC</t>
  </si>
  <si>
    <t>TCF US Equity</t>
  </si>
  <si>
    <t>TCF FINANCIAL CORP</t>
  </si>
  <si>
    <t>EXEL US Equity</t>
  </si>
  <si>
    <t>EXELIXIS INC</t>
  </si>
  <si>
    <t>MSG US Equity</t>
  </si>
  <si>
    <t>MADISON SQUARE GARDEN CO- A</t>
  </si>
  <si>
    <t>PCTY US Equity</t>
  </si>
  <si>
    <t>PAYLOCITY HOLDING CORP</t>
  </si>
  <si>
    <t>EWBC US Equity</t>
  </si>
  <si>
    <t>EAST WEST BANCORP INC</t>
  </si>
  <si>
    <t>NRZ US Equity</t>
  </si>
  <si>
    <t>NEW RESIDENTIAL INVESTMENT</t>
  </si>
  <si>
    <t>SMG US Equity</t>
  </si>
  <si>
    <t>SCOTTS MIRACLE-GRO CO</t>
  </si>
  <si>
    <t>TPR US Equity</t>
  </si>
  <si>
    <t>TAPESTRY INC</t>
  </si>
  <si>
    <t>GDI US Equity</t>
  </si>
  <si>
    <t>GARDNER DENVER HOLDINGS INC</t>
  </si>
  <si>
    <t>HTA US Equity</t>
  </si>
  <si>
    <t>HEALTHCARE TRUST OF AME-CL A</t>
  </si>
  <si>
    <t>SMAR US Equity</t>
  </si>
  <si>
    <t>SMARTSHEET INC-CLASS A</t>
  </si>
  <si>
    <t>ENTG US Equity</t>
  </si>
  <si>
    <t>ENTEGRIS INC</t>
  </si>
  <si>
    <t>ARW US Equity</t>
  </si>
  <si>
    <t>ARROW ELECTRONICS INC</t>
  </si>
  <si>
    <t>PBCT US Equity</t>
  </si>
  <si>
    <t>PEOPLE'S UNITED FINANCIAL</t>
  </si>
  <si>
    <t>SON US Equity</t>
  </si>
  <si>
    <t>SONOCO PRODUCTS CO</t>
  </si>
  <si>
    <t>BLUE US Equity</t>
  </si>
  <si>
    <t>BLUEBIRD BIO INC</t>
  </si>
  <si>
    <t>MDSO US Equity</t>
  </si>
  <si>
    <t>MEDIDATA SOLUTIONS INC</t>
  </si>
  <si>
    <t>PE US Equity</t>
  </si>
  <si>
    <t>PARSLEY ENERGY INC-CLASS A</t>
  </si>
  <si>
    <t>PVH US Equity</t>
  </si>
  <si>
    <t>PVH CORP</t>
  </si>
  <si>
    <t>KNX US Equity</t>
  </si>
  <si>
    <t>KNIGHT-SWIFT TRANSPORTATION</t>
  </si>
  <si>
    <t>VSM US Equity</t>
  </si>
  <si>
    <t>VERSUM MATERIALS INC</t>
  </si>
  <si>
    <t>WWE US Equity</t>
  </si>
  <si>
    <t>WORLD WRESTLING ENTERTAIN-A</t>
  </si>
  <si>
    <t>JEF US Equity</t>
  </si>
  <si>
    <t>JEFFERIES FINANCIAL GROUP IN</t>
  </si>
  <si>
    <t>NATI US Equity</t>
  </si>
  <si>
    <t>NATIONAL INSTRUMENTS CORP</t>
  </si>
  <si>
    <t>COR US Equity</t>
  </si>
  <si>
    <t>CORESITE REALTY CORP</t>
  </si>
  <si>
    <t>PEGA US Equity</t>
  </si>
  <si>
    <t>PEGASYSTEMS INC</t>
  </si>
  <si>
    <t>BWXT US Equity</t>
  </si>
  <si>
    <t>BWX TECHNOLOGIES INC</t>
  </si>
  <si>
    <t>ACM US Equity</t>
  </si>
  <si>
    <t>IDA US Equity</t>
  </si>
  <si>
    <t>IDACORP INC</t>
  </si>
  <si>
    <t>FLS US Equity</t>
  </si>
  <si>
    <t>FLOWSERVE CORP</t>
  </si>
  <si>
    <t>PCG US Equity</t>
  </si>
  <si>
    <t>P G &amp; E CORP</t>
  </si>
  <si>
    <t>HHC US Equity</t>
  </si>
  <si>
    <t>HOWARD HUGHES CORP/THE</t>
  </si>
  <si>
    <t>CACI US Equity</t>
  </si>
  <si>
    <t>CACI INTERNATIONAL INC -CL A</t>
  </si>
  <si>
    <t>SYNH US Equity</t>
  </si>
  <si>
    <t>SYNEOS HEALTH INC</t>
  </si>
  <si>
    <t>BRX US Equity</t>
  </si>
  <si>
    <t>BRIXMOR PROPERTY GROUP INC</t>
  </si>
  <si>
    <t>ZNGA US Equity</t>
  </si>
  <si>
    <t>ZYNGA INC - CL A</t>
  </si>
  <si>
    <t>SNV US Equity</t>
  </si>
  <si>
    <t>SYNOVUS FINANCIAL CORP</t>
  </si>
  <si>
    <t>BOKF US Equity</t>
  </si>
  <si>
    <t>BOK FINANCIAL CORPORATION</t>
  </si>
  <si>
    <t>MANH US Equity</t>
  </si>
  <si>
    <t>MANHATTAN ASSOCIATES INC</t>
  </si>
  <si>
    <t>GRUB US Equity</t>
  </si>
  <si>
    <t>GRUBHUB INC</t>
  </si>
  <si>
    <t>MDU US Equity</t>
  </si>
  <si>
    <t>MDU RESOURCES GROUP INC</t>
  </si>
  <si>
    <t>SWI US Equity</t>
  </si>
  <si>
    <t>SOLARWINDS CORP</t>
  </si>
  <si>
    <t>NEU US Equity</t>
  </si>
  <si>
    <t>NEWMARKET CORP</t>
  </si>
  <si>
    <t>CDK US Equity</t>
  </si>
  <si>
    <t>CDK GLOBAL INC</t>
  </si>
  <si>
    <t>NYCB US Equity</t>
  </si>
  <si>
    <t>NEW YORK COMMUNITY BANCORP</t>
  </si>
  <si>
    <t>UNM US Equity</t>
  </si>
  <si>
    <t>UNUM GROUP</t>
  </si>
  <si>
    <t>SAM US Equity</t>
  </si>
  <si>
    <t>BOSTON BEER COMPANY INC-A</t>
  </si>
  <si>
    <t>ALSN US Equity</t>
  </si>
  <si>
    <t>ALLISON TRANSMISSION HOLDING</t>
  </si>
  <si>
    <t>TRIP US Equity</t>
  </si>
  <si>
    <t>TRIPADVISOR INC</t>
  </si>
  <si>
    <t>AXS US Equity</t>
  </si>
  <si>
    <t>AXIS CAPITAL HOLDINGS LTD</t>
  </si>
  <si>
    <t>CW US Equity</t>
  </si>
  <si>
    <t>CURTISS-WRIGHT CORP</t>
  </si>
  <si>
    <t>THG US Equity</t>
  </si>
  <si>
    <t>HANOVER INSURANCE GROUP INC/</t>
  </si>
  <si>
    <t>AGCO US Equity</t>
  </si>
  <si>
    <t>AGCO CORP</t>
  </si>
  <si>
    <t>HPP US Equity</t>
  </si>
  <si>
    <t>HUDSON PACIFIC PROPERTIES IN</t>
  </si>
  <si>
    <t>TOL US Equity</t>
  </si>
  <si>
    <t>TOLL BROTHERS INC</t>
  </si>
  <si>
    <t>BERY US Equity</t>
  </si>
  <si>
    <t>BERRY GLOBAL GROUP INC</t>
  </si>
  <si>
    <t>CFR US Equity</t>
  </si>
  <si>
    <t>CULLEN/FROST BANKERS INC</t>
  </si>
  <si>
    <t>JBLU US Equity</t>
  </si>
  <si>
    <t>JETBLUE AIRWAYS CORP</t>
  </si>
  <si>
    <t>HLF US Equity</t>
  </si>
  <si>
    <t>HERBALIFE NUTRITION LTD</t>
  </si>
  <si>
    <t>HZNP US Equity</t>
  </si>
  <si>
    <t>HORIZON THERAPEUTICS PLC</t>
  </si>
  <si>
    <t>SAIC US Equity</t>
  </si>
  <si>
    <t>SCIENCE APPLICATIONS INTE</t>
  </si>
  <si>
    <t>IART US Equity</t>
  </si>
  <si>
    <t>INTEGRA LIFESCIENCES HOLDING</t>
  </si>
  <si>
    <t>WEN US Equity</t>
  </si>
  <si>
    <t>WENDY'S CO/THE</t>
  </si>
  <si>
    <t>GMED US Equity</t>
  </si>
  <si>
    <t>GLOBUS MEDICAL INC - A</t>
  </si>
  <si>
    <t>JBGS US Equity</t>
  </si>
  <si>
    <t>JBG SMITH PROPERTIES</t>
  </si>
  <si>
    <t>POR US Equity</t>
  </si>
  <si>
    <t>PORTLAND GENERAL ELECTRIC CO</t>
  </si>
  <si>
    <t>CHH US Equity</t>
  </si>
  <si>
    <t>CHOICE HOTELS INTL INC</t>
  </si>
  <si>
    <t>INGR US Equity</t>
  </si>
  <si>
    <t>INGREDION INC</t>
  </si>
  <si>
    <t>BPOP US Equity</t>
  </si>
  <si>
    <t>POPULAR INC</t>
  </si>
  <si>
    <t>PEN US Equity</t>
  </si>
  <si>
    <t>PENUMBRA INC</t>
  </si>
  <si>
    <t>CUZ US Equity</t>
  </si>
  <si>
    <t>COUSINS PROPERTIES INC</t>
  </si>
  <si>
    <t>LECO US Equity</t>
  </si>
  <si>
    <t>LINCOLN ELECTRIC HOLDINGS</t>
  </si>
  <si>
    <t>WSM US Equity</t>
  </si>
  <si>
    <t>WILLIAMS-SONOMA INC</t>
  </si>
  <si>
    <t>TREX US Equity</t>
  </si>
  <si>
    <t>TREX COMPANY INC</t>
  </si>
  <si>
    <t>MRNA US Equity</t>
  </si>
  <si>
    <t>MODERNA INC</t>
  </si>
  <si>
    <t>PII US Equity</t>
  </si>
  <si>
    <t>POLARIS INC</t>
  </si>
  <si>
    <t>CHDN US Equity</t>
  </si>
  <si>
    <t>CHURCHILL DOWNS INC</t>
  </si>
  <si>
    <t>AYI US Equity</t>
  </si>
  <si>
    <t>ACUITY BRANDS INC</t>
  </si>
  <si>
    <t>ITT US Equity</t>
  </si>
  <si>
    <t>ITT INC</t>
  </si>
  <si>
    <t>PRI US Equity</t>
  </si>
  <si>
    <t>PRIMERICA INC</t>
  </si>
  <si>
    <t>TFSL US Equity</t>
  </si>
  <si>
    <t>TFS FINANCIAL CORP</t>
  </si>
  <si>
    <t>PSB US Equity</t>
  </si>
  <si>
    <t>PS BUSINESS PARKS INC/CA</t>
  </si>
  <si>
    <t>FR US Equity</t>
  </si>
  <si>
    <t>FIRST INDUSTRIAL REALTY TR</t>
  </si>
  <si>
    <t>FHN US Equity</t>
  </si>
  <si>
    <t>FIRST HORIZON NATIONAL CORP</t>
  </si>
  <si>
    <t>HBI US Equity</t>
  </si>
  <si>
    <t>HANESBRANDS INC</t>
  </si>
  <si>
    <t>WH US Equity</t>
  </si>
  <si>
    <t>WYNDHAM HOTELS &amp; RESORTS INC</t>
  </si>
  <si>
    <t>HRB US Equity</t>
  </si>
  <si>
    <t>H&amp;R BLOCK INC</t>
  </si>
  <si>
    <t>HOG US Equity</t>
  </si>
  <si>
    <t>HARLEY-DAVIDSON INC</t>
  </si>
  <si>
    <t>PFGC US Equity</t>
  </si>
  <si>
    <t>PERFORMANCE FOOD GROUP CO</t>
  </si>
  <si>
    <t>LSI US Equity</t>
  </si>
  <si>
    <t>LIFE STORAGE INC</t>
  </si>
  <si>
    <t>OMF US Equity</t>
  </si>
  <si>
    <t>ONEMAIN HOLDINGS INC</t>
  </si>
  <si>
    <t>MMS US Equity</t>
  </si>
  <si>
    <t>MAXIMUS INC</t>
  </si>
  <si>
    <t>SKX US Equity</t>
  </si>
  <si>
    <t>SKECHERS USA INC-CL A</t>
  </si>
  <si>
    <t>LEG US Equity</t>
  </si>
  <si>
    <t>LEGGETT &amp; PLATT INC</t>
  </si>
  <si>
    <t>SIX US Equity</t>
  </si>
  <si>
    <t>SIX FLAGS ENTERTAINMENT CORP</t>
  </si>
  <si>
    <t>FCNCA US Equity</t>
  </si>
  <si>
    <t>FIRST CITIZENS BCSHS -CL A</t>
  </si>
  <si>
    <t>MAN US Equity</t>
  </si>
  <si>
    <t>MANPOWERGROUP INC</t>
  </si>
  <si>
    <t>VSAT US Equity</t>
  </si>
  <si>
    <t>VIASAT INC</t>
  </si>
  <si>
    <t>NYT US Equity</t>
  </si>
  <si>
    <t>NEW YORK TIMES CO-A</t>
  </si>
  <si>
    <t>CHGG US Equity</t>
  </si>
  <si>
    <t>CHEGG INC</t>
  </si>
  <si>
    <t>OGS US Equity</t>
  </si>
  <si>
    <t>ONE GAS INC</t>
  </si>
  <si>
    <t>REXR US Equity</t>
  </si>
  <si>
    <t>REXFORD INDUSTRIAL REALTY IN</t>
  </si>
  <si>
    <t>NUAN US Equity</t>
  </si>
  <si>
    <t>NUANCE COMMUNICATIONS INC</t>
  </si>
  <si>
    <t>HE US Equity</t>
  </si>
  <si>
    <t>HAWAIIAN ELECTRIC INDS</t>
  </si>
  <si>
    <t>EV US Equity</t>
  </si>
  <si>
    <t>EATON VANCE CORP</t>
  </si>
  <si>
    <t>GNRC US Equity</t>
  </si>
  <si>
    <t>GENERAC HOLDINGS INC</t>
  </si>
  <si>
    <t>FLO US Equity</t>
  </si>
  <si>
    <t>FLOWERS FOODS INC</t>
  </si>
  <si>
    <t>SEB US Equity</t>
  </si>
  <si>
    <t>SEABOARD CORP</t>
  </si>
  <si>
    <t>FND US Equity</t>
  </si>
  <si>
    <t>FLOOR &amp; DECOR HOLDINGS INC-A</t>
  </si>
  <si>
    <t>EME US Equity</t>
  </si>
  <si>
    <t>EMCOR GROUP INC</t>
  </si>
  <si>
    <t>ESNT US Equity</t>
  </si>
  <si>
    <t>ESSENT GROUP LTD</t>
  </si>
  <si>
    <t>SWX US Equity</t>
  </si>
  <si>
    <t>SOUTHWEST GAS HOLDINGS INC</t>
  </si>
  <si>
    <t>RGEN US Equity</t>
  </si>
  <si>
    <t>REPLIGEN CORP</t>
  </si>
  <si>
    <t>MTZ US Equity</t>
  </si>
  <si>
    <t>MASTEC INC</t>
  </si>
  <si>
    <t>PWR US Equity</t>
  </si>
  <si>
    <t>QUANTA SERVICES INC</t>
  </si>
  <si>
    <t>OSK US Equity</t>
  </si>
  <si>
    <t>OSHKOSH CORP</t>
  </si>
  <si>
    <t>TNET US Equity</t>
  </si>
  <si>
    <t>TRINET GROUP INC</t>
  </si>
  <si>
    <t>CREE US Equity</t>
  </si>
  <si>
    <t>CREE INC</t>
  </si>
  <si>
    <t>MRCY US Equity</t>
  </si>
  <si>
    <t>MERCURY SYSTEMS INC</t>
  </si>
  <si>
    <t>PK US Equity</t>
  </si>
  <si>
    <t>PARK HOTELS &amp; RESORTS INC</t>
  </si>
  <si>
    <t>SIGI US Equity</t>
  </si>
  <si>
    <t>SELECTIVE INSURANCE GROUP</t>
  </si>
  <si>
    <t>SLAB US Equity</t>
  </si>
  <si>
    <t>SILICON LABORATORIES INC</t>
  </si>
  <si>
    <t>BXMT US Equity</t>
  </si>
  <si>
    <t>BLACKSTONE MORTGAGE TRU-CL A</t>
  </si>
  <si>
    <t>KMPR US Equity</t>
  </si>
  <si>
    <t>KEMPER CORP</t>
  </si>
  <si>
    <t>BKH US Equity</t>
  </si>
  <si>
    <t>BLACK HILLS CORP</t>
  </si>
  <si>
    <t>EGP US Equity</t>
  </si>
  <si>
    <t>EASTGROUP PROPERTIES INC</t>
  </si>
  <si>
    <t>M US Equity</t>
  </si>
  <si>
    <t>MACY'S INC</t>
  </si>
  <si>
    <t>WPX US Equity</t>
  </si>
  <si>
    <t>WPX ENERGY INC</t>
  </si>
  <si>
    <t>AL US Equity</t>
  </si>
  <si>
    <t>AIR LEASE CORP</t>
  </si>
  <si>
    <t>LB US Equity</t>
  </si>
  <si>
    <t>L BRANDS INC</t>
  </si>
  <si>
    <t>RDN US Equity</t>
  </si>
  <si>
    <t>RADIAN GROUP INC</t>
  </si>
  <si>
    <t>AWI US Equity</t>
  </si>
  <si>
    <t>ARMSTRONG WORLD INDUSTRIES</t>
  </si>
  <si>
    <t>QRTEA US Equity</t>
  </si>
  <si>
    <t>QURATE RETAIL INC-SERIES A</t>
  </si>
  <si>
    <t>JWN US Equity</t>
  </si>
  <si>
    <t>NORDSTROM INC</t>
  </si>
  <si>
    <t>CR US Equity</t>
  </si>
  <si>
    <t>CRANE CO</t>
  </si>
  <si>
    <t>HUN US Equity</t>
  </si>
  <si>
    <t>HUNTSMAN CORP</t>
  </si>
  <si>
    <t>PB US Equity</t>
  </si>
  <si>
    <t>PROSPERITY BANCSHARES INC</t>
  </si>
  <si>
    <t>WAL US Equity</t>
  </si>
  <si>
    <t>WESTERN ALLIANCE BANCORP</t>
  </si>
  <si>
    <t>NTNX US Equity</t>
  </si>
  <si>
    <t>NUTANIX INC - A</t>
  </si>
  <si>
    <t>GRA US Equity</t>
  </si>
  <si>
    <t>WR GRACE &amp; CO</t>
  </si>
  <si>
    <t>HIW US Equity</t>
  </si>
  <si>
    <t>HIGHWOODS PROPERTIES INC</t>
  </si>
  <si>
    <t>LAZ US Equity</t>
  </si>
  <si>
    <t>LAZARD LTD-CL A</t>
  </si>
  <si>
    <t>MTG US Equity</t>
  </si>
  <si>
    <t>MGIC INVESTMENT CORP</t>
  </si>
  <si>
    <t>BLKB US Equity</t>
  </si>
  <si>
    <t>BLACKBAUD INC</t>
  </si>
  <si>
    <t>CNK US Equity</t>
  </si>
  <si>
    <t>CINEMARK HOLDINGS INC</t>
  </si>
  <si>
    <t>PINC US Equity</t>
  </si>
  <si>
    <t>PREMIER INC-CLASS A</t>
  </si>
  <si>
    <t>KEX US Equity</t>
  </si>
  <si>
    <t>KIRBY CORP</t>
  </si>
  <si>
    <t>ALE US Equity</t>
  </si>
  <si>
    <t>ALLETE INC</t>
  </si>
  <si>
    <t>LSTR US Equity</t>
  </si>
  <si>
    <t>LANDSTAR SYSTEM INC</t>
  </si>
  <si>
    <t>TTEK US Equity</t>
  </si>
  <si>
    <t>TETRA TECH INC</t>
  </si>
  <si>
    <t>ASH US Equity</t>
  </si>
  <si>
    <t>ASHLAND GLOBAL HOLDINGS INC</t>
  </si>
  <si>
    <t>VAC US Equity</t>
  </si>
  <si>
    <t>MARRIOTT VACATIONS WORLD</t>
  </si>
  <si>
    <t>AAN US Equity</t>
  </si>
  <si>
    <t>AARON'S INC</t>
  </si>
  <si>
    <t>NXST US Equity</t>
  </si>
  <si>
    <t>NEXSTAR MEDIA GROUP INC-CL A</t>
  </si>
  <si>
    <t>LITE US Equity</t>
  </si>
  <si>
    <t>LUMENTUM HOLDINGS INC</t>
  </si>
  <si>
    <t>JBL US Equity</t>
  </si>
  <si>
    <t>JABIL INC</t>
  </si>
  <si>
    <t>AVT US Equity</t>
  </si>
  <si>
    <t>AVNET INC</t>
  </si>
  <si>
    <t>CPA US Equity</t>
  </si>
  <si>
    <t>COPA HOLDINGS SA-CLASS A</t>
  </si>
  <si>
    <t>FTDR US Equity</t>
  </si>
  <si>
    <t>FRONTDOOR INC</t>
  </si>
  <si>
    <t>SRC US Equity</t>
  </si>
  <si>
    <t>SPIRIT REALTY CAPITAL INC</t>
  </si>
  <si>
    <t>TNDM US Equity</t>
  </si>
  <si>
    <t>TANDEM DIABETES CARE INC</t>
  </si>
  <si>
    <t>SR US Equity</t>
  </si>
  <si>
    <t>SPIRE INC</t>
  </si>
  <si>
    <t>XEC US Equity</t>
  </si>
  <si>
    <t>CIMAREX ENERGY CO</t>
  </si>
  <si>
    <t>SNX US Equity</t>
  </si>
  <si>
    <t>SYNNEX CORP</t>
  </si>
  <si>
    <t>FCFS US Equity</t>
  </si>
  <si>
    <t>FIRSTCASH INC</t>
  </si>
  <si>
    <t>QTWO US Equity</t>
  </si>
  <si>
    <t>Q2 HOLDINGS INC</t>
  </si>
  <si>
    <t>HR US Equity</t>
  </si>
  <si>
    <t>HEALTHCARE REALTY TRUST INC</t>
  </si>
  <si>
    <t>ALLK US Equity</t>
  </si>
  <si>
    <t>ALLAKOS INC</t>
  </si>
  <si>
    <t>DECK US Equity</t>
  </si>
  <si>
    <t>DECKERS OUTDOOR CORP</t>
  </si>
  <si>
    <t>TPX US Equity</t>
  </si>
  <si>
    <t>TEMPUR SEALY INTERNATIONAL I</t>
  </si>
  <si>
    <t>AN US Equity</t>
  </si>
  <si>
    <t>AUTONATION INC</t>
  </si>
  <si>
    <t>VVV US Equity</t>
  </si>
  <si>
    <t>VALVOLINE INC</t>
  </si>
  <si>
    <t>AGO US Equity</t>
  </si>
  <si>
    <t>ASSURED GUARANTY LTD</t>
  </si>
  <si>
    <t>FFIN US Equity</t>
  </si>
  <si>
    <t>FIRST FINL BANKSHARES INC</t>
  </si>
  <si>
    <t>MKSI US Equity</t>
  </si>
  <si>
    <t>MKS INSTRUMENTS INC</t>
  </si>
  <si>
    <t>PRSP US Equity</t>
  </si>
  <si>
    <t>PERSPECTA INC</t>
  </si>
  <si>
    <t>HQY US Equity</t>
  </si>
  <si>
    <t>HEALTHEQUITY INC</t>
  </si>
  <si>
    <t>AMED US Equity</t>
  </si>
  <si>
    <t>AMEDISYS INC</t>
  </si>
  <si>
    <t>CRI US Equity</t>
  </si>
  <si>
    <t>CARTER'S INC</t>
  </si>
  <si>
    <t>TDOC US Equity</t>
  </si>
  <si>
    <t>TELADOC HEALTH INC</t>
  </si>
  <si>
    <t>LAUR US Equity</t>
  </si>
  <si>
    <t>LAUREATE EDUCATION INC-A</t>
  </si>
  <si>
    <t>CLH US Equity</t>
  </si>
  <si>
    <t>CLEAN HARBORS INC</t>
  </si>
  <si>
    <t>TRCO US Equity</t>
  </si>
  <si>
    <t>TRIBUNE MEDIA CO - A</t>
  </si>
  <si>
    <t>RLI US Equity</t>
  </si>
  <si>
    <t>RLI CORP</t>
  </si>
  <si>
    <t>ACAD US Equity</t>
  </si>
  <si>
    <t>ACADIA PHARMACEUTICALS INC</t>
  </si>
  <si>
    <t>SBRA US Equity</t>
  </si>
  <si>
    <t>SABRA HEALTH CARE REIT INC</t>
  </si>
  <si>
    <t>JCOM US Equity</t>
  </si>
  <si>
    <t>J2 GLOBAL INC</t>
  </si>
  <si>
    <t>EQC US Equity</t>
  </si>
  <si>
    <t>EQUITY COMMONWEALTH</t>
  </si>
  <si>
    <t>SRCL US Equity</t>
  </si>
  <si>
    <t>STERICYCLE INC</t>
  </si>
  <si>
    <t>RHP US Equity</t>
  </si>
  <si>
    <t>RYMAN HOSPITALITY PROPERTIES</t>
  </si>
  <si>
    <t>AJRD US Equity</t>
  </si>
  <si>
    <t>AEROJET ROCKETDYNE HOLDINGS</t>
  </si>
  <si>
    <t>SATS US Equity</t>
  </si>
  <si>
    <t>ECHOSTAR CORP-A</t>
  </si>
  <si>
    <t>NJR US Equity</t>
  </si>
  <si>
    <t>NEW JERSEY RESOURCES CORP</t>
  </si>
  <si>
    <t>PNM US Equity</t>
  </si>
  <si>
    <t>PNM RESOURCES INC</t>
  </si>
  <si>
    <t>WBS US Equity</t>
  </si>
  <si>
    <t>WEBSTER FINANCIAL CORP</t>
  </si>
  <si>
    <t>HP US Equity</t>
  </si>
  <si>
    <t>HELMERICH &amp; PAYNE</t>
  </si>
  <si>
    <t>SBGI US Equity</t>
  </si>
  <si>
    <t>SINCLAIR BROADCAST GROUP -A</t>
  </si>
  <si>
    <t>CIT US Equity</t>
  </si>
  <si>
    <t>CIT GROUP INC</t>
  </si>
  <si>
    <t>WYND US Equity</t>
  </si>
  <si>
    <t>WYNDHAM DESTINATIONS INC</t>
  </si>
  <si>
    <t>ARD US Equity</t>
  </si>
  <si>
    <t>ARDAGH GROUP SA</t>
  </si>
  <si>
    <t>GPK US Equity</t>
  </si>
  <si>
    <t>GRAPHIC PACKAGING HOLDING CO</t>
  </si>
  <si>
    <t>PSTG US Equity</t>
  </si>
  <si>
    <t>PURE STORAGE INC - CLASS A</t>
  </si>
  <si>
    <t>NSP US Equity</t>
  </si>
  <si>
    <t>INSPERITY INC</t>
  </si>
  <si>
    <t>FCN US Equity</t>
  </si>
  <si>
    <t>FTI CONSULTING INC</t>
  </si>
  <si>
    <t>CPRI US Equity</t>
  </si>
  <si>
    <t>CAPRI HOLDINGS LTD</t>
  </si>
  <si>
    <t>SWCH US Equity</t>
  </si>
  <si>
    <t>SWITCH INC - A</t>
  </si>
  <si>
    <t>NFG US Equity</t>
  </si>
  <si>
    <t>NATIONAL FUEL GAS CO</t>
  </si>
  <si>
    <t>PACW US Equity</t>
  </si>
  <si>
    <t>PACWEST BANCORP</t>
  </si>
  <si>
    <t>MSA US Equity</t>
  </si>
  <si>
    <t>MSA SAFETY INC</t>
  </si>
  <si>
    <t>PNFP US Equity</t>
  </si>
  <si>
    <t>PINNACLE FINANCIAL PARTNERS</t>
  </si>
  <si>
    <t>MAC US Equity</t>
  </si>
  <si>
    <t>MACERICH CO/THE</t>
  </si>
  <si>
    <t>FGEN US Equity</t>
  </si>
  <si>
    <t>FIBROGEN INC</t>
  </si>
  <si>
    <t>OUT US Equity</t>
  </si>
  <si>
    <t>OUTFRONT MEDIA INC</t>
  </si>
  <si>
    <t>ROLL US Equity</t>
  </si>
  <si>
    <t>RBC BEARINGS INC</t>
  </si>
  <si>
    <t>LANC US Equity</t>
  </si>
  <si>
    <t>LANCASTER COLONY CORP</t>
  </si>
  <si>
    <t>BC US Equity</t>
  </si>
  <si>
    <t>BRUNSWICK CORP</t>
  </si>
  <si>
    <t>TREE US Equity</t>
  </si>
  <si>
    <t>LENDINGTREE INC</t>
  </si>
  <si>
    <t>CBRL US Equity</t>
  </si>
  <si>
    <t>CRACKER BARREL OLD COUNTRY</t>
  </si>
  <si>
    <t>FL US Equity</t>
  </si>
  <si>
    <t>FOOT LOCKER INC</t>
  </si>
  <si>
    <t>CVI US Equity</t>
  </si>
  <si>
    <t>CVR ENERGY INC</t>
  </si>
  <si>
    <t>STL US Equity</t>
  </si>
  <si>
    <t>STERLING BANCORP/DE</t>
  </si>
  <si>
    <t>HPT US Equity</t>
  </si>
  <si>
    <t>HOSPITALITY PROPERTIES TRUST</t>
  </si>
  <si>
    <t>APPN US Equity</t>
  </si>
  <si>
    <t>APPIAN CORP</t>
  </si>
  <si>
    <t>BHF US Equity</t>
  </si>
  <si>
    <t>BRIGHTHOUSE FINANCIAL INC</t>
  </si>
  <si>
    <t>CMD US Equity</t>
  </si>
  <si>
    <t>CANTEL MEDICAL CORP</t>
  </si>
  <si>
    <t>CLGX US Equity</t>
  </si>
  <si>
    <t>CORELOGIC INC</t>
  </si>
  <si>
    <t>FIVN US Equity</t>
  </si>
  <si>
    <t>FIVE9 INC</t>
  </si>
  <si>
    <t>BPMC US Equity</t>
  </si>
  <si>
    <t>BLUEPRINT MEDICINES CORP</t>
  </si>
  <si>
    <t>ESGR US Equity</t>
  </si>
  <si>
    <t>ENSTAR GROUP LTD</t>
  </si>
  <si>
    <t>LFUS US Equity</t>
  </si>
  <si>
    <t>LITTELFUSE INC</t>
  </si>
  <si>
    <t>ONCE US Equity</t>
  </si>
  <si>
    <t>SPARK THERAPEUTICS INC</t>
  </si>
  <si>
    <t>AMG US Equity</t>
  </si>
  <si>
    <t>AFFILIATED MANAGERS GROUP</t>
  </si>
  <si>
    <t>STAG US Equity</t>
  </si>
  <si>
    <t>STAG INDUSTRIAL INC</t>
  </si>
  <si>
    <t>ENPH US Equity</t>
  </si>
  <si>
    <t>ENPHASE ENERGY INC</t>
  </si>
  <si>
    <t>HELE US Equity</t>
  </si>
  <si>
    <t>HELEN OF TROY LTD</t>
  </si>
  <si>
    <t>LHCG US Equity</t>
  </si>
  <si>
    <t>LHC GROUP INC</t>
  </si>
  <si>
    <t>NCR US Equity</t>
  </si>
  <si>
    <t>NCR CORPORATION</t>
  </si>
  <si>
    <t>BCO US Equity</t>
  </si>
  <si>
    <t>BRINK'S CO/THE</t>
  </si>
  <si>
    <t>UBSI US Equity</t>
  </si>
  <si>
    <t>UNITED BANKSHARES INC</t>
  </si>
  <si>
    <t>STRA US Equity</t>
  </si>
  <si>
    <t>STRATEGIC EDUCATION INC</t>
  </si>
  <si>
    <t>UNF US Equity</t>
  </si>
  <si>
    <t>UNIFIRST CORP/MA</t>
  </si>
  <si>
    <t>ORA US Equity</t>
  </si>
  <si>
    <t>ORMAT TECHNOLOGIES INC</t>
  </si>
  <si>
    <t>SF US Equity</t>
  </si>
  <si>
    <t>STIFEL FINANCIAL CORP</t>
  </si>
  <si>
    <t>SHAK US Equity</t>
  </si>
  <si>
    <t>SHAKE SHACK INC - CLASS A</t>
  </si>
  <si>
    <t>LIVN US Equity</t>
  </si>
  <si>
    <t>LIVANOVA PLC</t>
  </si>
  <si>
    <t>NEOG US Equity</t>
  </si>
  <si>
    <t>NEOGEN CORP</t>
  </si>
  <si>
    <t>MSM US Equity</t>
  </si>
  <si>
    <t>MSC INDUSTRIAL DIRECT CO-A</t>
  </si>
  <si>
    <t>GBCI US Equity</t>
  </si>
  <si>
    <t>GLACIER BANCORP INC</t>
  </si>
  <si>
    <t>NWE US Equity</t>
  </si>
  <si>
    <t>NORTHWESTERN CORP</t>
  </si>
  <si>
    <t>GHC US Equity</t>
  </si>
  <si>
    <t>GRAHAM HOLDINGS CO-CLASS B</t>
  </si>
  <si>
    <t>AM US Equity</t>
  </si>
  <si>
    <t>ANTERO MIDSTREAM CORP</t>
  </si>
  <si>
    <t>EXPO US Equity</t>
  </si>
  <si>
    <t>EXPONENT INC</t>
  </si>
  <si>
    <t>CARG US Equity</t>
  </si>
  <si>
    <t>CARGURUS INC</t>
  </si>
  <si>
    <t>IBKC US Equity</t>
  </si>
  <si>
    <t>IBERIABANK CORP</t>
  </si>
  <si>
    <t>BJ US Equity</t>
  </si>
  <si>
    <t>BJ'S WHOLESALE CLUB HOLDINGS</t>
  </si>
  <si>
    <t>AAXN US Equity</t>
  </si>
  <si>
    <t>AXON ENTERPRISE INC</t>
  </si>
  <si>
    <t>UTHR US Equity</t>
  </si>
  <si>
    <t>UNITED THERAPEUTICS CORP</t>
  </si>
  <si>
    <t>KBR US Equity</t>
  </si>
  <si>
    <t>KBR INC</t>
  </si>
  <si>
    <t>CCMP US Equity</t>
  </si>
  <si>
    <t>CABOT MICROELECTRONICS CORP</t>
  </si>
  <si>
    <t>SLM US Equity</t>
  </si>
  <si>
    <t>SLM CORP</t>
  </si>
  <si>
    <t>JHG US Equity</t>
  </si>
  <si>
    <t>JANUS HENDERSON GROUP PLC</t>
  </si>
  <si>
    <t>NHI US Equity</t>
  </si>
  <si>
    <t>NATL HEALTH INVESTORS INC</t>
  </si>
  <si>
    <t>JJSF US Equity</t>
  </si>
  <si>
    <t>J &amp; J SNACK FOODS CORP</t>
  </si>
  <si>
    <t>CWK US Equity</t>
  </si>
  <si>
    <t>CUSHMAN &amp; WAKEFIELD PLC</t>
  </si>
  <si>
    <t>TERP US Equity</t>
  </si>
  <si>
    <t>TERRAFORM POWER INC - A</t>
  </si>
  <si>
    <t>HLNE US Equity</t>
  </si>
  <si>
    <t>HAMILTON LANE INC-CLASS A</t>
  </si>
  <si>
    <t>OLLI US Equity</t>
  </si>
  <si>
    <t>OLLIE'S BARGAIN OUTLET HOLDI</t>
  </si>
  <si>
    <t>CIM US Equity</t>
  </si>
  <si>
    <t>CHIMERA INVESTMENT CORP</t>
  </si>
  <si>
    <t>WTFC US Equity</t>
  </si>
  <si>
    <t>WINTRUST FINANCIAL CORP</t>
  </si>
  <si>
    <t>APLE US Equity</t>
  </si>
  <si>
    <t>APPLE HOSPITALITY REIT INC</t>
  </si>
  <si>
    <t>TXRH US Equity</t>
  </si>
  <si>
    <t>TEXAS ROADHOUSE INC</t>
  </si>
  <si>
    <t>VRNT US Equity</t>
  </si>
  <si>
    <t>VERINT SYSTEMS INC</t>
  </si>
  <si>
    <t>PAG US Equity</t>
  </si>
  <si>
    <t>PENSKE AUTOMOTIVE GROUP INC</t>
  </si>
  <si>
    <t>KAR US Equity</t>
  </si>
  <si>
    <t>KAR AUCTION SERVICES INC</t>
  </si>
  <si>
    <t>EXP US Equity</t>
  </si>
  <si>
    <t>EAGLE MATERIALS INC</t>
  </si>
  <si>
    <t>PEB US Equity</t>
  </si>
  <si>
    <t>PEBBLEBROOK HOTEL TRUST</t>
  </si>
  <si>
    <t>VIRT US Equity</t>
  </si>
  <si>
    <t>VIRTU FINANCIAL INC-CLASS A</t>
  </si>
  <si>
    <t>TDC US Equity</t>
  </si>
  <si>
    <t>TERADATA CORP</t>
  </si>
  <si>
    <t>ADT US Equity</t>
  </si>
  <si>
    <t>ADT INC</t>
  </si>
  <si>
    <t>CMPR US Equity</t>
  </si>
  <si>
    <t>CIMPRESS NV</t>
  </si>
  <si>
    <t>APPF US Equity</t>
  </si>
  <si>
    <t>APPFOLIO INC - A</t>
  </si>
  <si>
    <t>VLY US Equity</t>
  </si>
  <si>
    <t>VALLEY NATIONAL BANCORP</t>
  </si>
  <si>
    <t>EAF US Equity</t>
  </si>
  <si>
    <t>GRAFTECH INTERNATIONAL LTD</t>
  </si>
  <si>
    <t>ACIW US Equity</t>
  </si>
  <si>
    <t>ACI WORLDWIDE INC</t>
  </si>
  <si>
    <t>TECD US Equity</t>
  </si>
  <si>
    <t>TECH DATA CORP</t>
  </si>
  <si>
    <t>FNB US Equity</t>
  </si>
  <si>
    <t>FNB CORP</t>
  </si>
  <si>
    <t>RYN US Equity</t>
  </si>
  <si>
    <t>RAYONIER INC</t>
  </si>
  <si>
    <t>TWO US Equity</t>
  </si>
  <si>
    <t>TWO HARBORS INVESTMENT CORP</t>
  </si>
  <si>
    <t>ETRN US Equity</t>
  </si>
  <si>
    <t>EQUITRANS MIDSTREAM CORP</t>
  </si>
  <si>
    <t>COHR US Equity</t>
  </si>
  <si>
    <t>COHERENT INC</t>
  </si>
  <si>
    <t>UMPQ US Equity</t>
  </si>
  <si>
    <t>UMPQUA HOLDINGS CORP</t>
  </si>
  <si>
    <t>MDCO US Equity</t>
  </si>
  <si>
    <t>MEDICINES COMPANY</t>
  </si>
  <si>
    <t>AWR US Equity</t>
  </si>
  <si>
    <t>AMERICAN STATES WATER CO</t>
  </si>
  <si>
    <t>PSN US Equity</t>
  </si>
  <si>
    <t>PARSONS CORP</t>
  </si>
  <si>
    <t>WRI US Equity</t>
  </si>
  <si>
    <t>WEINGARTEN REALTY INVESTORS</t>
  </si>
  <si>
    <t>FHB US Equity</t>
  </si>
  <si>
    <t>FIRST HAWAIIAN INC</t>
  </si>
  <si>
    <t>SNDR US Equity</t>
  </si>
  <si>
    <t>SCHNEIDER NATIONAL INC-CL B</t>
  </si>
  <si>
    <t>NVT US Equity</t>
  </si>
  <si>
    <t>NVENT ELECTRIC PLC</t>
  </si>
  <si>
    <t>CWEN/A US Equity</t>
  </si>
  <si>
    <t>CLEARWAY ENERGY INC-A</t>
  </si>
  <si>
    <t>CWEN US Equity</t>
  </si>
  <si>
    <t>CLEARWAY ENERGY INC-C</t>
  </si>
  <si>
    <t>WTM US Equity</t>
  </si>
  <si>
    <t>WHITE MOUNTAINS INSURANCE GP</t>
  </si>
  <si>
    <t>NEWR US Equity</t>
  </si>
  <si>
    <t>NEW RELIC INC</t>
  </si>
  <si>
    <t>NUVA US Equity</t>
  </si>
  <si>
    <t>NUVASIVE INC</t>
  </si>
  <si>
    <t>BOH US Equity</t>
  </si>
  <si>
    <t>BANK OF HAWAII CORP</t>
  </si>
  <si>
    <t>MRTX US Equity</t>
  </si>
  <si>
    <t>MIRATI THERAPEUTICS INC</t>
  </si>
  <si>
    <t>OZK US Equity</t>
  </si>
  <si>
    <t>BANK OZK</t>
  </si>
  <si>
    <t>LOGM US Equity</t>
  </si>
  <si>
    <t>LOGMEIN INC</t>
  </si>
  <si>
    <t>ARWR US Equity</t>
  </si>
  <si>
    <t>ARROWHEAD PHARMACEUTICALS IN</t>
  </si>
  <si>
    <t>SLGN US Equity</t>
  </si>
  <si>
    <t>SILGAN HOLDINGS INC</t>
  </si>
  <si>
    <t>TRNO US Equity</t>
  </si>
  <si>
    <t>TERRENO REALTY CORP</t>
  </si>
  <si>
    <t>ALLO US Equity</t>
  </si>
  <si>
    <t>ALLOGENE THERAPEUTICS INC</t>
  </si>
  <si>
    <t>AA US Equity</t>
  </si>
  <si>
    <t>ALCOA CORP</t>
  </si>
  <si>
    <t>ALKS US Equity</t>
  </si>
  <si>
    <t>ALKERMES PLC</t>
  </si>
  <si>
    <t>MAT US Equity</t>
  </si>
  <si>
    <t>MATTEL INC</t>
  </si>
  <si>
    <t>ASGN US Equity</t>
  </si>
  <si>
    <t>ASGN INC</t>
  </si>
  <si>
    <t>SAFM US Equity</t>
  </si>
  <si>
    <t>SANDERSON FARMS INC</t>
  </si>
  <si>
    <t>ICUI US Equity</t>
  </si>
  <si>
    <t>ICU MEDICAL INC</t>
  </si>
  <si>
    <t>MIC US Equity</t>
  </si>
  <si>
    <t>MACQUARIE INFRASTRUCTURE COR</t>
  </si>
  <si>
    <t>COKE US Equity</t>
  </si>
  <si>
    <t>COCA-COLA CONSOLIDATED INC</t>
  </si>
  <si>
    <t>MFA US Equity</t>
  </si>
  <si>
    <t>MFA FINANCIAL INC</t>
  </si>
  <si>
    <t>OFC US Equity</t>
  </si>
  <si>
    <t>CORPORATE OFFICE PROPERTIES</t>
  </si>
  <si>
    <t>HMSY US Equity</t>
  </si>
  <si>
    <t>HMS HOLDINGS CORP</t>
  </si>
  <si>
    <t>JBT US Equity</t>
  </si>
  <si>
    <t>JOHN BEAN TECHNOLOGIES CORP</t>
  </si>
  <si>
    <t>SITE US Equity</t>
  </si>
  <si>
    <t>SITEONE LANDSCAPE SUPPLY INC</t>
  </si>
  <si>
    <t>FII US Equity</t>
  </si>
  <si>
    <t>FEDERATED INVESTORS INC-CL B</t>
  </si>
  <si>
    <t>DOC US Equity</t>
  </si>
  <si>
    <t>PHYSICIANS REALTY TRUST</t>
  </si>
  <si>
    <t>IRDM US Equity</t>
  </si>
  <si>
    <t>IRIDIUM COMMUNICATIONS INC</t>
  </si>
  <si>
    <t>VG US Equity</t>
  </si>
  <si>
    <t>VONAGE HOLDINGS CORP</t>
  </si>
  <si>
    <t>NGVT US Equity</t>
  </si>
  <si>
    <t>INGEVITY CORP</t>
  </si>
  <si>
    <t>VIAV US Equity</t>
  </si>
  <si>
    <t>VIAVI SOLUTIONS INC</t>
  </si>
  <si>
    <t>CSOD US Equity</t>
  </si>
  <si>
    <t>CORNERSTONE ONDEMAND INC</t>
  </si>
  <si>
    <t>QLYS US Equity</t>
  </si>
  <si>
    <t>QUALYS INC</t>
  </si>
  <si>
    <t>LM US Equity</t>
  </si>
  <si>
    <t>LEGG MASON INC</t>
  </si>
  <si>
    <t>EVR US Equity</t>
  </si>
  <si>
    <t>EVERCORE INC - A</t>
  </si>
  <si>
    <t>CBU US Equity</t>
  </si>
  <si>
    <t>COMMUNITY BANK SYSTEM INC</t>
  </si>
  <si>
    <t>RARE US Equity</t>
  </si>
  <si>
    <t>ULTRAGENYX PHARMACEUTICAL IN</t>
  </si>
  <si>
    <t>UNVR US Equity</t>
  </si>
  <si>
    <t>UNIVAR INC</t>
  </si>
  <si>
    <t>CFX US Equity</t>
  </si>
  <si>
    <t>COLFAX CORP</t>
  </si>
  <si>
    <t>BLD US Equity</t>
  </si>
  <si>
    <t>TOPBUILD CORP</t>
  </si>
  <si>
    <t>DKS US Equity</t>
  </si>
  <si>
    <t>DICK'S SPORTING GOODS INC</t>
  </si>
  <si>
    <t>ASB US Equity</t>
  </si>
  <si>
    <t>ASSOCIATED BANC-CORP</t>
  </si>
  <si>
    <t>ADC US Equity</t>
  </si>
  <si>
    <t>AGREE REALTY CORP</t>
  </si>
  <si>
    <t>USM US Equity</t>
  </si>
  <si>
    <t>US CELLULAR CORP</t>
  </si>
  <si>
    <t>WTS US Equity</t>
  </si>
  <si>
    <t>WATTS WATER TECHNOLOGIES-A</t>
  </si>
  <si>
    <t>AVA US Equity</t>
  </si>
  <si>
    <t>AVISTA CORP</t>
  </si>
  <si>
    <t>CRUS US Equity</t>
  </si>
  <si>
    <t>CIRRUS LOGIC INC</t>
  </si>
  <si>
    <t>TGNA US Equity</t>
  </si>
  <si>
    <t>TEGNA INC</t>
  </si>
  <si>
    <t>UMBF US Equity</t>
  </si>
  <si>
    <t>UMB FINANCIAL CORP</t>
  </si>
  <si>
    <t>PGRE US Equity</t>
  </si>
  <si>
    <t>PARAMOUNT GROUP INC</t>
  </si>
  <si>
    <t>ISBC US Equity</t>
  </si>
  <si>
    <t>INVESTORS BANCORP INC</t>
  </si>
  <si>
    <t>DAR US Equity</t>
  </si>
  <si>
    <t>DARLING INGREDIENTS INC</t>
  </si>
  <si>
    <t>LAD US Equity</t>
  </si>
  <si>
    <t>LITHIA MOTORS INC-CL A</t>
  </si>
  <si>
    <t>WING US Equity</t>
  </si>
  <si>
    <t>WINGSTOP INC</t>
  </si>
  <si>
    <t>ANAT US Equity</t>
  </si>
  <si>
    <t>AMERICAN NATIONAL INSURANCE</t>
  </si>
  <si>
    <t>NKTR US Equity</t>
  </si>
  <si>
    <t>NEKTAR THERAPEUTICS</t>
  </si>
  <si>
    <t>NSA US Equity</t>
  </si>
  <si>
    <t>NATIONAL STORAGE AFFILIATES</t>
  </si>
  <si>
    <t>BKU US Equity</t>
  </si>
  <si>
    <t>BANKUNITED INC</t>
  </si>
  <si>
    <t>AUB US Equity</t>
  </si>
  <si>
    <t>ATLANTIC UNION BANKSHARES CO</t>
  </si>
  <si>
    <t>HWC US Equity</t>
  </si>
  <si>
    <t>HANCOCK WHITNEY CORP</t>
  </si>
  <si>
    <t>ERI US Equity</t>
  </si>
  <si>
    <t>ELDORADO RESORTS INC</t>
  </si>
  <si>
    <t>TKR US Equity</t>
  </si>
  <si>
    <t>TIMKEN CO</t>
  </si>
  <si>
    <t>MUR US Equity</t>
  </si>
  <si>
    <t>MURPHY OIL CORP</t>
  </si>
  <si>
    <t>OMCL US Equity</t>
  </si>
  <si>
    <t>OMNICELL INC</t>
  </si>
  <si>
    <t>I US Equity</t>
  </si>
  <si>
    <t>INTELSAT SA</t>
  </si>
  <si>
    <t>KW US Equity</t>
  </si>
  <si>
    <t>KENNEDY-WILSON HOLDINGS INC</t>
  </si>
  <si>
    <t>ENV US Equity</t>
  </si>
  <si>
    <t>ENVESTNET INC</t>
  </si>
  <si>
    <t>HOMB US Equity</t>
  </si>
  <si>
    <t>HOME BANCSHARES INC</t>
  </si>
  <si>
    <t>SHO US Equity</t>
  </si>
  <si>
    <t>SUNSTONE HOTEL INVESTORS INC</t>
  </si>
  <si>
    <t>RBC US Equity</t>
  </si>
  <si>
    <t>REGAL BELOIT CORP</t>
  </si>
  <si>
    <t>MCY US Equity</t>
  </si>
  <si>
    <t>MERCURY GENERAL CORP</t>
  </si>
  <si>
    <t>CSFL US Equity</t>
  </si>
  <si>
    <t>CENTERSTATE BANK CORP</t>
  </si>
  <si>
    <t>SJI US Equity</t>
  </si>
  <si>
    <t>SOUTH JERSEY INDUSTRIES</t>
  </si>
  <si>
    <t>NAVI US Equity</t>
  </si>
  <si>
    <t>NAVIENT CORP</t>
  </si>
  <si>
    <t>LILA US Equity</t>
  </si>
  <si>
    <t>LIBERTY LATIN AMERIC-CL A</t>
  </si>
  <si>
    <t>LILAK US Equity</t>
  </si>
  <si>
    <t>LIBERTY LATIN AMERIC-CL C</t>
  </si>
  <si>
    <t>LPX US Equity</t>
  </si>
  <si>
    <t>LOUISIANA-PACIFIC CORP</t>
  </si>
  <si>
    <t>PD US Equity</t>
  </si>
  <si>
    <t>PAGERDUTY INC</t>
  </si>
  <si>
    <t>MEDP US Equity</t>
  </si>
  <si>
    <t>MEDPACE HOLDINGS INC</t>
  </si>
  <si>
    <t>AEO US Equity</t>
  </si>
  <si>
    <t>AMERICAN EAGLE OUTFITTERS</t>
  </si>
  <si>
    <t>ONB US Equity</t>
  </si>
  <si>
    <t>OLD NATIONAL BANCORP</t>
  </si>
  <si>
    <t>VMI US Equity</t>
  </si>
  <si>
    <t>VALMONT INDUSTRIES</t>
  </si>
  <si>
    <t>HLI US Equity</t>
  </si>
  <si>
    <t>HOULIHAN LOKEY INC</t>
  </si>
  <si>
    <t>SKYW US Equity</t>
  </si>
  <si>
    <t>SKYWEST INC</t>
  </si>
  <si>
    <t>BCPC US Equity</t>
  </si>
  <si>
    <t>BALCHEM CORP</t>
  </si>
  <si>
    <t>ADSW US Equity</t>
  </si>
  <si>
    <t>ADVANCED DISPOSAL SERVICES I</t>
  </si>
  <si>
    <t>EVBG US Equity</t>
  </si>
  <si>
    <t>EVERBRIDGE INC</t>
  </si>
  <si>
    <t>TDS US Equity</t>
  </si>
  <si>
    <t>TELEPHONE AND DATA SYSTEMS</t>
  </si>
  <si>
    <t>HGV US Equity</t>
  </si>
  <si>
    <t>HILTON GRAND VACATIONS INC</t>
  </si>
  <si>
    <t>CVBF US Equity</t>
  </si>
  <si>
    <t>CVB FINANCIAL CORP</t>
  </si>
  <si>
    <t>MUSA US Equity</t>
  </si>
  <si>
    <t>MURPHY USA INC</t>
  </si>
  <si>
    <t>PBF US Equity</t>
  </si>
  <si>
    <t>PBF ENERGY INC-CLASS A</t>
  </si>
  <si>
    <t>FEYE US Equity</t>
  </si>
  <si>
    <t>FIREEYE INC</t>
  </si>
  <si>
    <t>PRO US Equity</t>
  </si>
  <si>
    <t>PROS HOLDINGS INC</t>
  </si>
  <si>
    <t>CNMD US Equity</t>
  </si>
  <si>
    <t>CONMED CORP</t>
  </si>
  <si>
    <t>SSD US Equity</t>
  </si>
  <si>
    <t>SIMPSON MANUFACTURING CO INC</t>
  </si>
  <si>
    <t>ARI US Equity</t>
  </si>
  <si>
    <t>APOLLO COMMERCIAL REAL ESTAT</t>
  </si>
  <si>
    <t>BL US Equity</t>
  </si>
  <si>
    <t>BLACKLINE INC</t>
  </si>
  <si>
    <t>CCOI US Equity</t>
  </si>
  <si>
    <t>COGENT COMMUNICATIONS HOLDIN</t>
  </si>
  <si>
    <t>MOG/A US Equity</t>
  </si>
  <si>
    <t>MOOG INC-CLASS A</t>
  </si>
  <si>
    <t>RAMP US Equity</t>
  </si>
  <si>
    <t>LIVERAMP HOLDINGS INC</t>
  </si>
  <si>
    <t>MANT US Equity</t>
  </si>
  <si>
    <t>MANTECH INTERNATIONAL CORP-A</t>
  </si>
  <si>
    <t>SHOO US Equity</t>
  </si>
  <si>
    <t>STEVEN MADDEN LTD</t>
  </si>
  <si>
    <t>GHDX US Equity</t>
  </si>
  <si>
    <t>GENOMIC HEALTH INC</t>
  </si>
  <si>
    <t>GBT US Equity</t>
  </si>
  <si>
    <t>GLOBAL BLOOD THERAPEUTICS IN</t>
  </si>
  <si>
    <t>KWR US Equity</t>
  </si>
  <si>
    <t>QUAKER CHEMICAL CORP</t>
  </si>
  <si>
    <t>RIG US Equity</t>
  </si>
  <si>
    <t>TRANSOCEAN LTD</t>
  </si>
  <si>
    <t>RLJ US Equity</t>
  </si>
  <si>
    <t>RLJ LODGING TRUST</t>
  </si>
  <si>
    <t>AAT US Equity</t>
  </si>
  <si>
    <t>AMERICAN ASSETS TRUST INC</t>
  </si>
  <si>
    <t>THS US Equity</t>
  </si>
  <si>
    <t>TREEHOUSE FOODS INC</t>
  </si>
  <si>
    <t>FOXF US Equity</t>
  </si>
  <si>
    <t>FOX FACTORY HOLDING CORP</t>
  </si>
  <si>
    <t>WAFD US Equity</t>
  </si>
  <si>
    <t>WASHINGTON FEDERAL INC</t>
  </si>
  <si>
    <t>SMTC US Equity</t>
  </si>
  <si>
    <t>SEMTECH CORP</t>
  </si>
  <si>
    <t>BXS US Equity</t>
  </si>
  <si>
    <t>BANCORPSOUTH BANK</t>
  </si>
  <si>
    <t>IPHI US Equity</t>
  </si>
  <si>
    <t>INPHI CORP</t>
  </si>
  <si>
    <t>SXT US Equity</t>
  </si>
  <si>
    <t>SENSIENT TECHNOLOGIES CORP</t>
  </si>
  <si>
    <t>EQT US Equity</t>
  </si>
  <si>
    <t>EQT CORP</t>
  </si>
  <si>
    <t>ITRI US Equity</t>
  </si>
  <si>
    <t>ITRON INC</t>
  </si>
  <si>
    <t>RXN US Equity</t>
  </si>
  <si>
    <t>REXNORD CORP</t>
  </si>
  <si>
    <t>OLN US Equity</t>
  </si>
  <si>
    <t>OLIN CORP</t>
  </si>
  <si>
    <t>QTS US Equity</t>
  </si>
  <si>
    <t>QTS REALTY TRUST INC-CL A</t>
  </si>
  <si>
    <t>EE US Equity</t>
  </si>
  <si>
    <t>EL PASO ELECTRIC CO</t>
  </si>
  <si>
    <t>QDEL US Equity</t>
  </si>
  <si>
    <t>QUIDEL CORP</t>
  </si>
  <si>
    <t>WMGI US Equity</t>
  </si>
  <si>
    <t>WRIGHT MEDICAL GROUP NV</t>
  </si>
  <si>
    <t>TCBI US Equity</t>
  </si>
  <si>
    <t>TEXAS CAPITAL BANCSHARES INC</t>
  </si>
  <si>
    <t>CWT US Equity</t>
  </si>
  <si>
    <t>CALIFORNIA WATER SERVICE GRP</t>
  </si>
  <si>
    <t>AMCX US Equity</t>
  </si>
  <si>
    <t>AMC NETWORKS INC-A</t>
  </si>
  <si>
    <t>FNSR US Equity</t>
  </si>
  <si>
    <t>FINISAR CORPORATION</t>
  </si>
  <si>
    <t>PTCT US Equity</t>
  </si>
  <si>
    <t>PTC THERAPEUTICS INC</t>
  </si>
  <si>
    <t>BID US Equity</t>
  </si>
  <si>
    <t>SOTHEBY'S</t>
  </si>
  <si>
    <t>ARNA US Equity</t>
  </si>
  <si>
    <t>ARENA PHARMACEUTICALS INC</t>
  </si>
  <si>
    <t>BYD US Equity</t>
  </si>
  <si>
    <t>BOYD GAMING CORP</t>
  </si>
  <si>
    <t>NGHC US Equity</t>
  </si>
  <si>
    <t>NATIONAL GENERAL HLDGS</t>
  </si>
  <si>
    <t>GT US Equity</t>
  </si>
  <si>
    <t>GOODYEAR TIRE &amp; RUBBER CO</t>
  </si>
  <si>
    <t>AMN US Equity</t>
  </si>
  <si>
    <t>AMN HEALTHCARE SERVICES INC</t>
  </si>
  <si>
    <t>CATY US Equity</t>
  </si>
  <si>
    <t>CATHAY GENERAL BANCORP</t>
  </si>
  <si>
    <t>NNI US Equity</t>
  </si>
  <si>
    <t>NELNET INC-CL A</t>
  </si>
  <si>
    <t>ENSG US Equity</t>
  </si>
  <si>
    <t>ENSIGN GROUP INC/THE</t>
  </si>
  <si>
    <t>MGY US Equity</t>
  </si>
  <si>
    <t>MAGNOLIA OIL &amp; GAS CORP - A</t>
  </si>
  <si>
    <t>AIN US Equity</t>
  </si>
  <si>
    <t>ALBANY INTL CORP-CL A</t>
  </si>
  <si>
    <t>SPB US Equity</t>
  </si>
  <si>
    <t>SPECTRUM BRANDS HOLDINGS INC</t>
  </si>
  <si>
    <t>RPD US Equity</t>
  </si>
  <si>
    <t>RAPID7 INC</t>
  </si>
  <si>
    <t>FULT US Equity</t>
  </si>
  <si>
    <t>FULTON FINANCIAL CORP</t>
  </si>
  <si>
    <t>STAY US Equity</t>
  </si>
  <si>
    <t>EXTENDED STAY AMERICA INC</t>
  </si>
  <si>
    <t>LPSN US Equity</t>
  </si>
  <si>
    <t>LIVEPERSON INC</t>
  </si>
  <si>
    <t>LSCC US Equity</t>
  </si>
  <si>
    <t>LATTICE SEMICONDUCTOR CORP</t>
  </si>
  <si>
    <t>GATX US Equity</t>
  </si>
  <si>
    <t>GATX CORP</t>
  </si>
  <si>
    <t>MGEE US Equity</t>
  </si>
  <si>
    <t>MGE ENERGY INC</t>
  </si>
  <si>
    <t>ACIA US Equity</t>
  </si>
  <si>
    <t>ACACIA COMMUNICATIONS INC</t>
  </si>
  <si>
    <t>PEGI US Equity</t>
  </si>
  <si>
    <t>PATTERN ENERGY GROUP INC -A</t>
  </si>
  <si>
    <t>RH US Equity</t>
  </si>
  <si>
    <t>NOVT US Equity</t>
  </si>
  <si>
    <t>NOVANTA INC</t>
  </si>
  <si>
    <t>FOLD US Equity</t>
  </si>
  <si>
    <t>AMICUS THERAPEUTICS INC</t>
  </si>
  <si>
    <t>MNRO US Equity</t>
  </si>
  <si>
    <t>MONRO INC</t>
  </si>
  <si>
    <t>IOVA US Equity</t>
  </si>
  <si>
    <t>IOVANCE BIOTHERAPEUTICS INC</t>
  </si>
  <si>
    <t>PCH US Equity</t>
  </si>
  <si>
    <t>POTLATCHDELTIC CORP</t>
  </si>
  <si>
    <t>POWI US Equity</t>
  </si>
  <si>
    <t>POWER INTEGRATIONS INC</t>
  </si>
  <si>
    <t>SAVE US Equity</t>
  </si>
  <si>
    <t>SPIRIT AIRLINES INC</t>
  </si>
  <si>
    <t>BGCP US Equity</t>
  </si>
  <si>
    <t>BGC PARTNERS INC-CL A</t>
  </si>
  <si>
    <t>ENR US Equity</t>
  </si>
  <si>
    <t>ENERGIZER HOLDINGS INC</t>
  </si>
  <si>
    <t>KOS US Equity</t>
  </si>
  <si>
    <t>KOSMOS ENERGY LTD</t>
  </si>
  <si>
    <t>NEO US Equity</t>
  </si>
  <si>
    <t>NEOGENOMICS INC</t>
  </si>
  <si>
    <t>R US Equity</t>
  </si>
  <si>
    <t>RYDER SYSTEM INC</t>
  </si>
  <si>
    <t>CNS US Equity</t>
  </si>
  <si>
    <t>COHEN &amp; STEERS INC</t>
  </si>
  <si>
    <t>PRLB US Equity</t>
  </si>
  <si>
    <t>PROTO LABS INC</t>
  </si>
  <si>
    <t>SSB US Equity</t>
  </si>
  <si>
    <t>SOUTH STATE CORP</t>
  </si>
  <si>
    <t>WDFC US Equity</t>
  </si>
  <si>
    <t>WD-40 CO</t>
  </si>
  <si>
    <t>RRR US Equity</t>
  </si>
  <si>
    <t>RED ROCK RESORTS INC-CLASS A</t>
  </si>
  <si>
    <t>NVRO US Equity</t>
  </si>
  <si>
    <t>NEVRO CORP</t>
  </si>
  <si>
    <t>FIBK US Equity</t>
  </si>
  <si>
    <t>FIRST INTERSTATE BANCSYS-A</t>
  </si>
  <si>
    <t>IMMU US Equity</t>
  </si>
  <si>
    <t>IMMUNOMEDICS INC</t>
  </si>
  <si>
    <t>THO US Equity</t>
  </si>
  <si>
    <t>THOR INDUSTRIES INC</t>
  </si>
  <si>
    <t>CHK US Equity</t>
  </si>
  <si>
    <t>CHESAPEAKE ENERGY CORP</t>
  </si>
  <si>
    <t>BDN US Equity</t>
  </si>
  <si>
    <t>BRANDYWINE REALTY TRUST</t>
  </si>
  <si>
    <t>INT US Equity</t>
  </si>
  <si>
    <t>WORLD FUEL SERVICES CORP</t>
  </si>
  <si>
    <t>SITC US Equity</t>
  </si>
  <si>
    <t>SITE CENTERS CORP</t>
  </si>
  <si>
    <t>CXP US Equity</t>
  </si>
  <si>
    <t>COLUMBIA PROPERTY TRUST INC</t>
  </si>
  <si>
    <t>JW/A US Equity</t>
  </si>
  <si>
    <t>WILEY (JOHN) &amp; SONS-CLASS A</t>
  </si>
  <si>
    <t>INOV US Equity</t>
  </si>
  <si>
    <t>INOVALON HOLDINGS INC - A</t>
  </si>
  <si>
    <t>GTES US Equity</t>
  </si>
  <si>
    <t>GATES INDUSTRIAL CORP PLC</t>
  </si>
  <si>
    <t>MYOK US Equity</t>
  </si>
  <si>
    <t>MYOKARDIA INC</t>
  </si>
  <si>
    <t>COLB US Equity</t>
  </si>
  <si>
    <t>COLUMBIA BANKING SYSTEM INC</t>
  </si>
  <si>
    <t>BRC US Equity</t>
  </si>
  <si>
    <t>BRADY CORPORATION - CL A</t>
  </si>
  <si>
    <t>ESRT US Equity</t>
  </si>
  <si>
    <t>EMPIRE STATE REALTY TRUST-A</t>
  </si>
  <si>
    <t>KBH US Equity</t>
  </si>
  <si>
    <t>KB HOME</t>
  </si>
  <si>
    <t>MTH US Equity</t>
  </si>
  <si>
    <t>MERITAGE HOMES CORP</t>
  </si>
  <si>
    <t>TMHC US Equity</t>
  </si>
  <si>
    <t>TAYLOR MORRISON HOME CORP</t>
  </si>
  <si>
    <t>AAON US Equity</t>
  </si>
  <si>
    <t>AAON INC</t>
  </si>
  <si>
    <t>ROG US Equity</t>
  </si>
  <si>
    <t>ROGERS CORP</t>
  </si>
  <si>
    <t>MLHR US Equity</t>
  </si>
  <si>
    <t>HERMAN MILLER INC</t>
  </si>
  <si>
    <t>PDM US Equity</t>
  </si>
  <si>
    <t>PIEDMONT OFFICE REALTY TRU-A</t>
  </si>
  <si>
    <t>POL US Equity</t>
  </si>
  <si>
    <t>POLYONE CORPORATION</t>
  </si>
  <si>
    <t>ABM US Equity</t>
  </si>
  <si>
    <t>ABM INDUSTRIES INC</t>
  </si>
  <si>
    <t>ABCB US Equity</t>
  </si>
  <si>
    <t>AMERIS BANCORP</t>
  </si>
  <si>
    <t>EVTC US Equity</t>
  </si>
  <si>
    <t>EVERTEC INC</t>
  </si>
  <si>
    <t>SMPL US Equity</t>
  </si>
  <si>
    <t>SIMPLY GOOD FOODS CO/THE</t>
  </si>
  <si>
    <t>KMT US Equity</t>
  </si>
  <si>
    <t>KENNAMETAL INC</t>
  </si>
  <si>
    <t>IGT US Equity</t>
  </si>
  <si>
    <t>INTERNATIONAL GAME TECHNOLOG</t>
  </si>
  <si>
    <t>LXP US Equity</t>
  </si>
  <si>
    <t>LEXINGTON REALTY TRUST</t>
  </si>
  <si>
    <t>EVOP US Equity</t>
  </si>
  <si>
    <t>EVO PAYMENTS INC-CLASS A</t>
  </si>
  <si>
    <t>SUM US Equity</t>
  </si>
  <si>
    <t>SUMMIT MATERIALS INC -CL A</t>
  </si>
  <si>
    <t>DK US Equity</t>
  </si>
  <si>
    <t>DELEK US HOLDINGS INC</t>
  </si>
  <si>
    <t>EGHT US Equity</t>
  </si>
  <si>
    <t>8X8 INC</t>
  </si>
  <si>
    <t>GKOS US Equity</t>
  </si>
  <si>
    <t>GLAUKOS CORP</t>
  </si>
  <si>
    <t>FLR US Equity</t>
  </si>
  <si>
    <t>FLUOR CORP</t>
  </si>
  <si>
    <t>ATI US Equity</t>
  </si>
  <si>
    <t>ALLEGHENY TECHNOLOGIES INC</t>
  </si>
  <si>
    <t>RPAI US Equity</t>
  </si>
  <si>
    <t>RETAIL PROPERTIES OF AME - A</t>
  </si>
  <si>
    <t>BIOS US Equity</t>
  </si>
  <si>
    <t>OPTION CARE HEALTH INC</t>
  </si>
  <si>
    <t>NG US Equity</t>
  </si>
  <si>
    <t>NOVAGOLD RESOURCES INC</t>
  </si>
  <si>
    <t>YETI US Equity</t>
  </si>
  <si>
    <t>YETI HOLDINGS INC</t>
  </si>
  <si>
    <t>ALTR US Equity</t>
  </si>
  <si>
    <t>ALTAIR ENGINEERING INC - A</t>
  </si>
  <si>
    <t>HALO US Equity</t>
  </si>
  <si>
    <t>HALOZYME THERAPEUTICS INC</t>
  </si>
  <si>
    <t>UFPI US Equity</t>
  </si>
  <si>
    <t>UNIVERSAL FOREST PRODUCTS</t>
  </si>
  <si>
    <t>ITGR US Equity</t>
  </si>
  <si>
    <t>INTEGER HOLDINGS CORP</t>
  </si>
  <si>
    <t>YELP US Equity</t>
  </si>
  <si>
    <t>YELP INC</t>
  </si>
  <si>
    <t>TCO US Equity</t>
  </si>
  <si>
    <t>TAUBMAN CENTERS INC</t>
  </si>
  <si>
    <t>ENS US Equity</t>
  </si>
  <si>
    <t>ENERSYS</t>
  </si>
  <si>
    <t>IIVI US Equity</t>
  </si>
  <si>
    <t>II-VI INC</t>
  </si>
  <si>
    <t>TR US Equity</t>
  </si>
  <si>
    <t>TOOTSIE ROLL INDS</t>
  </si>
  <si>
    <t>XLRN US Equity</t>
  </si>
  <si>
    <t>ACCELERON PHARMA INC</t>
  </si>
  <si>
    <t>BRKS US Equity</t>
  </si>
  <si>
    <t>BROOKS AUTOMATION INC</t>
  </si>
  <si>
    <t>TRTN US Equity</t>
  </si>
  <si>
    <t>TRITON INTERNATIONAL LTD/BER</t>
  </si>
  <si>
    <t>ACHC US Equity</t>
  </si>
  <si>
    <t>ACADIA HEALTHCARE CO INC</t>
  </si>
  <si>
    <t>EXLS US Equity</t>
  </si>
  <si>
    <t>EXLSERVICE HOLDINGS INC</t>
  </si>
  <si>
    <t>ATGE US Equity</t>
  </si>
  <si>
    <t>ADTALEM GLOBAL EDUCATION INC</t>
  </si>
  <si>
    <t>DORM US Equity</t>
  </si>
  <si>
    <t>DORMAN PRODUCTS INC</t>
  </si>
  <si>
    <t>RETA US Equity</t>
  </si>
  <si>
    <t>REATA PHARMACEUTICALS INC-A</t>
  </si>
  <si>
    <t>INDB US Equity</t>
  </si>
  <si>
    <t>INDEPENDENT BANK CORP/MA</t>
  </si>
  <si>
    <t>IBOC US Equity</t>
  </si>
  <si>
    <t>INTERNATIONAL BANCSHARES CRP</t>
  </si>
  <si>
    <t>PFSI US Equity</t>
  </si>
  <si>
    <t>PENNYMAC FINANCIAL SERVICES</t>
  </si>
  <si>
    <t>ESI US Equity</t>
  </si>
  <si>
    <t>ELEMENT SOLUTIONS INC</t>
  </si>
  <si>
    <t>SFNC US Equity</t>
  </si>
  <si>
    <t>SIMMONS FIRST NATL CORP-CL A</t>
  </si>
  <si>
    <t>GTLS US Equity</t>
  </si>
  <si>
    <t>CHART INDUSTRIES INC</t>
  </si>
  <si>
    <t>MDC US Equity</t>
  </si>
  <si>
    <t>MDC HOLDINGS INC</t>
  </si>
  <si>
    <t>ALGT US Equity</t>
  </si>
  <si>
    <t>ALLEGIANT TRAVEL CO</t>
  </si>
  <si>
    <t>PS US Equity</t>
  </si>
  <si>
    <t>PLURALSIGHT INC - A</t>
  </si>
  <si>
    <t>AKR US Equity</t>
  </si>
  <si>
    <t>ACADIA REALTY TRUST</t>
  </si>
  <si>
    <t>NVTA US Equity</t>
  </si>
  <si>
    <t>INVITAE CORP</t>
  </si>
  <si>
    <t>URBN US Equity</t>
  </si>
  <si>
    <t>URBAN OUTFITTERS INC</t>
  </si>
  <si>
    <t>NTRA US Equity</t>
  </si>
  <si>
    <t>NATERA INC</t>
  </si>
  <si>
    <t>AVX US Equity</t>
  </si>
  <si>
    <t>AVX CORP</t>
  </si>
  <si>
    <t>ALRM US Equity</t>
  </si>
  <si>
    <t>ALARM.COM HOLDINGS INC</t>
  </si>
  <si>
    <t>CRS US Equity</t>
  </si>
  <si>
    <t>CARPENTER TECHNOLOGY</t>
  </si>
  <si>
    <t>FFBC US Equity</t>
  </si>
  <si>
    <t>FIRST FINANCIAL BANCORP</t>
  </si>
  <si>
    <t>CTRE US Equity</t>
  </si>
  <si>
    <t>CARETRUST REIT INC</t>
  </si>
  <si>
    <t>VSH US Equity</t>
  </si>
  <si>
    <t>VISHAY INTERTECHNOLOGY INC</t>
  </si>
  <si>
    <t>CBT US Equity</t>
  </si>
  <si>
    <t>CABOT CORP</t>
  </si>
  <si>
    <t>PTLA US Equity</t>
  </si>
  <si>
    <t>PORTOLA PHARMACEUTICALS INC</t>
  </si>
  <si>
    <t>SVMK US Equity</t>
  </si>
  <si>
    <t>SVMK INC</t>
  </si>
  <si>
    <t>NAV US Equity</t>
  </si>
  <si>
    <t>NAVISTAR INTERNATIONAL CORP</t>
  </si>
  <si>
    <t>CNO US Equity</t>
  </si>
  <si>
    <t>CNO FINANCIAL GROUP INC</t>
  </si>
  <si>
    <t>XHR US Equity</t>
  </si>
  <si>
    <t>XENIA HOTELS &amp; RESORTS INC</t>
  </si>
  <si>
    <t>CC US Equity</t>
  </si>
  <si>
    <t>CHEMOURS CO/THE</t>
  </si>
  <si>
    <t>EYE US Equity</t>
  </si>
  <si>
    <t>NATIONAL VISION HOLDINGS INC</t>
  </si>
  <si>
    <t>MC US Equity</t>
  </si>
  <si>
    <t>MOELIS &amp; CO - CLASS A</t>
  </si>
  <si>
    <t>SEAS US Equity</t>
  </si>
  <si>
    <t>SEAWORLD ENTERTAINMENT INC</t>
  </si>
  <si>
    <t>B US Equity</t>
  </si>
  <si>
    <t>BARNES GROUP INC</t>
  </si>
  <si>
    <t>ARGO US Equity</t>
  </si>
  <si>
    <t>ARGO GROUP INTERNATIONAL</t>
  </si>
  <si>
    <t>CVA US Equity</t>
  </si>
  <si>
    <t>COVANTA HOLDING CORP</t>
  </si>
  <si>
    <t>GNW US Equity</t>
  </si>
  <si>
    <t>GENWORTH FINANCIAL INC-CL A</t>
  </si>
  <si>
    <t>BLDR US Equity</t>
  </si>
  <si>
    <t>BUILDERS FIRSTSOURCE INC</t>
  </si>
  <si>
    <t>NUS US Equity</t>
  </si>
  <si>
    <t>NU SKIN ENTERPRISES INC - A</t>
  </si>
  <si>
    <t>WERN US Equity</t>
  </si>
  <si>
    <t>WERNER ENTERPRISES INC</t>
  </si>
  <si>
    <t>KFY US Equity</t>
  </si>
  <si>
    <t>KORN FERRY</t>
  </si>
  <si>
    <t>TRN US Equity</t>
  </si>
  <si>
    <t>TRINITY INDUSTRIES INC</t>
  </si>
  <si>
    <t>AGIO US Equity</t>
  </si>
  <si>
    <t>AGIOS PHARMACEUTICALS INC</t>
  </si>
  <si>
    <t>WWW US Equity</t>
  </si>
  <si>
    <t>WOLVERINE WORLD WIDE INC</t>
  </si>
  <si>
    <t>WSFS US Equity</t>
  </si>
  <si>
    <t>WSFS FINANCIAL CORP</t>
  </si>
  <si>
    <t>JACK US Equity</t>
  </si>
  <si>
    <t>JACK IN THE BOX INC</t>
  </si>
  <si>
    <t>EBS US Equity</t>
  </si>
  <si>
    <t>EMERGENT BIOSOLUTIONS INC</t>
  </si>
  <si>
    <t>BOX US Equity</t>
  </si>
  <si>
    <t>BOX INC - CLASS A</t>
  </si>
  <si>
    <t>WK US Equity</t>
  </si>
  <si>
    <t>WORKIVA INC</t>
  </si>
  <si>
    <t>VRRM US Equity</t>
  </si>
  <si>
    <t>VERRA MOBILITY CORP</t>
  </si>
  <si>
    <t>CWST US Equity</t>
  </si>
  <si>
    <t>CASELLA WASTE SYSTEMS INC-A</t>
  </si>
  <si>
    <t>SEM US Equity</t>
  </si>
  <si>
    <t>SELECT MEDICAL HOLDINGS CORP</t>
  </si>
  <si>
    <t>SAIA US Equity</t>
  </si>
  <si>
    <t>SAIA INC</t>
  </si>
  <si>
    <t>THC US Equity</t>
  </si>
  <si>
    <t>TENET HEALTHCARE CORP</t>
  </si>
  <si>
    <t>PENN US Equity</t>
  </si>
  <si>
    <t>PENN NATIONAL GAMING INC</t>
  </si>
  <si>
    <t>CLNY US Equity</t>
  </si>
  <si>
    <t>COLONY CAPITAL INC</t>
  </si>
  <si>
    <t>NWN US Equity</t>
  </si>
  <si>
    <t>NORTHWEST NATURAL HOLDING CO</t>
  </si>
  <si>
    <t>KNSL US Equity</t>
  </si>
  <si>
    <t>KINSALE CAPITAL GROUP INC</t>
  </si>
  <si>
    <t>HTH US Equity</t>
  </si>
  <si>
    <t>HILLTOP HOLDINGS INC</t>
  </si>
  <si>
    <t>SCL US Equity</t>
  </si>
  <si>
    <t>STEPAN CO</t>
  </si>
  <si>
    <t>IVR US Equity</t>
  </si>
  <si>
    <t>INVESCO MORTGAGE CAPITAL</t>
  </si>
  <si>
    <t>TTEC US Equity</t>
  </si>
  <si>
    <t>TTEC HOLDINGS INC</t>
  </si>
  <si>
    <t>CUB US Equity</t>
  </si>
  <si>
    <t>CUBIC CORP</t>
  </si>
  <si>
    <t>CLF US Equity</t>
  </si>
  <si>
    <t>CLEVELAND-CLIFFS INC</t>
  </si>
  <si>
    <t>FUL US Equity</t>
  </si>
  <si>
    <t>H.B. FULLER CO.</t>
  </si>
  <si>
    <t>SFM US Equity</t>
  </si>
  <si>
    <t>SPROUTS FARMERS MARKET INC</t>
  </si>
  <si>
    <t>WBT US Equity</t>
  </si>
  <si>
    <t>WELBILT INC</t>
  </si>
  <si>
    <t>TENB US Equity</t>
  </si>
  <si>
    <t>TENABLE HOLDINGS INC</t>
  </si>
  <si>
    <t>BECN US Equity</t>
  </si>
  <si>
    <t>BEACON ROOFING SUPPLY INC</t>
  </si>
  <si>
    <t>FMBI US Equity</t>
  </si>
  <si>
    <t>FIRST MIDWEST BANCORP INC/IL</t>
  </si>
  <si>
    <t>TRMK US Equity</t>
  </si>
  <si>
    <t>TRUSTMARK CORP</t>
  </si>
  <si>
    <t>AMKR US Equity</t>
  </si>
  <si>
    <t>AMKOR TECHNOLOGY INC</t>
  </si>
  <si>
    <t>XNCR US Equity</t>
  </si>
  <si>
    <t>XENCOR INC</t>
  </si>
  <si>
    <t>KTOS US Equity</t>
  </si>
  <si>
    <t>KRATOS DEFENSE &amp; SECURITY</t>
  </si>
  <si>
    <t>LCII US Equity</t>
  </si>
  <si>
    <t>LCI INDUSTRIES</t>
  </si>
  <si>
    <t>UE US Equity</t>
  </si>
  <si>
    <t>URBAN EDGE PROPERTIES</t>
  </si>
  <si>
    <t>UCBI US Equity</t>
  </si>
  <si>
    <t>UNITED COMMUNITY BANKS/GA</t>
  </si>
  <si>
    <t>COMM US Equity</t>
  </si>
  <si>
    <t>COMMSCOPE HOLDING CO INC</t>
  </si>
  <si>
    <t>IBTX US Equity</t>
  </si>
  <si>
    <t>INDEPENDENT BANK GROUP INC</t>
  </si>
  <si>
    <t>WRE US Equity</t>
  </si>
  <si>
    <t>WASHINGTON REIT</t>
  </si>
  <si>
    <t>FELE US Equity</t>
  </si>
  <si>
    <t>FRANKLIN ELECTRIC CO INC</t>
  </si>
  <si>
    <t>PRA US Equity</t>
  </si>
  <si>
    <t>PROASSURANCE CORP</t>
  </si>
  <si>
    <t>UFS US Equity</t>
  </si>
  <si>
    <t>DOMTAR CORP</t>
  </si>
  <si>
    <t>BDC US Equity</t>
  </si>
  <si>
    <t>BELDEN INC</t>
  </si>
  <si>
    <t>APAM US Equity</t>
  </si>
  <si>
    <t>ARTISAN PARTNERS ASSET MA -A</t>
  </si>
  <si>
    <t>CBM US Equity</t>
  </si>
  <si>
    <t>CAMBREX CORP</t>
  </si>
  <si>
    <t>GEO US Equity</t>
  </si>
  <si>
    <t>GEO GROUP INC/THE</t>
  </si>
  <si>
    <t>VRNS US Equity</t>
  </si>
  <si>
    <t>VARONIS SYSTEMS INC</t>
  </si>
  <si>
    <t>ICPT US Equity</t>
  </si>
  <si>
    <t>INTERCEPT PHARMACEUTICALS IN</t>
  </si>
  <si>
    <t>FBP US Equity</t>
  </si>
  <si>
    <t>FIRST BANCORP PUERTO RICO</t>
  </si>
  <si>
    <t>YEXT US Equity</t>
  </si>
  <si>
    <t>YEXT INC</t>
  </si>
  <si>
    <t>IPAR US Equity</t>
  </si>
  <si>
    <t>INTER PARFUMS INC</t>
  </si>
  <si>
    <t>CNNE US Equity</t>
  </si>
  <si>
    <t>CANNAE HOLDINGS INC</t>
  </si>
  <si>
    <t>FBC US Equity</t>
  </si>
  <si>
    <t>FLAGSTAR BANCORP INC</t>
  </si>
  <si>
    <t>AIT US Equity</t>
  </si>
  <si>
    <t>APPLIED INDUSTRIAL TECH INC</t>
  </si>
  <si>
    <t>WW US Equity</t>
  </si>
  <si>
    <t>WEIGHT WATCHERS INTL INC</t>
  </si>
  <si>
    <t>IOSP US Equity</t>
  </si>
  <si>
    <t>INNOSPEC INC</t>
  </si>
  <si>
    <t>CXW US Equity</t>
  </si>
  <si>
    <t>CORECIVIC INC</t>
  </si>
  <si>
    <t>EHTH US Equity</t>
  </si>
  <si>
    <t>EHEALTH INC</t>
  </si>
  <si>
    <t>BAND US Equity</t>
  </si>
  <si>
    <t>BANDWIDTH INC-CLASS A</t>
  </si>
  <si>
    <t>NMRK US Equity</t>
  </si>
  <si>
    <t>NEWMARK GROUP INC-CLASS A</t>
  </si>
  <si>
    <t>APY US Equity</t>
  </si>
  <si>
    <t>APERGY CORP</t>
  </si>
  <si>
    <t>OTTR US Equity</t>
  </si>
  <si>
    <t>OTTER TAIL CORP</t>
  </si>
  <si>
    <t>LADR US Equity</t>
  </si>
  <si>
    <t>LADDER CAPITAL CORP-REIT</t>
  </si>
  <si>
    <t>PDCE US Equity</t>
  </si>
  <si>
    <t>PDC ENERGY INC</t>
  </si>
  <si>
    <t>SAIL US Equity</t>
  </si>
  <si>
    <t>SAILPOINT TECHNOLOGIES HOLDI</t>
  </si>
  <si>
    <t>BHVN US Equity</t>
  </si>
  <si>
    <t>BIOHAVEN PHARMACEUTICAL HOLD</t>
  </si>
  <si>
    <t>AXE US Equity</t>
  </si>
  <si>
    <t>ANIXTER INTERNATIONAL INC</t>
  </si>
  <si>
    <t>SANM US Equity</t>
  </si>
  <si>
    <t>SANMINA CORP</t>
  </si>
  <si>
    <t>SNH US Equity</t>
  </si>
  <si>
    <t>SENIOR HOUSING PROP TRUST</t>
  </si>
  <si>
    <t>ROIC US Equity</t>
  </si>
  <si>
    <t>RETAIL OPPORTUNITY INVESTMEN</t>
  </si>
  <si>
    <t>LGF/A US Equity</t>
  </si>
  <si>
    <t>LIONS GATE ENTERTAINMENT-A</t>
  </si>
  <si>
    <t>LGF/B US Equity</t>
  </si>
  <si>
    <t>LIONS GATE ENTERTAINMENT-B</t>
  </si>
  <si>
    <t>HAIN US Equity</t>
  </si>
  <si>
    <t>HAIN CELESTIAL GROUP INC</t>
  </si>
  <si>
    <t>TPH US Equity</t>
  </si>
  <si>
    <t>TRI POINTE GROUP INC</t>
  </si>
  <si>
    <t>CADE US Equity</t>
  </si>
  <si>
    <t>CADENCE BANCORP</t>
  </si>
  <si>
    <t>CALM US Equity</t>
  </si>
  <si>
    <t>CAL-MAINE FOODS INC</t>
  </si>
  <si>
    <t>AKCA US Equity</t>
  </si>
  <si>
    <t>AKCEA THERAPEUTICS INC</t>
  </si>
  <si>
    <t>DLX US Equity</t>
  </si>
  <si>
    <t>DELUXE CORP</t>
  </si>
  <si>
    <t>MDP US Equity</t>
  </si>
  <si>
    <t>MEREDITH CORP</t>
  </si>
  <si>
    <t>LTXB US Equity</t>
  </si>
  <si>
    <t>LEGACYTEXAS FINANCIAL GROUP</t>
  </si>
  <si>
    <t>ESE US Equity</t>
  </si>
  <si>
    <t>ESCO TECHNOLOGIES INC</t>
  </si>
  <si>
    <t>BV US Equity</t>
  </si>
  <si>
    <t>BRIGHTVIEW HOLDINGS INC</t>
  </si>
  <si>
    <t>GOLF US Equity</t>
  </si>
  <si>
    <t>ACUSHNET HOLDINGS CORP</t>
  </si>
  <si>
    <t>ISCA US Equity</t>
  </si>
  <si>
    <t>INTL SPEEDWAY CORP-CL A</t>
  </si>
  <si>
    <t>PQG US Equity</t>
  </si>
  <si>
    <t>PQ GROUP HOLDINGS INC</t>
  </si>
  <si>
    <t>FCPT US Equity</t>
  </si>
  <si>
    <t>FOUR CORNERS PROPERTY TRUST</t>
  </si>
  <si>
    <t>CVLT US Equity</t>
  </si>
  <si>
    <t>COMMVAULT SYSTEMS INC</t>
  </si>
  <si>
    <t>AEL US Equity</t>
  </si>
  <si>
    <t>AMERICAN EQUITY INVT LIFE HL</t>
  </si>
  <si>
    <t>WOR US Equity</t>
  </si>
  <si>
    <t>WORTHINGTON INDUSTRIES</t>
  </si>
  <si>
    <t>LTC US Equity</t>
  </si>
  <si>
    <t>LTC PROPERTIES INC</t>
  </si>
  <si>
    <t>NMIH US Equity</t>
  </si>
  <si>
    <t>NMI HOLDINGS INC-CLASS A</t>
  </si>
  <si>
    <t>CBLK US Equity</t>
  </si>
  <si>
    <t>CARBON BLACK INC</t>
  </si>
  <si>
    <t>VC US Equity</t>
  </si>
  <si>
    <t>VISTEON CORP</t>
  </si>
  <si>
    <t>KTB US Equity</t>
  </si>
  <si>
    <t>KONTOOR BRANDS INC</t>
  </si>
  <si>
    <t>MMSI US Equity</t>
  </si>
  <si>
    <t>MERIT MEDICAL SYSTEMS INC</t>
  </si>
  <si>
    <t>AEIS US Equity</t>
  </si>
  <si>
    <t>ADVANCED ENERGY INDUSTRIES</t>
  </si>
  <si>
    <t>CLDR US Equity</t>
  </si>
  <si>
    <t>CLOUDERA INC</t>
  </si>
  <si>
    <t>SFIX US Equity</t>
  </si>
  <si>
    <t>STITCH FIX INC-CLASS A</t>
  </si>
  <si>
    <t>TOWN US Equity</t>
  </si>
  <si>
    <t>TOWNE BANK</t>
  </si>
  <si>
    <t>WHD US Equity</t>
  </si>
  <si>
    <t>CACTUS INC - A</t>
  </si>
  <si>
    <t>SJW US Equity</t>
  </si>
  <si>
    <t>SJW GROUP</t>
  </si>
  <si>
    <t>PMT US Equity</t>
  </si>
  <si>
    <t>PENNYMAC MORTGAGE INVESTMENT</t>
  </si>
  <si>
    <t>GEF US Equity</t>
  </si>
  <si>
    <t>GREIF INC-CL A</t>
  </si>
  <si>
    <t>GEF/B US Equity</t>
  </si>
  <si>
    <t>GREIF INC-CL B</t>
  </si>
  <si>
    <t>OSIS US Equity</t>
  </si>
  <si>
    <t>OSI SYSTEMS INC</t>
  </si>
  <si>
    <t>ALX US Equity</t>
  </si>
  <si>
    <t>ALEXANDER'S INC</t>
  </si>
  <si>
    <t>RNST US Equity</t>
  </si>
  <si>
    <t>RENASANT CORP</t>
  </si>
  <si>
    <t>CFFN US Equity</t>
  </si>
  <si>
    <t>CAPITOL FEDERAL FINANCIAL IN</t>
  </si>
  <si>
    <t>X US Equity</t>
  </si>
  <si>
    <t>UNITED STATES STEEL CORP</t>
  </si>
  <si>
    <t>APLS US Equity</t>
  </si>
  <si>
    <t>APELLIS PHARMACEUTICALS INC</t>
  </si>
  <si>
    <t>WCC US Equity</t>
  </si>
  <si>
    <t>WESCO INTERNATIONAL INC</t>
  </si>
  <si>
    <t>DRH US Equity</t>
  </si>
  <si>
    <t>DIAMONDROCK HOSPITALITY CO</t>
  </si>
  <si>
    <t>CAR US Equity</t>
  </si>
  <si>
    <t>AVIS BUDGET GROUP INC</t>
  </si>
  <si>
    <t>SPWR US Equity</t>
  </si>
  <si>
    <t>SUNPOWER CORP</t>
  </si>
  <si>
    <t>WSBC US Equity</t>
  </si>
  <si>
    <t>WESBANCO INC</t>
  </si>
  <si>
    <t>FIZZ US Equity</t>
  </si>
  <si>
    <t>NATIONAL BEVERAGE CORP</t>
  </si>
  <si>
    <t>ADNT US Equity</t>
  </si>
  <si>
    <t>ADIENT PLC</t>
  </si>
  <si>
    <t>FN US Equity</t>
  </si>
  <si>
    <t>FABRINET</t>
  </si>
  <si>
    <t>DIOD US Equity</t>
  </si>
  <si>
    <t>DIODES INC</t>
  </si>
  <si>
    <t>IRTC US Equity</t>
  </si>
  <si>
    <t>IRHYTHM TECHNOLOGIES INC</t>
  </si>
  <si>
    <t>ZGNX US Equity</t>
  </si>
  <si>
    <t>ZOGENIX INC</t>
  </si>
  <si>
    <t>BTU US Equity</t>
  </si>
  <si>
    <t>PEABODY ENERGY CORP</t>
  </si>
  <si>
    <t>BANR US Equity</t>
  </si>
  <si>
    <t>BANNER CORPORATION</t>
  </si>
  <si>
    <t>KN US Equity</t>
  </si>
  <si>
    <t>KNOWLES CORP</t>
  </si>
  <si>
    <t>MTDR US Equity</t>
  </si>
  <si>
    <t>MATADOR RESOURCES CO</t>
  </si>
  <si>
    <t>CLI US Equity</t>
  </si>
  <si>
    <t>MACK-CALI REALTY CORP</t>
  </si>
  <si>
    <t>CMC US Equity</t>
  </si>
  <si>
    <t>COMMERCIAL METALS CO</t>
  </si>
  <si>
    <t>PSMT US Equity</t>
  </si>
  <si>
    <t>PRICESMART INC</t>
  </si>
  <si>
    <t>WMS US Equity</t>
  </si>
  <si>
    <t>ADVANCED DRAINAGE SYSTEMS IN</t>
  </si>
  <si>
    <t>DCPH US Equity</t>
  </si>
  <si>
    <t>DECIPHERA PHARMACEUTICALS IN</t>
  </si>
  <si>
    <t>LGIH US Equity</t>
  </si>
  <si>
    <t>LGI HOMES INC</t>
  </si>
  <si>
    <t>TWNK US Equity</t>
  </si>
  <si>
    <t>HOSTESS BRANDS INC</t>
  </si>
  <si>
    <t>SCS US Equity</t>
  </si>
  <si>
    <t>STEELCASE INC-CL A</t>
  </si>
  <si>
    <t>HASI US Equity</t>
  </si>
  <si>
    <t>HANNON ARMSTRONG SUSTAINABLE</t>
  </si>
  <si>
    <t>TPTX US Equity</t>
  </si>
  <si>
    <t>TURNING POINT THERAPEUTICS I</t>
  </si>
  <si>
    <t>EPAY US Equity</t>
  </si>
  <si>
    <t>BOTTOMLINE TECHNOLOGIES (DE)</t>
  </si>
  <si>
    <t>DAN US Equity</t>
  </si>
  <si>
    <t>DANA INC</t>
  </si>
  <si>
    <t>ABG US Equity</t>
  </si>
  <si>
    <t>ASBURY AUTOMOTIVE GROUP</t>
  </si>
  <si>
    <t>PTEN US Equity</t>
  </si>
  <si>
    <t>PATTERSON-UTI ENERGY INC</t>
  </si>
  <si>
    <t>HMN US Equity</t>
  </si>
  <si>
    <t>HORACE MANN EDUCATORS</t>
  </si>
  <si>
    <t>DNLI US Equity</t>
  </si>
  <si>
    <t>DENALI THERAPEUTICS INC</t>
  </si>
  <si>
    <t>FRME US Equity</t>
  </si>
  <si>
    <t>FIRST MERCHANTS CORP</t>
  </si>
  <si>
    <t>RUN US Equity</t>
  </si>
  <si>
    <t>SUNRUN INC</t>
  </si>
  <si>
    <t>PPBI US Equity</t>
  </si>
  <si>
    <t>PACIFIC PREMIER BANCORP INC</t>
  </si>
  <si>
    <t>FG US Equity</t>
  </si>
  <si>
    <t>FGL HOLDINGS</t>
  </si>
  <si>
    <t>CSII US Equity</t>
  </si>
  <si>
    <t>CARDIOVASCULAR SYSTEMS INC</t>
  </si>
  <si>
    <t>FSS US Equity</t>
  </si>
  <si>
    <t>FEDERAL SIGNAL CORP</t>
  </si>
  <si>
    <t>MD US Equity</t>
  </si>
  <si>
    <t>MEDNAX INC</t>
  </si>
  <si>
    <t>SPSC US Equity</t>
  </si>
  <si>
    <t>SPS COMMERCE INC</t>
  </si>
  <si>
    <t>TEX US Equity</t>
  </si>
  <si>
    <t>TEREX CORP</t>
  </si>
  <si>
    <t>CSGS US Equity</t>
  </si>
  <si>
    <t>CSG SYSTEMS INTL INC</t>
  </si>
  <si>
    <t>SFLY US Equity</t>
  </si>
  <si>
    <t>SHUTTERFLY INC</t>
  </si>
  <si>
    <t>BANF US Equity</t>
  </si>
  <si>
    <t>BANCFIRST CORP</t>
  </si>
  <si>
    <t>CLBK US Equity</t>
  </si>
  <si>
    <t>COLUMBIA FINANCIAL INC</t>
  </si>
  <si>
    <t>IRBT US Equity</t>
  </si>
  <si>
    <t>IROBOT CORP</t>
  </si>
  <si>
    <t>LGND US Equity</t>
  </si>
  <si>
    <t>LIGAND PHARMACEUTICALS</t>
  </si>
  <si>
    <t>EPRT US Equity</t>
  </si>
  <si>
    <t>ESSENTIAL PROPERTIES REALTY</t>
  </si>
  <si>
    <t>FWRD US Equity</t>
  </si>
  <si>
    <t>FORWARD AIR CORP</t>
  </si>
  <si>
    <t>NSIT US Equity</t>
  </si>
  <si>
    <t>INSIGHT ENTERPRISES INC</t>
  </si>
  <si>
    <t>AQUA US Equity</t>
  </si>
  <si>
    <t>EVOQUA WATER TECHNOLOGIES CO</t>
  </si>
  <si>
    <t>TCDA US Equity</t>
  </si>
  <si>
    <t>TRICIDA INC</t>
  </si>
  <si>
    <t>FRPT US Equity</t>
  </si>
  <si>
    <t>FRESHPET INC</t>
  </si>
  <si>
    <t>MYGN US Equity</t>
  </si>
  <si>
    <t>MYRIAD GENETICS INC</t>
  </si>
  <si>
    <t>HTZ US Equity</t>
  </si>
  <si>
    <t>HERTZ GLOBAL HOLDINGS INC</t>
  </si>
  <si>
    <t>HI US Equity</t>
  </si>
  <si>
    <t>HILLENBRAND INC</t>
  </si>
  <si>
    <t>JELD US Equity</t>
  </si>
  <si>
    <t>JELD-WEN HOLDING INC</t>
  </si>
  <si>
    <t>BMCH US Equity</t>
  </si>
  <si>
    <t>BMC STOCK HOLDINGS INC</t>
  </si>
  <si>
    <t>DRQ US Equity</t>
  </si>
  <si>
    <t>DRIL-QUIP INC</t>
  </si>
  <si>
    <t>WD US Equity</t>
  </si>
  <si>
    <t>WALKER &amp; DUNLOP INC</t>
  </si>
  <si>
    <t>USPH US Equity</t>
  </si>
  <si>
    <t>U.S. PHYSICAL THERAPY INC</t>
  </si>
  <si>
    <t>IBP US Equity</t>
  </si>
  <si>
    <t>INSTALLED BUILDING PRODUCTS</t>
  </si>
  <si>
    <t>HOPE US Equity</t>
  </si>
  <si>
    <t>HOPE BANCORP INC</t>
  </si>
  <si>
    <t>CMP US Equity</t>
  </si>
  <si>
    <t>COMPASS MINERALS INTERNATION</t>
  </si>
  <si>
    <t>GWB US Equity</t>
  </si>
  <si>
    <t>GREAT WESTERN BANCORP INC</t>
  </si>
  <si>
    <t>CAKE US Equity</t>
  </si>
  <si>
    <t>CHEESECAKE FACTORY INC/THE</t>
  </si>
  <si>
    <t>NWBI US Equity</t>
  </si>
  <si>
    <t>NORTHWEST BANCSHARES INC</t>
  </si>
  <si>
    <t>PRGS US Equity</t>
  </si>
  <si>
    <t>PROGRESS SOFTWARE CORP</t>
  </si>
  <si>
    <t>ELY US Equity</t>
  </si>
  <si>
    <t>CALLAWAY GOLF COMPANY</t>
  </si>
  <si>
    <t>MTX US Equity</t>
  </si>
  <si>
    <t>MINERALS TECHNOLOGIES INC</t>
  </si>
  <si>
    <t>GSHD US Equity</t>
  </si>
  <si>
    <t>GOOSEHEAD INSURANCE INC -A</t>
  </si>
  <si>
    <t>NTCT US Equity</t>
  </si>
  <si>
    <t>NETSCOUT SYSTEMS INC</t>
  </si>
  <si>
    <t>PLXS US Equity</t>
  </si>
  <si>
    <t>PLEXUS CORP</t>
  </si>
  <si>
    <t>SGMS US Equity</t>
  </si>
  <si>
    <t>SCIENTIFIC GAMES CORP</t>
  </si>
  <si>
    <t>INSP US Equity</t>
  </si>
  <si>
    <t>INSPIRE MEDICAL SYSTEMS INC</t>
  </si>
  <si>
    <t>SPXC US Equity</t>
  </si>
  <si>
    <t>SPX CORP</t>
  </si>
  <si>
    <t>HTLD US Equity</t>
  </si>
  <si>
    <t>HEARTLAND EXPRESS INC</t>
  </si>
  <si>
    <t>REZI US Equity</t>
  </si>
  <si>
    <t>RESIDEO TECHNOLOGIES INC</t>
  </si>
  <si>
    <t>WABC US Equity</t>
  </si>
  <si>
    <t>WESTAMERICA BANCORPORATION</t>
  </si>
  <si>
    <t>ZUO US Equity</t>
  </si>
  <si>
    <t>ZUORA INC - CLASS A</t>
  </si>
  <si>
    <t>ALEX US Equity</t>
  </si>
  <si>
    <t>ALEXANDER &amp; BALDWIN INC</t>
  </si>
  <si>
    <t>FSCT US Equity</t>
  </si>
  <si>
    <t>FORESCOUT TECHNOLOGIES INC</t>
  </si>
  <si>
    <t>AYR US Equity</t>
  </si>
  <si>
    <t>AIRCASTLE LTD</t>
  </si>
  <si>
    <t>SFBS US Equity</t>
  </si>
  <si>
    <t>SERVISFIRST BANCSHARES INC</t>
  </si>
  <si>
    <t>CVCO US Equity</t>
  </si>
  <si>
    <t>CAVCO INDUSTRIES INC</t>
  </si>
  <si>
    <t>HCSG US Equity</t>
  </si>
  <si>
    <t>HEALTHCARE SERVICES GROUP</t>
  </si>
  <si>
    <t>GNL US Equity</t>
  </si>
  <si>
    <t>GLOBAL NET LEASE INC</t>
  </si>
  <si>
    <t>AIMC US Equity</t>
  </si>
  <si>
    <t>ALTRA INDUSTRIAL MOTION CORP</t>
  </si>
  <si>
    <t>RWT US Equity</t>
  </si>
  <si>
    <t>REDWOOD TRUST INC</t>
  </si>
  <si>
    <t>MWA US Equity</t>
  </si>
  <si>
    <t>MUELLER WATER PRODUCTS INC-A</t>
  </si>
  <si>
    <t>DEA US Equity</t>
  </si>
  <si>
    <t>EASTERLY GOVERNMENT PROPERTI</t>
  </si>
  <si>
    <t>KAMN US Equity</t>
  </si>
  <si>
    <t>KAMAN CORP</t>
  </si>
  <si>
    <t>PJT US Equity</t>
  </si>
  <si>
    <t>PJT PARTNERS INC - A</t>
  </si>
  <si>
    <t>CLNC US Equity</t>
  </si>
  <si>
    <t>COLONY CREDIT REAL ESTATE IN</t>
  </si>
  <si>
    <t>WSC US Equity</t>
  </si>
  <si>
    <t>WILLSCOT CORP</t>
  </si>
  <si>
    <t>TELL US Equity</t>
  </si>
  <si>
    <t>TELLURIAN INC</t>
  </si>
  <si>
    <t>VGR US Equity</t>
  </si>
  <si>
    <t>VECTOR GROUP LTD</t>
  </si>
  <si>
    <t>PZZA US Equity</t>
  </si>
  <si>
    <t>PAPA JOHN'S INTL INC</t>
  </si>
  <si>
    <t>PDCO US Equity</t>
  </si>
  <si>
    <t>PATTERSON COS INC</t>
  </si>
  <si>
    <t>HTLF US Equity</t>
  </si>
  <si>
    <t>HEARTLAND FINANCIAL USA INC</t>
  </si>
  <si>
    <t>UPWK US Equity</t>
  </si>
  <si>
    <t>UPWORK INC</t>
  </si>
  <si>
    <t>CROX US Equity</t>
  </si>
  <si>
    <t>CROCS INC</t>
  </si>
  <si>
    <t>PBH US Equity</t>
  </si>
  <si>
    <t>PRESTIGE CONSUMER HEALTHCARE</t>
  </si>
  <si>
    <t>NRC US Equity</t>
  </si>
  <si>
    <t>NATIONAL RESEARCH CORP</t>
  </si>
  <si>
    <t>SHEN US Equity</t>
  </si>
  <si>
    <t>SHENANDOAH TELECOMMUNICATION</t>
  </si>
  <si>
    <t>AVNS US Equity</t>
  </si>
  <si>
    <t>AVANOS MEDICAL INC</t>
  </si>
  <si>
    <t>CRVL US Equity</t>
  </si>
  <si>
    <t>CORVEL CORP</t>
  </si>
  <si>
    <t>ICFI US Equity</t>
  </si>
  <si>
    <t>ICF INTERNATIONAL INC</t>
  </si>
  <si>
    <t>AVYA US Equity</t>
  </si>
  <si>
    <t>AVAYA HOLDINGS CORP</t>
  </si>
  <si>
    <t>PFS US Equity</t>
  </si>
  <si>
    <t>PROVIDENT FINANCIAL SERVICES</t>
  </si>
  <si>
    <t>GDOT US Equity</t>
  </si>
  <si>
    <t>GREEN DOT CORP-CLASS A</t>
  </si>
  <si>
    <t>SBH US Equity</t>
  </si>
  <si>
    <t>SALLY BEAUTY HOLDINGS INC</t>
  </si>
  <si>
    <t>CVGW US Equity</t>
  </si>
  <si>
    <t>CALAVO GROWERS INC</t>
  </si>
  <si>
    <t>SKY US Equity</t>
  </si>
  <si>
    <t>SKYLINE CHAMPION CORP</t>
  </si>
  <si>
    <t>MGRC US Equity</t>
  </si>
  <si>
    <t>MCGRATH RENTCORP</t>
  </si>
  <si>
    <t>CHSP US Equity</t>
  </si>
  <si>
    <t>CHESAPEAKE LODGING TRUST</t>
  </si>
  <si>
    <t>AX US Equity</t>
  </si>
  <si>
    <t>AXOS FINANCIAL INC</t>
  </si>
  <si>
    <t>PRAA US Equity</t>
  </si>
  <si>
    <t>PRA GROUP INC</t>
  </si>
  <si>
    <t>PCRX US Equity</t>
  </si>
  <si>
    <t>PACIRA BIOSCIENCES INC</t>
  </si>
  <si>
    <t>AMBA US Equity</t>
  </si>
  <si>
    <t>AMBARELLA INC</t>
  </si>
  <si>
    <t>NTB US Equity</t>
  </si>
  <si>
    <t>BANK OF N.T. BUTTERFIELD&amp;SON</t>
  </si>
  <si>
    <t>ACA US Equity</t>
  </si>
  <si>
    <t>ARCOSA INC</t>
  </si>
  <si>
    <t>CPK US Equity</t>
  </si>
  <si>
    <t>CHESAPEAKE UTILITIES CORP</t>
  </si>
  <si>
    <t>OI US Equity</t>
  </si>
  <si>
    <t>OWENS-ILLINOIS INC</t>
  </si>
  <si>
    <t>RDFN US Equity</t>
  </si>
  <si>
    <t>REDFIN CORP</t>
  </si>
  <si>
    <t>PLAY US Equity</t>
  </si>
  <si>
    <t>DAVE &amp; BUSTER'S ENTERTAINMEN</t>
  </si>
  <si>
    <t>MDRX US Equity</t>
  </si>
  <si>
    <t>ALLSCRIPTS HEALTHCARE SOLUTI</t>
  </si>
  <si>
    <t>EPC US Equity</t>
  </si>
  <si>
    <t>EDGEWELL PERSONAL CARE CO</t>
  </si>
  <si>
    <t>NBTB US Equity</t>
  </si>
  <si>
    <t>N B T BANCORP INC</t>
  </si>
  <si>
    <t>MATX US Equity</t>
  </si>
  <si>
    <t>MATSON INC</t>
  </si>
  <si>
    <t>MGLN US Equity</t>
  </si>
  <si>
    <t>MAGELLAN HEALTH INC</t>
  </si>
  <si>
    <t>CHRS US Equity</t>
  </si>
  <si>
    <t>COHERUS BIOSCIENCES INC</t>
  </si>
  <si>
    <t>INST US Equity</t>
  </si>
  <si>
    <t>INSTRUCTURE INC</t>
  </si>
  <si>
    <t>IDCC US Equity</t>
  </si>
  <si>
    <t>INTERDIGITAL INC</t>
  </si>
  <si>
    <t>CNX US Equity</t>
  </si>
  <si>
    <t>CNX RESOURCES CORP</t>
  </si>
  <si>
    <t>SFL US Equity</t>
  </si>
  <si>
    <t>SHIP FINANCE INTL LTD</t>
  </si>
  <si>
    <t>BMI US Equity</t>
  </si>
  <si>
    <t>BADGER METER INC</t>
  </si>
  <si>
    <t>GTN US Equity</t>
  </si>
  <si>
    <t>GRAY TELEVISION INC</t>
  </si>
  <si>
    <t>JAG US Equity</t>
  </si>
  <si>
    <t>JAGGED PEAK ENERGY INC</t>
  </si>
  <si>
    <t>AIR US Equity</t>
  </si>
  <si>
    <t>AAR CORP</t>
  </si>
  <si>
    <t>EB US Equity</t>
  </si>
  <si>
    <t>EVENTBRITE INC-CLASS A</t>
  </si>
  <si>
    <t>CORE US Equity</t>
  </si>
  <si>
    <t>CORE-MARK HOLDING CO INC</t>
  </si>
  <si>
    <t>BKD US Equity</t>
  </si>
  <si>
    <t>BROOKDALE SENIOR LIVING INC</t>
  </si>
  <si>
    <t>UNIT US Equity</t>
  </si>
  <si>
    <t>UNITI GROUP INC</t>
  </si>
  <si>
    <t>SAFT US Equity</t>
  </si>
  <si>
    <t>SAFETY INSURANCE GROUP INC</t>
  </si>
  <si>
    <t>EIDX US Equity</t>
  </si>
  <si>
    <t>EIDOS THERAPEUTICS INC</t>
  </si>
  <si>
    <t>DDS US Equity</t>
  </si>
  <si>
    <t>DILLARDS INC-CL A</t>
  </si>
  <si>
    <t>AROC US Equity</t>
  </si>
  <si>
    <t>ARCHROCK INC</t>
  </si>
  <si>
    <t>HRTX US Equity</t>
  </si>
  <si>
    <t>HERON THERAPEUTICS INC</t>
  </si>
  <si>
    <t>JRVR US Equity</t>
  </si>
  <si>
    <t>JAMES RIVER GROUP HOLDINGS L</t>
  </si>
  <si>
    <t>BHLB US Equity</t>
  </si>
  <si>
    <t>BERKSHIRE HILLS BANCORP INC</t>
  </si>
  <si>
    <t>USNA US Equity</t>
  </si>
  <si>
    <t>USANA HEALTH SCIENCES INC</t>
  </si>
  <si>
    <t>PRK US Equity</t>
  </si>
  <si>
    <t>PARK NATIONAL CORP</t>
  </si>
  <si>
    <t>INSM US Equity</t>
  </si>
  <si>
    <t>INSMED INC</t>
  </si>
  <si>
    <t>MLI US Equity</t>
  </si>
  <si>
    <t>MUELLER INDUSTRIES INC</t>
  </si>
  <si>
    <t>LZB US Equity</t>
  </si>
  <si>
    <t>LA-Z-BOY INC</t>
  </si>
  <si>
    <t>MDGL US Equity</t>
  </si>
  <si>
    <t>MADRIGAL PHARMACEUTICALS INC</t>
  </si>
  <si>
    <t>CVET US Equity</t>
  </si>
  <si>
    <t>COVETRUS INC</t>
  </si>
  <si>
    <t>HUBG US Equity</t>
  </si>
  <si>
    <t>HUB GROUP INC-CL A</t>
  </si>
  <si>
    <t>CECO US Equity</t>
  </si>
  <si>
    <t>CAREER EDUCATION CORP</t>
  </si>
  <si>
    <t>IRWD US Equity</t>
  </si>
  <si>
    <t>IRONWOOD PHARMACEUTICALS INC</t>
  </si>
  <si>
    <t>RCII US Equity</t>
  </si>
  <si>
    <t>RENT-A-CENTER INC</t>
  </si>
  <si>
    <t>RMR US Equity</t>
  </si>
  <si>
    <t>RMR GROUP INC/THE - A</t>
  </si>
  <si>
    <t>BLMN US Equity</t>
  </si>
  <si>
    <t>BLOOMIN' BRANDS INC</t>
  </si>
  <si>
    <t>MSTR US Equity</t>
  </si>
  <si>
    <t>MICROSTRATEGY INC-CL A</t>
  </si>
  <si>
    <t>CRAY US Equity</t>
  </si>
  <si>
    <t>CRAY INC</t>
  </si>
  <si>
    <t>SRG US Equity</t>
  </si>
  <si>
    <t>SERITAGE GROWTH PROP- A REIT</t>
  </si>
  <si>
    <t>EAT US Equity</t>
  </si>
  <si>
    <t>BRINKER INTERNATIONAL INC</t>
  </si>
  <si>
    <t>TRTX US Equity</t>
  </si>
  <si>
    <t>TPG RE FINANCE TRUST INC</t>
  </si>
  <si>
    <t>NYMT US Equity</t>
  </si>
  <si>
    <t>NEW YORK MORTGAGE TRUST INC</t>
  </si>
  <si>
    <t>CENT US Equity</t>
  </si>
  <si>
    <t>CENTRAL GARDEN &amp; PET CO</t>
  </si>
  <si>
    <t>CENTA US Equity</t>
  </si>
  <si>
    <t>CENTRAL GARDEN AND PET CO-A</t>
  </si>
  <si>
    <t>ATRI US Equity</t>
  </si>
  <si>
    <t>ATRION CORPORATION</t>
  </si>
  <si>
    <t>BOLD US Equity</t>
  </si>
  <si>
    <t>AUDENTES THERAPEUTICS INC</t>
  </si>
  <si>
    <t>SONO US Equity</t>
  </si>
  <si>
    <t>SONOS INC</t>
  </si>
  <si>
    <t>BATRK US Equity</t>
  </si>
  <si>
    <t>LIBERTY MEDIA CORP-BRAVES C</t>
  </si>
  <si>
    <t>BATRA US Equity</t>
  </si>
  <si>
    <t>LIBERTY MEDIA CORP-BRAVES A</t>
  </si>
  <si>
    <t>KALU US Equity</t>
  </si>
  <si>
    <t>KAISER ALUMINUM CORP</t>
  </si>
  <si>
    <t>GRPN US Equity</t>
  </si>
  <si>
    <t>GROUPON INC</t>
  </si>
  <si>
    <t>SUPN US Equity</t>
  </si>
  <si>
    <t>SUPERNUS PHARMACEUTICALS INC</t>
  </si>
  <si>
    <t>CORT US Equity</t>
  </si>
  <si>
    <t>CORCEPT THERAPEUTICS INC</t>
  </si>
  <si>
    <t>TSE US Equity</t>
  </si>
  <si>
    <t>TRINSEO SA</t>
  </si>
  <si>
    <t>GPI US Equity</t>
  </si>
  <si>
    <t>GROUP 1 AUTOMOTIVE INC</t>
  </si>
  <si>
    <t>FLOW US Equity</t>
  </si>
  <si>
    <t>SPX FLOW INC</t>
  </si>
  <si>
    <t>ENTA US Equity</t>
  </si>
  <si>
    <t>ENANTA PHARMACEUTICALS INC</t>
  </si>
  <si>
    <t>HURN US Equity</t>
  </si>
  <si>
    <t>HURON CONSULTING GROUP INC</t>
  </si>
  <si>
    <t>FIX US Equity</t>
  </si>
  <si>
    <t>COMFORT SYSTEMS USA INC</t>
  </si>
  <si>
    <t>MTOR US Equity</t>
  </si>
  <si>
    <t>MERITOR INC</t>
  </si>
  <si>
    <t>MXL US Equity</t>
  </si>
  <si>
    <t>MAXLINEAR INC</t>
  </si>
  <si>
    <t>EGOV US Equity</t>
  </si>
  <si>
    <t>NIC INC</t>
  </si>
  <si>
    <t>FOCS US Equity</t>
  </si>
  <si>
    <t>FOCUS FINANCIAL PARTNERS-A</t>
  </si>
  <si>
    <t>MINI US Equity</t>
  </si>
  <si>
    <t>MOBILE MINI INC</t>
  </si>
  <si>
    <t>DENN US Equity</t>
  </si>
  <si>
    <t>DENNY'S CORP</t>
  </si>
  <si>
    <t>MMI US Equity</t>
  </si>
  <si>
    <t>MARCUS &amp; MILLICHAP INC</t>
  </si>
  <si>
    <t>BPR US Equity</t>
  </si>
  <si>
    <t>BROOKFIELD PROPERTY REIT I-A</t>
  </si>
  <si>
    <t>EGBN US Equity</t>
  </si>
  <si>
    <t>EAGLE BANCORP INC</t>
  </si>
  <si>
    <t>AMWD US Equity</t>
  </si>
  <si>
    <t>AMERICAN WOODMARK CORP</t>
  </si>
  <si>
    <t>STFC US Equity</t>
  </si>
  <si>
    <t>STATE AUTO FINANCIAL CORP</t>
  </si>
  <si>
    <t>ILPT US Equity</t>
  </si>
  <si>
    <t>INDUSTRIAL LOGISTICS PROPERT</t>
  </si>
  <si>
    <t>HSC US Equity</t>
  </si>
  <si>
    <t>HARSCO CORP</t>
  </si>
  <si>
    <t>DY US Equity</t>
  </si>
  <si>
    <t>DYCOM INDUSTRIES INC</t>
  </si>
  <si>
    <t>EIG US Equity</t>
  </si>
  <si>
    <t>EMPLOYERS HOLDINGS INC</t>
  </si>
  <si>
    <t>BUSE US Equity</t>
  </si>
  <si>
    <t>FIRST BUSEY CORP</t>
  </si>
  <si>
    <t>CNDT US Equity</t>
  </si>
  <si>
    <t>CONDUENT INC</t>
  </si>
  <si>
    <t>BEAT US Equity</t>
  </si>
  <si>
    <t>BIOTELEMETRY INC</t>
  </si>
  <si>
    <t>ATU US Equity</t>
  </si>
  <si>
    <t>ACTUANT CORP-A</t>
  </si>
  <si>
    <t>ATKR US Equity</t>
  </si>
  <si>
    <t>ATKORE INTERNATIONAL GROUP I</t>
  </si>
  <si>
    <t>RMBS US Equity</t>
  </si>
  <si>
    <t>RAMBUS INC</t>
  </si>
  <si>
    <t>GTHX US Equity</t>
  </si>
  <si>
    <t>G1 THERAPEUTICS INC</t>
  </si>
  <si>
    <t>SILK US Equity</t>
  </si>
  <si>
    <t>SILK ROAD MEDICAL INC</t>
  </si>
  <si>
    <t>HLIO US Equity</t>
  </si>
  <si>
    <t>HELIOS TECHNOLOGIES INC</t>
  </si>
  <si>
    <t>STAA US Equity</t>
  </si>
  <si>
    <t>STAAR SURGICAL CO</t>
  </si>
  <si>
    <t>PLCE US Equity</t>
  </si>
  <si>
    <t>CHILDREN'S PLACE INC/THE</t>
  </si>
  <si>
    <t>CATM US Equity</t>
  </si>
  <si>
    <t>CARDTRONICS PLC - A</t>
  </si>
  <si>
    <t>CDEV US Equity</t>
  </si>
  <si>
    <t>CENTENNIAL RESOURCE DEVELO-A</t>
  </si>
  <si>
    <t>RARX US Equity</t>
  </si>
  <si>
    <t>RA PHARMACEUTICALS INC</t>
  </si>
  <si>
    <t>HNI US Equity</t>
  </si>
  <si>
    <t>HNI CORP</t>
  </si>
  <si>
    <t>FFG US Equity</t>
  </si>
  <si>
    <t>FBL FINANCIAL GROUP INC-CL A</t>
  </si>
  <si>
    <t>ALG US Equity</t>
  </si>
  <si>
    <t>ALAMO GROUP INC</t>
  </si>
  <si>
    <t>UHT US Equity</t>
  </si>
  <si>
    <t>UNIVERSAL HEALTH RLTY INCOME</t>
  </si>
  <si>
    <t>STNG US Equity</t>
  </si>
  <si>
    <t>SCORPIO TANKERS INC</t>
  </si>
  <si>
    <t>PSDO US Equity</t>
  </si>
  <si>
    <t>PRESIDIO INC</t>
  </si>
  <si>
    <t>TRS US Equity</t>
  </si>
  <si>
    <t>TRIMAS CORP</t>
  </si>
  <si>
    <t>GOSS US Equity</t>
  </si>
  <si>
    <t>GOSSAMER BIO INC</t>
  </si>
  <si>
    <t>AMSF US Equity</t>
  </si>
  <si>
    <t>AMERISAFE INC</t>
  </si>
  <si>
    <t>ECOL US Equity</t>
  </si>
  <si>
    <t>US ECOLOGY INC</t>
  </si>
  <si>
    <t>VVI US Equity</t>
  </si>
  <si>
    <t>VIAD CORP</t>
  </si>
  <si>
    <t>SKT US Equity</t>
  </si>
  <si>
    <t>TANGER FACTORY OUTLET CENTER</t>
  </si>
  <si>
    <t>VCYT US Equity</t>
  </si>
  <si>
    <t>VERACYTE INC</t>
  </si>
  <si>
    <t>OPI US Equity</t>
  </si>
  <si>
    <t>OFFICE PROPERTIES INCOME TRU</t>
  </si>
  <si>
    <t>RUSHB US Equity</t>
  </si>
  <si>
    <t>RUSH ENTERPRISES INC - CL B</t>
  </si>
  <si>
    <t>RUSHA US Equity</t>
  </si>
  <si>
    <t>RUSH ENTERPRISES INC-CL A</t>
  </si>
  <si>
    <t>GVA US Equity</t>
  </si>
  <si>
    <t>GRANITE CONSTRUCTION INC</t>
  </si>
  <si>
    <t>OII US Equity</t>
  </si>
  <si>
    <t>OCEANEERING INTL INC</t>
  </si>
  <si>
    <t>DNOW US Equity</t>
  </si>
  <si>
    <t>NOW INC</t>
  </si>
  <si>
    <t>DOOR US Equity</t>
  </si>
  <si>
    <t>MASONITE INTERNATIONAL CORP</t>
  </si>
  <si>
    <t>ROCK US Equity</t>
  </si>
  <si>
    <t>GIBRALTAR INDUSTRIES INC</t>
  </si>
  <si>
    <t>GES US Equity</t>
  </si>
  <si>
    <t>GUESS? INC</t>
  </si>
  <si>
    <t>MTSI US Equity</t>
  </si>
  <si>
    <t>MACOM TECHNOLOGY SOLUTIONS H</t>
  </si>
  <si>
    <t>GTY US Equity</t>
  </si>
  <si>
    <t>GETTY REALTY CORP</t>
  </si>
  <si>
    <t>IMAX US Equity</t>
  </si>
  <si>
    <t>IMAX CORP</t>
  </si>
  <si>
    <t>RGNX US Equity</t>
  </si>
  <si>
    <t>REGENXBIO INC</t>
  </si>
  <si>
    <t>SGMO US Equity</t>
  </si>
  <si>
    <t>SANGAMO THERAPEUTICS INC</t>
  </si>
  <si>
    <t>RCM US Equity</t>
  </si>
  <si>
    <t>R1 RCM INC</t>
  </si>
  <si>
    <t>SSYS US Equity</t>
  </si>
  <si>
    <t>STRATASYS LTD</t>
  </si>
  <si>
    <t>FORM US Equity</t>
  </si>
  <si>
    <t>FORMFACTOR INC</t>
  </si>
  <si>
    <t>MNTA US Equity</t>
  </si>
  <si>
    <t>MOMENTA PHARMACEUTICALS INC</t>
  </si>
  <si>
    <t>TRHC US Equity</t>
  </si>
  <si>
    <t>TABULA RASA HEALTHCARE INC</t>
  </si>
  <si>
    <t>NPO US Equity</t>
  </si>
  <si>
    <t>ENPRO INDUSTRIES INC</t>
  </si>
  <si>
    <t>WRLD US Equity</t>
  </si>
  <si>
    <t>WORLD ACCEPTANCE CORP</t>
  </si>
  <si>
    <t>SSTK US Equity</t>
  </si>
  <si>
    <t>SHUTTERSTOCK INC</t>
  </si>
  <si>
    <t>DIN US Equity</t>
  </si>
  <si>
    <t>DINE BRANDS GLOBAL INC</t>
  </si>
  <si>
    <t>AFIN US Equity</t>
  </si>
  <si>
    <t>AMERICAN FINANCE TRUST INC</t>
  </si>
  <si>
    <t>VBTX US Equity</t>
  </si>
  <si>
    <t>VERITEX HOLDINGS INC</t>
  </si>
  <si>
    <t>IRT US Equity</t>
  </si>
  <si>
    <t>INDEPENDENCE REALTY TRUST IN</t>
  </si>
  <si>
    <t>UVV US Equity</t>
  </si>
  <si>
    <t>UNIVERSAL CORP/VA</t>
  </si>
  <si>
    <t>MNR US Equity</t>
  </si>
  <si>
    <t>MONMOUTH REAL ESTATE INV COR</t>
  </si>
  <si>
    <t>KRO US Equity</t>
  </si>
  <si>
    <t>KRONOS WORLDWIDE INC</t>
  </si>
  <si>
    <t>AIMT US Equity</t>
  </si>
  <si>
    <t>AIMMUNE THERAPEUTICS INC</t>
  </si>
  <si>
    <t>SRCI US Equity</t>
  </si>
  <si>
    <t>SRC ENERGY INC</t>
  </si>
  <si>
    <t>CCO US Equity</t>
  </si>
  <si>
    <t>CLEAR CHANNEL OUTDOOR HOLDIN</t>
  </si>
  <si>
    <t>EDIT US Equity</t>
  </si>
  <si>
    <t>EDITAS MEDICINE INC</t>
  </si>
  <si>
    <t>SNBR US Equity</t>
  </si>
  <si>
    <t>SLEEP NUMBER CORP</t>
  </si>
  <si>
    <t>FDP US Equity</t>
  </si>
  <si>
    <t>FRESH DEL MONTE PRODUCE INC</t>
  </si>
  <si>
    <t>GCP US Equity</t>
  </si>
  <si>
    <t>GCP APPLIED TECHNOLOGIES</t>
  </si>
  <si>
    <t>CBZ US Equity</t>
  </si>
  <si>
    <t>CBIZ INC</t>
  </si>
  <si>
    <t>AVAV US Equity</t>
  </si>
  <si>
    <t>AEROVIRONMENT INC</t>
  </si>
  <si>
    <t>VICR US Equity</t>
  </si>
  <si>
    <t>VICOR CORP</t>
  </si>
  <si>
    <t>EPZM US Equity</t>
  </si>
  <si>
    <t>EPIZYME INC</t>
  </si>
  <si>
    <t>ARCH US Equity</t>
  </si>
  <si>
    <t>ARCH COAL INC - A</t>
  </si>
  <si>
    <t>NHC US Equity</t>
  </si>
  <si>
    <t>NATIONAL HEALTHCARE CORP</t>
  </si>
  <si>
    <t>CHCO US Equity</t>
  </si>
  <si>
    <t>CITY HOLDING CO</t>
  </si>
  <si>
    <t>RDUS US Equity</t>
  </si>
  <si>
    <t>RADIUS HEALTH INC</t>
  </si>
  <si>
    <t>TNC US Equity</t>
  </si>
  <si>
    <t>TENNANT CO</t>
  </si>
  <si>
    <t>SCHL US Equity</t>
  </si>
  <si>
    <t>SCHOLASTIC CORP</t>
  </si>
  <si>
    <t>FCF US Equity</t>
  </si>
  <si>
    <t>FIRST COMMONWEALTH FINL CORP</t>
  </si>
  <si>
    <t>THRM US Equity</t>
  </si>
  <si>
    <t>GENTHERM INC</t>
  </si>
  <si>
    <t>PRFT US Equity</t>
  </si>
  <si>
    <t>PERFICIENT INC</t>
  </si>
  <si>
    <t>TBPH US Equity</t>
  </si>
  <si>
    <t>THERAVANCE BIOPHARMA INC</t>
  </si>
  <si>
    <t>BBBY US Equity</t>
  </si>
  <si>
    <t>BED BATH &amp; BEYOND INC</t>
  </si>
  <si>
    <t>AHH US Equity</t>
  </si>
  <si>
    <t>ARMADA HOFFLER PROPERTIES IN</t>
  </si>
  <si>
    <t>LBRT US Equity</t>
  </si>
  <si>
    <t>LIBERTY OILFIELD SERVICES -A</t>
  </si>
  <si>
    <t>MTRN US Equity</t>
  </si>
  <si>
    <t>MATERION CORP</t>
  </si>
  <si>
    <t>BCC US Equity</t>
  </si>
  <si>
    <t>BOISE CASCADE CO</t>
  </si>
  <si>
    <t>SYKE US Equity</t>
  </si>
  <si>
    <t>SYKES ENTERPRISES INC</t>
  </si>
  <si>
    <t>SBCF US Equity</t>
  </si>
  <si>
    <t>SEACOAST BANKING CORP/FL</t>
  </si>
  <si>
    <t>CTB US Equity</t>
  </si>
  <si>
    <t>COOPER TIRE &amp; RUBBER</t>
  </si>
  <si>
    <t>CDE US Equity</t>
  </si>
  <si>
    <t>COEUR MINING INC</t>
  </si>
  <si>
    <t>SASR US Equity</t>
  </si>
  <si>
    <t>SANDY SPRING BANCORP INC</t>
  </si>
  <si>
    <t>GCI US Equity</t>
  </si>
  <si>
    <t>GANNETT CO INC</t>
  </si>
  <si>
    <t>MEI US Equity</t>
  </si>
  <si>
    <t>METHODE ELECTRONICS INC</t>
  </si>
  <si>
    <t>KRG US Equity</t>
  </si>
  <si>
    <t>KITE REALTY GROUP TRUST</t>
  </si>
  <si>
    <t>BGS US Equity</t>
  </si>
  <si>
    <t>B&amp;G FOODS INC</t>
  </si>
  <si>
    <t>OXM US Equity</t>
  </si>
  <si>
    <t>OXFORD INDUSTRIES INC</t>
  </si>
  <si>
    <t>TMP US Equity</t>
  </si>
  <si>
    <t>TOMPKINS FINANCIAL CORP</t>
  </si>
  <si>
    <t>STBA US Equity</t>
  </si>
  <si>
    <t>S &amp; T BANCORP INC</t>
  </si>
  <si>
    <t>CASH US Equity</t>
  </si>
  <si>
    <t>META FINANCIAL GROUP INC</t>
  </si>
  <si>
    <t>PLT US Equity</t>
  </si>
  <si>
    <t>PLANTRONICS INC</t>
  </si>
  <si>
    <t>SAH US Equity</t>
  </si>
  <si>
    <t>SONIC AUTOMOTIVE INC-CLASS A</t>
  </si>
  <si>
    <t>ATNX US Equity</t>
  </si>
  <si>
    <t>ATHENEX INC</t>
  </si>
  <si>
    <t>SWAV US Equity</t>
  </si>
  <si>
    <t>SHOCKWAVE MEDICAL INC</t>
  </si>
  <si>
    <t>HA US Equity</t>
  </si>
  <si>
    <t>HAWAIIAN HOLDINGS INC</t>
  </si>
  <si>
    <t>CHEF US Equity</t>
  </si>
  <si>
    <t>CHEFS' WAREHOUSE INC/THE</t>
  </si>
  <si>
    <t>WDR US Equity</t>
  </si>
  <si>
    <t>WADDELL &amp; REED FINANCIAL-A</t>
  </si>
  <si>
    <t>AMC US Equity</t>
  </si>
  <si>
    <t>AMC ENTERTAINMENT HLDS-CL A</t>
  </si>
  <si>
    <t>HRI US Equity</t>
  </si>
  <si>
    <t>HERC HOLDINGS INC</t>
  </si>
  <si>
    <t>ATSG US Equity</t>
  </si>
  <si>
    <t>AIR TRANSPORT SERVICES GROUP</t>
  </si>
  <si>
    <t>FNKO US Equity</t>
  </si>
  <si>
    <t>FUNKO INC-CLASS A</t>
  </si>
  <si>
    <t>SAFE US Equity</t>
  </si>
  <si>
    <t>SAFEHOLD INC</t>
  </si>
  <si>
    <t>MED US Equity</t>
  </si>
  <si>
    <t>MEDIFAST INC</t>
  </si>
  <si>
    <t>DBI US Equity</t>
  </si>
  <si>
    <t>DESIGNER BRANDS INC-CLASS A</t>
  </si>
  <si>
    <t>GLNG US Equity</t>
  </si>
  <si>
    <t>GOLAR LNG LTD</t>
  </si>
  <si>
    <t>RES US Equity</t>
  </si>
  <si>
    <t>RPC INC</t>
  </si>
  <si>
    <t>ADUS US Equity</t>
  </si>
  <si>
    <t>ADDUS HOMECARE CORP</t>
  </si>
  <si>
    <t>CETV US Equity</t>
  </si>
  <si>
    <t>CENTRAL EUROPEAN MEDIA ENT-A</t>
  </si>
  <si>
    <t>LORL US Equity</t>
  </si>
  <si>
    <t>LORAL SPACE &amp; COMMUNICATIONS</t>
  </si>
  <si>
    <t>INN US Equity</t>
  </si>
  <si>
    <t>SUMMIT HOTEL PROPERTIES INC</t>
  </si>
  <si>
    <t>BFS US Equity</t>
  </si>
  <si>
    <t>SAUL CENTERS INC</t>
  </si>
  <si>
    <t>LC US Equity</t>
  </si>
  <si>
    <t>LENDINGCLUB CORP</t>
  </si>
  <si>
    <t>GMS US Equity</t>
  </si>
  <si>
    <t>GMS INC</t>
  </si>
  <si>
    <t>NGM US Equity</t>
  </si>
  <si>
    <t>NGM BIOPHARMACEUTICALS INC</t>
  </si>
  <si>
    <t>INVA US Equity</t>
  </si>
  <si>
    <t>INNOVIVA INC</t>
  </si>
  <si>
    <t>IIPR US Equity</t>
  </si>
  <si>
    <t>INNOVATIVE INDUSTRIAL PROPER</t>
  </si>
  <si>
    <t>ECPG US Equity</t>
  </si>
  <si>
    <t>ENCORE CAPITAL GROUP INC</t>
  </si>
  <si>
    <t>KNL US Equity</t>
  </si>
  <si>
    <t>KNOLL INC</t>
  </si>
  <si>
    <t>UFCS US Equity</t>
  </si>
  <si>
    <t>UNITED FIRE GROUP INC</t>
  </si>
  <si>
    <t>ALEC US Equity</t>
  </si>
  <si>
    <t>ALECTOR INC</t>
  </si>
  <si>
    <t>WIRE US Equity</t>
  </si>
  <si>
    <t>ENCORE WIRE CORP</t>
  </si>
  <si>
    <t>SRCE US Equity</t>
  </si>
  <si>
    <t>1ST SOURCE CORP</t>
  </si>
  <si>
    <t>SM US Equity</t>
  </si>
  <si>
    <t>SM ENERGY CO</t>
  </si>
  <si>
    <t>MTSC US Equity</t>
  </si>
  <si>
    <t>MTS SYSTEMS CORP</t>
  </si>
  <si>
    <t>TWOU US Equity</t>
  </si>
  <si>
    <t>2U INC</t>
  </si>
  <si>
    <t>MCRN US Equity</t>
  </si>
  <si>
    <t>MILACRON HOLDINGS CORP</t>
  </si>
  <si>
    <t>STMP US Equity</t>
  </si>
  <si>
    <t>STAMPS.COM INC</t>
  </si>
  <si>
    <t>TTMI US Equity</t>
  </si>
  <si>
    <t>TTM TECHNOLOGIES</t>
  </si>
  <si>
    <t>FATE US Equity</t>
  </si>
  <si>
    <t>FATE THERAPEUTICS INC</t>
  </si>
  <si>
    <t>BRKL US Equity</t>
  </si>
  <si>
    <t>BROOKLINE BANCORP INC</t>
  </si>
  <si>
    <t>PARR US Equity</t>
  </si>
  <si>
    <t>PAR PACIFIC HOLDINGS INC</t>
  </si>
  <si>
    <t>SBSI US Equity</t>
  </si>
  <si>
    <t>SOUTHSIDE BANCSHARES INC</t>
  </si>
  <si>
    <t>OPK US Equity</t>
  </si>
  <si>
    <t>OPKO HEALTH INC</t>
  </si>
  <si>
    <t>KRNY US Equity</t>
  </si>
  <si>
    <t>KEARNY FINANCIAL CORP/MD</t>
  </si>
  <si>
    <t>NXRT US Equity</t>
  </si>
  <si>
    <t>NEXPOINT RESIDENTIAL</t>
  </si>
  <si>
    <t>BCOR US Equity</t>
  </si>
  <si>
    <t>BLUCORA INC</t>
  </si>
  <si>
    <t>CARA US Equity</t>
  </si>
  <si>
    <t>CARA THERAPEUTICS INC</t>
  </si>
  <si>
    <t>FBK US Equity</t>
  </si>
  <si>
    <t>FB FINANCIAL CORP</t>
  </si>
  <si>
    <t>PLUS US Equity</t>
  </si>
  <si>
    <t>EPLUS INC</t>
  </si>
  <si>
    <t>VRTU US Equity</t>
  </si>
  <si>
    <t>VIRTUSA CORP</t>
  </si>
  <si>
    <t>ARQL US Equity</t>
  </si>
  <si>
    <t>ARQULE INC</t>
  </si>
  <si>
    <t>KREF US Equity</t>
  </si>
  <si>
    <t>KKR REAL ESTATE FINANCE TRUS</t>
  </si>
  <si>
    <t>WAIR US Equity</t>
  </si>
  <si>
    <t>WESCO AIRCRAFT HOLDINGS INC</t>
  </si>
  <si>
    <t>NP US Equity</t>
  </si>
  <si>
    <t>NEENAH INC</t>
  </si>
  <si>
    <t>HLX US Equity</t>
  </si>
  <si>
    <t>HELIX ENERGY SOLUTIONS GROUP</t>
  </si>
  <si>
    <t>OCFC US Equity</t>
  </si>
  <si>
    <t>OCEANFIRST FINANCIAL CORP</t>
  </si>
  <si>
    <t>JOE US Equity</t>
  </si>
  <si>
    <t>ST JOE CO/THE</t>
  </si>
  <si>
    <t>ANAB US Equity</t>
  </si>
  <si>
    <t>ANAPTYSBIO INC</t>
  </si>
  <si>
    <t>LKFN US Equity</t>
  </si>
  <si>
    <t>LAKELAND FINANCIAL CORP</t>
  </si>
  <si>
    <t>AZZ US Equity</t>
  </si>
  <si>
    <t>AZZ INC</t>
  </si>
  <si>
    <t>EBIX US Equity</t>
  </si>
  <si>
    <t>EBIX INC</t>
  </si>
  <si>
    <t>ATRC US Equity</t>
  </si>
  <si>
    <t>ATRICURE INC</t>
  </si>
  <si>
    <t>OFG US Equity</t>
  </si>
  <si>
    <t>OFG BANCORP</t>
  </si>
  <si>
    <t>HCC US Equity</t>
  </si>
  <si>
    <t>WARRIOR MET COAL INC</t>
  </si>
  <si>
    <t>LRN US Equity</t>
  </si>
  <si>
    <t>K12 INC</t>
  </si>
  <si>
    <t>TCBK US Equity</t>
  </si>
  <si>
    <t>TRICO BANCSHARES</t>
  </si>
  <si>
    <t>MSGN US Equity</t>
  </si>
  <si>
    <t>MSG NETWORKS INC- A</t>
  </si>
  <si>
    <t>NCI US Equity</t>
  </si>
  <si>
    <t>NAVIGANT CONSULTING INC</t>
  </si>
  <si>
    <t>PUMP US Equity</t>
  </si>
  <si>
    <t>PROPETRO HOLDING CORP</t>
  </si>
  <si>
    <t>TALO US Equity</t>
  </si>
  <si>
    <t>TALOS ENERGY INC</t>
  </si>
  <si>
    <t>NTGR US Equity</t>
  </si>
  <si>
    <t>NETGEAR INC</t>
  </si>
  <si>
    <t>OAS US Equity</t>
  </si>
  <si>
    <t>OASIS PETROLEUM INC</t>
  </si>
  <si>
    <t>EFSC US Equity</t>
  </si>
  <si>
    <t>ENTERPRISE FINANCIAL SERVICE</t>
  </si>
  <si>
    <t>CRK US Equity</t>
  </si>
  <si>
    <t>COMSTOCK RESOURCES INC</t>
  </si>
  <si>
    <t>OZM US Equity</t>
  </si>
  <si>
    <t>OCH-ZIFF CAPITAL MANAGE-A</t>
  </si>
  <si>
    <t>AXDX US Equity</t>
  </si>
  <si>
    <t>ACCELERATE DIAGNOSTICS INC</t>
  </si>
  <si>
    <t>JBSS US Equity</t>
  </si>
  <si>
    <t>JOHN B. SANFILIPPO &amp; SON INC</t>
  </si>
  <si>
    <t>MRTN US Equity</t>
  </si>
  <si>
    <t>MARTEN TRANSPORT LTD</t>
  </si>
  <si>
    <t>RAVN US Equity</t>
  </si>
  <si>
    <t>RAVEN INDUSTRIES INC</t>
  </si>
  <si>
    <t>SYNA US Equity</t>
  </si>
  <si>
    <t>SYNAPTICS INC</t>
  </si>
  <si>
    <t>SWM US Equity</t>
  </si>
  <si>
    <t>SCHWEITZER-MAUDUIT INTL INC</t>
  </si>
  <si>
    <t>MCS US Equity</t>
  </si>
  <si>
    <t>MARCUS CORPORATION</t>
  </si>
  <si>
    <t>FBNC US Equity</t>
  </si>
  <si>
    <t>FIRST BANCORP/NC</t>
  </si>
  <si>
    <t>MRC US Equity</t>
  </si>
  <si>
    <t>MRC GLOBAL INC</t>
  </si>
  <si>
    <t>WMK US Equity</t>
  </si>
  <si>
    <t>WEIS MARKETS INC</t>
  </si>
  <si>
    <t>AR US Equity</t>
  </si>
  <si>
    <t>ANTERO RESOURCES CORP</t>
  </si>
  <si>
    <t>TROX US Equity</t>
  </si>
  <si>
    <t>TRONOX HOLDINGS PLC- A</t>
  </si>
  <si>
    <t>AMPH US Equity</t>
  </si>
  <si>
    <t>AMPHASTAR PHARMACEUTICALS IN</t>
  </si>
  <si>
    <t>TGI US Equity</t>
  </si>
  <si>
    <t>TRIUMPH GROUP INC</t>
  </si>
  <si>
    <t>PJC US Equity</t>
  </si>
  <si>
    <t>PIPER JAFFRAY COS</t>
  </si>
  <si>
    <t>ODT US Equity</t>
  </si>
  <si>
    <t>ODONATE THERAPEUTICS INC</t>
  </si>
  <si>
    <t>MNRL US Equity</t>
  </si>
  <si>
    <t>BRIGHAM MINERALS INC-CL A</t>
  </si>
  <si>
    <t>HUD US Equity</t>
  </si>
  <si>
    <t>HUDSON LTD-CLASS A</t>
  </si>
  <si>
    <t>CISN US Equity</t>
  </si>
  <si>
    <t>CISION LTD</t>
  </si>
  <si>
    <t>CDNA US Equity</t>
  </si>
  <si>
    <t>CAREDX INC</t>
  </si>
  <si>
    <t>NBHC US Equity</t>
  </si>
  <si>
    <t>NATIONAL BANK HOLD-CL A</t>
  </si>
  <si>
    <t>WGO US Equity</t>
  </si>
  <si>
    <t>WINNEBAGO INDUSTRIES</t>
  </si>
  <si>
    <t>VREX US Equity</t>
  </si>
  <si>
    <t>VAREX IMAGING CORP</t>
  </si>
  <si>
    <t>CSWI US Equity</t>
  </si>
  <si>
    <t>CSW INDUSTRIALS INC</t>
  </si>
  <si>
    <t>GLOG US Equity</t>
  </si>
  <si>
    <t>GASLOG LTD</t>
  </si>
  <si>
    <t>GPMT US Equity</t>
  </si>
  <si>
    <t>GRANITE POINT MORTGAGE TRUST</t>
  </si>
  <si>
    <t>MSEX US Equity</t>
  </si>
  <si>
    <t>MIDDLESEX WATER CO</t>
  </si>
  <si>
    <t>UPLD US Equity</t>
  </si>
  <si>
    <t>UPLAND SOFTWARE INC</t>
  </si>
  <si>
    <t>INGN US Equity</t>
  </si>
  <si>
    <t>INOGEN INC</t>
  </si>
  <si>
    <t>GIII US Equity</t>
  </si>
  <si>
    <t>G-III APPAREL GROUP LTD</t>
  </si>
  <si>
    <t>BOOT US Equity</t>
  </si>
  <si>
    <t>BOOT BARN HOLDINGS INC</t>
  </si>
  <si>
    <t>CRY US Equity</t>
  </si>
  <si>
    <t>CRYOLIFE INC</t>
  </si>
  <si>
    <t>MHO US Equity</t>
  </si>
  <si>
    <t>M/I HOMES INC</t>
  </si>
  <si>
    <t>BHE US Equity</t>
  </si>
  <si>
    <t>BENCHMARK ELECTRONICS INC</t>
  </si>
  <si>
    <t>SSP US Equity</t>
  </si>
  <si>
    <t>EW SCRIPPS CO/THE-A</t>
  </si>
  <si>
    <t>CPE US Equity</t>
  </si>
  <si>
    <t>CALLON PETROLEUM CO</t>
  </si>
  <si>
    <t>ESPR US Equity</t>
  </si>
  <si>
    <t>ESPERION THERAPEUTICS INC</t>
  </si>
  <si>
    <t>SMP US Equity</t>
  </si>
  <si>
    <t>STANDARD MOTOR PRODS</t>
  </si>
  <si>
    <t>FI US Equity</t>
  </si>
  <si>
    <t>FRANK'S INTERNATIONAL NV</t>
  </si>
  <si>
    <t>AXNX US Equity</t>
  </si>
  <si>
    <t>AXONICS MODULATION TECHNOLOG</t>
  </si>
  <si>
    <t>AERI US Equity</t>
  </si>
  <si>
    <t>AERIE PHARMACEUTICALS INC</t>
  </si>
  <si>
    <t>SCWX US Equity</t>
  </si>
  <si>
    <t>SECUREWORKS CORP - A</t>
  </si>
  <si>
    <t>OFIX US Equity</t>
  </si>
  <si>
    <t>ORTHOFIX MEDICAL INC</t>
  </si>
  <si>
    <t>APOG US Equity</t>
  </si>
  <si>
    <t>APOGEE ENTERPRISES INC</t>
  </si>
  <si>
    <t>KEM US Equity</t>
  </si>
  <si>
    <t>KEMET CORP</t>
  </si>
  <si>
    <t>FLWS US Equity</t>
  </si>
  <si>
    <t>1-800-FLOWERS.COM INC-CL A</t>
  </si>
  <si>
    <t>BKE US Equity</t>
  </si>
  <si>
    <t>BUCKLE INC/THE</t>
  </si>
  <si>
    <t>PRIM US Equity</t>
  </si>
  <si>
    <t>PRIMORIS SERVICES CORP</t>
  </si>
  <si>
    <t>LNN US Equity</t>
  </si>
  <si>
    <t>LINDSAY CORP</t>
  </si>
  <si>
    <t>ARR US Equity</t>
  </si>
  <si>
    <t>ARMOUR RESIDENTIAL REIT INC</t>
  </si>
  <si>
    <t>KELYA US Equity</t>
  </si>
  <si>
    <t>KELLY SERVICES INC -A</t>
  </si>
  <si>
    <t>HFWA US Equity</t>
  </si>
  <si>
    <t>HERITAGE FINANCIAL CORP</t>
  </si>
  <si>
    <t>TIVO US Equity</t>
  </si>
  <si>
    <t>TIVO CORP</t>
  </si>
  <si>
    <t>DRNA US Equity</t>
  </si>
  <si>
    <t>DICERNA PHARMACEUTICALS INC</t>
  </si>
  <si>
    <t>PLOW US Equity</t>
  </si>
  <si>
    <t>DOUGLAS DYNAMICS INC</t>
  </si>
  <si>
    <t>RPT US Equity</t>
  </si>
  <si>
    <t>RPT REALTY</t>
  </si>
  <si>
    <t>NTUS US Equity</t>
  </si>
  <si>
    <t>NATUS MEDICAL INC</t>
  </si>
  <si>
    <t>XON US Equity</t>
  </si>
  <si>
    <t>INTREXON CORP</t>
  </si>
  <si>
    <t>CKH US Equity</t>
  </si>
  <si>
    <t>SEACOR HOLDINGS INC</t>
  </si>
  <si>
    <t>INFN US Equity</t>
  </si>
  <si>
    <t>INFINERA CORP</t>
  </si>
  <si>
    <t>ANF US Equity</t>
  </si>
  <si>
    <t>ABERCROMBIE &amp; FITCH CO-CL A</t>
  </si>
  <si>
    <t>VSLR US Equity</t>
  </si>
  <si>
    <t>VIVINT SOLAR INC</t>
  </si>
  <si>
    <t>RRC US Equity</t>
  </si>
  <si>
    <t>RANGE RESOURCES CORP</t>
  </si>
  <si>
    <t>NXGN US Equity</t>
  </si>
  <si>
    <t>NEXTGEN HEALTHCARE INC</t>
  </si>
  <si>
    <t>TWST US Equity</t>
  </si>
  <si>
    <t>TWIST BIOSCIENCE CORP</t>
  </si>
  <si>
    <t>TCMD US Equity</t>
  </si>
  <si>
    <t>TACTILE SYSTEMS TECHNOLOGY I</t>
  </si>
  <si>
    <t>LIND US Equity</t>
  </si>
  <si>
    <t>LINDBLAD EXPEDITIONS HOLDING</t>
  </si>
  <si>
    <t>SWN US Equity</t>
  </si>
  <si>
    <t>SOUTHWESTERN ENERGY CO</t>
  </si>
  <si>
    <t>OSW US Equity</t>
  </si>
  <si>
    <t>ONESPAWORLD HOLDINGS LTD</t>
  </si>
  <si>
    <t>CTS US Equity</t>
  </si>
  <si>
    <t>CTS CORP</t>
  </si>
  <si>
    <t>MLAB US Equity</t>
  </si>
  <si>
    <t>MESA LABORATORIES INC</t>
  </si>
  <si>
    <t>NWLI US Equity</t>
  </si>
  <si>
    <t>NATIONAL WESTERN LIFE GROU-A</t>
  </si>
  <si>
    <t>PRNB US Equity</t>
  </si>
  <si>
    <t>PRINCIPIA BIOPHARMA INC</t>
  </si>
  <si>
    <t>EBSB US Equity</t>
  </si>
  <si>
    <t>MERIDIAN BANCORP INC</t>
  </si>
  <si>
    <t>CCF US Equity</t>
  </si>
  <si>
    <t>CHASE CORP</t>
  </si>
  <si>
    <t>CNXN US Equity</t>
  </si>
  <si>
    <t>PC CONNECTION INC</t>
  </si>
  <si>
    <t>QEP US Equity</t>
  </si>
  <si>
    <t>QEP RESOURCES INC</t>
  </si>
  <si>
    <t>LMNX US Equity</t>
  </si>
  <si>
    <t>LUMINEX CORP</t>
  </si>
  <si>
    <t>YMAB US Equity</t>
  </si>
  <si>
    <t>Y-MABS THERAPEUTICS INC</t>
  </si>
  <si>
    <t>MATW US Equity</t>
  </si>
  <si>
    <t>MATTHEWS INTL CORP-CLASS A</t>
  </si>
  <si>
    <t>KAI US Equity</t>
  </si>
  <si>
    <t>KADANT INC</t>
  </si>
  <si>
    <t>MODN US Equity</t>
  </si>
  <si>
    <t>MODEL N INC</t>
  </si>
  <si>
    <t>OMER US Equity</t>
  </si>
  <si>
    <t>OMEROS CORP</t>
  </si>
  <si>
    <t>ATNI US Equity</t>
  </si>
  <si>
    <t>ATN INTERNATIONAL INC</t>
  </si>
  <si>
    <t>ATRO US Equity</t>
  </si>
  <si>
    <t>ASTRONICS CORP</t>
  </si>
  <si>
    <t>ACCO US Equity</t>
  </si>
  <si>
    <t>ACCO BRANDS CORP</t>
  </si>
  <si>
    <t>MIK US Equity</t>
  </si>
  <si>
    <t>MICHAELS COS INC/THE</t>
  </si>
  <si>
    <t>HY US Equity</t>
  </si>
  <si>
    <t>HYSTER-YALE MATERIALS</t>
  </si>
  <si>
    <t>DO US Equity</t>
  </si>
  <si>
    <t>DIAMOND OFFSHORE DRILLING</t>
  </si>
  <si>
    <t>UTL US Equity</t>
  </si>
  <si>
    <t>UNITIL CORP</t>
  </si>
  <si>
    <t>XPER US Equity</t>
  </si>
  <si>
    <t>XPERI CORP</t>
  </si>
  <si>
    <t>NSTG US Equity</t>
  </si>
  <si>
    <t>NANOSTRING TECHNOLOGIES INC</t>
  </si>
  <si>
    <t>TPRE US Equity</t>
  </si>
  <si>
    <t>THIRD POINT REINSURANCE LTD</t>
  </si>
  <si>
    <t>PGTI US Equity</t>
  </si>
  <si>
    <t>PGT INNOVATIONS INC</t>
  </si>
  <si>
    <t>CVRS US Equity</t>
  </si>
  <si>
    <t>CORINDUS VASCULAR ROBOTICS I</t>
  </si>
  <si>
    <t>PETQ US Equity</t>
  </si>
  <si>
    <t>PETIQ INC</t>
  </si>
  <si>
    <t>BPFH US Equity</t>
  </si>
  <si>
    <t>BOSTON PRIVATE FINL HOLDING</t>
  </si>
  <si>
    <t>REV US Equity</t>
  </si>
  <si>
    <t>REVLON INC-CLASS A</t>
  </si>
  <si>
    <t>ARVN US Equity</t>
  </si>
  <si>
    <t>ARVINAS INC</t>
  </si>
  <si>
    <t>RBCAA US Equity</t>
  </si>
  <si>
    <t>REPUBLIC BANCORP INC-CLASS A</t>
  </si>
  <si>
    <t>KRA US Equity</t>
  </si>
  <si>
    <t>KRATON CORP</t>
  </si>
  <si>
    <t>PATK US Equity</t>
  </si>
  <si>
    <t>PATRICK INDUSTRIES INC</t>
  </si>
  <si>
    <t>AXSM US Equity</t>
  </si>
  <si>
    <t>AXSOME THERAPEUTICS INC</t>
  </si>
  <si>
    <t>LTHM US Equity</t>
  </si>
  <si>
    <t>LIVENT CORP</t>
  </si>
  <si>
    <t>TRWH US Equity</t>
  </si>
  <si>
    <t>TWIN RIVER WORLDWIDE HOLDING</t>
  </si>
  <si>
    <t>WTTR US Equity</t>
  </si>
  <si>
    <t>SELECT ENERGY SERVICES INC-A</t>
  </si>
  <si>
    <t>AGM US Equity</t>
  </si>
  <si>
    <t>FEDERAL AGRIC MTG CORP-CL C</t>
  </si>
  <si>
    <t>CBPX US Equity</t>
  </si>
  <si>
    <t>CONTINENTAL BUILDING PRODUCT</t>
  </si>
  <si>
    <t>CMCT US Equity</t>
  </si>
  <si>
    <t>CIM COMMERCIAL TRUST CORP</t>
  </si>
  <si>
    <t>HL US Equity</t>
  </si>
  <si>
    <t>HECLA MINING CO</t>
  </si>
  <si>
    <t>SPPI US Equity</t>
  </si>
  <si>
    <t>SPECTRUM PHARMACEUTICALS INC</t>
  </si>
  <si>
    <t>TVTY US Equity</t>
  </si>
  <si>
    <t>TIVITY HEALTH INC</t>
  </si>
  <si>
    <t>HEES US Equity</t>
  </si>
  <si>
    <t>H&amp;E EQUIPMENT SERVICES INC</t>
  </si>
  <si>
    <t>BIG US Equity</t>
  </si>
  <si>
    <t>BIG LOTS INC</t>
  </si>
  <si>
    <t>MDR US Equity</t>
  </si>
  <si>
    <t>MCDERMOTT INTL INC</t>
  </si>
  <si>
    <t>FARO US Equity</t>
  </si>
  <si>
    <t>FARO TECHNOLOGIES INC</t>
  </si>
  <si>
    <t>PAHC US Equity</t>
  </si>
  <si>
    <t>PHIBRO ANIMAL HEALTH CORP-A</t>
  </si>
  <si>
    <t>CAL US Equity</t>
  </si>
  <si>
    <t>CALERES INC</t>
  </si>
  <si>
    <t>HSTM US Equity</t>
  </si>
  <si>
    <t>HEALTHSTREAM INC</t>
  </si>
  <si>
    <t>PACB US Equity</t>
  </si>
  <si>
    <t>PACIFIC BIOSCIENCES OF CALIF</t>
  </si>
  <si>
    <t>LNTH US Equity</t>
  </si>
  <si>
    <t>LANTHEUS HOLDINGS INC</t>
  </si>
  <si>
    <t>TRUP US Equity</t>
  </si>
  <si>
    <t>TRUPANION INC</t>
  </si>
  <si>
    <t>NRE US Equity</t>
  </si>
  <si>
    <t>NORTHSTAR REALTY EUROPE CORP</t>
  </si>
  <si>
    <t>OIS US Equity</t>
  </si>
  <si>
    <t>OIL STATES INTERNATIONAL INC</t>
  </si>
  <si>
    <t>CDLX US Equity</t>
  </si>
  <si>
    <t>CARDLYTICS INC</t>
  </si>
  <si>
    <t>CTWS US Equity</t>
  </si>
  <si>
    <t>CONNECTICUT WATER SVC INC</t>
  </si>
  <si>
    <t>FIXX US Equity</t>
  </si>
  <si>
    <t>HOMOLOGY MEDICINES INC</t>
  </si>
  <si>
    <t>SXI US Equity</t>
  </si>
  <si>
    <t>STANDEX INTERNATIONAL CORP</t>
  </si>
  <si>
    <t>DBD US Equity</t>
  </si>
  <si>
    <t>DIEBOLD NIXDORF INC</t>
  </si>
  <si>
    <t>STC US Equity</t>
  </si>
  <si>
    <t>STEWART INFORMATION SERVICES</t>
  </si>
  <si>
    <t>CCS US Equity</t>
  </si>
  <si>
    <t>CENTURY COMMUNITIES INC</t>
  </si>
  <si>
    <t>FOE US Equity</t>
  </si>
  <si>
    <t>FERRO CORP</t>
  </si>
  <si>
    <t>OFLX US Equity</t>
  </si>
  <si>
    <t>OMEGA FLEX INC</t>
  </si>
  <si>
    <t>BNFT US Equity</t>
  </si>
  <si>
    <t>BENEFITFOCUS INC</t>
  </si>
  <si>
    <t>ELF US Equity</t>
  </si>
  <si>
    <t>ELF BEAUTY INC</t>
  </si>
  <si>
    <t>ROAD US Equity</t>
  </si>
  <si>
    <t>CONSTRUCTION PARTNERS INC-A</t>
  </si>
  <si>
    <t>KFRC US Equity</t>
  </si>
  <si>
    <t>KFORCE INC</t>
  </si>
  <si>
    <t>CYTK US Equity</t>
  </si>
  <si>
    <t>CYTOKINETICS INC</t>
  </si>
  <si>
    <t>CHCT US Equity</t>
  </si>
  <si>
    <t>COMMUNITY HEALTHCARE TRUST I</t>
  </si>
  <si>
    <t>SRI US Equity</t>
  </si>
  <si>
    <t>STONERIDGE INC</t>
  </si>
  <si>
    <t>GFF US Equity</t>
  </si>
  <si>
    <t>GRIFFON CORP</t>
  </si>
  <si>
    <t>SYBT US Equity</t>
  </si>
  <si>
    <t>STOCK YARDS BANCORP INC</t>
  </si>
  <si>
    <t>OEC US Equity</t>
  </si>
  <si>
    <t>ORION ENGINEERED CARBONS SA</t>
  </si>
  <si>
    <t>UVE US Equity</t>
  </si>
  <si>
    <t>UNIVERSAL INSURANCE HOLDINGS</t>
  </si>
  <si>
    <t>BSIG US Equity</t>
  </si>
  <si>
    <t>BRIGHTSPHERE INVESTMENT GROU</t>
  </si>
  <si>
    <t>ZIOP US Equity</t>
  </si>
  <si>
    <t>ZIOPHARM ONCOLOGY INC</t>
  </si>
  <si>
    <t>AMBC US Equity</t>
  </si>
  <si>
    <t>AMBAC FINANCIAL GROUP INC</t>
  </si>
  <si>
    <t>GABC US Equity</t>
  </si>
  <si>
    <t>GERMAN AMERICAN BANCORP</t>
  </si>
  <si>
    <t>CDXS US Equity</t>
  </si>
  <si>
    <t>CODEXIS INC</t>
  </si>
  <si>
    <t>MGPI US Equity</t>
  </si>
  <si>
    <t>MGP INGREDIENTS INC</t>
  </si>
  <si>
    <t>ENVA US Equity</t>
  </si>
  <si>
    <t>ENOVA INTERNATIONAL INC</t>
  </si>
  <si>
    <t>IRET US Equity</t>
  </si>
  <si>
    <t>INVESTORS REAL ESTATE TRUST</t>
  </si>
  <si>
    <t>DDD US Equity</t>
  </si>
  <si>
    <t>3D SYSTEMS CORP</t>
  </si>
  <si>
    <t>AMRX US Equity</t>
  </si>
  <si>
    <t>AMNEAL PHARMACEUTICALS INC</t>
  </si>
  <si>
    <t>EXTR US Equity</t>
  </si>
  <si>
    <t>EXTREME NETWORKS INC</t>
  </si>
  <si>
    <t>MCRI US Equity</t>
  </si>
  <si>
    <t>MONARCH CASINO &amp; RESORT INC</t>
  </si>
  <si>
    <t>PLMR US Equity</t>
  </si>
  <si>
    <t>PALOMAR HOLDINGS INC</t>
  </si>
  <si>
    <t>DHT US Equity</t>
  </si>
  <si>
    <t>DHT HOLDINGS INC</t>
  </si>
  <si>
    <t>WASH US Equity</t>
  </si>
  <si>
    <t>WASHINGTON TRUST BANCORP</t>
  </si>
  <si>
    <t>TRK US Equity</t>
  </si>
  <si>
    <t>SPEEDWAY MOTORSPORTS INC</t>
  </si>
  <si>
    <t>FSP US Equity</t>
  </si>
  <si>
    <t>FRANKLIN STREET PROPERTIES C</t>
  </si>
  <si>
    <t>KRYS US Equity</t>
  </si>
  <si>
    <t>KRYSTAL BIOTECH INC</t>
  </si>
  <si>
    <t>COOP US Equity</t>
  </si>
  <si>
    <t>MR COOPER GROUP INC</t>
  </si>
  <si>
    <t>PI US Equity</t>
  </si>
  <si>
    <t>IMPINJ INC</t>
  </si>
  <si>
    <t>GSBC US Equity</t>
  </si>
  <si>
    <t>GREAT SOUTHERN BANCORP INC</t>
  </si>
  <si>
    <t>WVE US Equity</t>
  </si>
  <si>
    <t>WAVE LIFE SCIENCES LTD</t>
  </si>
  <si>
    <t>ANIP US Equity</t>
  </si>
  <si>
    <t>ANI PHARMACEUTICALS INC</t>
  </si>
  <si>
    <t>STAR US Equity</t>
  </si>
  <si>
    <t>ISTAR INC</t>
  </si>
  <si>
    <t>FIT US Equity</t>
  </si>
  <si>
    <t>FITBIT INC - A</t>
  </si>
  <si>
    <t>CRZO US Equity</t>
  </si>
  <si>
    <t>CARRIZO OIL &amp; GAS INC</t>
  </si>
  <si>
    <t>TYPE US Equity</t>
  </si>
  <si>
    <t>MONOTYPE IMAGING HOLDINGS IN</t>
  </si>
  <si>
    <t>SP US Equity</t>
  </si>
  <si>
    <t>SP PLUS CORP</t>
  </si>
  <si>
    <t>FOR US Equity</t>
  </si>
  <si>
    <t>FORESTAR GROUP INC</t>
  </si>
  <si>
    <t>UBA US Equity</t>
  </si>
  <si>
    <t>URSTADT BIDDLE - CLASS A</t>
  </si>
  <si>
    <t>ANIK US Equity</t>
  </si>
  <si>
    <t>ANIKA THERAPEUTICS INC</t>
  </si>
  <si>
    <t>CPF US Equity</t>
  </si>
  <si>
    <t>CENTRAL PACIFIC FINANCIAL CO</t>
  </si>
  <si>
    <t>TBK US Equity</t>
  </si>
  <si>
    <t>TRIUMPH BANCORP INC</t>
  </si>
  <si>
    <t>AC US Equity</t>
  </si>
  <si>
    <t>ASSOCIATED CAPITAL GROUP - A</t>
  </si>
  <si>
    <t>IMKTA US Equity</t>
  </si>
  <si>
    <t>INGLES MARKETS INC-CLASS A</t>
  </si>
  <si>
    <t>REVG US Equity</t>
  </si>
  <si>
    <t>REV GROUP INC</t>
  </si>
  <si>
    <t>CLDT US Equity</t>
  </si>
  <si>
    <t>CHATHAM LODGING TRUST</t>
  </si>
  <si>
    <t>RYTM US Equity</t>
  </si>
  <si>
    <t>RHYTHM PHARMACEUTICALS INC</t>
  </si>
  <si>
    <t>EMCI US Equity</t>
  </si>
  <si>
    <t>EMC INS GROUP INC</t>
  </si>
  <si>
    <t>RMAX US Equity</t>
  </si>
  <si>
    <t>RE/MAX HOLDINGS INC-CL A</t>
  </si>
  <si>
    <t>NVEE US Equity</t>
  </si>
  <si>
    <t>NV5 GLOBAL INC</t>
  </si>
  <si>
    <t>TBI US Equity</t>
  </si>
  <si>
    <t>TRUEBLUE INC</t>
  </si>
  <si>
    <t>GRC US Equity</t>
  </si>
  <si>
    <t>GORMAN-RUPP CO</t>
  </si>
  <si>
    <t>SLCA US Equity</t>
  </si>
  <si>
    <t>US SILICA HOLDINGS INC</t>
  </si>
  <si>
    <t>ORIT US Equity</t>
  </si>
  <si>
    <t>ORITANI FINANCIAL CORP</t>
  </si>
  <si>
    <t>ALTM US Equity</t>
  </si>
  <si>
    <t>ALTUS MIDSTREAM CO -A</t>
  </si>
  <si>
    <t>NOG US Equity</t>
  </si>
  <si>
    <t>NORTHERN OIL AND GAS INC</t>
  </si>
  <si>
    <t>NXTC US Equity</t>
  </si>
  <si>
    <t>NEXTCURE INC</t>
  </si>
  <si>
    <t>EGRX US Equity</t>
  </si>
  <si>
    <t>EAGLE PHARMACEUTICALS INC</t>
  </si>
  <si>
    <t>ALDR US Equity</t>
  </si>
  <si>
    <t>ALDER BIOPHARMACEUTICALS INC</t>
  </si>
  <si>
    <t>CYRX US Equity</t>
  </si>
  <si>
    <t>CRYOPORT INC</t>
  </si>
  <si>
    <t>NFBK US Equity</t>
  </si>
  <si>
    <t>NORTHFIELD BANCORP INC</t>
  </si>
  <si>
    <t>MBI US Equity</t>
  </si>
  <si>
    <t>MBIA INC</t>
  </si>
  <si>
    <t>BJRI US Equity</t>
  </si>
  <si>
    <t>BJ'S RESTAURANTS INC</t>
  </si>
  <si>
    <t>CARO US Equity</t>
  </si>
  <si>
    <t>CAROLINA FINANCIAL CORP</t>
  </si>
  <si>
    <t>CMCO US Equity</t>
  </si>
  <si>
    <t>COLUMBUS MCKINNON CORP/NY</t>
  </si>
  <si>
    <t>PFBC US Equity</t>
  </si>
  <si>
    <t>PREFERRED BANK/LOS ANGELES</t>
  </si>
  <si>
    <t>LBAI US Equity</t>
  </si>
  <si>
    <t>LAKELAND BANCORP INC</t>
  </si>
  <si>
    <t>MGTX US Equity</t>
  </si>
  <si>
    <t>MEIRAGTX HOLDINGS PLC</t>
  </si>
  <si>
    <t>INTL US Equity</t>
  </si>
  <si>
    <t>INTL FCSTONE INC</t>
  </si>
  <si>
    <t>QADA US Equity</t>
  </si>
  <si>
    <t>QAD INC-A</t>
  </si>
  <si>
    <t>OPB US Equity</t>
  </si>
  <si>
    <t>OPUS BANK</t>
  </si>
  <si>
    <t>ARCB US Equity</t>
  </si>
  <si>
    <t>ARCBEST CORP</t>
  </si>
  <si>
    <t>VNDA US Equity</t>
  </si>
  <si>
    <t>VANDA PHARMACEUTICALS INC</t>
  </si>
  <si>
    <t>MOBL US Equity</t>
  </si>
  <si>
    <t>MOBILEIRON INC</t>
  </si>
  <si>
    <t>GBX US Equity</t>
  </si>
  <si>
    <t>GREENBRIER COMPANIES INC</t>
  </si>
  <si>
    <t>WETF US Equity</t>
  </si>
  <si>
    <t>WISDOMTREE INVESTMENTS INC</t>
  </si>
  <si>
    <t>SYX US Equity</t>
  </si>
  <si>
    <t>SYSTEMAX INC</t>
  </si>
  <si>
    <t>QTRX US Equity</t>
  </si>
  <si>
    <t>QUANTERIX CORP</t>
  </si>
  <si>
    <t>ANDE US Equity</t>
  </si>
  <si>
    <t>ANDERSONS INC/THE</t>
  </si>
  <si>
    <t>CERS US Equity</t>
  </si>
  <si>
    <t>CERUS CORP</t>
  </si>
  <si>
    <t>OBNK US Equity</t>
  </si>
  <si>
    <t>ORIGIN BANCORP INC</t>
  </si>
  <si>
    <t>WNC US Equity</t>
  </si>
  <si>
    <t>WABASH NATIONAL CORP</t>
  </si>
  <si>
    <t>UVSP US Equity</t>
  </si>
  <si>
    <t>UNIVEST FINANCIAL CORP</t>
  </si>
  <si>
    <t>VCEL US Equity</t>
  </si>
  <si>
    <t>VERICEL CORP</t>
  </si>
  <si>
    <t>BANC US Equity</t>
  </si>
  <si>
    <t>BANC OF CALIFORNIA INC</t>
  </si>
  <si>
    <t>HMHC US Equity</t>
  </si>
  <si>
    <t>HOUGHTON MIFFLIN HARCOURT CO</t>
  </si>
  <si>
    <t>TRST US Equity</t>
  </si>
  <si>
    <t>TRUSTCO BANK CORP NY</t>
  </si>
  <si>
    <t>ATRA US Equity</t>
  </si>
  <si>
    <t>ATARA BIOTHERAPEUTICS INC</t>
  </si>
  <si>
    <t>CNOB US Equity</t>
  </si>
  <si>
    <t>CONNECTONE BANCORP INC</t>
  </si>
  <si>
    <t>EIGI US Equity</t>
  </si>
  <si>
    <t>ENDURANCE INTERNATIONAL GROU</t>
  </si>
  <si>
    <t>FBM US Equity</t>
  </si>
  <si>
    <t>FOUNDATION BUILDING MATERIAL</t>
  </si>
  <si>
    <t>RGR US Equity</t>
  </si>
  <si>
    <t>STURM RUGER &amp; CO INC</t>
  </si>
  <si>
    <t>HBNC US Equity</t>
  </si>
  <si>
    <t>HORIZON BANCORP INC/IN</t>
  </si>
  <si>
    <t>VCRA US Equity</t>
  </si>
  <si>
    <t>VOCERA COMMUNICATIONS INC</t>
  </si>
  <si>
    <t>BLX US Equity</t>
  </si>
  <si>
    <t>BANCO LATINOAMERICANO COME-E</t>
  </si>
  <si>
    <t>ODP US Equity</t>
  </si>
  <si>
    <t>OFFICE DEPOT INC</t>
  </si>
  <si>
    <t>RUBY US Equity</t>
  </si>
  <si>
    <t>RUBIUS THERAPEUTICS INC</t>
  </si>
  <si>
    <t>AMEH US Equity</t>
  </si>
  <si>
    <t>APOLLO MEDICAL HOLDINGS INC</t>
  </si>
  <si>
    <t>VRTS US Equity</t>
  </si>
  <si>
    <t>VIRTUS INVESTMENT PARTNERS</t>
  </si>
  <si>
    <t>CASS US Equity</t>
  </si>
  <si>
    <t>CASS INFORMATION SYSTEMS INC</t>
  </si>
  <si>
    <t>PRSC US Equity</t>
  </si>
  <si>
    <t>PROVIDENCE SERVICE CORP</t>
  </si>
  <si>
    <t>LOB US Equity</t>
  </si>
  <si>
    <t>LIVE OAK BANCSHARES INC</t>
  </si>
  <si>
    <t>SCSC US Equity</t>
  </si>
  <si>
    <t>SCANSOURCE INC</t>
  </si>
  <si>
    <t>AXL US Equity</t>
  </si>
  <si>
    <t>AMERICAN AXLE &amp; MFG HOLDINGS</t>
  </si>
  <si>
    <t>DCOM US Equity</t>
  </si>
  <si>
    <t>DIME COMMUNITY BANCSHARES</t>
  </si>
  <si>
    <t>RDNT US Equity</t>
  </si>
  <si>
    <t>RADNET INC</t>
  </si>
  <si>
    <t>HNGR US Equity</t>
  </si>
  <si>
    <t>HANGER INC</t>
  </si>
  <si>
    <t>CWH US Equity</t>
  </si>
  <si>
    <t>CAMPING WORLD HOLDINGS INC-A</t>
  </si>
  <si>
    <t>RVI US Equity</t>
  </si>
  <si>
    <t>RETAIL VALUE INC</t>
  </si>
  <si>
    <t>MGNX US Equity</t>
  </si>
  <si>
    <t>MACROGENICS INC</t>
  </si>
  <si>
    <t>CBTX US Equity</t>
  </si>
  <si>
    <t>CBTX INC</t>
  </si>
  <si>
    <t>THR US Equity</t>
  </si>
  <si>
    <t>THERMON GROUP HOLDINGS INC</t>
  </si>
  <si>
    <t>GOOD US Equity</t>
  </si>
  <si>
    <t>GLADSTONE COMMERCIAL CORP</t>
  </si>
  <si>
    <t>ADVM US Equity</t>
  </si>
  <si>
    <t>ADVERUM BIOTECHNOLOGIES INC</t>
  </si>
  <si>
    <t>RTEC US Equity</t>
  </si>
  <si>
    <t>RUDOLPH TECHNOLOGIES INC</t>
  </si>
  <si>
    <t>SEMG US Equity</t>
  </si>
  <si>
    <t>SEMGROUP CORP-CLASS A</t>
  </si>
  <si>
    <t>TPB US Equity</t>
  </si>
  <si>
    <t>TURNING POINT BRANDS INC</t>
  </si>
  <si>
    <t>BXG US Equity</t>
  </si>
  <si>
    <t>BLUEGREEN VACATIONS CORP</t>
  </si>
  <si>
    <t>CTBI US Equity</t>
  </si>
  <si>
    <t>COMMUNITY TRUST BANCORP INC</t>
  </si>
  <si>
    <t>AKS US Equity</t>
  </si>
  <si>
    <t>AK STEEL HOLDING CORP</t>
  </si>
  <si>
    <t>NANO US Equity</t>
  </si>
  <si>
    <t>NANOMETRICS INC</t>
  </si>
  <si>
    <t>KURA US Equity</t>
  </si>
  <si>
    <t>KURA ONCOLOGY INC</t>
  </si>
  <si>
    <t>BMTC US Equity</t>
  </si>
  <si>
    <t>BRYN MAWR BANK CORP</t>
  </si>
  <si>
    <t>ATEX US Equity</t>
  </si>
  <si>
    <t>ANTERIX INC</t>
  </si>
  <si>
    <t>PLAB US Equity</t>
  </si>
  <si>
    <t>PHOTRONICS INC</t>
  </si>
  <si>
    <t>NTLA US Equity</t>
  </si>
  <si>
    <t>INTELLIA THERAPEUTICS INC</t>
  </si>
  <si>
    <t>ANGO US Equity</t>
  </si>
  <si>
    <t>ANGIODYNAMICS INC</t>
  </si>
  <si>
    <t>CIR US Equity</t>
  </si>
  <si>
    <t>CIRCOR INTERNATIONAL INC</t>
  </si>
  <si>
    <t>GLDD US Equity</t>
  </si>
  <si>
    <t>GREAT LAKES DREDGE &amp; DOCK CO</t>
  </si>
  <si>
    <t>CMO US Equity</t>
  </si>
  <si>
    <t>CAPSTEAD MORTGAGE CORP</t>
  </si>
  <si>
    <t>ABTX US Equity</t>
  </si>
  <si>
    <t>ALLEGIANCE BANCSHARES INC</t>
  </si>
  <si>
    <t>VHI US Equity</t>
  </si>
  <si>
    <t>VALHI INC</t>
  </si>
  <si>
    <t>VYGR US Equity</t>
  </si>
  <si>
    <t>VOYAGER THERAPEUTICS INC</t>
  </si>
  <si>
    <t>EEX US Equity</t>
  </si>
  <si>
    <t>EMERALD EXPOSITIONS EVENTS I</t>
  </si>
  <si>
    <t>SOI US Equity</t>
  </si>
  <si>
    <t>SOLARIS OILFIELD INFRAST-A</t>
  </si>
  <si>
    <t>CEVA US Equity</t>
  </si>
  <si>
    <t>CEVA INC</t>
  </si>
  <si>
    <t>ZUMZ US Equity</t>
  </si>
  <si>
    <t>ZUMIEZ INC</t>
  </si>
  <si>
    <t>DOMO US Equity</t>
  </si>
  <si>
    <t>DOMO INC - CLASS B</t>
  </si>
  <si>
    <t>AAWW US Equity</t>
  </si>
  <si>
    <t>ATLAS AIR WORLDWIDE HOLDINGS</t>
  </si>
  <si>
    <t>AMRC US Equity</t>
  </si>
  <si>
    <t>AMERESCO INC-CL A</t>
  </si>
  <si>
    <t>TEN US Equity</t>
  </si>
  <si>
    <t>TENNECO INC-CLASS A</t>
  </si>
  <si>
    <t>AMTB US Equity</t>
  </si>
  <si>
    <t>AMERANT BANCORP INC</t>
  </si>
  <si>
    <t>NBR US Equity</t>
  </si>
  <si>
    <t>NABORS INDUSTRIES LTD</t>
  </si>
  <si>
    <t>WLH US Equity</t>
  </si>
  <si>
    <t>WILLIAM LYON HOMES-CL A</t>
  </si>
  <si>
    <t>TXMD US Equity</t>
  </si>
  <si>
    <t>THERAPEUTICSMD INC</t>
  </si>
  <si>
    <t>BRY US Equity</t>
  </si>
  <si>
    <t>BERRY PETROLEUM CORP</t>
  </si>
  <si>
    <t>NESR US Equity</t>
  </si>
  <si>
    <t>NATIONAL ENERGY SERVICES REU</t>
  </si>
  <si>
    <t>CMRE US Equity</t>
  </si>
  <si>
    <t>COSTAMARE INC</t>
  </si>
  <si>
    <t>EVRI US Equity</t>
  </si>
  <si>
    <t>EVERI HOLDINGS INC</t>
  </si>
  <si>
    <t>TTGT US Equity</t>
  </si>
  <si>
    <t>TECHTARGET</t>
  </si>
  <si>
    <t>LTRPA US Equity</t>
  </si>
  <si>
    <t>LIBERTY TRIPADVISOR HDG-A</t>
  </si>
  <si>
    <t>WLL US Equity</t>
  </si>
  <si>
    <t>WHITING PETROLEUM CORP</t>
  </si>
  <si>
    <t>BBSI US Equity</t>
  </si>
  <si>
    <t>BARRETT BUSINESS SVCS INC</t>
  </si>
  <si>
    <t>QUOT US Equity</t>
  </si>
  <si>
    <t>QUOTIENT TECHNOLOGY INC</t>
  </si>
  <si>
    <t>BY US Equity</t>
  </si>
  <si>
    <t>BYLINE BANCORP INC</t>
  </si>
  <si>
    <t>BOOM US Equity</t>
  </si>
  <si>
    <t>DMC GLOBAL INC</t>
  </si>
  <si>
    <t>RC US Equity</t>
  </si>
  <si>
    <t>READY CAPITAL CORP</t>
  </si>
  <si>
    <t>CONN US Equity</t>
  </si>
  <si>
    <t>CONN'S INC</t>
  </si>
  <si>
    <t>USCR US Equity</t>
  </si>
  <si>
    <t>US CONCRETE INC</t>
  </si>
  <si>
    <t>AGYS US Equity</t>
  </si>
  <si>
    <t>AGILYSYS INC</t>
  </si>
  <si>
    <t>WPG US Equity</t>
  </si>
  <si>
    <t>WASHINGTON PRIME GROUP INC</t>
  </si>
  <si>
    <t>KBAL US Equity</t>
  </si>
  <si>
    <t>KIMBALL INTERNATIONAL-B</t>
  </si>
  <si>
    <t>URGN US Equity</t>
  </si>
  <si>
    <t>UROGEN PHARMA LTD</t>
  </si>
  <si>
    <t>HMST US Equity</t>
  </si>
  <si>
    <t>HOMESTREET INC</t>
  </si>
  <si>
    <t>PAYS US Equity</t>
  </si>
  <si>
    <t>PAYSIGN INC</t>
  </si>
  <si>
    <t>WTI US Equity</t>
  </si>
  <si>
    <t>W&amp;T OFFSHORE INC</t>
  </si>
  <si>
    <t>CMTL US Equity</t>
  </si>
  <si>
    <t>COMTECH TELECOMMUNICATIONS</t>
  </si>
  <si>
    <t>GLUU US Equity</t>
  </si>
  <si>
    <t>GLU MOBILE INC</t>
  </si>
  <si>
    <t>TILE US Equity</t>
  </si>
  <si>
    <t>INTERFACE INC</t>
  </si>
  <si>
    <t>CAC US Equity</t>
  </si>
  <si>
    <t>CAMDEN NATIONAL CORP</t>
  </si>
  <si>
    <t>SIG US Equity</t>
  </si>
  <si>
    <t>SIGNET JEWELERS LTD</t>
  </si>
  <si>
    <t>FORR US Equity</t>
  </si>
  <si>
    <t>FORRESTER RESEARCH INC</t>
  </si>
  <si>
    <t>NCMI US Equity</t>
  </si>
  <si>
    <t>NATIONAL CINEMEDIA INC</t>
  </si>
  <si>
    <t>TOWR US Equity</t>
  </si>
  <si>
    <t>TOWER INTERNATIONAL INC</t>
  </si>
  <si>
    <t>UBNK US Equity</t>
  </si>
  <si>
    <t>UNITED FINANCIAL BANCORP INC</t>
  </si>
  <si>
    <t>GLT US Equity</t>
  </si>
  <si>
    <t>GLATFELTER</t>
  </si>
  <si>
    <t>SLP US Equity</t>
  </si>
  <si>
    <t>SIMULATIONS PLUS INC</t>
  </si>
  <si>
    <t>CPRX US Equity</t>
  </si>
  <si>
    <t>CATALYST PHARMACEUTICALS INC</t>
  </si>
  <si>
    <t>FOSL US Equity</t>
  </si>
  <si>
    <t>FOSSIL GROUP INC</t>
  </si>
  <si>
    <t>PEBO US Equity</t>
  </si>
  <si>
    <t>PEOPLES BANCORP INC</t>
  </si>
  <si>
    <t>SRDX US Equity</t>
  </si>
  <si>
    <t>SURMODICS INC</t>
  </si>
  <si>
    <t>CURO US Equity</t>
  </si>
  <si>
    <t>CURO GROUP HOLDINGS CORP</t>
  </si>
  <si>
    <t>MSBI US Equity</t>
  </si>
  <si>
    <t>MIDLAND STATES BANCORP INC</t>
  </si>
  <si>
    <t>ASTE US Equity</t>
  </si>
  <si>
    <t>ASTEC INDUSTRIES INC</t>
  </si>
  <si>
    <t>LMAT US Equity</t>
  </si>
  <si>
    <t>LEMAITRE VASCULAR INC</t>
  </si>
  <si>
    <t>CJ US Equity</t>
  </si>
  <si>
    <t>C&amp;J ENERGY SERVICES INC</t>
  </si>
  <si>
    <t>UEIC US Equity</t>
  </si>
  <si>
    <t>UNIVERSAL ELECTRONICS INC</t>
  </si>
  <si>
    <t>SGH US Equity</t>
  </si>
  <si>
    <t>SMART GLOBAL HOLDINGS INC</t>
  </si>
  <si>
    <t>TPIC US Equity</t>
  </si>
  <si>
    <t>TPI COMPOSITES INC</t>
  </si>
  <si>
    <t>APPS US Equity</t>
  </si>
  <si>
    <t>DIGITAL TURBINE INC</t>
  </si>
  <si>
    <t>XOG US Equity</t>
  </si>
  <si>
    <t>EXTRACTION OIL &amp; GAS INC</t>
  </si>
  <si>
    <t>NSSC US Equity</t>
  </si>
  <si>
    <t>NAPCO SECURITY TECHNOLOGIES</t>
  </si>
  <si>
    <t>ACHN US Equity</t>
  </si>
  <si>
    <t>ACHILLION PHARMACEUTICALS</t>
  </si>
  <si>
    <t>IIIV US Equity</t>
  </si>
  <si>
    <t>I3 VERTICALS INC-CLASS A</t>
  </si>
  <si>
    <t>ASIX US Equity</t>
  </si>
  <si>
    <t>ADVANSIX INC</t>
  </si>
  <si>
    <t>TDW US Equity</t>
  </si>
  <si>
    <t>TIDEWATER INC</t>
  </si>
  <si>
    <t>TUP US Equity</t>
  </si>
  <si>
    <t>TUPPERWARE BRANDS CORP</t>
  </si>
  <si>
    <t>FFWM US Equity</t>
  </si>
  <si>
    <t>FIRST FOUNDATION INC</t>
  </si>
  <si>
    <t>AVRO US Equity</t>
  </si>
  <si>
    <t>AVROBIO INC</t>
  </si>
  <si>
    <t>WINA US Equity</t>
  </si>
  <si>
    <t>WINMARK CORP</t>
  </si>
  <si>
    <t>AGX US Equity</t>
  </si>
  <si>
    <t>ARGAN INC</t>
  </si>
  <si>
    <t>CPS US Equity</t>
  </si>
  <si>
    <t>COOPER-STANDARD HOLDING</t>
  </si>
  <si>
    <t>LPI US Equity</t>
  </si>
  <si>
    <t>LAREDO PETROLEUM INC</t>
  </si>
  <si>
    <t>AXGN US Equity</t>
  </si>
  <si>
    <t>AXOGEN INC</t>
  </si>
  <si>
    <t>CARS US Equity</t>
  </si>
  <si>
    <t>CARS.COM INC</t>
  </si>
  <si>
    <t>MYE US Equity</t>
  </si>
  <si>
    <t>MYERS INDUSTRIES INC</t>
  </si>
  <si>
    <t>AEGN US Equity</t>
  </si>
  <si>
    <t>AEGION CORP</t>
  </si>
  <si>
    <t>PBI US Equity</t>
  </si>
  <si>
    <t>PITNEY BOWES INC</t>
  </si>
  <si>
    <t>TGTX US Equity</t>
  </si>
  <si>
    <t>TG THERAPEUTICS INC</t>
  </si>
  <si>
    <t>APTS US Equity</t>
  </si>
  <si>
    <t>PREFERRED APARTMENT COMMUN-A</t>
  </si>
  <si>
    <t>GPRO US Equity</t>
  </si>
  <si>
    <t>GOPRO INC-CLASS A</t>
  </si>
  <si>
    <t>STML US Equity</t>
  </si>
  <si>
    <t>STEMLINE THERAPEUTICS INC</t>
  </si>
  <si>
    <t>SCHN US Equity</t>
  </si>
  <si>
    <t>SCHNITZER STEEL INDS INC-A</t>
  </si>
  <si>
    <t>TH US Equity</t>
  </si>
  <si>
    <t>TARGET HOSPITALITY CORP</t>
  </si>
  <si>
    <t>NEXT US Equity</t>
  </si>
  <si>
    <t>NEXTDECADE CORP</t>
  </si>
  <si>
    <t>NPK US Equity</t>
  </si>
  <si>
    <t>NATIONAL PRESTO INDS INC</t>
  </si>
  <si>
    <t>GCO US Equity</t>
  </si>
  <si>
    <t>GENESCO INC</t>
  </si>
  <si>
    <t>HLIT US Equity</t>
  </si>
  <si>
    <t>HARMONIC INC</t>
  </si>
  <si>
    <t>NCBS US Equity</t>
  </si>
  <si>
    <t>NICOLET BANKSHARES INC</t>
  </si>
  <si>
    <t>NR US Equity</t>
  </si>
  <si>
    <t>NEWPARK RESOURCES INC</t>
  </si>
  <si>
    <t>RUTH US Equity</t>
  </si>
  <si>
    <t>RUTH'S HOSPITALITY GROUP INC</t>
  </si>
  <si>
    <t>RESI US Equity</t>
  </si>
  <si>
    <t>FRONT YARD RESIDENTIAL CORP</t>
  </si>
  <si>
    <t>CRTX US Equity</t>
  </si>
  <si>
    <t>CORTEXYME INC</t>
  </si>
  <si>
    <t>MBUU US Equity</t>
  </si>
  <si>
    <t>MALIBU BOATS INC - A</t>
  </si>
  <si>
    <t>CNR US Equity</t>
  </si>
  <si>
    <t>CORNERSTONE BUILDING BRANDS</t>
  </si>
  <si>
    <t>EFC US Equity</t>
  </si>
  <si>
    <t>ELLINGTON FINANCIAL INC</t>
  </si>
  <si>
    <t>LBC US Equity</t>
  </si>
  <si>
    <t>LUTHER BURBANK CORP</t>
  </si>
  <si>
    <t>ULH US Equity</t>
  </si>
  <si>
    <t>UNIVERSAL LOGISTICS HOLDINGS</t>
  </si>
  <si>
    <t>QNST US Equity</t>
  </si>
  <si>
    <t>QUINSTREET INC</t>
  </si>
  <si>
    <t>CUBI US Equity</t>
  </si>
  <si>
    <t>CUSTOMERS BANCORP INC</t>
  </si>
  <si>
    <t>LPG US Equity</t>
  </si>
  <si>
    <t>DORIAN LPG LTD</t>
  </si>
  <si>
    <t>PZN US Equity</t>
  </si>
  <si>
    <t>PZENA INVESTMENT MANAGM-CL A</t>
  </si>
  <si>
    <t>MTRX US Equity</t>
  </si>
  <si>
    <t>MATRIX SERVICE CO</t>
  </si>
  <si>
    <t>HONE US Equity</t>
  </si>
  <si>
    <t>HARBORONE BANCORP INC</t>
  </si>
  <si>
    <t>CRMT US Equity</t>
  </si>
  <si>
    <t>AMERICA'S CAR-MART INC</t>
  </si>
  <si>
    <t>TG US Equity</t>
  </si>
  <si>
    <t>TREDEGAR CORP</t>
  </si>
  <si>
    <t>TSC US Equity</t>
  </si>
  <si>
    <t>TRISTATE CAPITAL HLDGS INC</t>
  </si>
  <si>
    <t>CORR US Equity</t>
  </si>
  <si>
    <t>CORENERGY INFRASTRUCTURE TRU</t>
  </si>
  <si>
    <t>OSTK US Equity</t>
  </si>
  <si>
    <t>OVERSTOCK.COM INC</t>
  </si>
  <si>
    <t>RGS US Equity</t>
  </si>
  <si>
    <t>REGIS CORP</t>
  </si>
  <si>
    <t>EVH US Equity</t>
  </si>
  <si>
    <t>EVOLENT HEALTH INC - A</t>
  </si>
  <si>
    <t>RBBN US Equity</t>
  </si>
  <si>
    <t>RIBBON COMMUNICATIONS INC</t>
  </si>
  <si>
    <t>SXC US Equity</t>
  </si>
  <si>
    <t>SUNCOKE ENERGY INC</t>
  </si>
  <si>
    <t>EVER US Equity</t>
  </si>
  <si>
    <t>EVERQUOTE INC - CLASS A</t>
  </si>
  <si>
    <t>THOR US Equity</t>
  </si>
  <si>
    <t>SYNTHORX INC</t>
  </si>
  <si>
    <t>HCCI US Equity</t>
  </si>
  <si>
    <t>HERITAGE-CRYSTAL CLEAN INC</t>
  </si>
  <si>
    <t>JOUT US Equity</t>
  </si>
  <si>
    <t>JOHNSON OUTDOORS INC-A</t>
  </si>
  <si>
    <t>RILY US Equity</t>
  </si>
  <si>
    <t>B. RILEY FINANCIAL INC</t>
  </si>
  <si>
    <t>NX US Equity</t>
  </si>
  <si>
    <t>QUANEX BUILDING PRODUCTS</t>
  </si>
  <si>
    <t>RCKT US Equity</t>
  </si>
  <si>
    <t>ROCKET PHARMACEUTICALS INC</t>
  </si>
  <si>
    <t>IPHS US Equity</t>
  </si>
  <si>
    <t>INNOPHOS HOLDINGS INC</t>
  </si>
  <si>
    <t>WIFI US Equity</t>
  </si>
  <si>
    <t>BOINGO WIRELESS INC</t>
  </si>
  <si>
    <t>THFF US Equity</t>
  </si>
  <si>
    <t>FIRST FINANCIAL CORP/INDIANA</t>
  </si>
  <si>
    <t>QCRH US Equity</t>
  </si>
  <si>
    <t>QCR HOLDINGS INC</t>
  </si>
  <si>
    <t>DXPE US Equity</t>
  </si>
  <si>
    <t>DXP ENTERPRISES INC</t>
  </si>
  <si>
    <t>WAAS US Equity</t>
  </si>
  <si>
    <t>AQUAVENTURE HOLDINGS LTD</t>
  </si>
  <si>
    <t>KPTI US Equity</t>
  </si>
  <si>
    <t>KARYOPHARM THERAPEUTICS INC</t>
  </si>
  <si>
    <t>ENDP US Equity</t>
  </si>
  <si>
    <t>ENDO INTERNATIONAL PLC</t>
  </si>
  <si>
    <t>IHC US Equity</t>
  </si>
  <si>
    <t>INDEPENDENCE HOLDING CO</t>
  </si>
  <si>
    <t>RUBI US Equity</t>
  </si>
  <si>
    <t>RUBICON PROJECT INC/THE</t>
  </si>
  <si>
    <t>HSKA US Equity</t>
  </si>
  <si>
    <t>HESKA CORP</t>
  </si>
  <si>
    <t>ECHO US Equity</t>
  </si>
  <si>
    <t>ECHO GLOBAL LOGISTICS INC</t>
  </si>
  <si>
    <t>FRAC US Equity</t>
  </si>
  <si>
    <t>KEANE GROUP INC</t>
  </si>
  <si>
    <t>KOP US Equity</t>
  </si>
  <si>
    <t>KOPPERS HOLDINGS INC</t>
  </si>
  <si>
    <t>OSPN US Equity</t>
  </si>
  <si>
    <t>ONESPAN INC</t>
  </si>
  <si>
    <t>BMRC US Equity</t>
  </si>
  <si>
    <t>BANK OF MARIN BANCORP/CA</t>
  </si>
  <si>
    <t>DNR US Equity</t>
  </si>
  <si>
    <t>DENBURY RESOURCES INC</t>
  </si>
  <si>
    <t>PGC US Equity</t>
  </si>
  <si>
    <t>PEAPACK GLADSTONE FINL CORP</t>
  </si>
  <si>
    <t>FBMS US Equity</t>
  </si>
  <si>
    <t>FIRST BANCSHARES INC/MS</t>
  </si>
  <si>
    <t>HAFC US Equity</t>
  </si>
  <si>
    <t>HANMI FINANCIAL CORPORATION</t>
  </si>
  <si>
    <t>PLUG US Equity</t>
  </si>
  <si>
    <t>PLUG POWER INC</t>
  </si>
  <si>
    <t>TNAV US Equity</t>
  </si>
  <si>
    <t>TELENAV INC</t>
  </si>
  <si>
    <t>FFIC US Equity</t>
  </si>
  <si>
    <t>FLUSHING FINANCIAL CORP</t>
  </si>
  <si>
    <t>RTRX US Equity</t>
  </si>
  <si>
    <t>RETROPHIN INC</t>
  </si>
  <si>
    <t>HT US Equity</t>
  </si>
  <si>
    <t>HERSHA HOSPITALITY TRUST</t>
  </si>
  <si>
    <t>ATRS US Equity</t>
  </si>
  <si>
    <t>ANTARES PHARMA INC</t>
  </si>
  <si>
    <t>TCX US Equity</t>
  </si>
  <si>
    <t>TUCOWS INC-CLASS A</t>
  </si>
  <si>
    <t>RLGY US Equity</t>
  </si>
  <si>
    <t>REALOGY HOLDINGS CORP</t>
  </si>
  <si>
    <t>FMBH US Equity</t>
  </si>
  <si>
    <t>FIRST MID BANCSHARES INC</t>
  </si>
  <si>
    <t>FLIC US Equity</t>
  </si>
  <si>
    <t>FIRST OF LONG ISLAND CORP</t>
  </si>
  <si>
    <t>ERII US Equity</t>
  </si>
  <si>
    <t>ENERGY RECOVERY INC</t>
  </si>
  <si>
    <t>EXPI US Equity</t>
  </si>
  <si>
    <t>EXP WORLD HOLDINGS INC</t>
  </si>
  <si>
    <t>BDGE US Equity</t>
  </si>
  <si>
    <t>BRIDGE BANCORP INC</t>
  </si>
  <si>
    <t>OLP US Equity</t>
  </si>
  <si>
    <t>ONE LIBERTY PROPERTIES INC</t>
  </si>
  <si>
    <t>ATEN US Equity</t>
  </si>
  <si>
    <t>A10 NETWORKS INC</t>
  </si>
  <si>
    <t>WTRE US Equity</t>
  </si>
  <si>
    <t>WATFORD HOLDINGS LTD</t>
  </si>
  <si>
    <t>CIO US Equity</t>
  </si>
  <si>
    <t>CITY OFFICE REIT INC</t>
  </si>
  <si>
    <t>EBF US Equity</t>
  </si>
  <si>
    <t>ENNIS INC</t>
  </si>
  <si>
    <t>RECN US Equity</t>
  </si>
  <si>
    <t>RESOURCES CONNECTION INC</t>
  </si>
  <si>
    <t>CPLG US Equity</t>
  </si>
  <si>
    <t>COREPOINT LODGING INC</t>
  </si>
  <si>
    <t>GTT US Equity</t>
  </si>
  <si>
    <t>GTT COMMUNICATIONS INC</t>
  </si>
  <si>
    <t>TBBK US Equity</t>
  </si>
  <si>
    <t>BANCORP INC/THE</t>
  </si>
  <si>
    <t>MOD US Equity</t>
  </si>
  <si>
    <t>MODINE MANUFACTURING CO</t>
  </si>
  <si>
    <t>SNR US Equity</t>
  </si>
  <si>
    <t>NEW SENIOR INVESTMENT GROUP</t>
  </si>
  <si>
    <t>UMH US Equity</t>
  </si>
  <si>
    <t>UMH PROPERTIES INC</t>
  </si>
  <si>
    <t>FDEF US Equity</t>
  </si>
  <si>
    <t>FIRST DEFIANCE FINL CORP</t>
  </si>
  <si>
    <t>CTRA US Equity</t>
  </si>
  <si>
    <t>CONTURA ENERGY INC</t>
  </si>
  <si>
    <t>NEWM US Equity</t>
  </si>
  <si>
    <t>NEW MEDIA INVESTMENT GROUP</t>
  </si>
  <si>
    <t>MPX US Equity</t>
  </si>
  <si>
    <t>MARINE PRODUCTS CORP</t>
  </si>
  <si>
    <t>FC US Equity</t>
  </si>
  <si>
    <t>FRANKLIN COVEY CO</t>
  </si>
  <si>
    <t>AMAL US Equity</t>
  </si>
  <si>
    <t>AMALGAMATED BK OF NEW YORK-A</t>
  </si>
  <si>
    <t>CSTE US Equity</t>
  </si>
  <si>
    <t>CAESARSTONE LTD</t>
  </si>
  <si>
    <t>AKBA US Equity</t>
  </si>
  <si>
    <t>AKEBIA THERAPEUTICS INC</t>
  </si>
  <si>
    <t>PUB US Equity</t>
  </si>
  <si>
    <t>PEOPLE'S UTAH BANCORP</t>
  </si>
  <si>
    <t>KNSA US Equity</t>
  </si>
  <si>
    <t>KINIKSA PHARMACEUTICALS-A</t>
  </si>
  <si>
    <t>MBWM US Equity</t>
  </si>
  <si>
    <t>MERCANTILE BANK CORP</t>
  </si>
  <si>
    <t>HTBK US Equity</t>
  </si>
  <si>
    <t>HERITAGE COMMERCE CORP</t>
  </si>
  <si>
    <t>TMDX US Equity</t>
  </si>
  <si>
    <t>TRANSMEDICS GROUP INC</t>
  </si>
  <si>
    <t>GTS US Equity</t>
  </si>
  <si>
    <t>TRIPLE-S MANAGEMENT CORP-B</t>
  </si>
  <si>
    <t>VKTX US Equity</t>
  </si>
  <si>
    <t>VIKING THERAPEUTICS INC</t>
  </si>
  <si>
    <t>UIHC US Equity</t>
  </si>
  <si>
    <t>UNITED INSURANCE HOLDINGS CO</t>
  </si>
  <si>
    <t>INSW US Equity</t>
  </si>
  <si>
    <t>INTERNATIONAL SEAWAYS INC</t>
  </si>
  <si>
    <t>HSII US Equity</t>
  </si>
  <si>
    <t>HEIDRICK &amp; STRUGGLES INTL</t>
  </si>
  <si>
    <t>ETM US Equity</t>
  </si>
  <si>
    <t>ENTERCOM COMMUNICATIONS-CL A</t>
  </si>
  <si>
    <t>TISI US Equity</t>
  </si>
  <si>
    <t>TEAM INC</t>
  </si>
  <si>
    <t>FLMN US Equity</t>
  </si>
  <si>
    <t>FALCON MINERALS CORP</t>
  </si>
  <si>
    <t>WSR US Equity</t>
  </si>
  <si>
    <t>WHITESTONE REIT</t>
  </si>
  <si>
    <t>ADTN US Equity</t>
  </si>
  <si>
    <t>ADTRAN INC</t>
  </si>
  <si>
    <t>WMC US Equity</t>
  </si>
  <si>
    <t>WESTERN ASSET MORTGAGE CAPIT</t>
  </si>
  <si>
    <t>CRC US Equity</t>
  </si>
  <si>
    <t>CALIFORNIA RESOURCES CORP</t>
  </si>
  <si>
    <t>FCBC US Equity</t>
  </si>
  <si>
    <t>FIRST COMMUNITY BANKSHARES</t>
  </si>
  <si>
    <t>CARE US Equity</t>
  </si>
  <si>
    <t>CARTER BANK &amp; TRUST</t>
  </si>
  <si>
    <t>IMXI US Equity</t>
  </si>
  <si>
    <t>INTERNATIONAL MONEY EXPRESS</t>
  </si>
  <si>
    <t>GBL US Equity</t>
  </si>
  <si>
    <t>GAMCO INVESTORS INC-A</t>
  </si>
  <si>
    <t>FLXN US Equity</t>
  </si>
  <si>
    <t>FLEXION THERAPEUTICS INC</t>
  </si>
  <si>
    <t>XENT US Equity</t>
  </si>
  <si>
    <t>INTERSECT ENT INC</t>
  </si>
  <si>
    <t>CRD/A US Equity</t>
  </si>
  <si>
    <t>CRAWFORD &amp; COMPANY -CL A</t>
  </si>
  <si>
    <t>USAT US Equity</t>
  </si>
  <si>
    <t>USA TECHNOLOGIES INC</t>
  </si>
  <si>
    <t>TPC US Equity</t>
  </si>
  <si>
    <t>TUTOR PERINI CORP</t>
  </si>
  <si>
    <t>YORW US Equity</t>
  </si>
  <si>
    <t>YORK WATER CO</t>
  </si>
  <si>
    <t>ACLS US Equity</t>
  </si>
  <si>
    <t>AXCELIS TECHNOLOGIES INC</t>
  </si>
  <si>
    <t>CENX US Equity</t>
  </si>
  <si>
    <t>CENTURY ALUMINUM COMPANY</t>
  </si>
  <si>
    <t>COHU US Equity</t>
  </si>
  <si>
    <t>COHU INC</t>
  </si>
  <si>
    <t>CLPR US Equity</t>
  </si>
  <si>
    <t>CLIPPER REALTY INC</t>
  </si>
  <si>
    <t>MITT US Equity</t>
  </si>
  <si>
    <t>AG MORTGAGE INVESTMENT TRUST</t>
  </si>
  <si>
    <t>BLBD US Equity</t>
  </si>
  <si>
    <t>BLUE BIRD CORP</t>
  </si>
  <si>
    <t>DMRC US Equity</t>
  </si>
  <si>
    <t>DIGIMARC CORP</t>
  </si>
  <si>
    <t>HCKT US Equity</t>
  </si>
  <si>
    <t>HACKETT GROUP INC/THE</t>
  </si>
  <si>
    <t>MOV US Equity</t>
  </si>
  <si>
    <t>MOVADO GROUP INC</t>
  </si>
  <si>
    <t>BE US Equity</t>
  </si>
  <si>
    <t>BLOOM ENERGY CORP- A</t>
  </si>
  <si>
    <t>LASR US Equity</t>
  </si>
  <si>
    <t>NLIGHT INC</t>
  </si>
  <si>
    <t>PRTY US Equity</t>
  </si>
  <si>
    <t>PARTY CITY HOLDCO INC</t>
  </si>
  <si>
    <t>SIBN US Equity</t>
  </si>
  <si>
    <t>SI-BONE INC</t>
  </si>
  <si>
    <t>CTT US Equity</t>
  </si>
  <si>
    <t>CATCHMARK TIMBER TRUST INC-A</t>
  </si>
  <si>
    <t>QUAD US Equity</t>
  </si>
  <si>
    <t>QUAD GRAPHICS INC</t>
  </si>
  <si>
    <t>KIDS US Equity</t>
  </si>
  <si>
    <t>ORTHOPEDIATRICS CORP</t>
  </si>
  <si>
    <t>FRPH US Equity</t>
  </si>
  <si>
    <t>FRP HOLDINGS INC</t>
  </si>
  <si>
    <t>INS US Equity</t>
  </si>
  <si>
    <t>INTELLIGENT SYSTEMS CORP</t>
  </si>
  <si>
    <t>PRMW US Equity</t>
  </si>
  <si>
    <t>PRIMO WATER CORP</t>
  </si>
  <si>
    <t>AMSWA US Equity</t>
  </si>
  <si>
    <t>AMERICAN SOFTWARE INC-CL A</t>
  </si>
  <si>
    <t>CASA US Equity</t>
  </si>
  <si>
    <t>CASA SYSTEMS INC</t>
  </si>
  <si>
    <t>WOW US Equity</t>
  </si>
  <si>
    <t>WIDEOPENWEST INC</t>
  </si>
  <si>
    <t>ICHR US Equity</t>
  </si>
  <si>
    <t>ICHOR HOLDINGS LTD</t>
  </si>
  <si>
    <t>AQ US Equity</t>
  </si>
  <si>
    <t>AQUANTIA CORP</t>
  </si>
  <si>
    <t>DCO US Equity</t>
  </si>
  <si>
    <t>DUCOMMUN INC</t>
  </si>
  <si>
    <t>ITCI US Equity</t>
  </si>
  <si>
    <t>INTRA-CELLULAR THERAPIES INC</t>
  </si>
  <si>
    <t>SBT US Equity</t>
  </si>
  <si>
    <t>STERLING BANCORP INC/MI</t>
  </si>
  <si>
    <t>HWKN US Equity</t>
  </si>
  <si>
    <t>HAWKINS INC</t>
  </si>
  <si>
    <t>TBIO US Equity</t>
  </si>
  <si>
    <t>TRANSLATE BIO INC</t>
  </si>
  <si>
    <t>GRBK US Equity</t>
  </si>
  <si>
    <t>GREEN BRICK PARTNERS INC</t>
  </si>
  <si>
    <t>FF US Equity</t>
  </si>
  <si>
    <t>FUTUREFUEL CORP</t>
  </si>
  <si>
    <t>BCOV US Equity</t>
  </si>
  <si>
    <t>BRIGHTCOVE</t>
  </si>
  <si>
    <t>BOMN US Equity</t>
  </si>
  <si>
    <t>BOSTON OMAHA CORP-CL A</t>
  </si>
  <si>
    <t>UCTT US Equity</t>
  </si>
  <si>
    <t>ULTRA CLEAN HOLDINGS INC</t>
  </si>
  <si>
    <t>MOFG US Equity</t>
  </si>
  <si>
    <t>MIDWESTONE FINANCIAL GROUP I</t>
  </si>
  <si>
    <t>AROW US Equity</t>
  </si>
  <si>
    <t>ARROW FINANCIAL CORP</t>
  </si>
  <si>
    <t>REGI US Equity</t>
  </si>
  <si>
    <t>RENEWABLE ENERGY GROUP INC</t>
  </si>
  <si>
    <t>RVNC US Equity</t>
  </si>
  <si>
    <t>REVANCE THERAPEUTICS INC</t>
  </si>
  <si>
    <t>TLRA US Equity</t>
  </si>
  <si>
    <t>TELARIA INC</t>
  </si>
  <si>
    <t>MYRG US Equity</t>
  </si>
  <si>
    <t>MYR GROUP INC/DELAWARE</t>
  </si>
  <si>
    <t>BCEI US Equity</t>
  </si>
  <si>
    <t>BONANZA CREEK ENERGY INC</t>
  </si>
  <si>
    <t>SYRS US Equity</t>
  </si>
  <si>
    <t>SYROS PHARMACEUTICALS INC</t>
  </si>
  <si>
    <t>HMTV US Equity</t>
  </si>
  <si>
    <t>HEMISPHERE MEDIA GROUP INC</t>
  </si>
  <si>
    <t>UCFC US Equity</t>
  </si>
  <si>
    <t>UNITED COMMUNITY FINANCIAL</t>
  </si>
  <si>
    <t>VEC US Equity</t>
  </si>
  <si>
    <t>VECTRUS INC</t>
  </si>
  <si>
    <t>COWN US Equity</t>
  </si>
  <si>
    <t>COWEN INC - A</t>
  </si>
  <si>
    <t>DHIL US Equity</t>
  </si>
  <si>
    <t>DIAMOND HILL INVESTMENT GRP</t>
  </si>
  <si>
    <t>FISI US Equity</t>
  </si>
  <si>
    <t>FINANCIAL INSTITUTIONS INC</t>
  </si>
  <si>
    <t>CNBKA US Equity</t>
  </si>
  <si>
    <t>CENTURY BANCORP INC -CL A</t>
  </si>
  <si>
    <t>ETH US Equity</t>
  </si>
  <si>
    <t>ETHAN ALLEN INTERIORS INC</t>
  </si>
  <si>
    <t>MBIN US Equity</t>
  </si>
  <si>
    <t>MERCHANTS BANCORP/IN</t>
  </si>
  <si>
    <t>TGH US Equity</t>
  </si>
  <si>
    <t>TEXTAINER GROUP HOLDINGS LTD</t>
  </si>
  <si>
    <t>VECO US Equity</t>
  </si>
  <si>
    <t>VEECO INSTRUMENTS INC</t>
  </si>
  <si>
    <t>BYSI US Equity</t>
  </si>
  <si>
    <t>BEYONDSPRING INC</t>
  </si>
  <si>
    <t>PACD US Equity</t>
  </si>
  <si>
    <t>PACIFIC DRILLING SA</t>
  </si>
  <si>
    <t>CEIX US Equity</t>
  </si>
  <si>
    <t>CONSOL ENERGY INC</t>
  </si>
  <si>
    <t>WSBF US Equity</t>
  </si>
  <si>
    <t>WATERSTONE FINANCIAL INC</t>
  </si>
  <si>
    <t>DOVA US Equity</t>
  </si>
  <si>
    <t>DOVA PHARMACEUTICALS INC</t>
  </si>
  <si>
    <t>SCVL US Equity</t>
  </si>
  <si>
    <t>SHOE CARNIVAL INC</t>
  </si>
  <si>
    <t>OMN US Equity</t>
  </si>
  <si>
    <t>OMNOVA SOLUTIONS INC</t>
  </si>
  <si>
    <t>OLBK US Equity</t>
  </si>
  <si>
    <t>OLD LINE BANCSHARES INC</t>
  </si>
  <si>
    <t>SALT US Equity</t>
  </si>
  <si>
    <t>SCORPIO BULKERS INC</t>
  </si>
  <si>
    <t>HTBI US Equity</t>
  </si>
  <si>
    <t>HOMETRUST BANCSHARES INC</t>
  </si>
  <si>
    <t>RRGB US Equity</t>
  </si>
  <si>
    <t>RED ROBIN GOURMET BURGERS</t>
  </si>
  <si>
    <t>EZPW US Equity</t>
  </si>
  <si>
    <t>EZCORP INC-CL A</t>
  </si>
  <si>
    <t>SPAR US Equity</t>
  </si>
  <si>
    <t>SPARTAN MOTORS INC</t>
  </si>
  <si>
    <t>REX US Equity</t>
  </si>
  <si>
    <t>REX AMERICAN RESOURCES CORP</t>
  </si>
  <si>
    <t>IBCP US Equity</t>
  </si>
  <si>
    <t>INDEPENDENT BANK CORP - MICH</t>
  </si>
  <si>
    <t>NRCG US Equity</t>
  </si>
  <si>
    <t>NRC GROUP HOLDINGS CORP</t>
  </si>
  <si>
    <t>DERM US Equity</t>
  </si>
  <si>
    <t>DERMIRA INC</t>
  </si>
  <si>
    <t>PVAC US Equity</t>
  </si>
  <si>
    <t>PENN VIRGINIA CORP</t>
  </si>
  <si>
    <t>DSSI US Equity</t>
  </si>
  <si>
    <t>DIAMOND S SHIPPING INC</t>
  </si>
  <si>
    <t>TRC US Equity</t>
  </si>
  <si>
    <t>TEJON RANCH CO</t>
  </si>
  <si>
    <t>CARB US Equity</t>
  </si>
  <si>
    <t>CARBONITE INC</t>
  </si>
  <si>
    <t>USLM US Equity</t>
  </si>
  <si>
    <t>UNITED STATES LIME &amp; MINERAL</t>
  </si>
  <si>
    <t>ACRE US Equity</t>
  </si>
  <si>
    <t>ARES COMMERCIAL REAL ESTATE</t>
  </si>
  <si>
    <t>MTW US Equity</t>
  </si>
  <si>
    <t>MANITOWOC COMPANY INC</t>
  </si>
  <si>
    <t>RST US Equity</t>
  </si>
  <si>
    <t>ROSETTA STONE INC</t>
  </si>
  <si>
    <t>CATO US Equity</t>
  </si>
  <si>
    <t>CATO CORP-CLASS A</t>
  </si>
  <si>
    <t>EOLS US Equity</t>
  </si>
  <si>
    <t>EVOLUS INC</t>
  </si>
  <si>
    <t>UNFI US Equity</t>
  </si>
  <si>
    <t>UNITED NATURAL FOODS INC</t>
  </si>
  <si>
    <t>DPLO US Equity</t>
  </si>
  <si>
    <t>DIPLOMAT PHARMACY INC</t>
  </si>
  <si>
    <t>HOME US Equity</t>
  </si>
  <si>
    <t>AT HOME GROUP INC</t>
  </si>
  <si>
    <t>CUTR US Equity</t>
  </si>
  <si>
    <t>CUTERA INC</t>
  </si>
  <si>
    <t>JCAP US Equity</t>
  </si>
  <si>
    <t>JERNIGAN CAPITAL INC</t>
  </si>
  <si>
    <t>MG US Equity</t>
  </si>
  <si>
    <t>MISTRAS GROUP INC</t>
  </si>
  <si>
    <t>HFFG US Equity</t>
  </si>
  <si>
    <t>HF FOODS GROUP INC</t>
  </si>
  <si>
    <t>DTIL US Equity</t>
  </si>
  <si>
    <t>PRECISION BIOSCIENCES INC</t>
  </si>
  <si>
    <t>UIS US Equity</t>
  </si>
  <si>
    <t>UNISYS CORP</t>
  </si>
  <si>
    <t>POWL US Equity</t>
  </si>
  <si>
    <t>POWELL INDUSTRIES INC</t>
  </si>
  <si>
    <t>AVD US Equity</t>
  </si>
  <si>
    <t>AMERICAN VANGUARD CORP</t>
  </si>
  <si>
    <t>GPOR US Equity</t>
  </si>
  <si>
    <t>GULFPORT ENERGY CORP</t>
  </si>
  <si>
    <t>TACO US Equity</t>
  </si>
  <si>
    <t>DEL TACO RESTAURANTS INC</t>
  </si>
  <si>
    <t>PBYI US Equity</t>
  </si>
  <si>
    <t>PUMA BIOTECHNOLOGY INC</t>
  </si>
  <si>
    <t>AOBC US Equity</t>
  </si>
  <si>
    <t>AMERICAN OUTDOOR BRANDS CORP</t>
  </si>
  <si>
    <t>CHUY US Equity</t>
  </si>
  <si>
    <t>CHUY'S HOLDINGS INC</t>
  </si>
  <si>
    <t>PRPL US Equity</t>
  </si>
  <si>
    <t>PURPLE INNOVATION INC</t>
  </si>
  <si>
    <t>FSB US Equity</t>
  </si>
  <si>
    <t>FRANKLIN FINANCIAL NETWORK</t>
  </si>
  <si>
    <t>SIGA US Equity</t>
  </si>
  <si>
    <t>SIGA TECHNOLOGIES INC</t>
  </si>
  <si>
    <t>OSUR US Equity</t>
  </si>
  <si>
    <t>ORASURE TECHNOLOGIES INC</t>
  </si>
  <si>
    <t>VPG US Equity</t>
  </si>
  <si>
    <t>VISHAY PRECISION GROUP</t>
  </si>
  <si>
    <t>KOD US Equity</t>
  </si>
  <si>
    <t>KODIAK SCIENCES INC</t>
  </si>
  <si>
    <t>TRUE US Equity</t>
  </si>
  <si>
    <t>TRUECAR INC</t>
  </si>
  <si>
    <t>CCBG US Equity</t>
  </si>
  <si>
    <t>CAPITAL CITY BANK GROUP INC</t>
  </si>
  <si>
    <t>BSTC US Equity</t>
  </si>
  <si>
    <t>BIOSPECIFICS TECHNOLOGIES</t>
  </si>
  <si>
    <t>CTMX US Equity</t>
  </si>
  <si>
    <t>CYTOMX THERAPEUTICS INC</t>
  </si>
  <si>
    <t>MAXR US Equity</t>
  </si>
  <si>
    <t>MAXAR TECHNOLOGIES INC</t>
  </si>
  <si>
    <t>AVDR US Equity</t>
  </si>
  <si>
    <t>AVEDRO INC</t>
  </si>
  <si>
    <t>WLDN US Equity</t>
  </si>
  <si>
    <t>WILLDAN GROUP INC</t>
  </si>
  <si>
    <t>HZO US Equity</t>
  </si>
  <si>
    <t>MARINEMAX INC</t>
  </si>
  <si>
    <t>LXFR US Equity</t>
  </si>
  <si>
    <t>LUXFER HOLDINGS PLC</t>
  </si>
  <si>
    <t>TCRR US Equity</t>
  </si>
  <si>
    <t>TCR2 THERAPEUTICS INC</t>
  </si>
  <si>
    <t>DGICA US Equity</t>
  </si>
  <si>
    <t>DONEGAL GROUP INC-CL A</t>
  </si>
  <si>
    <t>ZIXI US Equity</t>
  </si>
  <si>
    <t>ZIX CORP</t>
  </si>
  <si>
    <t>IMGN US Equity</t>
  </si>
  <si>
    <t>IMMUNOGEN INC</t>
  </si>
  <si>
    <t>CLNE US Equity</t>
  </si>
  <si>
    <t>CLEAN ENERGY FUELS CORP</t>
  </si>
  <si>
    <t>HRTG US Equity</t>
  </si>
  <si>
    <t>HERITAGE INSURANCE HOLDINGS</t>
  </si>
  <si>
    <t>CCNE US Equity</t>
  </si>
  <si>
    <t>CNB FINANCIAL CORP/PA</t>
  </si>
  <si>
    <t>MGTA US Equity</t>
  </si>
  <si>
    <t>MAGENTA THERAPEUTICS INC</t>
  </si>
  <si>
    <t>CBAY US Equity</t>
  </si>
  <si>
    <t>CYMABAY THERAPEUTICS INC</t>
  </si>
  <si>
    <t>VIVO US Equity</t>
  </si>
  <si>
    <t>MERIDIAN BIOSCIENCE INC</t>
  </si>
  <si>
    <t>IESC US Equity</t>
  </si>
  <si>
    <t>IES HOLDINGS INC</t>
  </si>
  <si>
    <t>SPTN US Equity</t>
  </si>
  <si>
    <t>SPARTANNASH CO</t>
  </si>
  <si>
    <t>GDEN US Equity</t>
  </si>
  <si>
    <t>GOLDEN ENTERTAINMENT INC</t>
  </si>
  <si>
    <t>EQBK US Equity</t>
  </si>
  <si>
    <t>EQUITY BANCSHARES INC - CL A</t>
  </si>
  <si>
    <t>MITK US Equity</t>
  </si>
  <si>
    <t>MITEK SYSTEMS INC</t>
  </si>
  <si>
    <t>BBX US Equity</t>
  </si>
  <si>
    <t>BBX CAPITAL CORP</t>
  </si>
  <si>
    <t>PEI US Equity</t>
  </si>
  <si>
    <t>PENN REAL ESTATE INVEST TST</t>
  </si>
  <si>
    <t>CCXI US Equity</t>
  </si>
  <si>
    <t>CHEMOCENTRYX INC</t>
  </si>
  <si>
    <t>BFC US Equity</t>
  </si>
  <si>
    <t>BANK FIRST CORP</t>
  </si>
  <si>
    <t>APEI US Equity</t>
  </si>
  <si>
    <t>AMERICAN PUBLIC EDUCATION</t>
  </si>
  <si>
    <t>CRNX US Equity</t>
  </si>
  <si>
    <t>CRINETICS PHARMACEUTICALS IN</t>
  </si>
  <si>
    <t>FRTA US Equity</t>
  </si>
  <si>
    <t>FORTERRA INC</t>
  </si>
  <si>
    <t>AGEN US Equity</t>
  </si>
  <si>
    <t>AGENUS INC</t>
  </si>
  <si>
    <t>GMRE US Equity</t>
  </si>
  <si>
    <t>GLOBAL MEDICAL REIT INC</t>
  </si>
  <si>
    <t>PGNX US Equity</t>
  </si>
  <si>
    <t>PROGENICS PHARMACEUTICALS</t>
  </si>
  <si>
    <t>IPI US Equity</t>
  </si>
  <si>
    <t>INTREPID POTASH INC</t>
  </si>
  <si>
    <t>SLDB US Equity</t>
  </si>
  <si>
    <t>SOLID BIOSCIENCES INC</t>
  </si>
  <si>
    <t>COLL US Equity</t>
  </si>
  <si>
    <t>COLLEGIUM PHARMACEUTICAL INC</t>
  </si>
  <si>
    <t>BLFS US Equity</t>
  </si>
  <si>
    <t>BIOLIFE SOLUTIONS INC</t>
  </si>
  <si>
    <t>CDMO US Equity</t>
  </si>
  <si>
    <t>AVID BIOSERVICES INC</t>
  </si>
  <si>
    <t>BZH US Equity</t>
  </si>
  <si>
    <t>BEAZER HOMES USA INC</t>
  </si>
  <si>
    <t>AMRS US Equity</t>
  </si>
  <si>
    <t>AMYRIS INC</t>
  </si>
  <si>
    <t>BDSI US Equity</t>
  </si>
  <si>
    <t>BIODELIVERY SCIENCES INTL</t>
  </si>
  <si>
    <t>HVT US Equity</t>
  </si>
  <si>
    <t>HAVERTY FURNITURE</t>
  </si>
  <si>
    <t>AMNB US Equity</t>
  </si>
  <si>
    <t>AMER NATL BNKSHS/DANVILLE VA</t>
  </si>
  <si>
    <t>GME US Equity</t>
  </si>
  <si>
    <t>GAMESTOP CORP-CLASS A</t>
  </si>
  <si>
    <t>PRTH US Equity</t>
  </si>
  <si>
    <t>PRIORITY TECHNOLOGY HOLDINGS</t>
  </si>
  <si>
    <t>HIFS US Equity</t>
  </si>
  <si>
    <t>HINGHAM INSTITUTION FOR SVGS</t>
  </si>
  <si>
    <t>BSRR US Equity</t>
  </si>
  <si>
    <t>SIERRA BANCORP</t>
  </si>
  <si>
    <t>FMNB US Equity</t>
  </si>
  <si>
    <t>FARMERS NATL BANC CORP</t>
  </si>
  <si>
    <t>ORGO US Equity</t>
  </si>
  <si>
    <t>ORGANOGENESIS HOLDINGS INC</t>
  </si>
  <si>
    <t>MNOV US Equity</t>
  </si>
  <si>
    <t>MEDICINOVA INC</t>
  </si>
  <si>
    <t>CCRN US Equity</t>
  </si>
  <si>
    <t>CROSS COUNTRY HEALTHCARE INC</t>
  </si>
  <si>
    <t>LOCO US Equity</t>
  </si>
  <si>
    <t>EL POLLO LOCO HOLDINGS INC</t>
  </si>
  <si>
    <t>FLDM US Equity</t>
  </si>
  <si>
    <t>FLUIDIGM CORP</t>
  </si>
  <si>
    <t>VRAY US Equity</t>
  </si>
  <si>
    <t>VIEWRAY INC</t>
  </si>
  <si>
    <t>ACBI US Equity</t>
  </si>
  <si>
    <t>ATLANTIC CAPITAL BANCSHARES</t>
  </si>
  <si>
    <t>CSV US Equity</t>
  </si>
  <si>
    <t>CARRIAGE SERVICES INC</t>
  </si>
  <si>
    <t>NODK US Equity</t>
  </si>
  <si>
    <t>NI HOLDINGS INC</t>
  </si>
  <si>
    <t>DFIN US Equity</t>
  </si>
  <si>
    <t>DONNELLEY FINANCIAL SOLUTION</t>
  </si>
  <si>
    <t>PDFS US Equity</t>
  </si>
  <si>
    <t>PDF SOLUTIONS INC</t>
  </si>
  <si>
    <t>PAR US Equity</t>
  </si>
  <si>
    <t>PAR TECHNOLOGY CORP/DEL</t>
  </si>
  <si>
    <t>CHS US Equity</t>
  </si>
  <si>
    <t>CHICO'S FAS INC</t>
  </si>
  <si>
    <t>GNK US Equity</t>
  </si>
  <si>
    <t>GENCO SHIPPING &amp; TRADING LTD</t>
  </si>
  <si>
    <t>RBB US Equity</t>
  </si>
  <si>
    <t>RBB BANCORP</t>
  </si>
  <si>
    <t>AKRX US Equity</t>
  </si>
  <si>
    <t>AKORN INC</t>
  </si>
  <si>
    <t>GBLI US Equity</t>
  </si>
  <si>
    <t>GLOBAL INDEMNITY LTD</t>
  </si>
  <si>
    <t>ORBC US Equity</t>
  </si>
  <si>
    <t>ORBCOMM INC</t>
  </si>
  <si>
    <t>CAI US Equity</t>
  </si>
  <si>
    <t>CAI INTERNATIONAL INC</t>
  </si>
  <si>
    <t>HAYN US Equity</t>
  </si>
  <si>
    <t>HAYNES INTERNATIONAL INC</t>
  </si>
  <si>
    <t>UTMD US Equity</t>
  </si>
  <si>
    <t>UTAH MEDICAL PRODUCTS INC</t>
  </si>
  <si>
    <t>NE US Equity</t>
  </si>
  <si>
    <t>NOBLE CORP PLC</t>
  </si>
  <si>
    <t>GRTS US Equity</t>
  </si>
  <si>
    <t>GRITSTONE ONCOLOGY INC</t>
  </si>
  <si>
    <t>EXTN US Equity</t>
  </si>
  <si>
    <t>EXTERRAN CORP</t>
  </si>
  <si>
    <t>DGII US Equity</t>
  </si>
  <si>
    <t>DIGI INTERNATIONAL INC</t>
  </si>
  <si>
    <t>VHC US Equity</t>
  </si>
  <si>
    <t>VIRNETX HOLDING CORP</t>
  </si>
  <si>
    <t>IIIN US Equity</t>
  </si>
  <si>
    <t>INSTEEL INDUSTRIES INC</t>
  </si>
  <si>
    <t>AMAG US Equity</t>
  </si>
  <si>
    <t>AMAG PHARMACEUTICALS INC</t>
  </si>
  <si>
    <t>TK US Equity</t>
  </si>
  <si>
    <t>TEEKAY CORP</t>
  </si>
  <si>
    <t>VRS US Equity</t>
  </si>
  <si>
    <t>VERSO CORP - A</t>
  </si>
  <si>
    <t>WLFC US Equity</t>
  </si>
  <si>
    <t>WILLIS LEASE FINANCE CORP</t>
  </si>
  <si>
    <t>SMTA US Equity</t>
  </si>
  <si>
    <t>SPIRIT MTA REIT</t>
  </si>
  <si>
    <t>VRA US Equity</t>
  </si>
  <si>
    <t>VERA BRADLEY INC</t>
  </si>
  <si>
    <t>LEGH US Equity</t>
  </si>
  <si>
    <t>LEGACY HOUSING CORP</t>
  </si>
  <si>
    <t>LCI US Equity</t>
  </si>
  <si>
    <t>LANNETT CO INC</t>
  </si>
  <si>
    <t>VLGEA US Equity</t>
  </si>
  <si>
    <t>VILLAGE SUPER MARKET-CLASS A</t>
  </si>
  <si>
    <t>CATC US Equity</t>
  </si>
  <si>
    <t>CAMBRIDGE BANCORP</t>
  </si>
  <si>
    <t>MJCO US Equity</t>
  </si>
  <si>
    <t>MAJESCO</t>
  </si>
  <si>
    <t>MLR US Equity</t>
  </si>
  <si>
    <t>MILLER INDUSTRIES INC/TENN</t>
  </si>
  <si>
    <t>XAN US Equity</t>
  </si>
  <si>
    <t>EXANTAS CAPITAL CORP</t>
  </si>
  <si>
    <t>VSEC US Equity</t>
  </si>
  <si>
    <t>VSE CORP</t>
  </si>
  <si>
    <t>SNCR US Equity</t>
  </si>
  <si>
    <t>SYNCHRONOSS TECHNOLOGIES INC</t>
  </si>
  <si>
    <t>OPY US Equity</t>
  </si>
  <si>
    <t>OPPENHEIMER HOLDINGS-CL A</t>
  </si>
  <si>
    <t>UFI US Equity</t>
  </si>
  <si>
    <t>UNIFI INC</t>
  </si>
  <si>
    <t>HARP US Equity</t>
  </si>
  <si>
    <t>HARPOON THERAPEUTICS INC</t>
  </si>
  <si>
    <t>PRTA US Equity</t>
  </si>
  <si>
    <t>PROTHENA CORP PLC</t>
  </si>
  <si>
    <t>OSBC US Equity</t>
  </si>
  <si>
    <t>OLD SECOND BANCORP INC</t>
  </si>
  <si>
    <t>RRTS US Equity</t>
  </si>
  <si>
    <t>ROADRUNNER TRANSPORTATION SY</t>
  </si>
  <si>
    <t>DVAX US Equity</t>
  </si>
  <si>
    <t>DYNAVAX TECHNOLOGIES CORP</t>
  </si>
  <si>
    <t>SONA US Equity</t>
  </si>
  <si>
    <t>SOUTHERN NATL BANCORP OF VA</t>
  </si>
  <si>
    <t>EVI US Equity</t>
  </si>
  <si>
    <t>EVI INDUSTRIES INC</t>
  </si>
  <si>
    <t>ORC US Equity</t>
  </si>
  <si>
    <t>ORCHID ISLAND CAPITAL INC</t>
  </si>
  <si>
    <t>PKE US Equity</t>
  </si>
  <si>
    <t>PARK AEROSPACE CORP</t>
  </si>
  <si>
    <t>TORC US Equity</t>
  </si>
  <si>
    <t>RESTORBIO INC</t>
  </si>
  <si>
    <t>GNMK US Equity</t>
  </si>
  <si>
    <t>GENMARK DIAGNOSTICS INC</t>
  </si>
  <si>
    <t>PCSB US Equity</t>
  </si>
  <si>
    <t>PCSB FINANCIAL CORP</t>
  </si>
  <si>
    <t>GOGO US Equity</t>
  </si>
  <si>
    <t>GOGO INC</t>
  </si>
  <si>
    <t>DX US Equity</t>
  </si>
  <si>
    <t>DYNEX CAPITAL INC</t>
  </si>
  <si>
    <t>LDL US Equity</t>
  </si>
  <si>
    <t>LYDALL INC</t>
  </si>
  <si>
    <t>GNTY US Equity</t>
  </si>
  <si>
    <t>GUARANTY BANCSHARES INC</t>
  </si>
  <si>
    <t>HBCP US Equity</t>
  </si>
  <si>
    <t>HOME BANCORP INC</t>
  </si>
  <si>
    <t>AGS US Equity</t>
  </si>
  <si>
    <t>PLAYAGS INC</t>
  </si>
  <si>
    <t>KE US Equity</t>
  </si>
  <si>
    <t>KIMBALL ELECTRONICS INC</t>
  </si>
  <si>
    <t>LMNR US Equity</t>
  </si>
  <si>
    <t>LIMONEIRA CO</t>
  </si>
  <si>
    <t>NC US Equity</t>
  </si>
  <si>
    <t>NACCO INDUSTRIES-CL A</t>
  </si>
  <si>
    <t>GLRE US Equity</t>
  </si>
  <si>
    <t>GREENLIGHT CAPITAL RE LTD-A</t>
  </si>
  <si>
    <t>EBTC US Equity</t>
  </si>
  <si>
    <t>ENTERPRISE BANCORP INC</t>
  </si>
  <si>
    <t>BHB US Equity</t>
  </si>
  <si>
    <t>BAR HARBOR BANKSHARES</t>
  </si>
  <si>
    <t>CRBP US Equity</t>
  </si>
  <si>
    <t>CORBUS PHARMACEUTICALS HOLDI</t>
  </si>
  <si>
    <t>MCBC US Equity</t>
  </si>
  <si>
    <t>MACATAWA BANK CORP</t>
  </si>
  <si>
    <t>WTBA US Equity</t>
  </si>
  <si>
    <t>WEST BANCORPORATION</t>
  </si>
  <si>
    <t>TITN US Equity</t>
  </si>
  <si>
    <t>TITAN MACHINERY INC</t>
  </si>
  <si>
    <t>PKOH US Equity</t>
  </si>
  <si>
    <t>PARK-OHIO HOLDINGS CORP</t>
  </si>
  <si>
    <t>RCUS US Equity</t>
  </si>
  <si>
    <t>ARCUS BIOSCIENCES INC</t>
  </si>
  <si>
    <t>CIA US Equity</t>
  </si>
  <si>
    <t>CITIZENS INC</t>
  </si>
  <si>
    <t>SPKE US Equity</t>
  </si>
  <si>
    <t>SPARK ENERGY INC-CLASS A</t>
  </si>
  <si>
    <t>SIEN US Equity</t>
  </si>
  <si>
    <t>SIENTRA INC</t>
  </si>
  <si>
    <t>ARTNA US Equity</t>
  </si>
  <si>
    <t>ARTESIAN RESOURCES CORP-CL A</t>
  </si>
  <si>
    <t>XBIT US Equity</t>
  </si>
  <si>
    <t>XBIOTECH INC</t>
  </si>
  <si>
    <t>CALX US Equity</t>
  </si>
  <si>
    <t>CALIX INC</t>
  </si>
  <si>
    <t>CLAR US Equity</t>
  </si>
  <si>
    <t>CLARUS CORP</t>
  </si>
  <si>
    <t>NYNY US Equity</t>
  </si>
  <si>
    <t>EMPIRE RESORTS INC</t>
  </si>
  <si>
    <t>STXB US Equity</t>
  </si>
  <si>
    <t>SPIRIT OF TEXAS BANCSHARES I</t>
  </si>
  <si>
    <t>REPL US Equity</t>
  </si>
  <si>
    <t>REPLIMUNE GROUP INC</t>
  </si>
  <si>
    <t>PFIS US Equity</t>
  </si>
  <si>
    <t>PEOPLES FINANCIAL SERVICES</t>
  </si>
  <si>
    <t>EGLE US Equity</t>
  </si>
  <si>
    <t>EAGLE BULK SHIPPING INC</t>
  </si>
  <si>
    <t>ISRL US Equity</t>
  </si>
  <si>
    <t>ISRAMCO INC</t>
  </si>
  <si>
    <t>PTSI US Equity</t>
  </si>
  <si>
    <t>P.A.M. TRANSPORTATION SVCS</t>
  </si>
  <si>
    <t>CIVB US Equity</t>
  </si>
  <si>
    <t>CIVISTA BANCSHARES INC</t>
  </si>
  <si>
    <t>DAKT US Equity</t>
  </si>
  <si>
    <t>DAKTRONICS INC</t>
  </si>
  <si>
    <t>BCRX US Equity</t>
  </si>
  <si>
    <t>BIOCRYST PHARMACEUTICALS INC</t>
  </si>
  <si>
    <t>BWB US Equity</t>
  </si>
  <si>
    <t>BRIDGEWATER BANCSHARES INC</t>
  </si>
  <si>
    <t>TAST US Equity</t>
  </si>
  <si>
    <t>CARROLS RESTAURANT GROUP INC</t>
  </si>
  <si>
    <t>LAWS US Equity</t>
  </si>
  <si>
    <t>LAWSON PRODUCTS INC</t>
  </si>
  <si>
    <t>CAMP US Equity</t>
  </si>
  <si>
    <t>CALAMP CORP</t>
  </si>
  <si>
    <t>CRCM US Equity</t>
  </si>
  <si>
    <t>CARE.COM INC</t>
  </si>
  <si>
    <t>CZNC US Equity</t>
  </si>
  <si>
    <t>CITIZENS &amp; NORTHERN CORP</t>
  </si>
  <si>
    <t>SRRK US Equity</t>
  </si>
  <si>
    <t>SCHOLAR ROCK HOLDING CORP</t>
  </si>
  <si>
    <t>RRBI US Equity</t>
  </si>
  <si>
    <t>RED RIVER BANCSHARES INC</t>
  </si>
  <si>
    <t>TLYS US Equity</t>
  </si>
  <si>
    <t>TILLY'S INC-CLASS A SHRS</t>
  </si>
  <si>
    <t>DS US Equity</t>
  </si>
  <si>
    <t>DRIVE SHACK INC</t>
  </si>
  <si>
    <t>GTYH US Equity</t>
  </si>
  <si>
    <t>GTY TECHNOLOGY HOLDINGS INC</t>
  </si>
  <si>
    <t>PTGX US Equity</t>
  </si>
  <si>
    <t>PROTAGONIST THERAPEUTICS INC</t>
  </si>
  <si>
    <t>ASPS US Equity</t>
  </si>
  <si>
    <t>ALTISOURCE PORTFOLIO SOL</t>
  </si>
  <si>
    <t>LNDC US Equity</t>
  </si>
  <si>
    <t>LANDEC CORP</t>
  </si>
  <si>
    <t>HALL US Equity</t>
  </si>
  <si>
    <t>HALLMARK FINL SERVICES INC</t>
  </si>
  <si>
    <t>VSTO US Equity</t>
  </si>
  <si>
    <t>VISTA OUTDOOR INC</t>
  </si>
  <si>
    <t>RMNI US Equity</t>
  </si>
  <si>
    <t>RIMINI STREET INC</t>
  </si>
  <si>
    <t>BFST US Equity</t>
  </si>
  <si>
    <t>BUSINESS FIRST BANCSHARES</t>
  </si>
  <si>
    <t>SMBC US Equity</t>
  </si>
  <si>
    <t>SOUTHERN MISSOURI BANCORP</t>
  </si>
  <si>
    <t>DSPG US Equity</t>
  </si>
  <si>
    <t>DSP GROUP INC</t>
  </si>
  <si>
    <t>BRID US Equity</t>
  </si>
  <si>
    <t>BRIDGFORD FOODS CORP</t>
  </si>
  <si>
    <t>CLVS US Equity</t>
  </si>
  <si>
    <t>CLOVIS ONCOLOGY INC</t>
  </si>
  <si>
    <t>CTO US Equity</t>
  </si>
  <si>
    <t>CONS TOMOKA LAND CO-FLORIDA</t>
  </si>
  <si>
    <t>PETS US Equity</t>
  </si>
  <si>
    <t>PETMED EXPRESS INC</t>
  </si>
  <si>
    <t>NVEC US Equity</t>
  </si>
  <si>
    <t>NVE CORP</t>
  </si>
  <si>
    <t>HCI US Equity</t>
  </si>
  <si>
    <t>HCI GROUP INC</t>
  </si>
  <si>
    <t>XERS US Equity</t>
  </si>
  <si>
    <t>XERIS PHARMACEUTICALS INC</t>
  </si>
  <si>
    <t>ATEC US Equity</t>
  </si>
  <si>
    <t>ALPHATEC HOLDINGS INC</t>
  </si>
  <si>
    <t>SMMF US Equity</t>
  </si>
  <si>
    <t>SUMMIT FINANCIAL GROUP INC</t>
  </si>
  <si>
    <t>SGRY US Equity</t>
  </si>
  <si>
    <t>SURGERY PARTNERS INC</t>
  </si>
  <si>
    <t>FTSV US Equity</t>
  </si>
  <si>
    <t>FORTY SEVEN INC</t>
  </si>
  <si>
    <t>OMI US Equity</t>
  </si>
  <si>
    <t>OWENS &amp; MINOR INC</t>
  </si>
  <si>
    <t>ALBO US Equity</t>
  </si>
  <si>
    <t>ALBIREO PHARMA INC</t>
  </si>
  <si>
    <t>SSTI US Equity</t>
  </si>
  <si>
    <t>SHOTSPOTTER INC</t>
  </si>
  <si>
    <t>RAD US Equity</t>
  </si>
  <si>
    <t>RITE AID CORP</t>
  </si>
  <si>
    <t>AVID US Equity</t>
  </si>
  <si>
    <t>AVID TECHNOLOGY INC</t>
  </si>
  <si>
    <t>AMOT US Equity</t>
  </si>
  <si>
    <t>ALLIED MOTION TECHNOLOGIES</t>
  </si>
  <si>
    <t>ANH US Equity</t>
  </si>
  <si>
    <t>ANWORTH MORTGAGE ASSET CORP</t>
  </si>
  <si>
    <t>CPSI US Equity</t>
  </si>
  <si>
    <t>COMPUTER PROGRAMS &amp; SYSTEMS</t>
  </si>
  <si>
    <t>SIC US Equity</t>
  </si>
  <si>
    <t>SELECT INTERIOR CONCEPTS-A</t>
  </si>
  <si>
    <t>HIBB US Equity</t>
  </si>
  <si>
    <t>HIBBETT SPORTS INC</t>
  </si>
  <si>
    <t>IOTS US Equity</t>
  </si>
  <si>
    <t>ADESTO TECHNOLOGIES CORP</t>
  </si>
  <si>
    <t>MCB US Equity</t>
  </si>
  <si>
    <t>METROPOLITAN BANK HOLDING CO</t>
  </si>
  <si>
    <t>CRAI US Equity</t>
  </si>
  <si>
    <t>CRA INTERNATIONAL INC</t>
  </si>
  <si>
    <t>CASI US Equity</t>
  </si>
  <si>
    <t>CASI PHARMACEUTICALS INC</t>
  </si>
  <si>
    <t>GPRE US Equity</t>
  </si>
  <si>
    <t>GREEN PLAINS INC</t>
  </si>
  <si>
    <t>SPFI US Equity</t>
  </si>
  <si>
    <t>SOUTH PLAINS FINANCIAL INC</t>
  </si>
  <si>
    <t>RIGL US Equity</t>
  </si>
  <si>
    <t>RIGEL PHARMACEUTICALS INC</t>
  </si>
  <si>
    <t>CDZI US Equity</t>
  </si>
  <si>
    <t>CADIZ INC</t>
  </si>
  <si>
    <t>INSG US Equity</t>
  </si>
  <si>
    <t>INSEEGO CORP</t>
  </si>
  <si>
    <t>UFPT US Equity</t>
  </si>
  <si>
    <t>UFP TECHNOLOGIES INC</t>
  </si>
  <si>
    <t>NPTN US Equity</t>
  </si>
  <si>
    <t>NEOPHOTONICS CORP</t>
  </si>
  <si>
    <t>RDI US Equity</t>
  </si>
  <si>
    <t>READING INTERNATIONAL INC-A</t>
  </si>
  <si>
    <t>GWGH US Equity</t>
  </si>
  <si>
    <t>GWG HOLDINGS INC</t>
  </si>
  <si>
    <t>ASMB US Equity</t>
  </si>
  <si>
    <t>ASSEMBLY BIOSCIENCES INC</t>
  </si>
  <si>
    <t>STRL US Equity</t>
  </si>
  <si>
    <t>STERLING CONSTRUCTION CO</t>
  </si>
  <si>
    <t>SIEB US Equity</t>
  </si>
  <si>
    <t>SIEBERT FINANCIAL CORP</t>
  </si>
  <si>
    <t>RM US Equity</t>
  </si>
  <si>
    <t>REGIONAL MANAGEMENT CORP</t>
  </si>
  <si>
    <t>TNK US Equity</t>
  </si>
  <si>
    <t>TEEKAY TANKERS LTD-CLASS A</t>
  </si>
  <si>
    <t>AOSL US Equity</t>
  </si>
  <si>
    <t>ALPHA &amp; OMEGA SEMICONDUCTOR</t>
  </si>
  <si>
    <t>CNSL US Equity</t>
  </si>
  <si>
    <t>CONSOLIDATED COMMUNICATIONS</t>
  </si>
  <si>
    <t>SMHI US Equity</t>
  </si>
  <si>
    <t>SEACOR MARINE HOLDINGS INC</t>
  </si>
  <si>
    <t>ZYXI US Equity</t>
  </si>
  <si>
    <t>ZYNEX INC</t>
  </si>
  <si>
    <t>KIN US Equity</t>
  </si>
  <si>
    <t>KINDRED BIOSCIENCES INC</t>
  </si>
  <si>
    <t>DLTH US Equity</t>
  </si>
  <si>
    <t>DULUTH HOLDINGS INC - CL B</t>
  </si>
  <si>
    <t>FTSI US Equity</t>
  </si>
  <si>
    <t>FTS INTERNATIONAL INC</t>
  </si>
  <si>
    <t>AJX US Equity</t>
  </si>
  <si>
    <t>GREAT AJAX CORP</t>
  </si>
  <si>
    <t>MCFT US Equity</t>
  </si>
  <si>
    <t>MASTERCRAFT BOAT HOLDINGS IN</t>
  </si>
  <si>
    <t>LTS US Equity</t>
  </si>
  <si>
    <t>LADENBURG THALMANN FINANCIAL</t>
  </si>
  <si>
    <t>FMAO US Equity</t>
  </si>
  <si>
    <t>FARMERS &amp; MERCHANTS BANCO/OH</t>
  </si>
  <si>
    <t>LLNW US Equity</t>
  </si>
  <si>
    <t>LIMELIGHT NETWORKS INC</t>
  </si>
  <si>
    <t>SFST US Equity</t>
  </si>
  <si>
    <t>SOUTHERN FIRST BANCSHARES</t>
  </si>
  <si>
    <t>NATH US Equity</t>
  </si>
  <si>
    <t>NATHAN'S FAMOUS INC</t>
  </si>
  <si>
    <t>KDMN US Equity</t>
  </si>
  <si>
    <t>KADMON HOLDINGS INC</t>
  </si>
  <si>
    <t>OPTN US Equity</t>
  </si>
  <si>
    <t>OPTINOSE INC</t>
  </si>
  <si>
    <t>MPAA US Equity</t>
  </si>
  <si>
    <t>MOTORCAR PARTS OF AMERICA IN</t>
  </si>
  <si>
    <t>GHL US Equity</t>
  </si>
  <si>
    <t>GREENHILL &amp; CO INC</t>
  </si>
  <si>
    <t>KLDO US Equity</t>
  </si>
  <si>
    <t>KALEIDO BIOSCIENCES INC</t>
  </si>
  <si>
    <t>PDLI US Equity</t>
  </si>
  <si>
    <t>PDL BIOPHARMA INC</t>
  </si>
  <si>
    <t>SRNE US Equity</t>
  </si>
  <si>
    <t>SORRENTO THERAPEUTICS INC</t>
  </si>
  <si>
    <t>HBMD US Equity</t>
  </si>
  <si>
    <t>HOWARD BANCORP INC</t>
  </si>
  <si>
    <t>BHR US Equity</t>
  </si>
  <si>
    <t>BRAEMAR HOTELS &amp; RESORTS INC</t>
  </si>
  <si>
    <t>DJCO US Equity</t>
  </si>
  <si>
    <t>DAILY JOURNAL CORP</t>
  </si>
  <si>
    <t>BRG US Equity</t>
  </si>
  <si>
    <t>BLUEROCK RESIDENTIAL GROWTH</t>
  </si>
  <si>
    <t>AHT US Equity</t>
  </si>
  <si>
    <t>ASHFORD HOSPITALITY TRUST</t>
  </si>
  <si>
    <t>TPCO US Equity</t>
  </si>
  <si>
    <t>TRIBUNE PUBLISHING CO</t>
  </si>
  <si>
    <t>KALV US Equity</t>
  </si>
  <si>
    <t>KALVISTA PHARMACEUTICALS INC</t>
  </si>
  <si>
    <t>GNLN US Equity</t>
  </si>
  <si>
    <t>GREENLANE HOLDINGS INC - A</t>
  </si>
  <si>
    <t>ITIC US Equity</t>
  </si>
  <si>
    <t>INVESTORS TITLE CO</t>
  </si>
  <si>
    <t>CSTR US Equity</t>
  </si>
  <si>
    <t>CAPSTAR FINANCIAL HOLDINGS I</t>
  </si>
  <si>
    <t>SMBK US Equity</t>
  </si>
  <si>
    <t>SMARTFINANCIAL INC</t>
  </si>
  <si>
    <t>BH US Equity</t>
  </si>
  <si>
    <t>BIGLARI HOLDINGS INC-B</t>
  </si>
  <si>
    <t>RFL US Equity</t>
  </si>
  <si>
    <t>RAFAEL HOLDINGS INC-CLASS B</t>
  </si>
  <si>
    <t>CYCN US Equity</t>
  </si>
  <si>
    <t>CYCLERION THERAPEUTICS INC</t>
  </si>
  <si>
    <t>FNLC US Equity</t>
  </si>
  <si>
    <t>FIRST BANCORP INC/ME</t>
  </si>
  <si>
    <t>LL US Equity</t>
  </si>
  <si>
    <t>LUMBER LIQUIDATORS HOLDINGS</t>
  </si>
  <si>
    <t>MCRB US Equity</t>
  </si>
  <si>
    <t>SERES THERAPEUTICS INC</t>
  </si>
  <si>
    <t>HPR US Equity</t>
  </si>
  <si>
    <t>HIGHPOINT RESOURCES CORP</t>
  </si>
  <si>
    <t>NERV US Equity</t>
  </si>
  <si>
    <t>MINERVA NEUROSCIENCES INC</t>
  </si>
  <si>
    <t>MEC US Equity</t>
  </si>
  <si>
    <t>MAYVILLE ENGINEERING CO INC</t>
  </si>
  <si>
    <t>CLW US Equity</t>
  </si>
  <si>
    <t>CLEARWATER PAPER CORP</t>
  </si>
  <si>
    <t>VRTV US Equity</t>
  </si>
  <si>
    <t>VERITIV CORP</t>
  </si>
  <si>
    <t>CBB US Equity</t>
  </si>
  <si>
    <t>CINCINNATI BELL INC</t>
  </si>
  <si>
    <t>DFRG US Equity</t>
  </si>
  <si>
    <t>DEL FRISCO'S RESTAURANT GROU</t>
  </si>
  <si>
    <t>MRLN US Equity</t>
  </si>
  <si>
    <t>MARLIN BUSINESS SERVICES INC</t>
  </si>
  <si>
    <t>TBNK US Equity</t>
  </si>
  <si>
    <t>TERRITORIAL BANCORP INC</t>
  </si>
  <si>
    <t>GERN US Equity</t>
  </si>
  <si>
    <t>GERON CORP</t>
  </si>
  <si>
    <t>EIGR US Equity</t>
  </si>
  <si>
    <t>EIGER BIOPHARMACEUTICALS INC</t>
  </si>
  <si>
    <t>NNBR US Equity</t>
  </si>
  <si>
    <t>NN INC</t>
  </si>
  <si>
    <t>CVTI US Equity</t>
  </si>
  <si>
    <t>COVENANT TRANSPORT GRP-CL A</t>
  </si>
  <si>
    <t>BCML US Equity</t>
  </si>
  <si>
    <t>BAYCOM CORP</t>
  </si>
  <si>
    <t>BXC US Equity</t>
  </si>
  <si>
    <t>BLUELINX HOLDINGS INC</t>
  </si>
  <si>
    <t>TLRD US Equity</t>
  </si>
  <si>
    <t>TAILORED BRANDS INC</t>
  </si>
  <si>
    <t>IMMR US Equity</t>
  </si>
  <si>
    <t>IMMERSION CORPORATION</t>
  </si>
  <si>
    <t>OOMA US Equity</t>
  </si>
  <si>
    <t>OOMA INC</t>
  </si>
  <si>
    <t>VAPO US Equity</t>
  </si>
  <si>
    <t>VAPOTHERM INC</t>
  </si>
  <si>
    <t>MEET US Equity</t>
  </si>
  <si>
    <t>MEET GROUP INC/THE</t>
  </si>
  <si>
    <t>ADMA US Equity</t>
  </si>
  <si>
    <t>ADMA BIOLOGICS INC</t>
  </si>
  <si>
    <t>REPH US Equity</t>
  </si>
  <si>
    <t>RECRO PHARMA INC</t>
  </si>
  <si>
    <t>CVM US Equity</t>
  </si>
  <si>
    <t>CEL-SCI CORP</t>
  </si>
  <si>
    <t>PCB US Equity</t>
  </si>
  <si>
    <t>PCB BANCORP</t>
  </si>
  <si>
    <t>CVCY US Equity</t>
  </si>
  <si>
    <t>CENTRAL VALLEY COMM BANCORP</t>
  </si>
  <si>
    <t>EVC US Equity</t>
  </si>
  <si>
    <t>ENTRAVISION COMMUNICATIONS-A</t>
  </si>
  <si>
    <t>HIIQ US Equity</t>
  </si>
  <si>
    <t>HEALTH INSURANCE INNOVATIO-A</t>
  </si>
  <si>
    <t>LJPC US Equity</t>
  </si>
  <si>
    <t>LA JOLLA PHARMACEUTICAL CO</t>
  </si>
  <si>
    <t>MFSF US Equity</t>
  </si>
  <si>
    <t>MUTUALFIRST FINANCIAL INC</t>
  </si>
  <si>
    <t>PLPC US Equity</t>
  </si>
  <si>
    <t>PREFORMED LINE PRODUCTS CO</t>
  </si>
  <si>
    <t>UBX US Equity</t>
  </si>
  <si>
    <t>UNITY BIOTECHNOLOGY INC</t>
  </si>
  <si>
    <t>BBCP US Equity</t>
  </si>
  <si>
    <t>CONCRETE PUMPING HOLDINGS IN</t>
  </si>
  <si>
    <t>MNK US Equity</t>
  </si>
  <si>
    <t>MALLINCKRODT PLC</t>
  </si>
  <si>
    <t>GFN US Equity</t>
  </si>
  <si>
    <t>GENERAL FINANCE CORP</t>
  </si>
  <si>
    <t>NAT US Equity</t>
  </si>
  <si>
    <t>NORDIC AMERICAN TANKERS LTD</t>
  </si>
  <si>
    <t>RYI US Equity</t>
  </si>
  <si>
    <t>RYERSON HOLDING CORP</t>
  </si>
  <si>
    <t>RBNC US Equity</t>
  </si>
  <si>
    <t>RELIANT BANCORP INC</t>
  </si>
  <si>
    <t>LE US Equity</t>
  </si>
  <si>
    <t>LANDS' END INC</t>
  </si>
  <si>
    <t>GWRS US Equity</t>
  </si>
  <si>
    <t>GLOBAL WATER RESOURCES INC</t>
  </si>
  <si>
    <t>PHAS US Equity</t>
  </si>
  <si>
    <t>PHASEBIO PHARMACEUTICALS INC</t>
  </si>
  <si>
    <t>CYH US Equity</t>
  </si>
  <si>
    <t>COMMUNITY HEALTH SYSTEMS INC</t>
  </si>
  <si>
    <t>ECOM US Equity</t>
  </si>
  <si>
    <t>CHANNELADVISOR CORP</t>
  </si>
  <si>
    <t>LQDT US Equity</t>
  </si>
  <si>
    <t>LIQUIDITY SERVICES INC</t>
  </si>
  <si>
    <t>SENEA US Equity</t>
  </si>
  <si>
    <t>SENECA FOODS CORP - CL A</t>
  </si>
  <si>
    <t>VRCA US Equity</t>
  </si>
  <si>
    <t>VERRICA PHARMACEUTICALS INC</t>
  </si>
  <si>
    <t>ATLO US Equity</t>
  </si>
  <si>
    <t>AMES NATIONAL CORP</t>
  </si>
  <si>
    <t>EVFM US Equity</t>
  </si>
  <si>
    <t>EVOFEM BIOSCIENCES INC</t>
  </si>
  <si>
    <t>PKD US Equity</t>
  </si>
  <si>
    <t>PARKER DRILLING CO-POST BANK</t>
  </si>
  <si>
    <t>ZYNE US Equity</t>
  </si>
  <si>
    <t>ZYNERBA PHARMACEUTICALS INC</t>
  </si>
  <si>
    <t>NDLS US Equity</t>
  </si>
  <si>
    <t>NOODLES &amp; CO</t>
  </si>
  <si>
    <t>SDRL US Equity</t>
  </si>
  <si>
    <t>SEADRILL LTD</t>
  </si>
  <si>
    <t>AT US Equity</t>
  </si>
  <si>
    <t>ATLANTIC POWER CORP</t>
  </si>
  <si>
    <t>PCYO US Equity</t>
  </si>
  <si>
    <t>PURE CYCLE CORP</t>
  </si>
  <si>
    <t>ONDK US Equity</t>
  </si>
  <si>
    <t>ON DECK CAPITAL INC</t>
  </si>
  <si>
    <t>WHG US Equity</t>
  </si>
  <si>
    <t>WESTWOOD HOLDINGS GROUP INC</t>
  </si>
  <si>
    <t>PDLB US Equity</t>
  </si>
  <si>
    <t>PDL COMMUNITY BANCORP</t>
  </si>
  <si>
    <t>KLXE US Equity</t>
  </si>
  <si>
    <t>KLX ENERGY SERVICES HOLDING</t>
  </si>
  <si>
    <t>ELOX US Equity</t>
  </si>
  <si>
    <t>ELOXX PHARMACEUTICALS INC</t>
  </si>
  <si>
    <t>VALU US Equity</t>
  </si>
  <si>
    <t>VALUE LINE INC</t>
  </si>
  <si>
    <t>TMST US Equity</t>
  </si>
  <si>
    <t>TIMKENSTEEL CORP</t>
  </si>
  <si>
    <t>SFE US Equity</t>
  </si>
  <si>
    <t>SAFEGUARD SCIENTIFICS INC</t>
  </si>
  <si>
    <t>XXII US Equity</t>
  </si>
  <si>
    <t>22ND CENTURY GROUP INC</t>
  </si>
  <si>
    <t>SRT US Equity</t>
  </si>
  <si>
    <t>STARTEK INC</t>
  </si>
  <si>
    <t>TEUM US Equity</t>
  </si>
  <si>
    <t>PARETEUM CORP</t>
  </si>
  <si>
    <t>CECE US Equity</t>
  </si>
  <si>
    <t>CECO ENVIRONMENTAL CORP</t>
  </si>
  <si>
    <t>PLSE US Equity</t>
  </si>
  <si>
    <t>PULSE BIOSCIENCES INC</t>
  </si>
  <si>
    <t>WEYS US Equity</t>
  </si>
  <si>
    <t>WEYCO GROUP INC</t>
  </si>
  <si>
    <t>AMPY US Equity</t>
  </si>
  <si>
    <t>AMPLIFY ENERGY CORP</t>
  </si>
  <si>
    <t>PVBC US Equity</t>
  </si>
  <si>
    <t>PROVIDENT BANCORP INC</t>
  </si>
  <si>
    <t>FRGI US Equity</t>
  </si>
  <si>
    <t>FIESTA RESTAURANT GROUP</t>
  </si>
  <si>
    <t>NBEV US Equity</t>
  </si>
  <si>
    <t>NEW AGE BEVERAGES CORP</t>
  </si>
  <si>
    <t>NRIM US Equity</t>
  </si>
  <si>
    <t>NORTHRIM BANCORP INC</t>
  </si>
  <si>
    <t>PKBK US Equity</t>
  </si>
  <si>
    <t>PARKE BANCORP INC</t>
  </si>
  <si>
    <t>TCI US Equity</t>
  </si>
  <si>
    <t>TRANSCONTINENTAL REALTY INV</t>
  </si>
  <si>
    <t>APYX US Equity</t>
  </si>
  <si>
    <t>APYX MEDICAL CORP</t>
  </si>
  <si>
    <t>FCBP US Equity</t>
  </si>
  <si>
    <t>FIRST CHOICE BANCORP</t>
  </si>
  <si>
    <t>CELH US Equity</t>
  </si>
  <si>
    <t>CELSIUS HOLDINGS INC</t>
  </si>
  <si>
    <t>FRBK US Equity</t>
  </si>
  <si>
    <t>REPUBLIC FIRST BANCORP INC</t>
  </si>
  <si>
    <t>ORRF US Equity</t>
  </si>
  <si>
    <t>ORRSTOWN FINL SERVICES INC</t>
  </si>
  <si>
    <t>LAND US Equity</t>
  </si>
  <si>
    <t>GLADSTONE LAND CORP</t>
  </si>
  <si>
    <t>RLGT US Equity</t>
  </si>
  <si>
    <t>RADIANT LOGISTICS INC</t>
  </si>
  <si>
    <t>ACNB US Equity</t>
  </si>
  <si>
    <t>ACNB CORP</t>
  </si>
  <si>
    <t>JYNT US Equity</t>
  </si>
  <si>
    <t>JOINT CORP/THE</t>
  </si>
  <si>
    <t>DZSI US Equity</t>
  </si>
  <si>
    <t>DASAN ZHONE SOLUTIONS INC</t>
  </si>
  <si>
    <t>ADES US Equity</t>
  </si>
  <si>
    <t>ADVANCED EMISSIONS SOLUTIONS</t>
  </si>
  <si>
    <t>TIPT US Equity</t>
  </si>
  <si>
    <t>TIPTREE INC</t>
  </si>
  <si>
    <t>RTIX US Equity</t>
  </si>
  <si>
    <t>RTI SURGICAL HDS INC</t>
  </si>
  <si>
    <t>WNEB US Equity</t>
  </si>
  <si>
    <t>WESTERN NEW ENGLAND BANCORP</t>
  </si>
  <si>
    <t>OCN US Equity</t>
  </si>
  <si>
    <t>OCWEN FINANCIAL CORP</t>
  </si>
  <si>
    <t>FVCB US Equity</t>
  </si>
  <si>
    <t>FVCBANKCORP INC</t>
  </si>
  <si>
    <t>PIRS US Equity</t>
  </si>
  <si>
    <t>PIERIS PHARMACEUTICALS INC</t>
  </si>
  <si>
    <t>CBMG US Equity</t>
  </si>
  <si>
    <t>CELLULAR BIOMEDICINE GROUP I</t>
  </si>
  <si>
    <t>ARAY US Equity</t>
  </si>
  <si>
    <t>ACCURAY INC</t>
  </si>
  <si>
    <t>LOVE US Equity</t>
  </si>
  <si>
    <t>LOVESAC CO/THE</t>
  </si>
  <si>
    <t>ODC US Equity</t>
  </si>
  <si>
    <t>OIL-DRI CORP OF AMERICA</t>
  </si>
  <si>
    <t>CLCT US Equity</t>
  </si>
  <si>
    <t>COLLECTORS UNIVERSE</t>
  </si>
  <si>
    <t>ALCO US Equity</t>
  </si>
  <si>
    <t>ALICO INC</t>
  </si>
  <si>
    <t>OPRX US Equity</t>
  </si>
  <si>
    <t>OPTIMIZERX CORP</t>
  </si>
  <si>
    <t>PNRG US Equity</t>
  </si>
  <si>
    <t>PRIMEENERGY RESOURCES CORP</t>
  </si>
  <si>
    <t>CMLS US Equity</t>
  </si>
  <si>
    <t>CUMULUS MEDIA INC-CL A</t>
  </si>
  <si>
    <t>JCP US Equity</t>
  </si>
  <si>
    <t>J.C. PENNEY CO INC</t>
  </si>
  <si>
    <t>PTVCB US Equity</t>
  </si>
  <si>
    <t>PROTECTIVE INSURANCE CORP- B</t>
  </si>
  <si>
    <t>PFNX US Equity</t>
  </si>
  <si>
    <t>PFENEX INC</t>
  </si>
  <si>
    <t>IDT US Equity</t>
  </si>
  <si>
    <t>IDT CORP-CLASS B</t>
  </si>
  <si>
    <t>BRT US Equity</t>
  </si>
  <si>
    <t>BRT APARTMENTS CORP</t>
  </si>
  <si>
    <t>CNCE US Equity</t>
  </si>
  <si>
    <t>CONCERT PHARMACEUTICALS INC</t>
  </si>
  <si>
    <t>CATS US Equity</t>
  </si>
  <si>
    <t>CATASYS INC</t>
  </si>
  <si>
    <t>RGCO US Equity</t>
  </si>
  <si>
    <t>RGC RESOURCES INC</t>
  </si>
  <si>
    <t>ESTE US Equity</t>
  </si>
  <si>
    <t>EARTHSTONE ENERGY INC - A</t>
  </si>
  <si>
    <t>TCS US Equity</t>
  </si>
  <si>
    <t>CONTAINER STORE GROUP INC/TH</t>
  </si>
  <si>
    <t>HABT US Equity</t>
  </si>
  <si>
    <t>HABIT RESTAURANTS INC/THE-A</t>
  </si>
  <si>
    <t>SNDX US Equity</t>
  </si>
  <si>
    <t>SYNDAX PHARMACEUTICALS INC</t>
  </si>
  <si>
    <t>MBTF US Equity</t>
  </si>
  <si>
    <t>MBT FINANCIAL CORP</t>
  </si>
  <si>
    <t>FLNT US Equity</t>
  </si>
  <si>
    <t>FLUENT INC</t>
  </si>
  <si>
    <t>ISTR US Equity</t>
  </si>
  <si>
    <t>INVESTAR HOLDING CORP</t>
  </si>
  <si>
    <t>GORO US Equity</t>
  </si>
  <si>
    <t>GOLD RESOURCE CORP</t>
  </si>
  <si>
    <t>CNTY US Equity</t>
  </si>
  <si>
    <t>CENTURY CASINOS INC</t>
  </si>
  <si>
    <t>GCBC US Equity</t>
  </si>
  <si>
    <t>GREENE COUNTY BANCORP INC</t>
  </si>
  <si>
    <t>NWPX US Equity</t>
  </si>
  <si>
    <t>NORTHWEST PIPE CO</t>
  </si>
  <si>
    <t>MRKR US Equity</t>
  </si>
  <si>
    <t>MARKER THERAPEUTICS INC</t>
  </si>
  <si>
    <t>ARLO US Equity</t>
  </si>
  <si>
    <t>ARLO TECHNOLOGIES INC</t>
  </si>
  <si>
    <t>PFBI US Equity</t>
  </si>
  <si>
    <t>PREMIER FINANCIAL BANCORP</t>
  </si>
  <si>
    <t>RYAM US Equity</t>
  </si>
  <si>
    <t>RAYONIER ADVANCED MATERIALS</t>
  </si>
  <si>
    <t>INWK US Equity</t>
  </si>
  <si>
    <t>INNERWORKINGS INC</t>
  </si>
  <si>
    <t>AGLE US Equity</t>
  </si>
  <si>
    <t>AEGLEA BIOTHERAPEUTICS INC</t>
  </si>
  <si>
    <t>TREC US Equity</t>
  </si>
  <si>
    <t>TRECORA RESOURCES</t>
  </si>
  <si>
    <t>CDXC US Equity</t>
  </si>
  <si>
    <t>CHROMADEX CORP</t>
  </si>
  <si>
    <t>SPOK US Equity</t>
  </si>
  <si>
    <t>SPOK HOLDINGS INC</t>
  </si>
  <si>
    <t>MVBF US Equity</t>
  </si>
  <si>
    <t>MVB FINANCIAL CORP</t>
  </si>
  <si>
    <t>ARDX US Equity</t>
  </si>
  <si>
    <t>ARDELYX INC</t>
  </si>
  <si>
    <t>IRMD US Equity</t>
  </si>
  <si>
    <t>IRADIMED CORP</t>
  </si>
  <si>
    <t>CWCO US Equity</t>
  </si>
  <si>
    <t>CONSOLIDATED WATER CO-ORD SH</t>
  </si>
  <si>
    <t>SGC US Equity</t>
  </si>
  <si>
    <t>SUPERIOR GROUP OF COS INC</t>
  </si>
  <si>
    <t>RCKY US Equity</t>
  </si>
  <si>
    <t>ROCKY BRANDS INC</t>
  </si>
  <si>
    <t>INO US Equity</t>
  </si>
  <si>
    <t>INOVIO PHARMACEUTICALS INC</t>
  </si>
  <si>
    <t>EGAN US Equity</t>
  </si>
  <si>
    <t>EGAIN CORP</t>
  </si>
  <si>
    <t>NKSH US Equity</t>
  </si>
  <si>
    <t>NATIONAL BANKSHARES INC/VA</t>
  </si>
  <si>
    <t>GPX US Equity</t>
  </si>
  <si>
    <t>GP STRATEGIES CORP</t>
  </si>
  <si>
    <t>AKTS US Equity</t>
  </si>
  <si>
    <t>AKOUSTIS TECHNOLOGIES INC</t>
  </si>
  <si>
    <t>FDBC US Equity</t>
  </si>
  <si>
    <t>FIDELITY D&amp;D BANCORP INC</t>
  </si>
  <si>
    <t>LOGC US Equity</t>
  </si>
  <si>
    <t>LOGICBIO THERAPEUTICS INC</t>
  </si>
  <si>
    <t>CVGI US Equity</t>
  </si>
  <si>
    <t>COMMERCIAL VEHICLE GROUP INC</t>
  </si>
  <si>
    <t>FSBW US Equity</t>
  </si>
  <si>
    <t>FS BANCORP INC</t>
  </si>
  <si>
    <t>ITI US Equity</t>
  </si>
  <si>
    <t>ITERIS INC</t>
  </si>
  <si>
    <t>LCNB US Equity</t>
  </si>
  <si>
    <t>LCNB CORPORATION</t>
  </si>
  <si>
    <t>CHMA US Equity</t>
  </si>
  <si>
    <t>CHIASMA INC</t>
  </si>
  <si>
    <t>HURC US Equity</t>
  </si>
  <si>
    <t>HURCO COMPANIES INC</t>
  </si>
  <si>
    <t>CALA US Equity</t>
  </si>
  <si>
    <t>CALITHERA BIOSCIENCES INC</t>
  </si>
  <si>
    <t>UNTY US Equity</t>
  </si>
  <si>
    <t>UNITY BANCORP INC</t>
  </si>
  <si>
    <t>TTI US Equity</t>
  </si>
  <si>
    <t>TETRA TECHNOLOGIES INC</t>
  </si>
  <si>
    <t>NGVC US Equity</t>
  </si>
  <si>
    <t>NATURAL GROCERS BY VITAMIN C</t>
  </si>
  <si>
    <t>CVLY US Equity</t>
  </si>
  <si>
    <t>CODORUS VALLEY BANCORP INC</t>
  </si>
  <si>
    <t>FSTR US Equity</t>
  </si>
  <si>
    <t>FOSTER (LB) CO-A</t>
  </si>
  <si>
    <t>SPNE US Equity</t>
  </si>
  <si>
    <t>SEASPINE HOLDINGS CORP</t>
  </si>
  <si>
    <t>ARA US Equity</t>
  </si>
  <si>
    <t>AMERICAN RENAL ASSOCIATES HO</t>
  </si>
  <si>
    <t>MESA US Equity</t>
  </si>
  <si>
    <t>MESA AIR GROUP INC</t>
  </si>
  <si>
    <t>TSBK US Equity</t>
  </si>
  <si>
    <t>TIMBERLAND BANCORP INC</t>
  </si>
  <si>
    <t>SBBX US Equity</t>
  </si>
  <si>
    <t>SB ONE BANCORP</t>
  </si>
  <si>
    <t>HOFT US Equity</t>
  </si>
  <si>
    <t>HOOKER FURNITURE CORP</t>
  </si>
  <si>
    <t>CLXT US Equity</t>
  </si>
  <si>
    <t>CALYXT INC</t>
  </si>
  <si>
    <t>STRS US Equity</t>
  </si>
  <si>
    <t>STRATUS PROPERTIES INC</t>
  </si>
  <si>
    <t>IDEX US Equity</t>
  </si>
  <si>
    <t>IDEANOMICS INC</t>
  </si>
  <si>
    <t>SENS US Equity</t>
  </si>
  <si>
    <t>SENSEONICS HOLDINGS INC</t>
  </si>
  <si>
    <t>USWS US Equity</t>
  </si>
  <si>
    <t>US WELL SERVICES INC</t>
  </si>
  <si>
    <t>CSLT US Equity</t>
  </si>
  <si>
    <t>CASTLIGHT HEALTH INC-B</t>
  </si>
  <si>
    <t>SLCT US Equity</t>
  </si>
  <si>
    <t>SELECT BANCORP INC</t>
  </si>
  <si>
    <t>MPB US Equity</t>
  </si>
  <si>
    <t>MID PENN BANCORP INC</t>
  </si>
  <si>
    <t>ENFC US Equity</t>
  </si>
  <si>
    <t>ENTEGRA FINANCIAL CORP</t>
  </si>
  <si>
    <t>CDR US Equity</t>
  </si>
  <si>
    <t>CEDAR REALTY TRUST INC</t>
  </si>
  <si>
    <t>FPRX US Equity</t>
  </si>
  <si>
    <t>FIVE PRIME THERAPEUTICS INC</t>
  </si>
  <si>
    <t>CTRN US Equity</t>
  </si>
  <si>
    <t>CITI TRENDS INC</t>
  </si>
  <si>
    <t>BWFG US Equity</t>
  </si>
  <si>
    <t>BANKWELL FINANCIAL GROUP INC</t>
  </si>
  <si>
    <t>BCBP US Equity</t>
  </si>
  <si>
    <t>BCB BANCORP INC</t>
  </si>
  <si>
    <t>ASC US Equity</t>
  </si>
  <si>
    <t>ARDMORE SHIPPING CORP</t>
  </si>
  <si>
    <t>MLP US Equity</t>
  </si>
  <si>
    <t>MAUI LAND &amp; PINEAPPLE CO</t>
  </si>
  <si>
    <t>HOOK US Equity</t>
  </si>
  <si>
    <t>HOOKIPA PHARMA INC</t>
  </si>
  <si>
    <t>ATHX US Equity</t>
  </si>
  <si>
    <t>ATHERSYS INC</t>
  </si>
  <si>
    <t>MNKD US Equity</t>
  </si>
  <si>
    <t>MANNKIND CORP</t>
  </si>
  <si>
    <t>SB US Equity</t>
  </si>
  <si>
    <t>SAFE BULKERS INC</t>
  </si>
  <si>
    <t>TRXC US Equity</t>
  </si>
  <si>
    <t>TRANSENTERIX INC</t>
  </si>
  <si>
    <t>FARM US Equity</t>
  </si>
  <si>
    <t>FARMER BROS CO</t>
  </si>
  <si>
    <t>DHX US Equity</t>
  </si>
  <si>
    <t>DHI GROUP INC</t>
  </si>
  <si>
    <t>CHMI US Equity</t>
  </si>
  <si>
    <t>CHERRY HILL MORTGAGE INVESTM</t>
  </si>
  <si>
    <t>ERA US Equity</t>
  </si>
  <si>
    <t>ERA GROUP INC</t>
  </si>
  <si>
    <t>INBK US Equity</t>
  </si>
  <si>
    <t>FIRST INTERNET BANCORP</t>
  </si>
  <si>
    <t>CHMG US Equity</t>
  </si>
  <si>
    <t>CHEMUNG FINANCIAL CORP</t>
  </si>
  <si>
    <t>GNE US Equity</t>
  </si>
  <si>
    <t>GENIE ENERGY LTD-B</t>
  </si>
  <si>
    <t>ELVT US Equity</t>
  </si>
  <si>
    <t>ELEVATE CREDIT INC</t>
  </si>
  <si>
    <t>SOLY US Equity</t>
  </si>
  <si>
    <t>SOLITON INC</t>
  </si>
  <si>
    <t>SHBI US Equity</t>
  </si>
  <si>
    <t>SHORE BANCSHARES INC</t>
  </si>
  <si>
    <t>OCUL US Equity</t>
  </si>
  <si>
    <t>OCULAR THERAPEUTIX INC</t>
  </si>
  <si>
    <t>BREW US Equity</t>
  </si>
  <si>
    <t>CRAFT BREW ALLIANCE INC</t>
  </si>
  <si>
    <t>USX US Equity</t>
  </si>
  <si>
    <t>US XPRESS ENTERPRISES INC -A</t>
  </si>
  <si>
    <t>FBIZ US Equity</t>
  </si>
  <si>
    <t>FIRST BUSINESS FINANCIAL SER</t>
  </si>
  <si>
    <t>CNST US Equity</t>
  </si>
  <si>
    <t>CONSTELLATION PHARMACEUTICAL</t>
  </si>
  <si>
    <t>EPM US Equity</t>
  </si>
  <si>
    <t>EVOLUTION PETROLEUM CORP</t>
  </si>
  <si>
    <t>MSON US Equity</t>
  </si>
  <si>
    <t>MISONIX INC</t>
  </si>
  <si>
    <t>NWFL US Equity</t>
  </si>
  <si>
    <t>NORWOOD FINANCIAL CORP</t>
  </si>
  <si>
    <t>FRBA US Equity</t>
  </si>
  <si>
    <t>FIRST BANK/HAMILTON NJ</t>
  </si>
  <si>
    <t>PTN US Equity</t>
  </si>
  <si>
    <t>PALATIN TECHNOLOGIES INC</t>
  </si>
  <si>
    <t>BGSF US Equity</t>
  </si>
  <si>
    <t>BG STAFFING INC</t>
  </si>
  <si>
    <t>GSIT US Equity</t>
  </si>
  <si>
    <t>GSI TECHNOLOGY INC</t>
  </si>
  <si>
    <t>ZAGG US Equity</t>
  </si>
  <si>
    <t>ZAGG INC</t>
  </si>
  <si>
    <t>PWOD US Equity</t>
  </si>
  <si>
    <t>PENNS WOODS BANCORP INC</t>
  </si>
  <si>
    <t>PICO US Equity</t>
  </si>
  <si>
    <t>PICO HOLDINGS INC</t>
  </si>
  <si>
    <t>FCAP US Equity</t>
  </si>
  <si>
    <t>FIRST CAPITAL INC</t>
  </si>
  <si>
    <t>CVIA US Equity</t>
  </si>
  <si>
    <t>COVIA HOLDINGS CORP</t>
  </si>
  <si>
    <t>CIX US Equity</t>
  </si>
  <si>
    <t>COMPX INTERNATIONAL INC</t>
  </si>
  <si>
    <t>HBB US Equity</t>
  </si>
  <si>
    <t>HAMILTON BEACH BRAND-A</t>
  </si>
  <si>
    <t>NBN US Equity</t>
  </si>
  <si>
    <t>NORTHEAST BANK</t>
  </si>
  <si>
    <t>GALT US Equity</t>
  </si>
  <si>
    <t>GALECTIN THERAPEUTICS INC</t>
  </si>
  <si>
    <t>ACRX US Equity</t>
  </si>
  <si>
    <t>ACELRX PHARMACEUTICALS INC</t>
  </si>
  <si>
    <t>SPRO US Equity</t>
  </si>
  <si>
    <t>SPERO THERAPEUTICS INC</t>
  </si>
  <si>
    <t>PHX US Equity</t>
  </si>
  <si>
    <t>PANHANDLE OIL AND GAS INC-A</t>
  </si>
  <si>
    <t>MTEM US Equity</t>
  </si>
  <si>
    <t>MOLECULAR TEMPLATES INC</t>
  </si>
  <si>
    <t>ARL US Equity</t>
  </si>
  <si>
    <t>AMERICAN REALTY INVESTORS IN</t>
  </si>
  <si>
    <t>BNED US Equity</t>
  </si>
  <si>
    <t>BARNES &amp; NOBLE EDUCATION INC</t>
  </si>
  <si>
    <t>GHM US Equity</t>
  </si>
  <si>
    <t>GRAHAM CORP</t>
  </si>
  <si>
    <t>FPI US Equity</t>
  </si>
  <si>
    <t>FARMLAND PARTNERS INC</t>
  </si>
  <si>
    <t>IVC US Equity</t>
  </si>
  <si>
    <t>INVACARE CORP</t>
  </si>
  <si>
    <t>NATR US Equity</t>
  </si>
  <si>
    <t>NATURES SUNSHINE PRODS INC</t>
  </si>
  <si>
    <t>CRMD US Equity</t>
  </si>
  <si>
    <t>CORMEDIX INC</t>
  </si>
  <si>
    <t>BOCH US Equity</t>
  </si>
  <si>
    <t>BANK OF COMMERCE HOLDINGS</t>
  </si>
  <si>
    <t>BFIN US Equity</t>
  </si>
  <si>
    <t>BANKFINANCIAL CORP</t>
  </si>
  <si>
    <t>EVLO US Equity</t>
  </si>
  <si>
    <t>EVELO BIOSCIENCES INC</t>
  </si>
  <si>
    <t>STIM US Equity</t>
  </si>
  <si>
    <t>NEURONETICS INC</t>
  </si>
  <si>
    <t>AI US Equity</t>
  </si>
  <si>
    <t>ARLINGTON ASSET INVESTMENT-A</t>
  </si>
  <si>
    <t>STRO US Equity</t>
  </si>
  <si>
    <t>SUTRO BIOPHARMA INC</t>
  </si>
  <si>
    <t>LEVL US Equity</t>
  </si>
  <si>
    <t>LEVEL ONE BANCORP INC</t>
  </si>
  <si>
    <t>CUE US Equity</t>
  </si>
  <si>
    <t>CUE BIOPHARMA INC</t>
  </si>
  <si>
    <t>ENOB US Equity</t>
  </si>
  <si>
    <t>ENOCHIAN BIOSCIENCES INC</t>
  </si>
  <si>
    <t>SAMG US Equity</t>
  </si>
  <si>
    <t>SILVERCREST ASSET MANAGEME-A</t>
  </si>
  <si>
    <t>CCB US Equity</t>
  </si>
  <si>
    <t>COASTAL FINANCIAL CORP/WA</t>
  </si>
  <si>
    <t>DNBF US Equity</t>
  </si>
  <si>
    <t>DNB FINANCIAL CORP</t>
  </si>
  <si>
    <t>CELC US Equity</t>
  </si>
  <si>
    <t>CELCUITY INC</t>
  </si>
  <si>
    <t>METC US Equity</t>
  </si>
  <si>
    <t>RAMACO RESOURCES INC</t>
  </si>
  <si>
    <t>AAOI US Equity</t>
  </si>
  <si>
    <t>APPLIED OPTOELECTRONICS INC</t>
  </si>
  <si>
    <t>BSVN US Equity</t>
  </si>
  <si>
    <t>BANK7 CORP</t>
  </si>
  <si>
    <t>UNT US Equity</t>
  </si>
  <si>
    <t>UNIT CORP</t>
  </si>
  <si>
    <t>NINE US Equity</t>
  </si>
  <si>
    <t>NINE ENERGY SERVICE INC</t>
  </si>
  <si>
    <t>ESQ US Equity</t>
  </si>
  <si>
    <t>ESQUIRE FINANCIAL HOLDINGS I</t>
  </si>
  <si>
    <t>ROAN US Equity</t>
  </si>
  <si>
    <t>ROAN RESOURCES INC</t>
  </si>
  <si>
    <t>CULP US Equity</t>
  </si>
  <si>
    <t>CULP INC</t>
  </si>
  <si>
    <t>GRIF US Equity</t>
  </si>
  <si>
    <t>GRIFFIN INDUSTRIAL REALTY IN</t>
  </si>
  <si>
    <t>GEN US Equity</t>
  </si>
  <si>
    <t>GENESIS HEALTHCARE INC</t>
  </si>
  <si>
    <t>BGG US Equity</t>
  </si>
  <si>
    <t>BRIGGS &amp; STRATTON</t>
  </si>
  <si>
    <t>AFMD US Equity</t>
  </si>
  <si>
    <t>AFFIMED NV</t>
  </si>
  <si>
    <t>SPWH US Equity</t>
  </si>
  <si>
    <t>SPORTSMAN'S WAREHOUSE HOLDIN</t>
  </si>
  <si>
    <t>NL US Equity</t>
  </si>
  <si>
    <t>NL INDUSTRIES</t>
  </si>
  <si>
    <t>MNSB US Equity</t>
  </si>
  <si>
    <t>MAINSTREET BANCSHARES INC</t>
  </si>
  <si>
    <t>BPRN US Equity</t>
  </si>
  <si>
    <t>THE BANK OF PRINCETON</t>
  </si>
  <si>
    <t>UBFO US Equity</t>
  </si>
  <si>
    <t>UNITED SECURITY BANCSHARE/CA</t>
  </si>
  <si>
    <t>ADMS US Equity</t>
  </si>
  <si>
    <t>ADAMAS PHARMACEUTICALS INC</t>
  </si>
  <si>
    <t>ESXB US Equity</t>
  </si>
  <si>
    <t>COMMUNITY BANKERS TRUST CORP</t>
  </si>
  <si>
    <t>FNWB US Equity</t>
  </si>
  <si>
    <t>FIRST NORTHWEST BANCORP</t>
  </si>
  <si>
    <t>JAX US Equity</t>
  </si>
  <si>
    <t>J ALEXANDER'S HOLDINGS</t>
  </si>
  <si>
    <t>TCFC US Equity</t>
  </si>
  <si>
    <t>COMMUNITY FINANCIAL CORP/THE</t>
  </si>
  <si>
    <t>ESSA US Equity</t>
  </si>
  <si>
    <t>ESSA BANCORP INC</t>
  </si>
  <si>
    <t>MMAC US Equity</t>
  </si>
  <si>
    <t>MMA CAPITAL HOLDINGS INC</t>
  </si>
  <si>
    <t>MSL US Equity</t>
  </si>
  <si>
    <t>MIDSOUTH BANCORP INC</t>
  </si>
  <si>
    <t>SGA US Equity</t>
  </si>
  <si>
    <t>SAGA COMMUNICATIONS INC-CL A</t>
  </si>
  <si>
    <t>LCUT US Equity</t>
  </si>
  <si>
    <t>LIFETIME BRANDS INC</t>
  </si>
  <si>
    <t>INSE US Equity</t>
  </si>
  <si>
    <t>INSPIRED ENTERTAINMENT INC</t>
  </si>
  <si>
    <t>XELA US Equity</t>
  </si>
  <si>
    <t>EXELA TECHNOLOGIES INC</t>
  </si>
  <si>
    <t>FET US Equity</t>
  </si>
  <si>
    <t>FORUM ENERGY TECHNOLOGIES IN</t>
  </si>
  <si>
    <t>LFVN US Equity</t>
  </si>
  <si>
    <t>LIFEVANTAGE CORP</t>
  </si>
  <si>
    <t>MDCA US Equity</t>
  </si>
  <si>
    <t>MDC PARTNERS INC-A</t>
  </si>
  <si>
    <t>PMBC US Equity</t>
  </si>
  <si>
    <t>PACIFIC MERCANTILE BANCORP</t>
  </si>
  <si>
    <t>UUUU US Equity</t>
  </si>
  <si>
    <t>ENERGY FUELS INC</t>
  </si>
  <si>
    <t>OSMT US Equity</t>
  </si>
  <si>
    <t>OSMOTICA PHARMACEUTICALS PLC</t>
  </si>
  <si>
    <t>PEBK US Equity</t>
  </si>
  <si>
    <t>PEOPLES BANCORP OF NC</t>
  </si>
  <si>
    <t>AMSC US Equity</t>
  </si>
  <si>
    <t>AMERICAN SUPERCONDUCTOR CORP</t>
  </si>
  <si>
    <t>EVBN US Equity</t>
  </si>
  <si>
    <t>EVANS BANCORP INC</t>
  </si>
  <si>
    <t>MBIO US Equity</t>
  </si>
  <si>
    <t>MUSTANG BIO INC</t>
  </si>
  <si>
    <t>CTRC US Equity</t>
  </si>
  <si>
    <t>CENTRIC BRANDS INC</t>
  </si>
  <si>
    <t>KVHI US Equity</t>
  </si>
  <si>
    <t>KVH INDUSTRIES INC</t>
  </si>
  <si>
    <t>UEC US Equity</t>
  </si>
  <si>
    <t>URANIUM ENERGY CORP</t>
  </si>
  <si>
    <t>GNC US Equity</t>
  </si>
  <si>
    <t>GNC HOLDINGS INC-CL A</t>
  </si>
  <si>
    <t>TRNS US Equity</t>
  </si>
  <si>
    <t>TRANSCAT INC</t>
  </si>
  <si>
    <t>RICK US Equity</t>
  </si>
  <si>
    <t>RCI HOSPITALITY HOLDINGS INC</t>
  </si>
  <si>
    <t>GEOS US Equity</t>
  </si>
  <si>
    <t>GEOSPACE TECHNOLOGIES CORP</t>
  </si>
  <si>
    <t>FGBI US Equity</t>
  </si>
  <si>
    <t>FIRST GUARANTY BANCSHARES IN</t>
  </si>
  <si>
    <t>EROS US Equity</t>
  </si>
  <si>
    <t>EROS INTERNATIONAL PLC</t>
  </si>
  <si>
    <t>CBNK US Equity</t>
  </si>
  <si>
    <t>CAPITAL BANCORP INC/MD</t>
  </si>
  <si>
    <t>AXLA US Equity</t>
  </si>
  <si>
    <t>AXCELLA HEALTH INC</t>
  </si>
  <si>
    <t>RRD US Equity</t>
  </si>
  <si>
    <t>RR DONNELLEY &amp; SONS CO</t>
  </si>
  <si>
    <t>MLVF US Equity</t>
  </si>
  <si>
    <t>MALVERN BANCORP INC</t>
  </si>
  <si>
    <t>GCAP US Equity</t>
  </si>
  <si>
    <t>GAIN CAPITAL HOLDINGS INC</t>
  </si>
  <si>
    <t>ACOR US Equity</t>
  </si>
  <si>
    <t>ACORDA THERAPEUTICS INC</t>
  </si>
  <si>
    <t>SD US Equity</t>
  </si>
  <si>
    <t>SANDRIDGE ENERGY INC</t>
  </si>
  <si>
    <t>RMTI US Equity</t>
  </si>
  <si>
    <t>ROCKWELL MEDICAL INC</t>
  </si>
  <si>
    <t>TUSK US Equity</t>
  </si>
  <si>
    <t>MAMMOTH ENERGY SERVICES INC</t>
  </si>
  <si>
    <t>GENC US Equity</t>
  </si>
  <si>
    <t>GENCOR INDUSTRIES INC</t>
  </si>
  <si>
    <t>CFFI US Equity</t>
  </si>
  <si>
    <t>C &amp; F FINANCIAL CORP</t>
  </si>
  <si>
    <t>RVSB US Equity</t>
  </si>
  <si>
    <t>RIVERVIEW BANCORP INC</t>
  </si>
  <si>
    <t>DLA US Equity</t>
  </si>
  <si>
    <t>DELTA APPAREL INC</t>
  </si>
  <si>
    <t>TWI US Equity</t>
  </si>
  <si>
    <t>TITAN INTERNATIONAL INC</t>
  </si>
  <si>
    <t>CBL US Equity</t>
  </si>
  <si>
    <t>CBL &amp; ASSOCIATES PROPERTIES</t>
  </si>
  <si>
    <t>RNET US Equity</t>
  </si>
  <si>
    <t>RIGNET INC</t>
  </si>
  <si>
    <t>EYPT US Equity</t>
  </si>
  <si>
    <t>EYEPOINT PHARMACEUTICALS INC</t>
  </si>
  <si>
    <t>BTAI US Equity</t>
  </si>
  <si>
    <t>BIOXCEL THERAPEUTICS INC</t>
  </si>
  <si>
    <t>FNHC US Equity</t>
  </si>
  <si>
    <t>FEDNAT HOLDING CO</t>
  </si>
  <si>
    <t>XFOR US Equity</t>
  </si>
  <si>
    <t>X4 PHARMACEUTICALS INC</t>
  </si>
  <si>
    <t>CFMS US Equity</t>
  </si>
  <si>
    <t>CONFORMIS INC</t>
  </si>
  <si>
    <t>IIN US Equity</t>
  </si>
  <si>
    <t>INTRICON CORP</t>
  </si>
  <si>
    <t>FNCB US Equity</t>
  </si>
  <si>
    <t>FNCB BANCORP INC</t>
  </si>
  <si>
    <t>BSGM US Equity</t>
  </si>
  <si>
    <t>BIOSIG TECHNOLOGIES INC</t>
  </si>
  <si>
    <t>MBII US Equity</t>
  </si>
  <si>
    <t>MARRONE BIO INNOVATIONS INC</t>
  </si>
  <si>
    <t>MCHX US Equity</t>
  </si>
  <si>
    <t>MARCHEX INC-CLASS B</t>
  </si>
  <si>
    <t>MFNC US Equity</t>
  </si>
  <si>
    <t>MACKINAC FINANCIAL CORP</t>
  </si>
  <si>
    <t>OVBC US Equity</t>
  </si>
  <si>
    <t>OHIO VALLEY BANC CORP</t>
  </si>
  <si>
    <t>EXPR US Equity</t>
  </si>
  <si>
    <t>EXPRESS INC</t>
  </si>
  <si>
    <t>OPBK US Equity</t>
  </si>
  <si>
    <t>OP BANCORP</t>
  </si>
  <si>
    <t>CBAN US Equity</t>
  </si>
  <si>
    <t>COLONY BANKCORP</t>
  </si>
  <si>
    <t>ENZ US Equity</t>
  </si>
  <si>
    <t>ENZO BIOCHEM INC</t>
  </si>
  <si>
    <t>AVCO US Equity</t>
  </si>
  <si>
    <t>AVALON GLOBOCARE CORP</t>
  </si>
  <si>
    <t>PROV US Equity</t>
  </si>
  <si>
    <t>PROVIDENT FINANCIAL HLDGS</t>
  </si>
  <si>
    <t>ESCA US Equity</t>
  </si>
  <si>
    <t>ESCALADE INC</t>
  </si>
  <si>
    <t>FCCY US Equity</t>
  </si>
  <si>
    <t>1ST CONSTITUTION BANCORP</t>
  </si>
  <si>
    <t>NVAX US Equity</t>
  </si>
  <si>
    <t>NOVAVAX INC</t>
  </si>
  <si>
    <t>GLYC US Equity</t>
  </si>
  <si>
    <t>GLYCOMIMETICS INC</t>
  </si>
  <si>
    <t>SONM US Equity</t>
  </si>
  <si>
    <t>SONIM TECHNOLOGIES INC</t>
  </si>
  <si>
    <t>CLFD US Equity</t>
  </si>
  <si>
    <t>CLEARFIELD INC</t>
  </si>
  <si>
    <t>AFI US Equity</t>
  </si>
  <si>
    <t>ARMSTRONG FLOORING INC</t>
  </si>
  <si>
    <t>SYNL US Equity</t>
  </si>
  <si>
    <t>SYNALLOY CORP</t>
  </si>
  <si>
    <t>AVXL US Equity</t>
  </si>
  <si>
    <t>ANAVEX LIFE SCIENCES CORP</t>
  </si>
  <si>
    <t>EML US Equity</t>
  </si>
  <si>
    <t>EASTERN CO/THE</t>
  </si>
  <si>
    <t>CTSO US Equity</t>
  </si>
  <si>
    <t>CYTOSORBENTS CORP</t>
  </si>
  <si>
    <t>SBBP US Equity</t>
  </si>
  <si>
    <t>STRONGBRIDGE BIOPHARMA PLC</t>
  </si>
  <si>
    <t>PBIP US Equity</t>
  </si>
  <si>
    <t>PRUDENTIAL BANCORP INC</t>
  </si>
  <si>
    <t>NGS US Equity</t>
  </si>
  <si>
    <t>NATURAL GAS SERVICES GROUP</t>
  </si>
  <si>
    <t>HWBK US Equity</t>
  </si>
  <si>
    <t>HAWTHORN BANCSHARES INC</t>
  </si>
  <si>
    <t>CERC US Equity</t>
  </si>
  <si>
    <t>CERECOR INC</t>
  </si>
  <si>
    <t>LXRX US Equity</t>
  </si>
  <si>
    <t>LEXICON PHARMACEUTICALS INC</t>
  </si>
  <si>
    <t>OSG US Equity</t>
  </si>
  <si>
    <t>OVERSEAS SHIPHOLDING GROUP-A</t>
  </si>
  <si>
    <t>YGYI US Equity</t>
  </si>
  <si>
    <t>YOUNGEVITY INTERNATIONAL INC</t>
  </si>
  <si>
    <t>FFNW US Equity</t>
  </si>
  <si>
    <t>FIRST FINANCIAL NORTHWEST</t>
  </si>
  <si>
    <t>TTS US Equity</t>
  </si>
  <si>
    <t>TILE SHOP HLDGS INC</t>
  </si>
  <si>
    <t>LXU US Equity</t>
  </si>
  <si>
    <t>LSB INDUSTRIES INC</t>
  </si>
  <si>
    <t>TZOO US Equity</t>
  </si>
  <si>
    <t>TRAVELZOO</t>
  </si>
  <si>
    <t>VNCE US Equity</t>
  </si>
  <si>
    <t>VINCE HOLDING CORP</t>
  </si>
  <si>
    <t>AXTI US Equity</t>
  </si>
  <si>
    <t>AXT INC</t>
  </si>
  <si>
    <t>LCTX US Equity</t>
  </si>
  <si>
    <t>LINEAGE CELL THERAPEUTICS IN</t>
  </si>
  <si>
    <t>FRAF US Equity</t>
  </si>
  <si>
    <t>FRANKLIN FINANCIAL SERVICES</t>
  </si>
  <si>
    <t>WTRH US Equity</t>
  </si>
  <si>
    <t>WAITR HOLDINGS INC</t>
  </si>
  <si>
    <t>BELFB US Equity</t>
  </si>
  <si>
    <t>BEL FUSE INC-CL B</t>
  </si>
  <si>
    <t>PYX US Equity</t>
  </si>
  <si>
    <t>PYXUS INTERNATIONAL INC</t>
  </si>
  <si>
    <t>TWIN US Equity</t>
  </si>
  <si>
    <t>TWIN DISC INC</t>
  </si>
  <si>
    <t>OVLY US Equity</t>
  </si>
  <si>
    <t>OAK VALLEY BANCORP</t>
  </si>
  <si>
    <t>RLH US Equity</t>
  </si>
  <si>
    <t>RED LION HOTELS CORP</t>
  </si>
  <si>
    <t>KALA US Equity</t>
  </si>
  <si>
    <t>KALA PHARMACEUTICALS INC</t>
  </si>
  <si>
    <t>ACTG US Equity</t>
  </si>
  <si>
    <t>ACACIA RESEARCH CORP</t>
  </si>
  <si>
    <t>CMRX US Equity</t>
  </si>
  <si>
    <t>CHIMERIX INC</t>
  </si>
  <si>
    <t>TYME US Equity</t>
  </si>
  <si>
    <t>TYME TECHNOLOGIES INC</t>
  </si>
  <si>
    <t>TESS US Equity</t>
  </si>
  <si>
    <t>TESSCO TECHNOLOGIES INC</t>
  </si>
  <si>
    <t>MEIP US Equity</t>
  </si>
  <si>
    <t>MEI PHARMA INC</t>
  </si>
  <si>
    <t>FTK US Equity</t>
  </si>
  <si>
    <t>FLOTEK INDUSTRIES INC</t>
  </si>
  <si>
    <t>GDP US Equity</t>
  </si>
  <si>
    <t>GOODRICH PETROLEUM CORP</t>
  </si>
  <si>
    <t>III US Equity</t>
  </si>
  <si>
    <t>INFORMATION SERVICES GROUP</t>
  </si>
  <si>
    <t>SHSP US Equity</t>
  </si>
  <si>
    <t>SHARPSPRING INC</t>
  </si>
  <si>
    <t>BSET US Equity</t>
  </si>
  <si>
    <t>BASSETT FURNITURE INDS</t>
  </si>
  <si>
    <t>LIVX US Equity</t>
  </si>
  <si>
    <t>LIVEXLIVE MEDIA INC</t>
  </si>
  <si>
    <t>ALDX US Equity</t>
  </si>
  <si>
    <t>ALDEYRA THERAPEUTICS INC</t>
  </si>
  <si>
    <t>JNCE US Equity</t>
  </si>
  <si>
    <t>JOUNCE THERAPEUTICS INC</t>
  </si>
  <si>
    <t>GAIA US Equity</t>
  </si>
  <si>
    <t>GAIA INC</t>
  </si>
  <si>
    <t>UNB US Equity</t>
  </si>
  <si>
    <t>UNION BANKSHARES INC /VT</t>
  </si>
  <si>
    <t>HNRG US Equity</t>
  </si>
  <si>
    <t>HALLADOR ENERGY CO</t>
  </si>
  <si>
    <t>CKPT US Equity</t>
  </si>
  <si>
    <t>CHECKPOINT THERAPEUTICS INC</t>
  </si>
  <si>
    <t>MRSN US Equity</t>
  </si>
  <si>
    <t>MERSANA THERAPEUTICS INC</t>
  </si>
  <si>
    <t>MNLO US Equity</t>
  </si>
  <si>
    <t>MENLO THERAPEUTICS INC</t>
  </si>
  <si>
    <t>WRTC US Equity</t>
  </si>
  <si>
    <t>WRAP TECHNOLOGIES INC</t>
  </si>
  <si>
    <t>MFIN US Equity</t>
  </si>
  <si>
    <t>MEDALLION FINANCIAL CORP</t>
  </si>
  <si>
    <t>YCBD US Equity</t>
  </si>
  <si>
    <t>CBDMD INC</t>
  </si>
  <si>
    <t>SCOR US Equity</t>
  </si>
  <si>
    <t>COMSCORE INC</t>
  </si>
  <si>
    <t>ASRT US Equity</t>
  </si>
  <si>
    <t>ASSERTIO THERAPEUTICS INC</t>
  </si>
  <si>
    <t>ZEUS US Equity</t>
  </si>
  <si>
    <t>OLYMPIC STEEL INC</t>
  </si>
  <si>
    <t>PRGX US Equity</t>
  </si>
  <si>
    <t>PRGX GLOBAL INC</t>
  </si>
  <si>
    <t>MR US Equity</t>
  </si>
  <si>
    <t>MONTAGE RESOURCES CORP</t>
  </si>
  <si>
    <t>FLXS US Equity</t>
  </si>
  <si>
    <t>FLEXSTEEL INDS</t>
  </si>
  <si>
    <t>ALOT US Equity</t>
  </si>
  <si>
    <t>ASTRONOVA INC</t>
  </si>
  <si>
    <t>DSKE US Equity</t>
  </si>
  <si>
    <t>DASEKE INC</t>
  </si>
  <si>
    <t>PRTK US Equity</t>
  </si>
  <si>
    <t>PARATEK PHARMACEUTICALS INC</t>
  </si>
  <si>
    <t>CODA US Equity</t>
  </si>
  <si>
    <t>CODA OCTOPUS GROUP INC</t>
  </si>
  <si>
    <t>LEAF US Equity</t>
  </si>
  <si>
    <t>LEAF GROUP LTD</t>
  </si>
  <si>
    <t>PBPB US Equity</t>
  </si>
  <si>
    <t>POTBELLY CORP</t>
  </si>
  <si>
    <t>AIRG US Equity</t>
  </si>
  <si>
    <t>AIRGAIN INC</t>
  </si>
  <si>
    <t>NCSM US Equity</t>
  </si>
  <si>
    <t>NCS MULTISTAGE HOLDINGS INC</t>
  </si>
  <si>
    <t>SBOW US Equity</t>
  </si>
  <si>
    <t>SILVERBOW RESOURCES INC</t>
  </si>
  <si>
    <t>LEE US Equity</t>
  </si>
  <si>
    <t>LEE ENTERPRISES</t>
  </si>
  <si>
    <t>OCX US Equity</t>
  </si>
  <si>
    <t>ONCOCYTE CORP</t>
  </si>
  <si>
    <t>WATT US Equity</t>
  </si>
  <si>
    <t>ENERGOUS CORP</t>
  </si>
  <si>
    <t>AGE US Equity</t>
  </si>
  <si>
    <t>AGEX THERAPEUTICS INC</t>
  </si>
  <si>
    <t>ADRO US Equity</t>
  </si>
  <si>
    <t>ADURO BIOTECH INC</t>
  </si>
  <si>
    <t>REI US Equity</t>
  </si>
  <si>
    <t>RING ENERGY INC</t>
  </si>
  <si>
    <t>SND US Equity</t>
  </si>
  <si>
    <t>SMART SAND INC</t>
  </si>
  <si>
    <t>PTE US Equity</t>
  </si>
  <si>
    <t>POLARITYTE INC</t>
  </si>
  <si>
    <t>DF US Equity</t>
  </si>
  <si>
    <t>DEAN FOODS CO</t>
  </si>
  <si>
    <t>SVRA US Equity</t>
  </si>
  <si>
    <t>SAVARA INC</t>
  </si>
  <si>
    <t>SYBX US Equity</t>
  </si>
  <si>
    <t>SYNLOGIC INC</t>
  </si>
  <si>
    <t>AXAS US Equity</t>
  </si>
  <si>
    <t>ABRAXAS PETROLEUM CORP</t>
  </si>
  <si>
    <t>ABEO US Equity</t>
  </si>
  <si>
    <t>ABEONA THERAPEUTICS INC</t>
  </si>
  <si>
    <t>MLND US Equity</t>
  </si>
  <si>
    <t>MILLENDO THERAPEUTICS INC</t>
  </si>
  <si>
    <t>ICD US Equity</t>
  </si>
  <si>
    <t>INDEPENDENCE CONTRACT DRILLI</t>
  </si>
  <si>
    <t>JILL US Equity</t>
  </si>
  <si>
    <t>J. JILL INC</t>
  </si>
  <si>
    <t>LQDA US Equity</t>
  </si>
  <si>
    <t>LIQUIDIA TECHNOLOGIES INC</t>
  </si>
  <si>
    <t>TOCA US Equity</t>
  </si>
  <si>
    <t>TOCAGEN INC</t>
  </si>
  <si>
    <t>FTR US Equity</t>
  </si>
  <si>
    <t>FRONTIER COMMUNICATIONS CORP</t>
  </si>
  <si>
    <t>YRCW US Equity</t>
  </si>
  <si>
    <t>YRC WORLDWIDE INC</t>
  </si>
  <si>
    <t>CHRA US Equity</t>
  </si>
  <si>
    <t>CHARAH SOLUTIONS INC</t>
  </si>
  <si>
    <t>NTGN US Equity</t>
  </si>
  <si>
    <t>NEON THERAPEUTICS INC</t>
  </si>
  <si>
    <t>KZR US Equity</t>
  </si>
  <si>
    <t>KEZAR LIFE SCIENCES INC</t>
  </si>
  <si>
    <t>ROSE US Equity</t>
  </si>
  <si>
    <t>ROSEHILL RESOURCES INC</t>
  </si>
  <si>
    <t>RTW US Equity</t>
  </si>
  <si>
    <t>RTW RETAILWINDS INC</t>
  </si>
  <si>
    <t>CHAP US Equity</t>
  </si>
  <si>
    <t>CHAPARRAL ENERGY INC-CLASS A</t>
  </si>
  <si>
    <t>MRNS US Equity</t>
  </si>
  <si>
    <t>MARINUS PHARMACEUTICALS INC</t>
  </si>
  <si>
    <t>VBIV US Equity</t>
  </si>
  <si>
    <t>VBI VACCINES INC</t>
  </si>
  <si>
    <t>PHUN US Equity</t>
  </si>
  <si>
    <t>PHUNWARE INC</t>
  </si>
  <si>
    <t>SPN US Equity</t>
  </si>
  <si>
    <t>SUPERIOR ENERGY SERVICES INC</t>
  </si>
  <si>
    <t>ECOR US Equity</t>
  </si>
  <si>
    <t>ELECTROCORE INC</t>
  </si>
  <si>
    <t>ASNA US Equity</t>
  </si>
  <si>
    <t>ASCENA RETAIL GROUP INC</t>
  </si>
  <si>
    <t>LKSD US Equity</t>
  </si>
  <si>
    <t>LSC COMMUNICATIONS INC</t>
  </si>
  <si>
    <t>ACRS US Equity</t>
  </si>
  <si>
    <t>ACLARIS THERAPEUTICS INC</t>
  </si>
  <si>
    <t>ACER US Equity</t>
  </si>
  <si>
    <t>ACER THERAPEUTICS INC</t>
  </si>
  <si>
    <t>Stock</t>
  </si>
  <si>
    <t>Sector</t>
  </si>
  <si>
    <t>Return since Rebalancing</t>
  </si>
  <si>
    <t>Out by</t>
  </si>
  <si>
    <t>Price</t>
  </si>
  <si>
    <t>Eikon Target</t>
  </si>
  <si>
    <t>Upside</t>
  </si>
  <si>
    <t>Student Vote</t>
  </si>
  <si>
    <t>Advisors</t>
  </si>
  <si>
    <t>In/Out</t>
  </si>
  <si>
    <t>Company</t>
  </si>
  <si>
    <t>Faculty Advisors</t>
  </si>
  <si>
    <t>Final Decision</t>
  </si>
  <si>
    <t>Outlook</t>
  </si>
  <si>
    <t>Facebook</t>
  </si>
  <si>
    <t>No</t>
  </si>
  <si>
    <t>Overvlued significantly by P/E</t>
  </si>
  <si>
    <t>AT&amp;T</t>
  </si>
  <si>
    <t>Comm. Services</t>
  </si>
  <si>
    <t>Yes</t>
  </si>
  <si>
    <t>Long-term</t>
  </si>
  <si>
    <t>Target</t>
  </si>
  <si>
    <t>Holiday Season and not over P/E by much</t>
  </si>
  <si>
    <t>Tyson</t>
  </si>
  <si>
    <t>Best Buy</t>
  </si>
  <si>
    <t>D/E</t>
  </si>
  <si>
    <t>Tie</t>
  </si>
  <si>
    <t>Holiday Earnings Surpirse + Upside</t>
  </si>
  <si>
    <t>Lennar</t>
  </si>
  <si>
    <t>Consumer Disc.</t>
  </si>
  <si>
    <t>Yes/Yes/Maybe</t>
  </si>
  <si>
    <t>Short-term</t>
  </si>
  <si>
    <t>Kroger</t>
  </si>
  <si>
    <t>High D/E</t>
  </si>
  <si>
    <t>Cabot Oil and Gas</t>
  </si>
  <si>
    <t>N/A</t>
  </si>
  <si>
    <t>Valero</t>
  </si>
  <si>
    <t>TD Ameritrade</t>
  </si>
  <si>
    <t>Fnancials</t>
  </si>
  <si>
    <t>T Rowe Price</t>
  </si>
  <si>
    <t>Maybe/Maybe/No</t>
  </si>
  <si>
    <t>Delta</t>
  </si>
  <si>
    <t>Yes/?/?</t>
  </si>
  <si>
    <t>Progressive</t>
  </si>
  <si>
    <t>Corning</t>
  </si>
  <si>
    <t>IT</t>
  </si>
  <si>
    <t>SVB Financial</t>
  </si>
  <si>
    <t>Newmont Gold Corporation</t>
  </si>
  <si>
    <t>Pfizer</t>
  </si>
  <si>
    <t>No (Yes&gt;8B)</t>
  </si>
  <si>
    <t>CBRE</t>
  </si>
  <si>
    <t>United Healthcare</t>
  </si>
  <si>
    <t>PEG</t>
  </si>
  <si>
    <t>Yes (Replacement)</t>
  </si>
  <si>
    <t>Southwest</t>
  </si>
  <si>
    <t>Raytheon</t>
  </si>
  <si>
    <t>Lam Research</t>
  </si>
  <si>
    <t>Micron</t>
  </si>
  <si>
    <t>Microsoft</t>
  </si>
  <si>
    <t>Visa</t>
  </si>
  <si>
    <t>Louisiana-Pacific</t>
  </si>
  <si>
    <t>P/E is significantly above median</t>
  </si>
  <si>
    <t>Lyondell Basell</t>
  </si>
  <si>
    <t>JLL</t>
  </si>
  <si>
    <t>OGE</t>
  </si>
  <si>
    <t>Portfolio</t>
  </si>
  <si>
    <t>Stocks</t>
  </si>
  <si>
    <t>Reason</t>
  </si>
  <si>
    <t>Out</t>
  </si>
  <si>
    <t>Lam</t>
  </si>
  <si>
    <t>In</t>
  </si>
  <si>
    <t>P/E and D/E</t>
  </si>
  <si>
    <t xml:space="preserve">In </t>
  </si>
  <si>
    <t>T. Rowe Price</t>
  </si>
  <si>
    <t>Healthcare</t>
  </si>
  <si>
    <t>United Health Group</t>
  </si>
  <si>
    <t>Southwest Airlines</t>
  </si>
  <si>
    <t>LyondellBasell</t>
  </si>
  <si>
    <t>Jones Lang Lasalle</t>
  </si>
  <si>
    <t>Column1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</si>
  <si>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</si>
  <si>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</si>
  <si>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</si>
  <si>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</si>
  <si>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</si>
  <si>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</si>
  <si>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</si>
  <si>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</si>
  <si>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</si>
  <si>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</si>
  <si>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</si>
  <si>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Count</t>
  </si>
  <si>
    <t>Confidence Level(95.0%)</t>
  </si>
  <si>
    <t>In/Out?</t>
  </si>
  <si>
    <t>Healthcare (without stocks &lt; $8B)</t>
  </si>
  <si>
    <t>2.12T</t>
  </si>
  <si>
    <t>1.77T</t>
  </si>
  <si>
    <t>1.60T</t>
  </si>
  <si>
    <t>1.39T</t>
  </si>
  <si>
    <t>741.33B</t>
  </si>
  <si>
    <t>685.82B</t>
  </si>
  <si>
    <t>575.55B</t>
  </si>
  <si>
    <t>460.28B</t>
  </si>
  <si>
    <t>455.43B</t>
  </si>
  <si>
    <t>426.13B</t>
  </si>
  <si>
    <t>389.56B</t>
  </si>
  <si>
    <t>355.45B</t>
  </si>
  <si>
    <t xml:space="preserve"> </t>
  </si>
  <si>
    <t>348.09B</t>
  </si>
  <si>
    <t>338.40B</t>
  </si>
  <si>
    <t>320.73B</t>
  </si>
  <si>
    <t>311.70B</t>
  </si>
  <si>
    <t>310.87B</t>
  </si>
  <si>
    <t>304.08B</t>
  </si>
  <si>
    <t>296.98B</t>
  </si>
  <si>
    <t>246.66B</t>
  </si>
  <si>
    <t>240.48B</t>
  </si>
  <si>
    <t>236.41B</t>
  </si>
  <si>
    <t>233.59B</t>
  </si>
  <si>
    <t>229.59B</t>
  </si>
  <si>
    <t>223.71B</t>
  </si>
  <si>
    <t>221.13B</t>
  </si>
  <si>
    <t>217.58B</t>
  </si>
  <si>
    <t>217.10B</t>
  </si>
  <si>
    <t>215.46B</t>
  </si>
  <si>
    <t>208.93B</t>
  </si>
  <si>
    <t>194.46B</t>
  </si>
  <si>
    <t>192.34B</t>
  </si>
  <si>
    <t>191.80B</t>
  </si>
  <si>
    <t>190.43B</t>
  </si>
  <si>
    <t>189.74B</t>
  </si>
  <si>
    <t>189.58B</t>
  </si>
  <si>
    <t>189.40B</t>
  </si>
  <si>
    <t>189.06B</t>
  </si>
  <si>
    <t>183.61B</t>
  </si>
  <si>
    <t>182.09B</t>
  </si>
  <si>
    <t>160.33B</t>
  </si>
  <si>
    <t>159.28B</t>
  </si>
  <si>
    <t>158.43B</t>
  </si>
  <si>
    <t>158.01B</t>
  </si>
  <si>
    <t>155.13B</t>
  </si>
  <si>
    <t>154.41B</t>
  </si>
  <si>
    <t>147.19B</t>
  </si>
  <si>
    <t>146.42B</t>
  </si>
  <si>
    <t>141.62B</t>
  </si>
  <si>
    <t>140.03B</t>
  </si>
  <si>
    <t>139.78B</t>
  </si>
  <si>
    <t>138.54B</t>
  </si>
  <si>
    <t>136.65B</t>
  </si>
  <si>
    <t>136.41B</t>
  </si>
  <si>
    <t>134.72B</t>
  </si>
  <si>
    <t>134.45B</t>
  </si>
  <si>
    <t>133.69B</t>
  </si>
  <si>
    <t>126.33B</t>
  </si>
  <si>
    <t>124.11B</t>
  </si>
  <si>
    <t>120.89B</t>
  </si>
  <si>
    <t>119.86B</t>
  </si>
  <si>
    <t>118.91B</t>
  </si>
  <si>
    <t>118.13B</t>
  </si>
  <si>
    <t>ZM US Equity</t>
  </si>
  <si>
    <t>ZOOM VIDEO COMMUNICATIONS-A</t>
  </si>
  <si>
    <t>115.08B</t>
  </si>
  <si>
    <t>114.20B</t>
  </si>
  <si>
    <t>RTX US Equity</t>
  </si>
  <si>
    <t>RAYTHEON TECHNOLOGIES CORP</t>
  </si>
  <si>
    <t>110.92B</t>
  </si>
  <si>
    <t>109.60B</t>
  </si>
  <si>
    <t>109.52B</t>
  </si>
  <si>
    <t>107.92B</t>
  </si>
  <si>
    <t>107.91B</t>
  </si>
  <si>
    <t>107.69B</t>
  </si>
  <si>
    <t>106.12B</t>
  </si>
  <si>
    <t>105.74B</t>
  </si>
  <si>
    <t>105.51B</t>
  </si>
  <si>
    <t>103.55B</t>
  </si>
  <si>
    <t>103.41B</t>
  </si>
  <si>
    <t>102.40B</t>
  </si>
  <si>
    <t>101.99B</t>
  </si>
  <si>
    <t>99.98B</t>
  </si>
  <si>
    <t>96.52B</t>
  </si>
  <si>
    <t>96.24B</t>
  </si>
  <si>
    <t>95.37B</t>
  </si>
  <si>
    <t>94.64B</t>
  </si>
  <si>
    <t>92.42B</t>
  </si>
  <si>
    <t>91.47B</t>
  </si>
  <si>
    <t>87.28B</t>
  </si>
  <si>
    <t>84.18B</t>
  </si>
  <si>
    <t>83.50B</t>
  </si>
  <si>
    <t>82.55B</t>
  </si>
  <si>
    <t>81.14B</t>
  </si>
  <si>
    <t>80.36B</t>
  </si>
  <si>
    <t>80.22B</t>
  </si>
  <si>
    <t>TFC US Equity</t>
  </si>
  <si>
    <t>TRUIST FINANCIAL CORP</t>
  </si>
  <si>
    <t>79.68B</t>
  </si>
  <si>
    <t>77.34B</t>
  </si>
  <si>
    <t>76.77B</t>
  </si>
  <si>
    <t>76.71B</t>
  </si>
  <si>
    <t>76.10B</t>
  </si>
  <si>
    <t>76.00B</t>
  </si>
  <si>
    <t>74.90B</t>
  </si>
  <si>
    <t>74.64B</t>
  </si>
  <si>
    <t>74.20B</t>
  </si>
  <si>
    <t>73.10B</t>
  </si>
  <si>
    <t>72.42B</t>
  </si>
  <si>
    <t>72.25B</t>
  </si>
  <si>
    <t>71.48B</t>
  </si>
  <si>
    <t>71.30B</t>
  </si>
  <si>
    <t>70.59B</t>
  </si>
  <si>
    <t>70.17B</t>
  </si>
  <si>
    <t>68.93B</t>
  </si>
  <si>
    <t>68.65B</t>
  </si>
  <si>
    <t>67.94B</t>
  </si>
  <si>
    <t>67.51B</t>
  </si>
  <si>
    <t>65.57B</t>
  </si>
  <si>
    <t>65.56B</t>
  </si>
  <si>
    <t>65.46B</t>
  </si>
  <si>
    <t>64.79B</t>
  </si>
  <si>
    <t>63.66B</t>
  </si>
  <si>
    <t>63.49B</t>
  </si>
  <si>
    <t>63.27B</t>
  </si>
  <si>
    <t>63.06B</t>
  </si>
  <si>
    <t>62.75B</t>
  </si>
  <si>
    <t>62.62B</t>
  </si>
  <si>
    <t>60.56B</t>
  </si>
  <si>
    <t>60.39B</t>
  </si>
  <si>
    <t>60.16B</t>
  </si>
  <si>
    <t>59.59B</t>
  </si>
  <si>
    <t>59.42B</t>
  </si>
  <si>
    <t>58.96B</t>
  </si>
  <si>
    <t>58.74B</t>
  </si>
  <si>
    <t>58.06B</t>
  </si>
  <si>
    <t>57.89B</t>
  </si>
  <si>
    <t>56.26B</t>
  </si>
  <si>
    <t>56.13B</t>
  </si>
  <si>
    <t>55.88B</t>
  </si>
  <si>
    <t>55.54B</t>
  </si>
  <si>
    <t>55.50B</t>
  </si>
  <si>
    <t>52.16B</t>
  </si>
  <si>
    <t>52.05B</t>
  </si>
  <si>
    <t>51.83B</t>
  </si>
  <si>
    <t>51.70B</t>
  </si>
  <si>
    <t>AON PLC-CLASS A</t>
  </si>
  <si>
    <t>51.69B</t>
  </si>
  <si>
    <t>51.42B</t>
  </si>
  <si>
    <t>PINS US Equity</t>
  </si>
  <si>
    <t>PINTEREST INC- CLASS A</t>
  </si>
  <si>
    <t>50.90B</t>
  </si>
  <si>
    <t>50.80B</t>
  </si>
  <si>
    <t>CRWD US Equity</t>
  </si>
  <si>
    <t>CROWDSTRIKE HOLDINGS INC - A</t>
  </si>
  <si>
    <t>49.97B</t>
  </si>
  <si>
    <t>49.67B</t>
  </si>
  <si>
    <t>49.34B</t>
  </si>
  <si>
    <t>48.95B</t>
  </si>
  <si>
    <t>48.71B</t>
  </si>
  <si>
    <t>48.70B</t>
  </si>
  <si>
    <t>47.64B</t>
  </si>
  <si>
    <t>47.16B</t>
  </si>
  <si>
    <t>47.07B</t>
  </si>
  <si>
    <t>46.78B</t>
  </si>
  <si>
    <t>Commercial &amp; Professional Services</t>
  </si>
  <si>
    <t>46.55B</t>
  </si>
  <si>
    <t>46.31B</t>
  </si>
  <si>
    <t>1.38k</t>
  </si>
  <si>
    <t>46.25B</t>
  </si>
  <si>
    <t>NEWMONT CORP</t>
  </si>
  <si>
    <t>46.01B</t>
  </si>
  <si>
    <t>45.87B</t>
  </si>
  <si>
    <t>45.70B</t>
  </si>
  <si>
    <t>45.54B</t>
  </si>
  <si>
    <t>45.43B</t>
  </si>
  <si>
    <t>45.29B</t>
  </si>
  <si>
    <t>44.58B</t>
  </si>
  <si>
    <t>44.40B</t>
  </si>
  <si>
    <t>44.35B</t>
  </si>
  <si>
    <t>43.36B</t>
  </si>
  <si>
    <t>43.32B</t>
  </si>
  <si>
    <t>43.31B</t>
  </si>
  <si>
    <t>42.22B</t>
  </si>
  <si>
    <t>41.89B</t>
  </si>
  <si>
    <t>41.79B</t>
  </si>
  <si>
    <t>41.68B</t>
  </si>
  <si>
    <t>41.57B</t>
  </si>
  <si>
    <t>41.08B</t>
  </si>
  <si>
    <t>40.92B</t>
  </si>
  <si>
    <t>VIAC US Equity</t>
  </si>
  <si>
    <t>VIACOMCBS INC - CLASS B</t>
  </si>
  <si>
    <t>40.82B</t>
  </si>
  <si>
    <t>VIACA US Equity</t>
  </si>
  <si>
    <t>VIACOMCBS INC - CLASS A</t>
  </si>
  <si>
    <t>40.57B</t>
  </si>
  <si>
    <t>RKT US Equity</t>
  </si>
  <si>
    <t>ROCKET COS INC-CLASS A</t>
  </si>
  <si>
    <t>40.50B</t>
  </si>
  <si>
    <t>40.29B</t>
  </si>
  <si>
    <t>40.26B</t>
  </si>
  <si>
    <t>40.15B</t>
  </si>
  <si>
    <t>40.05B</t>
  </si>
  <si>
    <t>39.84B</t>
  </si>
  <si>
    <t>39.68B</t>
  </si>
  <si>
    <t>39.63B</t>
  </si>
  <si>
    <t>39.57B</t>
  </si>
  <si>
    <t>39.54B</t>
  </si>
  <si>
    <t>KKR US Equity</t>
  </si>
  <si>
    <t>KKR &amp; CO INC</t>
  </si>
  <si>
    <t>39.32B</t>
  </si>
  <si>
    <t>38.96B</t>
  </si>
  <si>
    <t>38.94B</t>
  </si>
  <si>
    <t>38.87B</t>
  </si>
  <si>
    <t>38.81B</t>
  </si>
  <si>
    <t>38.78B</t>
  </si>
  <si>
    <t>38.66B</t>
  </si>
  <si>
    <t>38.56B</t>
  </si>
  <si>
    <t>38.34B</t>
  </si>
  <si>
    <t>38.14B</t>
  </si>
  <si>
    <t>38.11B</t>
  </si>
  <si>
    <t>37.72B</t>
  </si>
  <si>
    <t>37.34B</t>
  </si>
  <si>
    <t>37.29B</t>
  </si>
  <si>
    <t>37.15B</t>
  </si>
  <si>
    <t>PTON US Equity</t>
  </si>
  <si>
    <t>PELOTON INTERACTIVE INC-A</t>
  </si>
  <si>
    <t>37.03B</t>
  </si>
  <si>
    <t>36.92B</t>
  </si>
  <si>
    <t>36.81B</t>
  </si>
  <si>
    <t>36.72B</t>
  </si>
  <si>
    <t>36.67B</t>
  </si>
  <si>
    <t>36.46B</t>
  </si>
  <si>
    <t>36.44B</t>
  </si>
  <si>
    <t>35.76B</t>
  </si>
  <si>
    <t>35.75B</t>
  </si>
  <si>
    <t>35.69B</t>
  </si>
  <si>
    <t>35.53B</t>
  </si>
  <si>
    <t>35.38B</t>
  </si>
  <si>
    <t>35.20B</t>
  </si>
  <si>
    <t>34.97B</t>
  </si>
  <si>
    <t>34.95B</t>
  </si>
  <si>
    <t>34.86B</t>
  </si>
  <si>
    <t>34.70B</t>
  </si>
  <si>
    <t>34.56B</t>
  </si>
  <si>
    <t>34.37B</t>
  </si>
  <si>
    <t>34.35B</t>
  </si>
  <si>
    <t>34.34B</t>
  </si>
  <si>
    <t>34.19B</t>
  </si>
  <si>
    <t>34.15B</t>
  </si>
  <si>
    <t>34.08B</t>
  </si>
  <si>
    <t>34.01B</t>
  </si>
  <si>
    <t>33.89B</t>
  </si>
  <si>
    <t>33.38B</t>
  </si>
  <si>
    <t>33.30B</t>
  </si>
  <si>
    <t>33.24B</t>
  </si>
  <si>
    <t>32.97B</t>
  </si>
  <si>
    <t>32.91B</t>
  </si>
  <si>
    <t>32.85B</t>
  </si>
  <si>
    <t>32.60B</t>
  </si>
  <si>
    <t>32.49B</t>
  </si>
  <si>
    <t>32.48B</t>
  </si>
  <si>
    <t>CARR US Equity</t>
  </si>
  <si>
    <t>CARRIER GLOBAL CORP</t>
  </si>
  <si>
    <t>32.42B</t>
  </si>
  <si>
    <t>32.36B</t>
  </si>
  <si>
    <t>32.27B</t>
  </si>
  <si>
    <t>32.20B</t>
  </si>
  <si>
    <t>31.90B</t>
  </si>
  <si>
    <t>31.84B</t>
  </si>
  <si>
    <t>31.75B</t>
  </si>
  <si>
    <t>31.65B</t>
  </si>
  <si>
    <t>U US Equity</t>
  </si>
  <si>
    <t>UNITY SOFTWARE INC</t>
  </si>
  <si>
    <t>31.58B</t>
  </si>
  <si>
    <t>31.57B</t>
  </si>
  <si>
    <t>31.51B</t>
  </si>
  <si>
    <t>30.71B</t>
  </si>
  <si>
    <t>30.52B</t>
  </si>
  <si>
    <t>30.47B</t>
  </si>
  <si>
    <t>DDOG US Equity</t>
  </si>
  <si>
    <t>DATADOG INC - CLASS A</t>
  </si>
  <si>
    <t>30.36B</t>
  </si>
  <si>
    <t>30.33B</t>
  </si>
  <si>
    <t>30.28B</t>
  </si>
  <si>
    <t>30.23B</t>
  </si>
  <si>
    <t>30.14B</t>
  </si>
  <si>
    <t>RPRX US Equity</t>
  </si>
  <si>
    <t>ROYALTY PHARMA PLC- CL A</t>
  </si>
  <si>
    <t>29.59B</t>
  </si>
  <si>
    <t>29.54B</t>
  </si>
  <si>
    <t>29.26B</t>
  </si>
  <si>
    <t>29.17B</t>
  </si>
  <si>
    <t>29.16B</t>
  </si>
  <si>
    <t>29.10B</t>
  </si>
  <si>
    <t>28.88B</t>
  </si>
  <si>
    <t>28.86B</t>
  </si>
  <si>
    <t>28.64B</t>
  </si>
  <si>
    <t>SEAGEN INC</t>
  </si>
  <si>
    <t>28.55B</t>
  </si>
  <si>
    <t>28.37B</t>
  </si>
  <si>
    <t>28.34B</t>
  </si>
  <si>
    <t>28.33B</t>
  </si>
  <si>
    <t>28.17B</t>
  </si>
  <si>
    <t>27.92B</t>
  </si>
  <si>
    <t>27.85B</t>
  </si>
  <si>
    <t>27.80B</t>
  </si>
  <si>
    <t>27.70B</t>
  </si>
  <si>
    <t>27.58B</t>
  </si>
  <si>
    <t>27.52B</t>
  </si>
  <si>
    <t>OTIS US Equity</t>
  </si>
  <si>
    <t>OTIS WORLDWIDE CORP</t>
  </si>
  <si>
    <t>27.42B</t>
  </si>
  <si>
    <t>27.05B</t>
  </si>
  <si>
    <t>26.98B</t>
  </si>
  <si>
    <t>26.87B</t>
  </si>
  <si>
    <t>26.65B</t>
  </si>
  <si>
    <t>26.60B</t>
  </si>
  <si>
    <t>26.57B</t>
  </si>
  <si>
    <t>26.55B</t>
  </si>
  <si>
    <t>26.53B</t>
  </si>
  <si>
    <t>26.40B</t>
  </si>
  <si>
    <t>26.11B</t>
  </si>
  <si>
    <t>26.01B</t>
  </si>
  <si>
    <t>25.97B</t>
  </si>
  <si>
    <t>25.88B</t>
  </si>
  <si>
    <t>25.87B</t>
  </si>
  <si>
    <t>25.61B</t>
  </si>
  <si>
    <t>25.57B</t>
  </si>
  <si>
    <t>25.55B</t>
  </si>
  <si>
    <t>25.53B</t>
  </si>
  <si>
    <t>25.24B</t>
  </si>
  <si>
    <t>BKR US Equity</t>
  </si>
  <si>
    <t>BAKER HUGHES CO</t>
  </si>
  <si>
    <t>24.98B</t>
  </si>
  <si>
    <t>24.93B</t>
  </si>
  <si>
    <t>24.92B</t>
  </si>
  <si>
    <t>24.89B</t>
  </si>
  <si>
    <t>WORK US Equity</t>
  </si>
  <si>
    <t>SLACK TECHNOLOGIES INC- CL A</t>
  </si>
  <si>
    <t>24.88B</t>
  </si>
  <si>
    <t>24.86B</t>
  </si>
  <si>
    <t>24.85B</t>
  </si>
  <si>
    <t>24.83B</t>
  </si>
  <si>
    <t>24.67B</t>
  </si>
  <si>
    <t>24.65B</t>
  </si>
  <si>
    <t>24.47B</t>
  </si>
  <si>
    <t>24.42B</t>
  </si>
  <si>
    <t>NET US Equity</t>
  </si>
  <si>
    <t>CLOUDFLARE INC - CLASS A</t>
  </si>
  <si>
    <t>24.19B</t>
  </si>
  <si>
    <t>24.07B</t>
  </si>
  <si>
    <t>23.75B</t>
  </si>
  <si>
    <t>23.73B</t>
  </si>
  <si>
    <t>23.66B</t>
  </si>
  <si>
    <t>23.62B</t>
  </si>
  <si>
    <t>23.47B</t>
  </si>
  <si>
    <t>23.42B</t>
  </si>
  <si>
    <t>23.27B</t>
  </si>
  <si>
    <t>23.23B</t>
  </si>
  <si>
    <t>23.19B</t>
  </si>
  <si>
    <t>23.11B</t>
  </si>
  <si>
    <t>22.92B</t>
  </si>
  <si>
    <t>22.78B</t>
  </si>
  <si>
    <t>22.67B</t>
  </si>
  <si>
    <t>22.66B</t>
  </si>
  <si>
    <t>22.64B</t>
  </si>
  <si>
    <t>22.41B</t>
  </si>
  <si>
    <t>22.30B</t>
  </si>
  <si>
    <t>APO US Equity</t>
  </si>
  <si>
    <t>APOLLO GLOBAL MANAGEMENT INC</t>
  </si>
  <si>
    <t>22.24B</t>
  </si>
  <si>
    <t>22.21B</t>
  </si>
  <si>
    <t>21.98B</t>
  </si>
  <si>
    <t>21.87B</t>
  </si>
  <si>
    <t>21.85B</t>
  </si>
  <si>
    <t>21.72B</t>
  </si>
  <si>
    <t>21.66B</t>
  </si>
  <si>
    <t>21.55B</t>
  </si>
  <si>
    <t>21.47B</t>
  </si>
  <si>
    <t>21.16B</t>
  </si>
  <si>
    <t>21.13B</t>
  </si>
  <si>
    <t>21.09B</t>
  </si>
  <si>
    <t>20.95B</t>
  </si>
  <si>
    <t>20.77B</t>
  </si>
  <si>
    <t>20.67B</t>
  </si>
  <si>
    <t>20.56B</t>
  </si>
  <si>
    <t>20.49B</t>
  </si>
  <si>
    <t>20.47B</t>
  </si>
  <si>
    <t>20.44B</t>
  </si>
  <si>
    <t>20.37B</t>
  </si>
  <si>
    <t>20.32B</t>
  </si>
  <si>
    <t>20.29B</t>
  </si>
  <si>
    <t>20.25B</t>
  </si>
  <si>
    <t>20.16B</t>
  </si>
  <si>
    <t>20.15B</t>
  </si>
  <si>
    <t>20.09B</t>
  </si>
  <si>
    <t>19.99B</t>
  </si>
  <si>
    <t>19.93B</t>
  </si>
  <si>
    <t>19.89B</t>
  </si>
  <si>
    <t>19.73B</t>
  </si>
  <si>
    <t>19.51B</t>
  </si>
  <si>
    <t>19.46B</t>
  </si>
  <si>
    <t>19.42B</t>
  </si>
  <si>
    <t>19.41B</t>
  </si>
  <si>
    <t>19.40B</t>
  </si>
  <si>
    <t>19.29B</t>
  </si>
  <si>
    <t>TXG US Equity</t>
  </si>
  <si>
    <t>10X GENOMICS INC-CLASS A</t>
  </si>
  <si>
    <t>19.23B</t>
  </si>
  <si>
    <t>19.21B</t>
  </si>
  <si>
    <t>19.20B</t>
  </si>
  <si>
    <t>19.18B</t>
  </si>
  <si>
    <t>VTRS US Equity</t>
  </si>
  <si>
    <t>VIATRIS INC</t>
  </si>
  <si>
    <t>18.84B</t>
  </si>
  <si>
    <t>18.78B</t>
  </si>
  <si>
    <t>18.72B</t>
  </si>
  <si>
    <t>18.65B</t>
  </si>
  <si>
    <t>18.56B</t>
  </si>
  <si>
    <t>18.49B</t>
  </si>
  <si>
    <t>18.47B</t>
  </si>
  <si>
    <t>18.40B</t>
  </si>
  <si>
    <t>18.39B</t>
  </si>
  <si>
    <t>18.32B</t>
  </si>
  <si>
    <t>18.30B</t>
  </si>
  <si>
    <t>INGERSOLL-RAND INC</t>
  </si>
  <si>
    <t>18.28B</t>
  </si>
  <si>
    <t>18.25B</t>
  </si>
  <si>
    <t>18.24B</t>
  </si>
  <si>
    <t>18.14B</t>
  </si>
  <si>
    <t>18.08B</t>
  </si>
  <si>
    <t>18.00B</t>
  </si>
  <si>
    <t>17.96B</t>
  </si>
  <si>
    <t>17.93B</t>
  </si>
  <si>
    <t>17.84B</t>
  </si>
  <si>
    <t>CAESARS ENTERTAINMENT INC</t>
  </si>
  <si>
    <t>17.64B</t>
  </si>
  <si>
    <t>17.59B</t>
  </si>
  <si>
    <t>17.57B</t>
  </si>
  <si>
    <t>17.55B</t>
  </si>
  <si>
    <t>17.53B</t>
  </si>
  <si>
    <t>17.52B</t>
  </si>
  <si>
    <t>17.36B</t>
  </si>
  <si>
    <t>17.34B</t>
  </si>
  <si>
    <t>17.32B</t>
  </si>
  <si>
    <t>17.25B</t>
  </si>
  <si>
    <t>17.17B</t>
  </si>
  <si>
    <t>17.14B</t>
  </si>
  <si>
    <t>17.08B</t>
  </si>
  <si>
    <t>16.97B</t>
  </si>
  <si>
    <t>16.91B</t>
  </si>
  <si>
    <t>16.87B</t>
  </si>
  <si>
    <t>16.85B</t>
  </si>
  <si>
    <t>16.75B</t>
  </si>
  <si>
    <t>16.73B</t>
  </si>
  <si>
    <t>16.70B</t>
  </si>
  <si>
    <t>16.66B</t>
  </si>
  <si>
    <t>16.61B</t>
  </si>
  <si>
    <t>16.50B</t>
  </si>
  <si>
    <t>16.47B</t>
  </si>
  <si>
    <t>16.46B</t>
  </si>
  <si>
    <t>16.32B</t>
  </si>
  <si>
    <t>AVTR US Equity</t>
  </si>
  <si>
    <t>AVANTOR INC</t>
  </si>
  <si>
    <t>16.27B</t>
  </si>
  <si>
    <t>PEAK US Equity</t>
  </si>
  <si>
    <t>HEALTHPEAK PROPERTIES INC</t>
  </si>
  <si>
    <t>16.26B</t>
  </si>
  <si>
    <t>16.24B</t>
  </si>
  <si>
    <t>16.17B</t>
  </si>
  <si>
    <t>15.99B</t>
  </si>
  <si>
    <t>15.97B</t>
  </si>
  <si>
    <t>15.96B</t>
  </si>
  <si>
    <t>TW US Equity</t>
  </si>
  <si>
    <t>TRADEWEB MARKETS INC-CLASS A</t>
  </si>
  <si>
    <t>15.89B</t>
  </si>
  <si>
    <t>15.88B</t>
  </si>
  <si>
    <t>15.86B</t>
  </si>
  <si>
    <t>15.84B</t>
  </si>
  <si>
    <t>15.83B</t>
  </si>
  <si>
    <t>15.78B</t>
  </si>
  <si>
    <t>15.70B</t>
  </si>
  <si>
    <t>15.60B</t>
  </si>
  <si>
    <t>15.50B</t>
  </si>
  <si>
    <t>15.46B</t>
  </si>
  <si>
    <t>15.38B</t>
  </si>
  <si>
    <t>15.36B</t>
  </si>
  <si>
    <t>15.31B</t>
  </si>
  <si>
    <t>15.25B</t>
  </si>
  <si>
    <t>15.20B</t>
  </si>
  <si>
    <t>15.18B</t>
  </si>
  <si>
    <t>15.13B</t>
  </si>
  <si>
    <t>15.10B</t>
  </si>
  <si>
    <t>J US Equity</t>
  </si>
  <si>
    <t>15.06B</t>
  </si>
  <si>
    <t>15.02B</t>
  </si>
  <si>
    <t>14.99B</t>
  </si>
  <si>
    <t>14.96B</t>
  </si>
  <si>
    <t>14.94B</t>
  </si>
  <si>
    <t>14.84B</t>
  </si>
  <si>
    <t>14.77B</t>
  </si>
  <si>
    <t>14.71B</t>
  </si>
  <si>
    <t>14.65B</t>
  </si>
  <si>
    <t>14.63B</t>
  </si>
  <si>
    <t>14.60B</t>
  </si>
  <si>
    <t>14.56B</t>
  </si>
  <si>
    <t>14.53B</t>
  </si>
  <si>
    <t>14.43B</t>
  </si>
  <si>
    <t>14.39B</t>
  </si>
  <si>
    <t>14.37B</t>
  </si>
  <si>
    <t>14.30B</t>
  </si>
  <si>
    <t>DT US Equity</t>
  </si>
  <si>
    <t>DYNATRACE INC</t>
  </si>
  <si>
    <t>14.27B</t>
  </si>
  <si>
    <t>BILL US Equity</t>
  </si>
  <si>
    <t>BILL.COM HOLDINGS INC</t>
  </si>
  <si>
    <t>14.24B</t>
  </si>
  <si>
    <t>OSH US Equity</t>
  </si>
  <si>
    <t>OAK STREET HEALTH INC</t>
  </si>
  <si>
    <t>14.17B</t>
  </si>
  <si>
    <t>14.12B</t>
  </si>
  <si>
    <t>14.11B</t>
  </si>
  <si>
    <t>14.09B</t>
  </si>
  <si>
    <t>14.07B</t>
  </si>
  <si>
    <t>14.00B</t>
  </si>
  <si>
    <t>13.98B</t>
  </si>
  <si>
    <t>13.97B</t>
  </si>
  <si>
    <t>13.86B</t>
  </si>
  <si>
    <t>13.82B</t>
  </si>
  <si>
    <t>13.76B</t>
  </si>
  <si>
    <t>13.75B</t>
  </si>
  <si>
    <t>13.62B</t>
  </si>
  <si>
    <t>13.59B</t>
  </si>
  <si>
    <t>13.50B</t>
  </si>
  <si>
    <t>13.49B</t>
  </si>
  <si>
    <t>13.43B</t>
  </si>
  <si>
    <t>13.33B</t>
  </si>
  <si>
    <t>13.27B</t>
  </si>
  <si>
    <t>13.21B</t>
  </si>
  <si>
    <t>LUMN US Equity</t>
  </si>
  <si>
    <t>LUMEN TECHNOLOGIES INC</t>
  </si>
  <si>
    <t>13.14B</t>
  </si>
  <si>
    <t>13.12B</t>
  </si>
  <si>
    <t>13.07B</t>
  </si>
  <si>
    <t>EQUITABLE HOLDINGS INC</t>
  </si>
  <si>
    <t>13.05B</t>
  </si>
  <si>
    <t>13.04B</t>
  </si>
  <si>
    <t>13.01B</t>
  </si>
  <si>
    <t>13.00B</t>
  </si>
  <si>
    <t>12.88B</t>
  </si>
  <si>
    <t>CG US Equity</t>
  </si>
  <si>
    <t>CARLYLE GROUP INC/THE</t>
  </si>
  <si>
    <t>12.81B</t>
  </si>
  <si>
    <t>PPD US Equity</t>
  </si>
  <si>
    <t>PPD INC</t>
  </si>
  <si>
    <t>12.79B</t>
  </si>
  <si>
    <t>12.75B</t>
  </si>
  <si>
    <t>12.74B</t>
  </si>
  <si>
    <t>12.63B</t>
  </si>
  <si>
    <t>12.61B</t>
  </si>
  <si>
    <t>12.60B</t>
  </si>
  <si>
    <t>12.57B</t>
  </si>
  <si>
    <t>1.52k</t>
  </si>
  <si>
    <t>12.52B</t>
  </si>
  <si>
    <t>HWM US Equity</t>
  </si>
  <si>
    <t>HOWMET AEROSPACE INC</t>
  </si>
  <si>
    <t>12.42B</t>
  </si>
  <si>
    <t>12.40B</t>
  </si>
  <si>
    <t>12.39B</t>
  </si>
  <si>
    <t>12.37B</t>
  </si>
  <si>
    <t>12.29B</t>
  </si>
  <si>
    <t>12.25B</t>
  </si>
  <si>
    <t>12.14B</t>
  </si>
  <si>
    <t>12.09B</t>
  </si>
  <si>
    <t>12.08B</t>
  </si>
  <si>
    <t>12.07B</t>
  </si>
  <si>
    <t>12.03B</t>
  </si>
  <si>
    <t>12.02B</t>
  </si>
  <si>
    <t>11.99B</t>
  </si>
  <si>
    <t>11.94B</t>
  </si>
  <si>
    <t>NLOK US Equity</t>
  </si>
  <si>
    <t>NORTONLIFELOCK INC</t>
  </si>
  <si>
    <t>11.93B</t>
  </si>
  <si>
    <t>11.91B</t>
  </si>
  <si>
    <t>11.89B</t>
  </si>
  <si>
    <t>11.88B</t>
  </si>
  <si>
    <t>11.86B</t>
  </si>
  <si>
    <t>11.84B</t>
  </si>
  <si>
    <t>11.82B</t>
  </si>
  <si>
    <t>11.78B</t>
  </si>
  <si>
    <t>11.77B</t>
  </si>
  <si>
    <t>11.71B</t>
  </si>
  <si>
    <t>11.69B</t>
  </si>
  <si>
    <t>11.63B</t>
  </si>
  <si>
    <t>11.60B</t>
  </si>
  <si>
    <t>11.57B</t>
  </si>
  <si>
    <t>11.55B</t>
  </si>
  <si>
    <t>11.54B</t>
  </si>
  <si>
    <t>11.46B</t>
  </si>
  <si>
    <t>11.45B</t>
  </si>
  <si>
    <t>11.38B</t>
  </si>
  <si>
    <t>11.37B</t>
  </si>
  <si>
    <t>VISTRA CORP</t>
  </si>
  <si>
    <t>11.27B</t>
  </si>
  <si>
    <t>11.26B</t>
  </si>
  <si>
    <t>11.23B</t>
  </si>
  <si>
    <t>11.20B</t>
  </si>
  <si>
    <t>11.17B</t>
  </si>
  <si>
    <t>SPCE US Equity</t>
  </si>
  <si>
    <t>VIRGIN GALACTIC HOLDINGS INC</t>
  </si>
  <si>
    <t>11.04B</t>
  </si>
  <si>
    <t>11.00B</t>
  </si>
  <si>
    <t>10.99B</t>
  </si>
  <si>
    <t>WTRG US Equity</t>
  </si>
  <si>
    <t>ESSENTIAL UTILITIES INC</t>
  </si>
  <si>
    <t>10.97B</t>
  </si>
  <si>
    <t>10.96B</t>
  </si>
  <si>
    <t>10.95B</t>
  </si>
  <si>
    <t>10.94B</t>
  </si>
  <si>
    <t>10.93B</t>
  </si>
  <si>
    <t>10.88B</t>
  </si>
  <si>
    <t>10.82B</t>
  </si>
  <si>
    <t>10.81B</t>
  </si>
  <si>
    <t>AXON US Equity</t>
  </si>
  <si>
    <t>10.80B</t>
  </si>
  <si>
    <t>10.74B</t>
  </si>
  <si>
    <t>10.71B</t>
  </si>
  <si>
    <t>10.68B</t>
  </si>
  <si>
    <t>10.67B</t>
  </si>
  <si>
    <t>10.66B</t>
  </si>
  <si>
    <t>10.64B</t>
  </si>
  <si>
    <t>10.63B</t>
  </si>
  <si>
    <t>10.60B</t>
  </si>
  <si>
    <t>10.52B</t>
  </si>
  <si>
    <t>10.43B</t>
  </si>
  <si>
    <t>10.39B</t>
  </si>
  <si>
    <t>10.35B</t>
  </si>
  <si>
    <t>10.31B</t>
  </si>
  <si>
    <t>10.30B</t>
  </si>
  <si>
    <t>10.25B</t>
  </si>
  <si>
    <t>10.24B</t>
  </si>
  <si>
    <t>10.21B</t>
  </si>
  <si>
    <t>10.20B</t>
  </si>
  <si>
    <t>10.17B</t>
  </si>
  <si>
    <t>DNB US Equity</t>
  </si>
  <si>
    <t>DUN &amp; BRADSTREET HOLDINGS IN</t>
  </si>
  <si>
    <t>10.10B</t>
  </si>
  <si>
    <t>10.09B</t>
  </si>
  <si>
    <t>10.06B</t>
  </si>
  <si>
    <t>10.05B</t>
  </si>
  <si>
    <t>10.03B</t>
  </si>
  <si>
    <t>10.01B</t>
  </si>
  <si>
    <t>10.00B</t>
  </si>
  <si>
    <t>9.98B</t>
  </si>
  <si>
    <t>9.87B</t>
  </si>
  <si>
    <t>9.84B</t>
  </si>
  <si>
    <t>MOLSON COORS BEVERAGE CO - B</t>
  </si>
  <si>
    <t>9.83B</t>
  </si>
  <si>
    <t>9.82B</t>
  </si>
  <si>
    <t>BBIO US Equity</t>
  </si>
  <si>
    <t>BRIDGEBIO PHARMA INC</t>
  </si>
  <si>
    <t>9.77B</t>
  </si>
  <si>
    <t>9.69B</t>
  </si>
  <si>
    <t>9.68B</t>
  </si>
  <si>
    <t>9.66B</t>
  </si>
  <si>
    <t>9.65B</t>
  </si>
  <si>
    <t>9.60B</t>
  </si>
  <si>
    <t>9.53B</t>
  </si>
  <si>
    <t>9.52B</t>
  </si>
  <si>
    <t>9.49B</t>
  </si>
  <si>
    <t>9.48B</t>
  </si>
  <si>
    <t>9.47B</t>
  </si>
  <si>
    <t>9.45B</t>
  </si>
  <si>
    <t>9.44B</t>
  </si>
  <si>
    <t>9.40B</t>
  </si>
  <si>
    <t>9.38B</t>
  </si>
  <si>
    <t>9.34B</t>
  </si>
  <si>
    <t>9.33B</t>
  </si>
  <si>
    <t>9.31B</t>
  </si>
  <si>
    <t>9.29B</t>
  </si>
  <si>
    <t>9.24B</t>
  </si>
  <si>
    <t>9.23B</t>
  </si>
  <si>
    <t>FIRST HORIZON CORP</t>
  </si>
  <si>
    <t>9.21B</t>
  </si>
  <si>
    <t>9.19B</t>
  </si>
  <si>
    <t>9.18B</t>
  </si>
  <si>
    <t>9.17B</t>
  </si>
  <si>
    <t>9.16B</t>
  </si>
  <si>
    <t>9.15B</t>
  </si>
  <si>
    <t>9.01B</t>
  </si>
  <si>
    <t>8.93B</t>
  </si>
  <si>
    <t>8.91B</t>
  </si>
  <si>
    <t>8.88B</t>
  </si>
  <si>
    <t>8.84B</t>
  </si>
  <si>
    <t>8.83B</t>
  </si>
  <si>
    <t>8.82B</t>
  </si>
  <si>
    <t>8.81B</t>
  </si>
  <si>
    <t>8.77B</t>
  </si>
  <si>
    <t>8.76B</t>
  </si>
  <si>
    <t>VIR US Equity</t>
  </si>
  <si>
    <t>VIR BIOTECHNOLOGY INC</t>
  </si>
  <si>
    <t>8.75B</t>
  </si>
  <si>
    <t>8.74B</t>
  </si>
  <si>
    <t>8.72B</t>
  </si>
  <si>
    <t>8.70B</t>
  </si>
  <si>
    <t>8.67B</t>
  </si>
  <si>
    <t>FSLY US Equity</t>
  </si>
  <si>
    <t>FASTLY INC - CLASS A</t>
  </si>
  <si>
    <t>8.65B</t>
  </si>
  <si>
    <t>8.64B</t>
  </si>
  <si>
    <t>8.61B</t>
  </si>
  <si>
    <t>8.58B</t>
  </si>
  <si>
    <t>8.52B</t>
  </si>
  <si>
    <t>8.51B</t>
  </si>
  <si>
    <t>8.49B</t>
  </si>
  <si>
    <t>8.47B</t>
  </si>
  <si>
    <t>8.45B</t>
  </si>
  <si>
    <t>8.44B</t>
  </si>
  <si>
    <t>8.42B</t>
  </si>
  <si>
    <t>8.41B</t>
  </si>
  <si>
    <t>8.40B</t>
  </si>
  <si>
    <t>8.39B</t>
  </si>
  <si>
    <t>LMND US Equity</t>
  </si>
  <si>
    <t>LEMONADE INC</t>
  </si>
  <si>
    <t>8.32B</t>
  </si>
  <si>
    <t>8.31B</t>
  </si>
  <si>
    <t>8.27B</t>
  </si>
  <si>
    <t>MCFE US Equity</t>
  </si>
  <si>
    <t>MCAFEE CORP - CLASS A</t>
  </si>
  <si>
    <t>8.26B</t>
  </si>
  <si>
    <t>8.20B</t>
  </si>
  <si>
    <t>8.17B</t>
  </si>
  <si>
    <t>8.12B</t>
  </si>
  <si>
    <t>8.11B</t>
  </si>
  <si>
    <t>8.05B</t>
  </si>
  <si>
    <t>8.03B</t>
  </si>
  <si>
    <t>8.02B</t>
  </si>
  <si>
    <t>8.00B</t>
  </si>
  <si>
    <t>7.98B</t>
  </si>
  <si>
    <t>BEPC US Equity</t>
  </si>
  <si>
    <t>BROOKFIELD RENEWABLE COR-A</t>
  </si>
  <si>
    <t>7.96B</t>
  </si>
  <si>
    <t>7.90B</t>
  </si>
  <si>
    <t>7.88B</t>
  </si>
  <si>
    <t>7.87B</t>
  </si>
  <si>
    <t>7.84B</t>
  </si>
  <si>
    <t>7.82B</t>
  </si>
  <si>
    <t>SDGR US Equity</t>
  </si>
  <si>
    <t>SCHRODINGER INC</t>
  </si>
  <si>
    <t>7.81B</t>
  </si>
  <si>
    <t>7.78B</t>
  </si>
  <si>
    <t>ADPT US Equity</t>
  </si>
  <si>
    <t>ADAPTIVE BIOTECHNOLOGIES</t>
  </si>
  <si>
    <t>7.76B</t>
  </si>
  <si>
    <t>7.75B</t>
  </si>
  <si>
    <t>7.72B</t>
  </si>
  <si>
    <t>7.71B</t>
  </si>
  <si>
    <t>7.69B</t>
  </si>
  <si>
    <t>7.68B</t>
  </si>
  <si>
    <t>ACI US Equity</t>
  </si>
  <si>
    <t>ALBERTSONS COS INC - CLASS A</t>
  </si>
  <si>
    <t>7.65B</t>
  </si>
  <si>
    <t>7.64B</t>
  </si>
  <si>
    <t>7.61B</t>
  </si>
  <si>
    <t>FIRST CITIZENS BCSHS  -CL A</t>
  </si>
  <si>
    <t>7.59B</t>
  </si>
  <si>
    <t>7.55B</t>
  </si>
  <si>
    <t>7.53B</t>
  </si>
  <si>
    <t>7.50B</t>
  </si>
  <si>
    <t>7.49B</t>
  </si>
  <si>
    <t>7.40B</t>
  </si>
  <si>
    <t>7.37B</t>
  </si>
  <si>
    <t>ONEM US Equity</t>
  </si>
  <si>
    <t>1LIFE HEALTHCARE INC</t>
  </si>
  <si>
    <t>7.35B</t>
  </si>
  <si>
    <t>7.31B</t>
  </si>
  <si>
    <t>7.30B</t>
  </si>
  <si>
    <t>NCNO US Equity</t>
  </si>
  <si>
    <t>NCINO INC</t>
  </si>
  <si>
    <t>7.29B</t>
  </si>
  <si>
    <t>AZEK US Equity</t>
  </si>
  <si>
    <t>AZEK CO INC/THE</t>
  </si>
  <si>
    <t>7.27B</t>
  </si>
  <si>
    <t>7.25B</t>
  </si>
  <si>
    <t>7.24B</t>
  </si>
  <si>
    <t>7.22B</t>
  </si>
  <si>
    <t>7.20B</t>
  </si>
  <si>
    <t>7.18B</t>
  </si>
  <si>
    <t>7.12B</t>
  </si>
  <si>
    <t>7.11B</t>
  </si>
  <si>
    <t>7.08B</t>
  </si>
  <si>
    <t>7.06B</t>
  </si>
  <si>
    <t>7.05B</t>
  </si>
  <si>
    <t>CHNG US Equity</t>
  </si>
  <si>
    <t>CHANGE HEALTHCARE INC</t>
  </si>
  <si>
    <t>7.02B</t>
  </si>
  <si>
    <t>VRT US Equity</t>
  </si>
  <si>
    <t>VERTIV HOLDINGS CO</t>
  </si>
  <si>
    <t>7.01B</t>
  </si>
  <si>
    <t>6.99B</t>
  </si>
  <si>
    <t>6.97B</t>
  </si>
  <si>
    <t>6.95B</t>
  </si>
  <si>
    <t>6.94B</t>
  </si>
  <si>
    <t>6.93B</t>
  </si>
  <si>
    <t>6.92B</t>
  </si>
  <si>
    <t>AVIR US Equity</t>
  </si>
  <si>
    <t>ATEA PHARMACEUTICALS INC</t>
  </si>
  <si>
    <t>6.91B</t>
  </si>
  <si>
    <t>6.88B</t>
  </si>
  <si>
    <t>6.87B</t>
  </si>
  <si>
    <t>6.86B</t>
  </si>
  <si>
    <t>DCT US Equity</t>
  </si>
  <si>
    <t>DUCK CREEK TECHNOLOGIES INC</t>
  </si>
  <si>
    <t>6.85B</t>
  </si>
  <si>
    <t>MGNI US Equity</t>
  </si>
  <si>
    <t>MAGNITE INC</t>
  </si>
  <si>
    <t>6.82B</t>
  </si>
  <si>
    <t>6.81B</t>
  </si>
  <si>
    <t>6.80B</t>
  </si>
  <si>
    <t>6.79B</t>
  </si>
  <si>
    <t>6.78B</t>
  </si>
  <si>
    <t>6.77B</t>
  </si>
  <si>
    <t>6.72B</t>
  </si>
  <si>
    <t>BEAM US Equity</t>
  </si>
  <si>
    <t>BEAM THERAPEUTICS INC</t>
  </si>
  <si>
    <t>6.71B</t>
  </si>
  <si>
    <t>6.68B</t>
  </si>
  <si>
    <t>6.67B</t>
  </si>
  <si>
    <t>6.66B</t>
  </si>
  <si>
    <t>6.64B</t>
  </si>
  <si>
    <t>6.62B</t>
  </si>
  <si>
    <t>6.59B</t>
  </si>
  <si>
    <t>6.58B</t>
  </si>
  <si>
    <t>6.56B</t>
  </si>
  <si>
    <t>6.55B</t>
  </si>
  <si>
    <t>6.53B</t>
  </si>
  <si>
    <t>6.51B</t>
  </si>
  <si>
    <t>6.50B</t>
  </si>
  <si>
    <t>AMWL US Equity</t>
  </si>
  <si>
    <t>AMERICAN WELL CORP-CLASS A</t>
  </si>
  <si>
    <t>6.47B</t>
  </si>
  <si>
    <t>TMX US Equity</t>
  </si>
  <si>
    <t>TERMINIX GLOBAL HOLDINGS INC</t>
  </si>
  <si>
    <t>6.45B</t>
  </si>
  <si>
    <t>MDLA US Equity</t>
  </si>
  <si>
    <t>MEDALLIA INC</t>
  </si>
  <si>
    <t>6.42B</t>
  </si>
  <si>
    <t>6.40B</t>
  </si>
  <si>
    <t>6.37B</t>
  </si>
  <si>
    <t>6.36B</t>
  </si>
  <si>
    <t>AIRC US Equity</t>
  </si>
  <si>
    <t>APARTMENT INCOME REIT CO</t>
  </si>
  <si>
    <t>6.35B</t>
  </si>
  <si>
    <t>6.34B</t>
  </si>
  <si>
    <t>6.32B</t>
  </si>
  <si>
    <t>6.31B</t>
  </si>
  <si>
    <t>6.29B</t>
  </si>
  <si>
    <t>6.28B</t>
  </si>
  <si>
    <t>6.24B</t>
  </si>
  <si>
    <t>6.22B</t>
  </si>
  <si>
    <t>VRM US Equity</t>
  </si>
  <si>
    <t>VROOM INC</t>
  </si>
  <si>
    <t>6.21B</t>
  </si>
  <si>
    <t>6.19B</t>
  </si>
  <si>
    <t>6.18B</t>
  </si>
  <si>
    <t>6.17B</t>
  </si>
  <si>
    <t>6.16B</t>
  </si>
  <si>
    <t>REYN US Equity</t>
  </si>
  <si>
    <t>REYNOLDS CONSUMER PRODUCTS I</t>
  </si>
  <si>
    <t>6.15B</t>
  </si>
  <si>
    <t>6.14B</t>
  </si>
  <si>
    <t>NVST US Equity</t>
  </si>
  <si>
    <t>ENVISTA HOLDINGS CORP</t>
  </si>
  <si>
    <t>6.13B</t>
  </si>
  <si>
    <t>6.12B</t>
  </si>
  <si>
    <t>6.11B</t>
  </si>
  <si>
    <t>6.10B</t>
  </si>
  <si>
    <t>8.28k</t>
  </si>
  <si>
    <t>6.08B</t>
  </si>
  <si>
    <t>WILLSCOT MOBILE MINI HOLDING</t>
  </si>
  <si>
    <t>6.06B</t>
  </si>
  <si>
    <t>6.03B</t>
  </si>
  <si>
    <t>6.02B</t>
  </si>
  <si>
    <t>5.98B</t>
  </si>
  <si>
    <t>5.94B</t>
  </si>
  <si>
    <t>5.92B</t>
  </si>
  <si>
    <t>5.91B</t>
  </si>
  <si>
    <t>5.90B</t>
  </si>
  <si>
    <t>5.88B</t>
  </si>
  <si>
    <t>OVV US Equity</t>
  </si>
  <si>
    <t>OVINTIV INC</t>
  </si>
  <si>
    <t>5.86B</t>
  </si>
  <si>
    <t>5.85B</t>
  </si>
  <si>
    <t>NOV INC</t>
  </si>
  <si>
    <t>5.82B</t>
  </si>
  <si>
    <t>CNXC US Equity</t>
  </si>
  <si>
    <t>CONCENTRIX CORP</t>
  </si>
  <si>
    <t>5.81B</t>
  </si>
  <si>
    <t>5.80B</t>
  </si>
  <si>
    <t>5.79B</t>
  </si>
  <si>
    <t>5.78B</t>
  </si>
  <si>
    <t>FCEL US Equity</t>
  </si>
  <si>
    <t>FUELCELL ENERGY INC</t>
  </si>
  <si>
    <t>5.76B</t>
  </si>
  <si>
    <t>5.73B</t>
  </si>
  <si>
    <t>5.72B</t>
  </si>
  <si>
    <t>5.69B</t>
  </si>
  <si>
    <t>5.68B</t>
  </si>
  <si>
    <t>5.67B</t>
  </si>
  <si>
    <t>5.66B</t>
  </si>
  <si>
    <t>5.63B</t>
  </si>
  <si>
    <t>5.61B</t>
  </si>
  <si>
    <t>5.58B</t>
  </si>
  <si>
    <t>ALGM US Equity</t>
  </si>
  <si>
    <t>ALLEGRO MICROSYSTEMS INC</t>
  </si>
  <si>
    <t>5.57B</t>
  </si>
  <si>
    <t>5.56B</t>
  </si>
  <si>
    <t>5.54B</t>
  </si>
  <si>
    <t>5.52B</t>
  </si>
  <si>
    <t>5.50B</t>
  </si>
  <si>
    <t>5.49B</t>
  </si>
  <si>
    <t>5.48B</t>
  </si>
  <si>
    <t>NARI US Equity</t>
  </si>
  <si>
    <t>INARI MEDICAL INC</t>
  </si>
  <si>
    <t>5.47B</t>
  </si>
  <si>
    <t>5.46B</t>
  </si>
  <si>
    <t>5.45B</t>
  </si>
  <si>
    <t>5.44B</t>
  </si>
  <si>
    <t>5.41B</t>
  </si>
  <si>
    <t>5.37B</t>
  </si>
  <si>
    <t>5.34B</t>
  </si>
  <si>
    <t>1.13k</t>
  </si>
  <si>
    <t>5.33B</t>
  </si>
  <si>
    <t>5.32B</t>
  </si>
  <si>
    <t>5.30B</t>
  </si>
  <si>
    <t>5.29B</t>
  </si>
  <si>
    <t>5.24B</t>
  </si>
  <si>
    <t>5.23B</t>
  </si>
  <si>
    <t>5.22B</t>
  </si>
  <si>
    <t>5.21B</t>
  </si>
  <si>
    <t>VNT US Equity</t>
  </si>
  <si>
    <t>VONTIER CORP</t>
  </si>
  <si>
    <t>5.19B</t>
  </si>
  <si>
    <t>5.16B</t>
  </si>
  <si>
    <t>5.13B</t>
  </si>
  <si>
    <t>5.11B</t>
  </si>
  <si>
    <t>5.10B</t>
  </si>
  <si>
    <t>5.07B</t>
  </si>
  <si>
    <t>5.06B</t>
  </si>
  <si>
    <t>5.05B</t>
  </si>
  <si>
    <t>5.04B</t>
  </si>
  <si>
    <t>5.03B</t>
  </si>
  <si>
    <t>5.02B</t>
  </si>
  <si>
    <t>5.01B</t>
  </si>
  <si>
    <t>5.00B</t>
  </si>
  <si>
    <t>4.99B</t>
  </si>
  <si>
    <t>4.98B</t>
  </si>
  <si>
    <t>4.97B</t>
  </si>
  <si>
    <t>4.95B</t>
  </si>
  <si>
    <t>4.94B</t>
  </si>
  <si>
    <t>4.93B</t>
  </si>
  <si>
    <t>4.91B</t>
  </si>
  <si>
    <t>4.90B</t>
  </si>
  <si>
    <t>ARRY US Equity</t>
  </si>
  <si>
    <t>ARRAY TECHNOLOGIES INC</t>
  </si>
  <si>
    <t>4.89B</t>
  </si>
  <si>
    <t>SLQT US Equity</t>
  </si>
  <si>
    <t>SELECTQUOTE INC</t>
  </si>
  <si>
    <t>4.87B</t>
  </si>
  <si>
    <t>4.86B</t>
  </si>
  <si>
    <t>4.83B</t>
  </si>
  <si>
    <t>4.82B</t>
  </si>
  <si>
    <t>CMC MATERIALS INC</t>
  </si>
  <si>
    <t>4.81B</t>
  </si>
  <si>
    <t>4.79B</t>
  </si>
  <si>
    <t>4.77B</t>
  </si>
  <si>
    <t>TNL US Equity</t>
  </si>
  <si>
    <t>TRAVEL + LEISURE CO</t>
  </si>
  <si>
    <t>4.76B</t>
  </si>
  <si>
    <t>4.75B</t>
  </si>
  <si>
    <t>4.74B</t>
  </si>
  <si>
    <t>4.73B</t>
  </si>
  <si>
    <t>4.72B</t>
  </si>
  <si>
    <t>BIGC US Equity</t>
  </si>
  <si>
    <t>BIGCOMMERCE HOLDINGS-SER 1</t>
  </si>
  <si>
    <t>MSGS US Equity</t>
  </si>
  <si>
    <t>MADISON SQUARE GARDEN SPORTS</t>
  </si>
  <si>
    <t>4.70B</t>
  </si>
  <si>
    <t>4.69B</t>
  </si>
  <si>
    <t>4.68B</t>
  </si>
  <si>
    <t>4.67B</t>
  </si>
  <si>
    <t>GOCO US Equity</t>
  </si>
  <si>
    <t>GOHEALTH INC-CLASS A</t>
  </si>
  <si>
    <t>4.65B</t>
  </si>
  <si>
    <t>4.64B</t>
  </si>
  <si>
    <t>4.61B</t>
  </si>
  <si>
    <t>NK US Equity</t>
  </si>
  <si>
    <t>NANTKWEST INC</t>
  </si>
  <si>
    <t>4.60B</t>
  </si>
  <si>
    <t>4.59B</t>
  </si>
  <si>
    <t>LESL US Equity</t>
  </si>
  <si>
    <t>LESLIE'S INC</t>
  </si>
  <si>
    <t>JAMF US Equity</t>
  </si>
  <si>
    <t>JAMF HOLDING CORP</t>
  </si>
  <si>
    <t>4.58B</t>
  </si>
  <si>
    <t>4.57B</t>
  </si>
  <si>
    <t>4.56B</t>
  </si>
  <si>
    <t>4.55B</t>
  </si>
  <si>
    <t>AHCO US Equity</t>
  </si>
  <si>
    <t>ADAPTHEALTH CORP</t>
  </si>
  <si>
    <t>4.54B</t>
  </si>
  <si>
    <t>4.52B</t>
  </si>
  <si>
    <t>4.51B</t>
  </si>
  <si>
    <t>4.48B</t>
  </si>
  <si>
    <t>4.47B</t>
  </si>
  <si>
    <t>BLI US Equity</t>
  </si>
  <si>
    <t>BERKELEY LIGHTS INC</t>
  </si>
  <si>
    <t>4.46B</t>
  </si>
  <si>
    <t>4.45B</t>
  </si>
  <si>
    <t>CRNC US Equity</t>
  </si>
  <si>
    <t>CERENCE INC</t>
  </si>
  <si>
    <t>4.44B</t>
  </si>
  <si>
    <t>PGNY US Equity</t>
  </si>
  <si>
    <t>PROGYNY INC</t>
  </si>
  <si>
    <t>4.43B</t>
  </si>
  <si>
    <t>4.41B</t>
  </si>
  <si>
    <t>4.40B</t>
  </si>
  <si>
    <t>4.39B</t>
  </si>
  <si>
    <t>4.38B</t>
  </si>
  <si>
    <t>4.36B</t>
  </si>
  <si>
    <t>4.35B</t>
  </si>
  <si>
    <t>4.34B</t>
  </si>
  <si>
    <t>4.33B</t>
  </si>
  <si>
    <t>4.32B</t>
  </si>
  <si>
    <t>4.31B</t>
  </si>
  <si>
    <t>4.30B</t>
  </si>
  <si>
    <t>4.29B</t>
  </si>
  <si>
    <t>4.28B</t>
  </si>
  <si>
    <t>4.27B</t>
  </si>
  <si>
    <t>SWTX US Equity</t>
  </si>
  <si>
    <t>SPRINGWORKS THERAPEUTICS INC</t>
  </si>
  <si>
    <t>4.26B</t>
  </si>
  <si>
    <t>4.25B</t>
  </si>
  <si>
    <t>4.23B</t>
  </si>
  <si>
    <t>4.22B</t>
  </si>
  <si>
    <t>4.21B</t>
  </si>
  <si>
    <t>4.20B</t>
  </si>
  <si>
    <t>4.19B</t>
  </si>
  <si>
    <t>4.18B</t>
  </si>
  <si>
    <t>4.17B</t>
  </si>
  <si>
    <t>4.16B</t>
  </si>
  <si>
    <t>RXT US Equity</t>
  </si>
  <si>
    <t>RACKSPACE TECHNOLOGY INC</t>
  </si>
  <si>
    <t>4.15B</t>
  </si>
  <si>
    <t>4.14B</t>
  </si>
  <si>
    <t>4.13B</t>
  </si>
  <si>
    <t>4.12B</t>
  </si>
  <si>
    <t>4.11B</t>
  </si>
  <si>
    <t>NOVA US Equity</t>
  </si>
  <si>
    <t>SUNNOVA ENERGY INTERNATIONAL</t>
  </si>
  <si>
    <t>4.10B</t>
  </si>
  <si>
    <t>4.09B</t>
  </si>
  <si>
    <t>AVNT US Equity</t>
  </si>
  <si>
    <t>AVIENT CORP</t>
  </si>
  <si>
    <t>4.07B</t>
  </si>
  <si>
    <t>4.06B</t>
  </si>
  <si>
    <t>4.05B</t>
  </si>
  <si>
    <t>4.04B</t>
  </si>
  <si>
    <t>4.03B</t>
  </si>
  <si>
    <t>4.01B</t>
  </si>
  <si>
    <t>4.00B</t>
  </si>
  <si>
    <t>3.99B</t>
  </si>
  <si>
    <t>3.98B</t>
  </si>
  <si>
    <t>3.97B</t>
  </si>
  <si>
    <t>3.96B</t>
  </si>
  <si>
    <t>RLAY US Equity</t>
  </si>
  <si>
    <t>RELAY THERAPEUTICS INC</t>
  </si>
  <si>
    <t>3.94B</t>
  </si>
  <si>
    <t>3.93B</t>
  </si>
  <si>
    <t>3.92B</t>
  </si>
  <si>
    <t>MSP US Equity</t>
  </si>
  <si>
    <t>DATTO HOLDING CORP</t>
  </si>
  <si>
    <t>3.91B</t>
  </si>
  <si>
    <t>3.90B</t>
  </si>
  <si>
    <t>3.89B</t>
  </si>
  <si>
    <t>3.88B</t>
  </si>
  <si>
    <t>GO US Equity</t>
  </si>
  <si>
    <t>GROCERY OUTLET HOLDING CORP</t>
  </si>
  <si>
    <t>VVNT US Equity</t>
  </si>
  <si>
    <t>VIVINT SMART HOME INC</t>
  </si>
  <si>
    <t>3.87B</t>
  </si>
  <si>
    <t>3.85B</t>
  </si>
  <si>
    <t>3.84B</t>
  </si>
  <si>
    <t>3.83B</t>
  </si>
  <si>
    <t>CHX US Equity</t>
  </si>
  <si>
    <t>CHAMPIONX CORP</t>
  </si>
  <si>
    <t>3.82B</t>
  </si>
  <si>
    <t>3.81B</t>
  </si>
  <si>
    <t>3.79B</t>
  </si>
  <si>
    <t>3.78B</t>
  </si>
  <si>
    <t>WKHS US Equity</t>
  </si>
  <si>
    <t>WORKHORSE GROUP INC</t>
  </si>
  <si>
    <t>SI US Equity</t>
  </si>
  <si>
    <t>SILVERGATE CAPITAL CORP-CL A</t>
  </si>
  <si>
    <t>3.77B</t>
  </si>
  <si>
    <t>3.76B</t>
  </si>
  <si>
    <t>3.75B</t>
  </si>
  <si>
    <t>3.74B</t>
  </si>
  <si>
    <t>CRSR US Equity</t>
  </si>
  <si>
    <t>CORSAIR GAMING INC</t>
  </si>
  <si>
    <t>3.73B</t>
  </si>
  <si>
    <t>3.72B</t>
  </si>
  <si>
    <t>SPT US Equity</t>
  </si>
  <si>
    <t>SPROUT SOCIAL INC - CLASS A</t>
  </si>
  <si>
    <t>3.71B</t>
  </si>
  <si>
    <t>UFP INDUSTRIES INC</t>
  </si>
  <si>
    <t>3.70B</t>
  </si>
  <si>
    <t>3.69B</t>
  </si>
  <si>
    <t>3.68B</t>
  </si>
  <si>
    <t>3.67B</t>
  </si>
  <si>
    <t>3.66B</t>
  </si>
  <si>
    <t>3.65B</t>
  </si>
  <si>
    <t>3.64B</t>
  </si>
  <si>
    <t>3.62B</t>
  </si>
  <si>
    <t>UNIVAR SOLUTIONS INC</t>
  </si>
  <si>
    <t>3.61B</t>
  </si>
  <si>
    <t>3.59B</t>
  </si>
  <si>
    <t>2.67k</t>
  </si>
  <si>
    <t>3.58B</t>
  </si>
  <si>
    <t>APG US Equity</t>
  </si>
  <si>
    <t>API GROUP CORP</t>
  </si>
  <si>
    <t>6.72k</t>
  </si>
  <si>
    <t>3.57B</t>
  </si>
  <si>
    <t>3.56B</t>
  </si>
  <si>
    <t>3.54B</t>
  </si>
  <si>
    <t>3.53B</t>
  </si>
  <si>
    <t>3.52B</t>
  </si>
  <si>
    <t>3.51B</t>
  </si>
  <si>
    <t>3.50B</t>
  </si>
  <si>
    <t>3.49B</t>
  </si>
  <si>
    <t>3.48B</t>
  </si>
  <si>
    <t>3.47B</t>
  </si>
  <si>
    <t>KRTX US Equity</t>
  </si>
  <si>
    <t>KARUNA THERAPEUTICS INC</t>
  </si>
  <si>
    <t>3.46B</t>
  </si>
  <si>
    <t>3.45B</t>
  </si>
  <si>
    <t>3.44B</t>
  </si>
  <si>
    <t>3.43B</t>
  </si>
  <si>
    <t>3.42B</t>
  </si>
  <si>
    <t>3.41B</t>
  </si>
  <si>
    <t>OPCH US Equity</t>
  </si>
  <si>
    <t>3.39B</t>
  </si>
  <si>
    <t>PRLD US Equity</t>
  </si>
  <si>
    <t>PRELUDE THERAPEUTICS INC</t>
  </si>
  <si>
    <t>SUMO US Equity</t>
  </si>
  <si>
    <t>SUMO LOGIC INC</t>
  </si>
  <si>
    <t>3.38B</t>
  </si>
  <si>
    <t>3.37B</t>
  </si>
  <si>
    <t>3.36B</t>
  </si>
  <si>
    <t>3.35B</t>
  </si>
  <si>
    <t>3.34B</t>
  </si>
  <si>
    <t>3.32B</t>
  </si>
  <si>
    <t>3.31B</t>
  </si>
  <si>
    <t>3.30B</t>
  </si>
  <si>
    <t>3.29B</t>
  </si>
  <si>
    <t>3.28B</t>
  </si>
  <si>
    <t>3.27B</t>
  </si>
  <si>
    <t>3.26B</t>
  </si>
  <si>
    <t>BRBR US Equity</t>
  </si>
  <si>
    <t>BELLRING BRANDS INC-CLASS A</t>
  </si>
  <si>
    <t>MAX US Equity</t>
  </si>
  <si>
    <t>MEDIAALPHA INC-CLASS A</t>
  </si>
  <si>
    <t>3.25B</t>
  </si>
  <si>
    <t>3.24B</t>
  </si>
  <si>
    <t>RVMD US Equity</t>
  </si>
  <si>
    <t>REVOLUTION MEDICINES INC</t>
  </si>
  <si>
    <t>STEP US Equity</t>
  </si>
  <si>
    <t>STEPSTONE GROUP INC-CLASS A</t>
  </si>
  <si>
    <t>3.23B</t>
  </si>
  <si>
    <t>EBC US Equity</t>
  </si>
  <si>
    <t>EASTERN BANKSHARES INC</t>
  </si>
  <si>
    <t>3.22B</t>
  </si>
  <si>
    <t>PRG US Equity</t>
  </si>
  <si>
    <t>PROG HOLDINGS INC</t>
  </si>
  <si>
    <t>3.21B</t>
  </si>
  <si>
    <t>3.20B</t>
  </si>
  <si>
    <t>3.19B</t>
  </si>
  <si>
    <t>3.18B</t>
  </si>
  <si>
    <t>3.17B</t>
  </si>
  <si>
    <t>3.16B</t>
  </si>
  <si>
    <t>ATKORE INC</t>
  </si>
  <si>
    <t>3.15B</t>
  </si>
  <si>
    <t>ONTO US Equity</t>
  </si>
  <si>
    <t>ONTO INNOVATION INC</t>
  </si>
  <si>
    <t>3.14B</t>
  </si>
  <si>
    <t>3.12B</t>
  </si>
  <si>
    <t>3.11B</t>
  </si>
  <si>
    <t>3.10B</t>
  </si>
  <si>
    <t>3.09B</t>
  </si>
  <si>
    <t>3.08B</t>
  </si>
  <si>
    <t>3.07B</t>
  </si>
  <si>
    <t>ALXO US Equity</t>
  </si>
  <si>
    <t>ALX ONCOLOGY HOLDINGS INC</t>
  </si>
  <si>
    <t>3.06B</t>
  </si>
  <si>
    <t>3.05B</t>
  </si>
  <si>
    <t>3.04B</t>
  </si>
  <si>
    <t>3.02B</t>
  </si>
  <si>
    <t>3.01B</t>
  </si>
  <si>
    <t>PHR US Equity</t>
  </si>
  <si>
    <t>PHREESIA INC</t>
  </si>
  <si>
    <t>3.00B</t>
  </si>
  <si>
    <t>2.98B</t>
  </si>
  <si>
    <t>2.97B</t>
  </si>
  <si>
    <t>2.96B</t>
  </si>
  <si>
    <t>2.95B</t>
  </si>
  <si>
    <t>2.94B</t>
  </si>
  <si>
    <t>2.93B</t>
  </si>
  <si>
    <t>2.92B</t>
  </si>
  <si>
    <t>IGMS US Equity</t>
  </si>
  <si>
    <t>IGM BIOSCIENCES INC</t>
  </si>
  <si>
    <t>PTVE US Equity</t>
  </si>
  <si>
    <t>PACTIV EVERGREEN INC</t>
  </si>
  <si>
    <t>2.91B</t>
  </si>
  <si>
    <t>VIE US Equity</t>
  </si>
  <si>
    <t>VIELA BIO INC</t>
  </si>
  <si>
    <t>2.90B</t>
  </si>
  <si>
    <t>2.89B</t>
  </si>
  <si>
    <t>ACCD US Equity</t>
  </si>
  <si>
    <t>ACCOLADE INC</t>
  </si>
  <si>
    <t>2.88B</t>
  </si>
  <si>
    <t>2.87B</t>
  </si>
  <si>
    <t>MIME US Equity</t>
  </si>
  <si>
    <t>MIMECAST LTD</t>
  </si>
  <si>
    <t>2.86B</t>
  </si>
  <si>
    <t>2.85B</t>
  </si>
  <si>
    <t>GRWG US Equity</t>
  </si>
  <si>
    <t>GROWGENERATION CORP</t>
  </si>
  <si>
    <t>2.84B</t>
  </si>
  <si>
    <t>2.83B</t>
  </si>
  <si>
    <t>2.82B</t>
  </si>
  <si>
    <t>2.81B</t>
  </si>
  <si>
    <t>ARCONIC CORP</t>
  </si>
  <si>
    <t>2.80B</t>
  </si>
  <si>
    <t>2.79B</t>
  </si>
  <si>
    <t>2.78B</t>
  </si>
  <si>
    <t>2.77B</t>
  </si>
  <si>
    <t>2.76B</t>
  </si>
  <si>
    <t>2.75B</t>
  </si>
  <si>
    <t>Transportation Infrastructure</t>
  </si>
  <si>
    <t>2.74B</t>
  </si>
  <si>
    <t>2.73B</t>
  </si>
  <si>
    <t>FHI US Equity</t>
  </si>
  <si>
    <t>FEDERATED HERMES INC</t>
  </si>
  <si>
    <t>PING US Equity</t>
  </si>
  <si>
    <t>PING IDENTITY HOLDING CORP</t>
  </si>
  <si>
    <t>2.72B</t>
  </si>
  <si>
    <t>BNL US Equity</t>
  </si>
  <si>
    <t>BROADSTONE NET LEASE INC-A</t>
  </si>
  <si>
    <t>2.71B</t>
  </si>
  <si>
    <t>2.70B</t>
  </si>
  <si>
    <t>ALVR US Equity</t>
  </si>
  <si>
    <t>ALLOVIR INC</t>
  </si>
  <si>
    <t>2.69B</t>
  </si>
  <si>
    <t>2.68B</t>
  </si>
  <si>
    <t>2.67B</t>
  </si>
  <si>
    <t>2.66B</t>
  </si>
  <si>
    <t>2.65B</t>
  </si>
  <si>
    <t>2.64B</t>
  </si>
  <si>
    <t>2.62B</t>
  </si>
  <si>
    <t>2.61B</t>
  </si>
  <si>
    <t>2.60B</t>
  </si>
  <si>
    <t>2.59B</t>
  </si>
  <si>
    <t>2.58B</t>
  </si>
  <si>
    <t>2.57B</t>
  </si>
  <si>
    <t>FLGT US Equity</t>
  </si>
  <si>
    <t>FULGENT GENETICS INC</t>
  </si>
  <si>
    <t>2.56B</t>
  </si>
  <si>
    <t>2.55B</t>
  </si>
  <si>
    <t>2.54B</t>
  </si>
  <si>
    <t>REAL US Equity</t>
  </si>
  <si>
    <t>REALREAL INC/THE</t>
  </si>
  <si>
    <t>2.53B</t>
  </si>
  <si>
    <t>BRP US Equity</t>
  </si>
  <si>
    <t>BRP GROUP INC-A</t>
  </si>
  <si>
    <t>2.52B</t>
  </si>
  <si>
    <t>AMERICAN NATIONAL GROUP INC</t>
  </si>
  <si>
    <t>2.51B</t>
  </si>
  <si>
    <t>2.50B</t>
  </si>
  <si>
    <t>2.49B</t>
  </si>
  <si>
    <t>2.48B</t>
  </si>
  <si>
    <t>2.47B</t>
  </si>
  <si>
    <t>2.46B</t>
  </si>
  <si>
    <t>2.45B</t>
  </si>
  <si>
    <t>2.44B</t>
  </si>
  <si>
    <t>EAR US Equity</t>
  </si>
  <si>
    <t>EARGO INC</t>
  </si>
  <si>
    <t>2.43B</t>
  </si>
  <si>
    <t>2.42B</t>
  </si>
  <si>
    <t>2.41B</t>
  </si>
  <si>
    <t>2.40B</t>
  </si>
  <si>
    <t>AMTI US Equity</t>
  </si>
  <si>
    <t>APPLIED MOLECULAR TRANSPORT</t>
  </si>
  <si>
    <t>2.39B</t>
  </si>
  <si>
    <t>ODP CORP/THE</t>
  </si>
  <si>
    <t>2.38B</t>
  </si>
  <si>
    <t>2.37B</t>
  </si>
  <si>
    <t>2.36B</t>
  </si>
  <si>
    <t>ABR US Equity</t>
  </si>
  <si>
    <t>ARBOR REALTY TRUST INC</t>
  </si>
  <si>
    <t>2.35B</t>
  </si>
  <si>
    <t>2.33B</t>
  </si>
  <si>
    <t>MSGE US Equity</t>
  </si>
  <si>
    <t>MADISON SQUARE GARDEN ENTERT</t>
  </si>
  <si>
    <t>KYMR US Equity</t>
  </si>
  <si>
    <t>KYMERA THERAPEUTICS INC</t>
  </si>
  <si>
    <t>2.32B</t>
  </si>
  <si>
    <t>2.31B</t>
  </si>
  <si>
    <t>XPERI HOLDING CORP</t>
  </si>
  <si>
    <t>2.30B</t>
  </si>
  <si>
    <t>2.29B</t>
  </si>
  <si>
    <t>2.28B</t>
  </si>
  <si>
    <t>2.27B</t>
  </si>
  <si>
    <t>2.26B</t>
  </si>
  <si>
    <t>2.25B</t>
  </si>
  <si>
    <t>2.24B</t>
  </si>
  <si>
    <t>ASO US Equity</t>
  </si>
  <si>
    <t>ACADEMY SPORTS &amp; OUTDOORS IN</t>
  </si>
  <si>
    <t>2.23B</t>
  </si>
  <si>
    <t>2.22B</t>
  </si>
  <si>
    <t>2.21B</t>
  </si>
  <si>
    <t>2.20B</t>
  </si>
  <si>
    <t>2.19B</t>
  </si>
  <si>
    <t>MODV US Equity</t>
  </si>
  <si>
    <t>MODIVCARE INC</t>
  </si>
  <si>
    <t>2.18B</t>
  </si>
  <si>
    <t>IHRT US Equity</t>
  </si>
  <si>
    <t>IHEARTMEDIA INC - CLASS A</t>
  </si>
  <si>
    <t>TRI POINTE HOMES INC</t>
  </si>
  <si>
    <t>2.17B</t>
  </si>
  <si>
    <t>2.16B</t>
  </si>
  <si>
    <t>2.15B</t>
  </si>
  <si>
    <t>RPAY US Equity</t>
  </si>
  <si>
    <t>REPAY HOLDINGS CORP</t>
  </si>
  <si>
    <t>2.14B</t>
  </si>
  <si>
    <t>STOK US Equity</t>
  </si>
  <si>
    <t>STOKE THERAPEUTICS INC</t>
  </si>
  <si>
    <t>HRMY US Equity</t>
  </si>
  <si>
    <t>HARMONY BIOSCIENCES HOLDINGS</t>
  </si>
  <si>
    <t>2.12B</t>
  </si>
  <si>
    <t>OM US Equity</t>
  </si>
  <si>
    <t>OUTSET MEDICAL INC</t>
  </si>
  <si>
    <t>SVC US Equity</t>
  </si>
  <si>
    <t>SERVICE PROPERTIES TRUST</t>
  </si>
  <si>
    <t>2.10B</t>
  </si>
  <si>
    <t>CSTL US Equity</t>
  </si>
  <si>
    <t>CASTLE BIOSCIENCES INC</t>
  </si>
  <si>
    <t>2.08B</t>
  </si>
  <si>
    <t>2.07B</t>
  </si>
  <si>
    <t>GBIO US Equity</t>
  </si>
  <si>
    <t>GENERATION BIO CO</t>
  </si>
  <si>
    <t>SAVA US Equity</t>
  </si>
  <si>
    <t>CASSAVA SCIENCES INC</t>
  </si>
  <si>
    <t>SITM US Equity</t>
  </si>
  <si>
    <t>SITIME CORP</t>
  </si>
  <si>
    <t>2.06B</t>
  </si>
  <si>
    <t>HCAT US Equity</t>
  </si>
  <si>
    <t>HEALTH CATALYST INC</t>
  </si>
  <si>
    <t>2.05B</t>
  </si>
  <si>
    <t>2.04B</t>
  </si>
  <si>
    <t>2.03B</t>
  </si>
  <si>
    <t>2.02B</t>
  </si>
  <si>
    <t>2.01B</t>
  </si>
  <si>
    <t>LUNG US Equity</t>
  </si>
  <si>
    <t>PULMONX CORP</t>
  </si>
  <si>
    <t>2.00B</t>
  </si>
  <si>
    <t>1.99B</t>
  </si>
  <si>
    <t>1.98B</t>
  </si>
  <si>
    <t>1.97B</t>
  </si>
  <si>
    <t>1.96B</t>
  </si>
  <si>
    <t>PIPR US Equity</t>
  </si>
  <si>
    <t>PIPER SANDLER COS</t>
  </si>
  <si>
    <t>1.95B</t>
  </si>
  <si>
    <t>1.94B</t>
  </si>
  <si>
    <t>PRAX US Equity</t>
  </si>
  <si>
    <t>PRAXIS PRECISION MEDICINES I</t>
  </si>
  <si>
    <t>1.93B</t>
  </si>
  <si>
    <t>O-I GLASS INC</t>
  </si>
  <si>
    <t>1.92B</t>
  </si>
  <si>
    <t>1.91B</t>
  </si>
  <si>
    <t>1.90B</t>
  </si>
  <si>
    <t>1.89B</t>
  </si>
  <si>
    <t>12.34k</t>
  </si>
  <si>
    <t>1.88B</t>
  </si>
  <si>
    <t>WW INTERNATIONAL INC</t>
  </si>
  <si>
    <t>1.87B</t>
  </si>
  <si>
    <t>1.86B</t>
  </si>
  <si>
    <t>1.85B</t>
  </si>
  <si>
    <t>FMTX US Equity</t>
  </si>
  <si>
    <t>FORMA THERAPEUTICS HOLDINGS</t>
  </si>
  <si>
    <t>DMTK US Equity</t>
  </si>
  <si>
    <t>DERMTECH INC</t>
  </si>
  <si>
    <t>1.84B</t>
  </si>
  <si>
    <t>BALY US Equity</t>
  </si>
  <si>
    <t>BALLY'S CORP</t>
  </si>
  <si>
    <t>AMK US Equity</t>
  </si>
  <si>
    <t>ASSETMARK FINANCIAL HOLDINGS</t>
  </si>
  <si>
    <t>PMVP US Equity</t>
  </si>
  <si>
    <t>PMV PHARMACEUTICALS INC</t>
  </si>
  <si>
    <t>1.83B</t>
  </si>
  <si>
    <t>NKTX US Equity</t>
  </si>
  <si>
    <t>NKARTA INC</t>
  </si>
  <si>
    <t>1.82B</t>
  </si>
  <si>
    <t>ARQT US Equity</t>
  </si>
  <si>
    <t>ARCUTIS BIOTHERAPEUTICS INC</t>
  </si>
  <si>
    <t>STTK US Equity</t>
  </si>
  <si>
    <t>SHATTUCK LABS INC</t>
  </si>
  <si>
    <t>1.81B</t>
  </si>
  <si>
    <t>1.80B</t>
  </si>
  <si>
    <t>1.79B</t>
  </si>
  <si>
    <t>CCCC US Equity</t>
  </si>
  <si>
    <t>C4 THERAPEUTICS INC</t>
  </si>
  <si>
    <t>1.78B</t>
  </si>
  <si>
    <t>1.77B</t>
  </si>
  <si>
    <t>1.76B</t>
  </si>
  <si>
    <t>FREQ US Equity</t>
  </si>
  <si>
    <t>FREQUENCY THERAPEUTICS INC</t>
  </si>
  <si>
    <t>1.75B</t>
  </si>
  <si>
    <t>1.74B</t>
  </si>
  <si>
    <t>TVTX US Equity</t>
  </si>
  <si>
    <t>TRAVERE THERAPEUTICS INC</t>
  </si>
  <si>
    <t>1.73B</t>
  </si>
  <si>
    <t>1.72B</t>
  </si>
  <si>
    <t>1.71B</t>
  </si>
  <si>
    <t>1.70B</t>
  </si>
  <si>
    <t>1.69B</t>
  </si>
  <si>
    <t>1.68B</t>
  </si>
  <si>
    <t>1.67B</t>
  </si>
  <si>
    <t>IMVT US Equity</t>
  </si>
  <si>
    <t>IMMUNOVANT INC</t>
  </si>
  <si>
    <t>1.66B</t>
  </si>
  <si>
    <t>1.65B</t>
  </si>
  <si>
    <t>1.64B</t>
  </si>
  <si>
    <t>1.63B</t>
  </si>
  <si>
    <t>1.62B</t>
  </si>
  <si>
    <t>1.61B</t>
  </si>
  <si>
    <t>PGEN US Equity</t>
  </si>
  <si>
    <t>PRECIGEN INC</t>
  </si>
  <si>
    <t>SMCI US Equity</t>
  </si>
  <si>
    <t>SUPER MICRO COMPUTER INC</t>
  </si>
  <si>
    <t>1.60B</t>
  </si>
  <si>
    <t>1.59B</t>
  </si>
  <si>
    <t>PNTG US Equity</t>
  </si>
  <si>
    <t>PENNANT GROUP INC/THE</t>
  </si>
  <si>
    <t>1.58B</t>
  </si>
  <si>
    <t>1.57B</t>
  </si>
  <si>
    <t>XPEL US Equity</t>
  </si>
  <si>
    <t>XPEL INC</t>
  </si>
  <si>
    <t>1.56B</t>
  </si>
  <si>
    <t>1.55B</t>
  </si>
  <si>
    <t>KRON US Equity</t>
  </si>
  <si>
    <t>KRONOS BIO INC</t>
  </si>
  <si>
    <t>1.54B</t>
  </si>
  <si>
    <t>ARCT US Equity</t>
  </si>
  <si>
    <t>ARCTURUS THERAPEUTICS HOLDIN</t>
  </si>
  <si>
    <t>1.53B</t>
  </si>
  <si>
    <t>NRIX US Equity</t>
  </si>
  <si>
    <t>NURIX THERAPEUTICS INC</t>
  </si>
  <si>
    <t>1.52B</t>
  </si>
  <si>
    <t>1.51B</t>
  </si>
  <si>
    <t>KROS US Equity</t>
  </si>
  <si>
    <t>KEROS THERAPEUTICS INC</t>
  </si>
  <si>
    <t>PSNL US Equity</t>
  </si>
  <si>
    <t>PERSONALIS INC</t>
  </si>
  <si>
    <t>1.50B</t>
  </si>
  <si>
    <t>1.49B</t>
  </si>
  <si>
    <t>EPAC US Equity</t>
  </si>
  <si>
    <t>ENERPAC TOOL GROUP CORP</t>
  </si>
  <si>
    <t>1.48B</t>
  </si>
  <si>
    <t>ZNTL US Equity</t>
  </si>
  <si>
    <t>ZENTALIS PHARMACEUTICALS INC</t>
  </si>
  <si>
    <t>1.47B</t>
  </si>
  <si>
    <t>1.46B</t>
  </si>
  <si>
    <t>FRG US Equity</t>
  </si>
  <si>
    <t>FRANCHISE GROUP INC</t>
  </si>
  <si>
    <t>ITOS US Equity</t>
  </si>
  <si>
    <t>ITEOS THERAPEUTICS INC</t>
  </si>
  <si>
    <t>PACK US Equity</t>
  </si>
  <si>
    <t>RANPAK HOLDINGS CORP</t>
  </si>
  <si>
    <t>1.45B</t>
  </si>
  <si>
    <t>1.44B</t>
  </si>
  <si>
    <t>AVO US Equity</t>
  </si>
  <si>
    <t>MISSION PRODUCE INC</t>
  </si>
  <si>
    <t>1.43B</t>
  </si>
  <si>
    <t>PHAT US Equity</t>
  </si>
  <si>
    <t>PHATHOM PHARMACEUTICALS INC</t>
  </si>
  <si>
    <t>1.42B</t>
  </si>
  <si>
    <t>BRMK US Equity</t>
  </si>
  <si>
    <t>BROADMARK REALTY CAPITAL INC</t>
  </si>
  <si>
    <t>1.41B</t>
  </si>
  <si>
    <t>1.40B</t>
  </si>
  <si>
    <t>SCU US Equity</t>
  </si>
  <si>
    <t>SCULPTOR CAPITAL MANAGEMENT</t>
  </si>
  <si>
    <t>1.39B</t>
  </si>
  <si>
    <t>1.38B</t>
  </si>
  <si>
    <t>1.37B</t>
  </si>
  <si>
    <t>1.36B</t>
  </si>
  <si>
    <t>1.35B</t>
  </si>
  <si>
    <t>1.34B</t>
  </si>
  <si>
    <t>PCVX US Equity</t>
  </si>
  <si>
    <t>VAXCYTE INC</t>
  </si>
  <si>
    <t>1.33B</t>
  </si>
  <si>
    <t>1.32B</t>
  </si>
  <si>
    <t>1.31B</t>
  </si>
  <si>
    <t>1.30B</t>
  </si>
  <si>
    <t>ORIC US Equity</t>
  </si>
  <si>
    <t>ORIC PHARMACEUTICALS INC</t>
  </si>
  <si>
    <t>1.29B</t>
  </si>
  <si>
    <t>VERU US Equity</t>
  </si>
  <si>
    <t>VERU INC</t>
  </si>
  <si>
    <t>1.28B</t>
  </si>
  <si>
    <t>1.27B</t>
  </si>
  <si>
    <t>1.26B</t>
  </si>
  <si>
    <t>ANNX US Equity</t>
  </si>
  <si>
    <t>ANNEXON INC</t>
  </si>
  <si>
    <t>1.25B</t>
  </si>
  <si>
    <t>1.24B</t>
  </si>
  <si>
    <t>PLRX US Equity</t>
  </si>
  <si>
    <t>PLIANT THERAPEUTICS INC</t>
  </si>
  <si>
    <t>1.23B</t>
  </si>
  <si>
    <t>1.22B</t>
  </si>
  <si>
    <t>1.21B</t>
  </si>
  <si>
    <t>1.20B</t>
  </si>
  <si>
    <t>OTRK US Equity</t>
  </si>
  <si>
    <t>ONTRAK INC</t>
  </si>
  <si>
    <t>1.19B</t>
  </si>
  <si>
    <t>SHYF US Equity</t>
  </si>
  <si>
    <t>SHYFT GROUP INC/THE</t>
  </si>
  <si>
    <t>1.18B</t>
  </si>
  <si>
    <t>DIME COMMUNITY BANCSHARES IN</t>
  </si>
  <si>
    <t>VITL US Equity</t>
  </si>
  <si>
    <t>VITAL FARMS INC</t>
  </si>
  <si>
    <t>1.17B</t>
  </si>
  <si>
    <t>SNEX US Equity</t>
  </si>
  <si>
    <t>STONEX GROUP INC</t>
  </si>
  <si>
    <t>CMBM US Equity</t>
  </si>
  <si>
    <t>CAMBIUM NETWORKS CORP</t>
  </si>
  <si>
    <t>1.16B</t>
  </si>
  <si>
    <t>1.15B</t>
  </si>
  <si>
    <t>1.14B</t>
  </si>
  <si>
    <t>VERI US Equity</t>
  </si>
  <si>
    <t>VERITONE INC</t>
  </si>
  <si>
    <t>1.13B</t>
  </si>
  <si>
    <t>1.12B</t>
  </si>
  <si>
    <t>PFC US Equity</t>
  </si>
  <si>
    <t>PREMIER FINANCIAL CORP</t>
  </si>
  <si>
    <t>1.11B</t>
  </si>
  <si>
    <t>ALGS US Equity</t>
  </si>
  <si>
    <t>ALIGOS THERAPEUTICS INC</t>
  </si>
  <si>
    <t>1.10B</t>
  </si>
  <si>
    <t>TSHA US Equity</t>
  </si>
  <si>
    <t>TAYSHA GENE THERAPIES INC</t>
  </si>
  <si>
    <t>1.09B</t>
  </si>
  <si>
    <t>1.87k</t>
  </si>
  <si>
    <t>MEG US Equity</t>
  </si>
  <si>
    <t>MONTROSE ENVIRONMENTAL GROUP</t>
  </si>
  <si>
    <t>1.08B</t>
  </si>
  <si>
    <t>MORF US Equity</t>
  </si>
  <si>
    <t>MORPHIC HOLDING INC</t>
  </si>
  <si>
    <t>1.07B</t>
  </si>
  <si>
    <t>1.06B</t>
  </si>
  <si>
    <t>DHC US Equity</t>
  </si>
  <si>
    <t>DIVERSIFIED HEALTHCARE TRUST</t>
  </si>
  <si>
    <t>1.05B</t>
  </si>
  <si>
    <t>AKRO US Equity</t>
  </si>
  <si>
    <t>AKERO THERAPEUTICS INC</t>
  </si>
  <si>
    <t>GSKY US Equity</t>
  </si>
  <si>
    <t>GREENSKY INC-CLASS A</t>
  </si>
  <si>
    <t>4.28k</t>
  </si>
  <si>
    <t>PASG US Equity</t>
  </si>
  <si>
    <t>PASSAGE BIO INC</t>
  </si>
  <si>
    <t>1.04B</t>
  </si>
  <si>
    <t>STRIDE INC</t>
  </si>
  <si>
    <t>1.03B</t>
  </si>
  <si>
    <t>INBX US Equity</t>
  </si>
  <si>
    <t>INHIBRX INC</t>
  </si>
  <si>
    <t>1.02B</t>
  </si>
  <si>
    <t>SWBI US Equity</t>
  </si>
  <si>
    <t>SMITH &amp; WESSON BRANDS INC</t>
  </si>
  <si>
    <t>1.01B</t>
  </si>
  <si>
    <t>DYN US Equity</t>
  </si>
  <si>
    <t>DYNE THERAPEUTICS INC</t>
  </si>
  <si>
    <t>ACEL US Equity</t>
  </si>
  <si>
    <t>ACCEL ENTERTAINMENT INC</t>
  </si>
  <si>
    <t>BDTX US Equity</t>
  </si>
  <si>
    <t>BLACK DIAMOND THERAPEUTICS I</t>
  </si>
  <si>
    <t>RNA US Equity</t>
  </si>
  <si>
    <t>AVIDITY BIOSCIENCES INC</t>
  </si>
  <si>
    <t>1.00B</t>
  </si>
  <si>
    <t>999.51M</t>
  </si>
  <si>
    <t>998.60M</t>
  </si>
  <si>
    <t>997.14M</t>
  </si>
  <si>
    <t>993.40M</t>
  </si>
  <si>
    <t>992.77M</t>
  </si>
  <si>
    <t>991.67M</t>
  </si>
  <si>
    <t>985.15M</t>
  </si>
  <si>
    <t>981.97M</t>
  </si>
  <si>
    <t>981.54M</t>
  </si>
  <si>
    <t>978.84M</t>
  </si>
  <si>
    <t>977.24M</t>
  </si>
  <si>
    <t>976.26M</t>
  </si>
  <si>
    <t>973.97M</t>
  </si>
  <si>
    <t>973.00M</t>
  </si>
  <si>
    <t>PRVB US Equity</t>
  </si>
  <si>
    <t>PROVENTION BIO INC</t>
  </si>
  <si>
    <t>971.81M</t>
  </si>
  <si>
    <t>970.76M</t>
  </si>
  <si>
    <t>970.64M</t>
  </si>
  <si>
    <t>965.10M</t>
  </si>
  <si>
    <t>962.41M</t>
  </si>
  <si>
    <t>961.88M</t>
  </si>
  <si>
    <t>960.95M</t>
  </si>
  <si>
    <t>MCF US Equity</t>
  </si>
  <si>
    <t>CONTANGO OIL &amp; GAS</t>
  </si>
  <si>
    <t>959.88M</t>
  </si>
  <si>
    <t>953.29M</t>
  </si>
  <si>
    <t>949.97M</t>
  </si>
  <si>
    <t>948.91M</t>
  </si>
  <si>
    <t>947.82M</t>
  </si>
  <si>
    <t>947.69M</t>
  </si>
  <si>
    <t>945.57M</t>
  </si>
  <si>
    <t>944.36M</t>
  </si>
  <si>
    <t>941.19M</t>
  </si>
  <si>
    <t>938.92M</t>
  </si>
  <si>
    <t>937.14M</t>
  </si>
  <si>
    <t>XONE US Equity</t>
  </si>
  <si>
    <t>EXONE CO/THE</t>
  </si>
  <si>
    <t>934.68M</t>
  </si>
  <si>
    <t>933.70M</t>
  </si>
  <si>
    <t>933.43M</t>
  </si>
  <si>
    <t>928.65M</t>
  </si>
  <si>
    <t>927.82M</t>
  </si>
  <si>
    <t>926.39M</t>
  </si>
  <si>
    <t>PRDO US Equity</t>
  </si>
  <si>
    <t>PERDOCEO EDUCATION CORP</t>
  </si>
  <si>
    <t>926.37M</t>
  </si>
  <si>
    <t>921.50M</t>
  </si>
  <si>
    <t>CSR US Equity</t>
  </si>
  <si>
    <t>CENTERSPACE</t>
  </si>
  <si>
    <t>921.29M</t>
  </si>
  <si>
    <t>917.29M</t>
  </si>
  <si>
    <t>911.55M</t>
  </si>
  <si>
    <t>909.66M</t>
  </si>
  <si>
    <t>908.05M</t>
  </si>
  <si>
    <t>906.47M</t>
  </si>
  <si>
    <t>903.19M</t>
  </si>
  <si>
    <t>GATO US Equity</t>
  </si>
  <si>
    <t>GATOS SILVER INC</t>
  </si>
  <si>
    <t>903.13M</t>
  </si>
  <si>
    <t>900.22M</t>
  </si>
  <si>
    <t>896.46M</t>
  </si>
  <si>
    <t>895.70M</t>
  </si>
  <si>
    <t>PRTS US Equity</t>
  </si>
  <si>
    <t>CARPARTS.COM INC</t>
  </si>
  <si>
    <t>894.31M</t>
  </si>
  <si>
    <t>893.86M</t>
  </si>
  <si>
    <t>NEX US Equity</t>
  </si>
  <si>
    <t>NEXTIER OILFIELD SOLUTIONS I</t>
  </si>
  <si>
    <t>891.76M</t>
  </si>
  <si>
    <t>890.86M</t>
  </si>
  <si>
    <t>886.79M</t>
  </si>
  <si>
    <t>885.29M</t>
  </si>
  <si>
    <t>883.92M</t>
  </si>
  <si>
    <t>883.89M</t>
  </si>
  <si>
    <t>883.40M</t>
  </si>
  <si>
    <t>877.37M</t>
  </si>
  <si>
    <t>875.12M</t>
  </si>
  <si>
    <t>TIG US Equity</t>
  </si>
  <si>
    <t>TREAN INSURANCE GROUP INC</t>
  </si>
  <si>
    <t>874.13M</t>
  </si>
  <si>
    <t>873.51M</t>
  </si>
  <si>
    <t>873.11M</t>
  </si>
  <si>
    <t>873.02M</t>
  </si>
  <si>
    <t>872.29M</t>
  </si>
  <si>
    <t>869.63M</t>
  </si>
  <si>
    <t>868.09M</t>
  </si>
  <si>
    <t>865.78M</t>
  </si>
  <si>
    <t>862.75M</t>
  </si>
  <si>
    <t>860.30M</t>
  </si>
  <si>
    <t>855.51M</t>
  </si>
  <si>
    <t>855.36M</t>
  </si>
  <si>
    <t>853.84M</t>
  </si>
  <si>
    <t>852.03M</t>
  </si>
  <si>
    <t>851.99M</t>
  </si>
  <si>
    <t>851.04M</t>
  </si>
  <si>
    <t>850.28M</t>
  </si>
  <si>
    <t>AWH US Equity</t>
  </si>
  <si>
    <t>ASPIRA WOMEN'S HEALTH INC</t>
  </si>
  <si>
    <t>846.56M</t>
  </si>
  <si>
    <t>846.46M</t>
  </si>
  <si>
    <t>846.39M</t>
  </si>
  <si>
    <t>845.75M</t>
  </si>
  <si>
    <t>ATHA US Equity</t>
  </si>
  <si>
    <t>ATHIRA PHARMA INC</t>
  </si>
  <si>
    <t>845.43M</t>
  </si>
  <si>
    <t>845.35M</t>
  </si>
  <si>
    <t>841.12M</t>
  </si>
  <si>
    <t>831.42M</t>
  </si>
  <si>
    <t>831.21M</t>
  </si>
  <si>
    <t>830.27M</t>
  </si>
  <si>
    <t>829.45M</t>
  </si>
  <si>
    <t>829.35M</t>
  </si>
  <si>
    <t>828.73M</t>
  </si>
  <si>
    <t>827.74M</t>
  </si>
  <si>
    <t>825.13M</t>
  </si>
  <si>
    <t>825.05M</t>
  </si>
  <si>
    <t>824.06M</t>
  </si>
  <si>
    <t>823.82M</t>
  </si>
  <si>
    <t>823.35M</t>
  </si>
  <si>
    <t>821.55M</t>
  </si>
  <si>
    <t>820.11M</t>
  </si>
  <si>
    <t>819.61M</t>
  </si>
  <si>
    <t>819.12M</t>
  </si>
  <si>
    <t>817.35M</t>
  </si>
  <si>
    <t>VTOL US Equity</t>
  </si>
  <si>
    <t>BRISTOW GROUP INC</t>
  </si>
  <si>
    <t>814.66M</t>
  </si>
  <si>
    <t>813.91M</t>
  </si>
  <si>
    <t>813.53M</t>
  </si>
  <si>
    <t>810.36M</t>
  </si>
  <si>
    <t>809.17M</t>
  </si>
  <si>
    <t>NLS US Equity</t>
  </si>
  <si>
    <t>NAUTILUS INC</t>
  </si>
  <si>
    <t>808.21M</t>
  </si>
  <si>
    <t>806.03M</t>
  </si>
  <si>
    <t>802.58M</t>
  </si>
  <si>
    <t>801.58M</t>
  </si>
  <si>
    <t>800.36M</t>
  </si>
  <si>
    <t>797.27M</t>
  </si>
  <si>
    <t>796.69M</t>
  </si>
  <si>
    <t>795.40M</t>
  </si>
  <si>
    <t>792.99M</t>
  </si>
  <si>
    <t>792.69M</t>
  </si>
  <si>
    <t>792.34M</t>
  </si>
  <si>
    <t>792.09M</t>
  </si>
  <si>
    <t>791.47M</t>
  </si>
  <si>
    <t>GDYN US Equity</t>
  </si>
  <si>
    <t>GRID DYNAMICS HOLDINGS INC</t>
  </si>
  <si>
    <t>791.38M</t>
  </si>
  <si>
    <t>791.28M</t>
  </si>
  <si>
    <t>787.99M</t>
  </si>
  <si>
    <t>786.25M</t>
  </si>
  <si>
    <t>PAE US Equity</t>
  </si>
  <si>
    <t>PAE INC</t>
  </si>
  <si>
    <t>786.03M</t>
  </si>
  <si>
    <t>785.63M</t>
  </si>
  <si>
    <t>785.52M</t>
  </si>
  <si>
    <t>784.79M</t>
  </si>
  <si>
    <t>784.69M</t>
  </si>
  <si>
    <t>784.59M</t>
  </si>
  <si>
    <t>781.76M</t>
  </si>
  <si>
    <t>ARCH RESOURCES INC</t>
  </si>
  <si>
    <t>780.34M</t>
  </si>
  <si>
    <t>779.00M</t>
  </si>
  <si>
    <t>776.87M</t>
  </si>
  <si>
    <t>775.41M</t>
  </si>
  <si>
    <t>774.46M</t>
  </si>
  <si>
    <t>773.48M</t>
  </si>
  <si>
    <t>773.32M</t>
  </si>
  <si>
    <t>770.06M</t>
  </si>
  <si>
    <t>766.05M</t>
  </si>
  <si>
    <t>763.86M</t>
  </si>
  <si>
    <t>762.55M</t>
  </si>
  <si>
    <t>762.04M</t>
  </si>
  <si>
    <t>761.66M</t>
  </si>
  <si>
    <t>AARON'S CO INC/THE</t>
  </si>
  <si>
    <t>757.31M</t>
  </si>
  <si>
    <t>757.03M</t>
  </si>
  <si>
    <t>756.74M</t>
  </si>
  <si>
    <t>756.58M</t>
  </si>
  <si>
    <t>756.42M</t>
  </si>
  <si>
    <t>PAND US Equity</t>
  </si>
  <si>
    <t>PANDION THERAPEUTICS INC</t>
  </si>
  <si>
    <t>755.41M</t>
  </si>
  <si>
    <t>755.07M</t>
  </si>
  <si>
    <t>754.43M</t>
  </si>
  <si>
    <t>753.22M</t>
  </si>
  <si>
    <t>751.41M</t>
  </si>
  <si>
    <t>749.57M</t>
  </si>
  <si>
    <t>749.06M</t>
  </si>
  <si>
    <t>VXRT US Equity</t>
  </si>
  <si>
    <t>VAXART INC</t>
  </si>
  <si>
    <t>748.77M</t>
  </si>
  <si>
    <t>748.03M</t>
  </si>
  <si>
    <t>746.64M</t>
  </si>
  <si>
    <t>745.18M</t>
  </si>
  <si>
    <t>744.79M</t>
  </si>
  <si>
    <t>744.47M</t>
  </si>
  <si>
    <t>ESGC US Equity</t>
  </si>
  <si>
    <t>EROS STX GLOBAL CORP</t>
  </si>
  <si>
    <t>742.70M</t>
  </si>
  <si>
    <t>742.60M</t>
  </si>
  <si>
    <t>739.99M</t>
  </si>
  <si>
    <t>739.36M</t>
  </si>
  <si>
    <t>738.10M</t>
  </si>
  <si>
    <t>736.57M</t>
  </si>
  <si>
    <t>735.46M</t>
  </si>
  <si>
    <t>733.60M</t>
  </si>
  <si>
    <t>733.57M</t>
  </si>
  <si>
    <t>731.61M</t>
  </si>
  <si>
    <t>729.10M</t>
  </si>
  <si>
    <t>ATOM US Equity</t>
  </si>
  <si>
    <t>ATOMERA INC</t>
  </si>
  <si>
    <t>728.90M</t>
  </si>
  <si>
    <t>726.65M</t>
  </si>
  <si>
    <t>721.87M</t>
  </si>
  <si>
    <t>721.61M</t>
  </si>
  <si>
    <t>721.57M</t>
  </si>
  <si>
    <t>720.80M</t>
  </si>
  <si>
    <t>720.46M</t>
  </si>
  <si>
    <t>720.27M</t>
  </si>
  <si>
    <t>718.67M</t>
  </si>
  <si>
    <t>718.51M</t>
  </si>
  <si>
    <t>BPYU US Equity</t>
  </si>
  <si>
    <t>716.85M</t>
  </si>
  <si>
    <t>715.36M</t>
  </si>
  <si>
    <t>715.12M</t>
  </si>
  <si>
    <t>712.04M</t>
  </si>
  <si>
    <t>PSTX US Equity</t>
  </si>
  <si>
    <t>POSEIDA THERAPEUTICS INC</t>
  </si>
  <si>
    <t>710.31M</t>
  </si>
  <si>
    <t>709.63M</t>
  </si>
  <si>
    <t>709.39M</t>
  </si>
  <si>
    <t>GLATFELTER CORP</t>
  </si>
  <si>
    <t>708.11M</t>
  </si>
  <si>
    <t>707.59M</t>
  </si>
  <si>
    <t>706.93M</t>
  </si>
  <si>
    <t>706.87M</t>
  </si>
  <si>
    <t>705.89M</t>
  </si>
  <si>
    <t>FTHM US Equity</t>
  </si>
  <si>
    <t>FATHOM HOLDINGS INC</t>
  </si>
  <si>
    <t>704.10M</t>
  </si>
  <si>
    <t>701.72M</t>
  </si>
  <si>
    <t>TARS US Equity</t>
  </si>
  <si>
    <t>TARSUS PHARMACEUTICALS INC</t>
  </si>
  <si>
    <t>699.63M</t>
  </si>
  <si>
    <t>KODK US Equity</t>
  </si>
  <si>
    <t>EASTMAN KODAK CO</t>
  </si>
  <si>
    <t>699.10M</t>
  </si>
  <si>
    <t>698.99M</t>
  </si>
  <si>
    <t>697.88M</t>
  </si>
  <si>
    <t>696.39M</t>
  </si>
  <si>
    <t>695.40M</t>
  </si>
  <si>
    <t>695.01M</t>
  </si>
  <si>
    <t>693.61M</t>
  </si>
  <si>
    <t>692.23M</t>
  </si>
  <si>
    <t>690.92M</t>
  </si>
  <si>
    <t>687.47M</t>
  </si>
  <si>
    <t>682.53M</t>
  </si>
  <si>
    <t>679.34M</t>
  </si>
  <si>
    <t>678.30M</t>
  </si>
  <si>
    <t>KDNY US Equity</t>
  </si>
  <si>
    <t>CHINOOK THERAPEUTICS INC</t>
  </si>
  <si>
    <t>674.53M</t>
  </si>
  <si>
    <t>673.95M</t>
  </si>
  <si>
    <t>673.80M</t>
  </si>
  <si>
    <t>671.84M</t>
  </si>
  <si>
    <t>670.30M</t>
  </si>
  <si>
    <t>ALTA US Equity</t>
  </si>
  <si>
    <t>ALTABANCORP</t>
  </si>
  <si>
    <t>670.21M</t>
  </si>
  <si>
    <t>AKUS US Equity</t>
  </si>
  <si>
    <t>AKOUOS INC</t>
  </si>
  <si>
    <t>668.74M</t>
  </si>
  <si>
    <t>666.27M</t>
  </si>
  <si>
    <t>664.22M</t>
  </si>
  <si>
    <t>661.28M</t>
  </si>
  <si>
    <t>661.00M</t>
  </si>
  <si>
    <t>660.77M</t>
  </si>
  <si>
    <t>659.25M</t>
  </si>
  <si>
    <t>658.46M</t>
  </si>
  <si>
    <t>658.13M</t>
  </si>
  <si>
    <t>657.58M</t>
  </si>
  <si>
    <t>657.09M</t>
  </si>
  <si>
    <t>655.43M</t>
  </si>
  <si>
    <t>655.39M</t>
  </si>
  <si>
    <t>654.58M</t>
  </si>
  <si>
    <t>CFB US Equity</t>
  </si>
  <si>
    <t>CROSSFIRST BANKSHARES INC</t>
  </si>
  <si>
    <t>653.75M</t>
  </si>
  <si>
    <t>652.95M</t>
  </si>
  <si>
    <t>652.94M</t>
  </si>
  <si>
    <t>651.97M</t>
  </si>
  <si>
    <t>651.43M</t>
  </si>
  <si>
    <t>650.91M</t>
  </si>
  <si>
    <t>AFIB US Equity</t>
  </si>
  <si>
    <t>ACUTUS MEDICAL INC</t>
  </si>
  <si>
    <t>646.59M</t>
  </si>
  <si>
    <t>BCEL US Equity</t>
  </si>
  <si>
    <t>ATRECA INC - A</t>
  </si>
  <si>
    <t>646.04M</t>
  </si>
  <si>
    <t>645.83M</t>
  </si>
  <si>
    <t>645.54M</t>
  </si>
  <si>
    <t>644.64M</t>
  </si>
  <si>
    <t>644.57M</t>
  </si>
  <si>
    <t>644.53M</t>
  </si>
  <si>
    <t>642.54M</t>
  </si>
  <si>
    <t>641.95M</t>
  </si>
  <si>
    <t>637.53M</t>
  </si>
  <si>
    <t>637.49M</t>
  </si>
  <si>
    <t>635.75M</t>
  </si>
  <si>
    <t>633.36M</t>
  </si>
  <si>
    <t>632.10M</t>
  </si>
  <si>
    <t>631.94M</t>
  </si>
  <si>
    <t>630.74M</t>
  </si>
  <si>
    <t>628.87M</t>
  </si>
  <si>
    <t>628.73M</t>
  </si>
  <si>
    <t>626.61M</t>
  </si>
  <si>
    <t>624.72M</t>
  </si>
  <si>
    <t>623.62M</t>
  </si>
  <si>
    <t>623.55M</t>
  </si>
  <si>
    <t>622.53M</t>
  </si>
  <si>
    <t>622.34M</t>
  </si>
  <si>
    <t>620.23M</t>
  </si>
  <si>
    <t>620.01M</t>
  </si>
  <si>
    <t>617.83M</t>
  </si>
  <si>
    <t>614.94M</t>
  </si>
  <si>
    <t>ASPN US Equity</t>
  </si>
  <si>
    <t>ASPEN AEROGELS INC</t>
  </si>
  <si>
    <t>613.66M</t>
  </si>
  <si>
    <t>610.86M</t>
  </si>
  <si>
    <t>610.84M</t>
  </si>
  <si>
    <t>609.28M</t>
  </si>
  <si>
    <t>BDSX US Equity</t>
  </si>
  <si>
    <t>BIODESIX INC</t>
  </si>
  <si>
    <t>608.86M</t>
  </si>
  <si>
    <t>608.67M</t>
  </si>
  <si>
    <t>608.30M</t>
  </si>
  <si>
    <t>MGI US Equity</t>
  </si>
  <si>
    <t>MONEYGRAM INTERNATIONAL INC</t>
  </si>
  <si>
    <t>607.70M</t>
  </si>
  <si>
    <t>600.36M</t>
  </si>
  <si>
    <t>599.44M</t>
  </si>
  <si>
    <t>598.08M</t>
  </si>
  <si>
    <t>595.96M</t>
  </si>
  <si>
    <t>595.15M</t>
  </si>
  <si>
    <t>RLMD US Equity</t>
  </si>
  <si>
    <t>RELMADA THERAPEUTICS INC</t>
  </si>
  <si>
    <t>595.09M</t>
  </si>
  <si>
    <t>594.08M</t>
  </si>
  <si>
    <t>594.05M</t>
  </si>
  <si>
    <t>593.87M</t>
  </si>
  <si>
    <t>593.52M</t>
  </si>
  <si>
    <t>592.50M</t>
  </si>
  <si>
    <t>591.52M</t>
  </si>
  <si>
    <t>FHTX US Equity</t>
  </si>
  <si>
    <t>FOGHORN THERAPEUTICS INC</t>
  </si>
  <si>
    <t>591.11M</t>
  </si>
  <si>
    <t>589.38M</t>
  </si>
  <si>
    <t>589.31M</t>
  </si>
  <si>
    <t>589.30M</t>
  </si>
  <si>
    <t>589.04M</t>
  </si>
  <si>
    <t>586.27M</t>
  </si>
  <si>
    <t>584.27M</t>
  </si>
  <si>
    <t>IDYA US Equity</t>
  </si>
  <si>
    <t>IDEAYA BIOSCIENCES INC</t>
  </si>
  <si>
    <t>583.42M</t>
  </si>
  <si>
    <t>APLT US Equity</t>
  </si>
  <si>
    <t>APPLIED THERAPEUTICS INC</t>
  </si>
  <si>
    <t>581.40M</t>
  </si>
  <si>
    <t>580.59M</t>
  </si>
  <si>
    <t>VOXX US Equity</t>
  </si>
  <si>
    <t>VOXX INTERNATIONAL CORP</t>
  </si>
  <si>
    <t>580.25M</t>
  </si>
  <si>
    <t>578.98M</t>
  </si>
  <si>
    <t>571.76M</t>
  </si>
  <si>
    <t>570.71M</t>
  </si>
  <si>
    <t>569.91M</t>
  </si>
  <si>
    <t>RVP US Equity</t>
  </si>
  <si>
    <t>RETRACTABLE TECHNOLOGIES INC</t>
  </si>
  <si>
    <t>569.81M</t>
  </si>
  <si>
    <t>MIRM US Equity</t>
  </si>
  <si>
    <t>MIRUM PHARMACEUTICALS INC</t>
  </si>
  <si>
    <t>568.63M</t>
  </si>
  <si>
    <t>567.66M</t>
  </si>
  <si>
    <t>567.40M</t>
  </si>
  <si>
    <t>566.88M</t>
  </si>
  <si>
    <t>566.34M</t>
  </si>
  <si>
    <t>566.00M</t>
  </si>
  <si>
    <t>564.36M</t>
  </si>
  <si>
    <t>563.27M</t>
  </si>
  <si>
    <t>DRRX US Equity</t>
  </si>
  <si>
    <t>DURECT CORPORATION</t>
  </si>
  <si>
    <t>563.25M</t>
  </si>
  <si>
    <t>563.24M</t>
  </si>
  <si>
    <t>561.45M</t>
  </si>
  <si>
    <t>561.21M</t>
  </si>
  <si>
    <t>560.53M</t>
  </si>
  <si>
    <t>559.58M</t>
  </si>
  <si>
    <t>559.33M</t>
  </si>
  <si>
    <t>556.38M</t>
  </si>
  <si>
    <t>OYST US Equity</t>
  </si>
  <si>
    <t>OYSTER POINT PHARMA INC</t>
  </si>
  <si>
    <t>556.02M</t>
  </si>
  <si>
    <t>555.54M</t>
  </si>
  <si>
    <t>554.07M</t>
  </si>
  <si>
    <t>553.06M</t>
  </si>
  <si>
    <t>552.95M</t>
  </si>
  <si>
    <t>PROS US Equity</t>
  </si>
  <si>
    <t>PROSIGHT GLOBAL INC</t>
  </si>
  <si>
    <t>550.95M</t>
  </si>
  <si>
    <t>550.44M</t>
  </si>
  <si>
    <t>549.62M</t>
  </si>
  <si>
    <t>548.21M</t>
  </si>
  <si>
    <t>546.82M</t>
  </si>
  <si>
    <t>546.47M</t>
  </si>
  <si>
    <t>545.75M</t>
  </si>
  <si>
    <t>545.44M</t>
  </si>
  <si>
    <t>542.72M</t>
  </si>
  <si>
    <t>542.30M</t>
  </si>
  <si>
    <t>541.78M</t>
  </si>
  <si>
    <t>540.55M</t>
  </si>
  <si>
    <t>540.25M</t>
  </si>
  <si>
    <t>539.17M</t>
  </si>
  <si>
    <t>537.86M</t>
  </si>
  <si>
    <t>537.65M</t>
  </si>
  <si>
    <t>536.14M</t>
  </si>
  <si>
    <t>533.56M</t>
  </si>
  <si>
    <t>533.03M</t>
  </si>
  <si>
    <t>532.50M</t>
  </si>
  <si>
    <t>532.28M</t>
  </si>
  <si>
    <t>531.92M</t>
  </si>
  <si>
    <t>ISEE US Equity</t>
  </si>
  <si>
    <t>IVERIC BIO INC</t>
  </si>
  <si>
    <t>531.14M</t>
  </si>
  <si>
    <t>530.18M</t>
  </si>
  <si>
    <t>NLTX US Equity</t>
  </si>
  <si>
    <t>NEOLEUKIN THERAPEUTICS INC</t>
  </si>
  <si>
    <t>530.06M</t>
  </si>
  <si>
    <t>528.03M</t>
  </si>
  <si>
    <t>ATLC US Equity</t>
  </si>
  <si>
    <t>ATLANTICUS HOLDINGS CORP</t>
  </si>
  <si>
    <t>527.86M</t>
  </si>
  <si>
    <t>526.53M</t>
  </si>
  <si>
    <t>525.30M</t>
  </si>
  <si>
    <t>524.12M</t>
  </si>
  <si>
    <t>522.56M</t>
  </si>
  <si>
    <t>521.84M</t>
  </si>
  <si>
    <t>521.39M</t>
  </si>
  <si>
    <t>521.16M</t>
  </si>
  <si>
    <t>520.88M</t>
  </si>
  <si>
    <t>518.33M</t>
  </si>
  <si>
    <t>518.13M</t>
  </si>
  <si>
    <t>NTST US Equity</t>
  </si>
  <si>
    <t>NETSTREIT CORP</t>
  </si>
  <si>
    <t>517.33M</t>
  </si>
  <si>
    <t>516.61M</t>
  </si>
  <si>
    <t>515.87M</t>
  </si>
  <si>
    <t>512.70M</t>
  </si>
  <si>
    <t>511.03M</t>
  </si>
  <si>
    <t>510.94M</t>
  </si>
  <si>
    <t>510.87M</t>
  </si>
  <si>
    <t>510.83M</t>
  </si>
  <si>
    <t>507.08M</t>
  </si>
  <si>
    <t>HEAR US Equity</t>
  </si>
  <si>
    <t>TURTLE BEACH CORP</t>
  </si>
  <si>
    <t>506.51M</t>
  </si>
  <si>
    <t>506.49M</t>
  </si>
  <si>
    <t>SELB US Equity</t>
  </si>
  <si>
    <t>SELECTA BIOSCIENCES INC</t>
  </si>
  <si>
    <t>505.58M</t>
  </si>
  <si>
    <t>504.26M</t>
  </si>
  <si>
    <t>501.46M</t>
  </si>
  <si>
    <t>501.45M</t>
  </si>
  <si>
    <t>501.01M</t>
  </si>
  <si>
    <t>499.60M</t>
  </si>
  <si>
    <t>497.61M</t>
  </si>
  <si>
    <t>NH US Equity</t>
  </si>
  <si>
    <t>NANTHEALTH INC</t>
  </si>
  <si>
    <t>497.13M</t>
  </si>
  <si>
    <t>493.87M</t>
  </si>
  <si>
    <t>493.81M</t>
  </si>
  <si>
    <t>493.12M</t>
  </si>
  <si>
    <t>INZY US Equity</t>
  </si>
  <si>
    <t>INOZYME PHARMA INC</t>
  </si>
  <si>
    <t>492.70M</t>
  </si>
  <si>
    <t>489.45M</t>
  </si>
  <si>
    <t>SQZ US Equity</t>
  </si>
  <si>
    <t>SQZ BIOTECHNOLOGIES CO</t>
  </si>
  <si>
    <t>488.42M</t>
  </si>
  <si>
    <t>487.78M</t>
  </si>
  <si>
    <t>487.74M</t>
  </si>
  <si>
    <t>486.85M</t>
  </si>
  <si>
    <t>486.76M</t>
  </si>
  <si>
    <t>ALRS US Equity</t>
  </si>
  <si>
    <t>ALERUS FINANCIAL CORP</t>
  </si>
  <si>
    <t>485.75M</t>
  </si>
  <si>
    <t>482.98M</t>
  </si>
  <si>
    <t>482.57M</t>
  </si>
  <si>
    <t>481.45M</t>
  </si>
  <si>
    <t>478.42M</t>
  </si>
  <si>
    <t>477.41M</t>
  </si>
  <si>
    <t>SPRB US Equity</t>
  </si>
  <si>
    <t>SPRUCE BIOSCIENCES INC</t>
  </si>
  <si>
    <t>474.51M</t>
  </si>
  <si>
    <t>ONCR US Equity</t>
  </si>
  <si>
    <t>ONCORUS INC</t>
  </si>
  <si>
    <t>474.19M</t>
  </si>
  <si>
    <t>RAPT US Equity</t>
  </si>
  <si>
    <t>RAPT THERAPEUTICS INC</t>
  </si>
  <si>
    <t>473.18M</t>
  </si>
  <si>
    <t>472.28M</t>
  </si>
  <si>
    <t>470.66M</t>
  </si>
  <si>
    <t>470.25M</t>
  </si>
  <si>
    <t>ETNB US Equity</t>
  </si>
  <si>
    <t>89BIO INC</t>
  </si>
  <si>
    <t>470.13M</t>
  </si>
  <si>
    <t>469.83M</t>
  </si>
  <si>
    <t>469.32M</t>
  </si>
  <si>
    <t>469.22M</t>
  </si>
  <si>
    <t>QMCO US Equity</t>
  </si>
  <si>
    <t>QUANTUM CORP</t>
  </si>
  <si>
    <t>468.04M</t>
  </si>
  <si>
    <t>467.65M</t>
  </si>
  <si>
    <t>467.28M</t>
  </si>
  <si>
    <t>466.30M</t>
  </si>
  <si>
    <t>465.08M</t>
  </si>
  <si>
    <t>464.34M</t>
  </si>
  <si>
    <t>461.05M</t>
  </si>
  <si>
    <t>458.40M</t>
  </si>
  <si>
    <t>458.38M</t>
  </si>
  <si>
    <t>457.18M</t>
  </si>
  <si>
    <t>456.71M</t>
  </si>
  <si>
    <t>456.10M</t>
  </si>
  <si>
    <t>OPRT US Equity</t>
  </si>
  <si>
    <t>OPORTUN FINANCIAL CORP</t>
  </si>
  <si>
    <t>455.88M</t>
  </si>
  <si>
    <t>455.59M</t>
  </si>
  <si>
    <t>454.23M</t>
  </si>
  <si>
    <t>DZS INC</t>
  </si>
  <si>
    <t>453.22M</t>
  </si>
  <si>
    <t>453.09M</t>
  </si>
  <si>
    <t>452.91M</t>
  </si>
  <si>
    <t>452.36M</t>
  </si>
  <si>
    <t>452.10M</t>
  </si>
  <si>
    <t>452.07M</t>
  </si>
  <si>
    <t>GRAY US Equity</t>
  </si>
  <si>
    <t>GRAYBUG VISION INC</t>
  </si>
  <si>
    <t>451.47M</t>
  </si>
  <si>
    <t>449.97M</t>
  </si>
  <si>
    <t>449.61M</t>
  </si>
  <si>
    <t>448.78M</t>
  </si>
  <si>
    <t>CODX US Equity</t>
  </si>
  <si>
    <t>CO-DIAGNOSTICS INC</t>
  </si>
  <si>
    <t>447.22M</t>
  </si>
  <si>
    <t>FULC US Equity</t>
  </si>
  <si>
    <t>FULCRUM THERAPEUTICS INC</t>
  </si>
  <si>
    <t>446.89M</t>
  </si>
  <si>
    <t>446.76M</t>
  </si>
  <si>
    <t>445.90M</t>
  </si>
  <si>
    <t>445.78M</t>
  </si>
  <si>
    <t>443.61M</t>
  </si>
  <si>
    <t>IBIO US Equity</t>
  </si>
  <si>
    <t>IBIO INC</t>
  </si>
  <si>
    <t>442.82M</t>
  </si>
  <si>
    <t>442.75M</t>
  </si>
  <si>
    <t>442.54M</t>
  </si>
  <si>
    <t>441.00M</t>
  </si>
  <si>
    <t>440.83M</t>
  </si>
  <si>
    <t>HBT US Equity</t>
  </si>
  <si>
    <t>HBT FINANCIAL INC/DE</t>
  </si>
  <si>
    <t>440.69M</t>
  </si>
  <si>
    <t>440.53M</t>
  </si>
  <si>
    <t>439.99M</t>
  </si>
  <si>
    <t>439.42M</t>
  </si>
  <si>
    <t>437.17M</t>
  </si>
  <si>
    <t>436.64M</t>
  </si>
  <si>
    <t>VSTM US Equity</t>
  </si>
  <si>
    <t>VERASTEM INC</t>
  </si>
  <si>
    <t>436.32M</t>
  </si>
  <si>
    <t>436.17M</t>
  </si>
  <si>
    <t>435.29M</t>
  </si>
  <si>
    <t>434.69M</t>
  </si>
  <si>
    <t>433.90M</t>
  </si>
  <si>
    <t>431.74M</t>
  </si>
  <si>
    <t>429.86M</t>
  </si>
  <si>
    <t>429.14M</t>
  </si>
  <si>
    <t>VYNE US Equity</t>
  </si>
  <si>
    <t>VYNE THERAPEUTICS INC</t>
  </si>
  <si>
    <t>427.55M</t>
  </si>
  <si>
    <t>423.92M</t>
  </si>
  <si>
    <t>422.05M</t>
  </si>
  <si>
    <t>421.21M</t>
  </si>
  <si>
    <t>420.98M</t>
  </si>
  <si>
    <t>419.87M</t>
  </si>
  <si>
    <t>419.62M</t>
  </si>
  <si>
    <t>417.70M</t>
  </si>
  <si>
    <t>STXS US Equity</t>
  </si>
  <si>
    <t>STEREOTAXIS INC</t>
  </si>
  <si>
    <t>417.06M</t>
  </si>
  <si>
    <t>RGP US Equity</t>
  </si>
  <si>
    <t>416.76M</t>
  </si>
  <si>
    <t>415.56M</t>
  </si>
  <si>
    <t>415.29M</t>
  </si>
  <si>
    <t>414.46M</t>
  </si>
  <si>
    <t>414.35M</t>
  </si>
  <si>
    <t>410.18M</t>
  </si>
  <si>
    <t>CDAK US Equity</t>
  </si>
  <si>
    <t>CODIAK BIOSCIENCES INC</t>
  </si>
  <si>
    <t>410.03M</t>
  </si>
  <si>
    <t>409.55M</t>
  </si>
  <si>
    <t>409.18M</t>
  </si>
  <si>
    <t>409.02M</t>
  </si>
  <si>
    <t>408.37M</t>
  </si>
  <si>
    <t>408.19M</t>
  </si>
  <si>
    <t>407.28M</t>
  </si>
  <si>
    <t>407.02M</t>
  </si>
  <si>
    <t>407.00M</t>
  </si>
  <si>
    <t>VMD US Equity</t>
  </si>
  <si>
    <t>VIEMED HEALTHCARE INC</t>
  </si>
  <si>
    <t>406.48M</t>
  </si>
  <si>
    <t>NSCO US Equity</t>
  </si>
  <si>
    <t>NESCO HOLDINGS INC</t>
  </si>
  <si>
    <t>406.03M</t>
  </si>
  <si>
    <t>XOMA US Equity</t>
  </si>
  <si>
    <t>XOMA CORP</t>
  </si>
  <si>
    <t>404.73M</t>
  </si>
  <si>
    <t>404.30M</t>
  </si>
  <si>
    <t>403.78M</t>
  </si>
  <si>
    <t>IBEX US Equity</t>
  </si>
  <si>
    <t>IBEX LTD</t>
  </si>
  <si>
    <t>402.52M</t>
  </si>
  <si>
    <t>401.59M</t>
  </si>
  <si>
    <t>ICAD US Equity</t>
  </si>
  <si>
    <t>ICAD INC</t>
  </si>
  <si>
    <t>400.54M</t>
  </si>
  <si>
    <t>PAVM US Equity</t>
  </si>
  <si>
    <t>PAVMED INC</t>
  </si>
  <si>
    <t>399.07M</t>
  </si>
  <si>
    <t>398.80M</t>
  </si>
  <si>
    <t>398.22M</t>
  </si>
  <si>
    <t>397.89M</t>
  </si>
  <si>
    <t>397.86M</t>
  </si>
  <si>
    <t>397.20M</t>
  </si>
  <si>
    <t>ONEW US Equity</t>
  </si>
  <si>
    <t>ONEWATER MARINE INC-CL A</t>
  </si>
  <si>
    <t>396.66M</t>
  </si>
  <si>
    <t>395.35M</t>
  </si>
  <si>
    <t>BERRY CORP</t>
  </si>
  <si>
    <t>392.45M</t>
  </si>
  <si>
    <t>392.20M</t>
  </si>
  <si>
    <t>389.18M</t>
  </si>
  <si>
    <t>CSPR US Equity</t>
  </si>
  <si>
    <t>CASPER SLEEP INC</t>
  </si>
  <si>
    <t>389.10M</t>
  </si>
  <si>
    <t>LSF US Equity</t>
  </si>
  <si>
    <t>LAIRD SUPERFOOD INC</t>
  </si>
  <si>
    <t>387.83M</t>
  </si>
  <si>
    <t>387.82M</t>
  </si>
  <si>
    <t>387.38M</t>
  </si>
  <si>
    <t>387.22M</t>
  </si>
  <si>
    <t>PLYM US Equity</t>
  </si>
  <si>
    <t>PLYMOUTH INDUSTRIAL REIT INC</t>
  </si>
  <si>
    <t>387.03M</t>
  </si>
  <si>
    <t>386.28M</t>
  </si>
  <si>
    <t>385.33M</t>
  </si>
  <si>
    <t>FBIO US Equity</t>
  </si>
  <si>
    <t>FORTRESS BIOTECH INC</t>
  </si>
  <si>
    <t>385.12M</t>
  </si>
  <si>
    <t>INFU US Equity</t>
  </si>
  <si>
    <t>INFUSYSTEM HOLDINGS INC</t>
  </si>
  <si>
    <t>383.69M</t>
  </si>
  <si>
    <t>383.53M</t>
  </si>
  <si>
    <t>381.62M</t>
  </si>
  <si>
    <t>380.56M</t>
  </si>
  <si>
    <t>379.96M</t>
  </si>
  <si>
    <t>MCBS US Equity</t>
  </si>
  <si>
    <t>METROCITY BANKSHARES INC</t>
  </si>
  <si>
    <t>379.73M</t>
  </si>
  <si>
    <t>376.76M</t>
  </si>
  <si>
    <t>374.91M</t>
  </si>
  <si>
    <t>EMERALD HOLDING INC</t>
  </si>
  <si>
    <t>374.69M</t>
  </si>
  <si>
    <t>373.67M</t>
  </si>
  <si>
    <t>373.23M</t>
  </si>
  <si>
    <t>373.22M</t>
  </si>
  <si>
    <t>371.64M</t>
  </si>
  <si>
    <t>371.57M</t>
  </si>
  <si>
    <t>370.96M</t>
  </si>
  <si>
    <t>370.90M</t>
  </si>
  <si>
    <t>370.89M</t>
  </si>
  <si>
    <t>370.57M</t>
  </si>
  <si>
    <t>369.18M</t>
  </si>
  <si>
    <t>368.29M</t>
  </si>
  <si>
    <t>368.13M</t>
  </si>
  <si>
    <t>367.96M</t>
  </si>
  <si>
    <t>366.76M</t>
  </si>
  <si>
    <t>366.49M</t>
  </si>
  <si>
    <t>366.15M</t>
  </si>
  <si>
    <t>365.47M</t>
  </si>
  <si>
    <t>LUNA US Equity</t>
  </si>
  <si>
    <t>LUNA INNOVATIONS INC</t>
  </si>
  <si>
    <t>365.43M</t>
  </si>
  <si>
    <t>363.61M</t>
  </si>
  <si>
    <t>363.57M</t>
  </si>
  <si>
    <t>363.07M</t>
  </si>
  <si>
    <t>363.03M</t>
  </si>
  <si>
    <t>360.88M</t>
  </si>
  <si>
    <t>360.80M</t>
  </si>
  <si>
    <t>360.19M</t>
  </si>
  <si>
    <t>BH/A US Equity</t>
  </si>
  <si>
    <t>BIGLARI HOLDINGS INC-A</t>
  </si>
  <si>
    <t>359.93M</t>
  </si>
  <si>
    <t>358.82M</t>
  </si>
  <si>
    <t>358.66M</t>
  </si>
  <si>
    <t>358.50M</t>
  </si>
  <si>
    <t>IMUX US Equity</t>
  </si>
  <si>
    <t>IMMUNIC INC</t>
  </si>
  <si>
    <t>357.18M</t>
  </si>
  <si>
    <t>INDT US Equity</t>
  </si>
  <si>
    <t>INDUS REALTY TRUST INC</t>
  </si>
  <si>
    <t>356.52M</t>
  </si>
  <si>
    <t>356.51M</t>
  </si>
  <si>
    <t>355.74M</t>
  </si>
  <si>
    <t>354.77M</t>
  </si>
  <si>
    <t>354.27M</t>
  </si>
  <si>
    <t>352.82M</t>
  </si>
  <si>
    <t>351.44M</t>
  </si>
  <si>
    <t>350.97M</t>
  </si>
  <si>
    <t>350.63M</t>
  </si>
  <si>
    <t>350.30M</t>
  </si>
  <si>
    <t>NEWAGE INC</t>
  </si>
  <si>
    <t>349.53M</t>
  </si>
  <si>
    <t>348.49M</t>
  </si>
  <si>
    <t>348.17M</t>
  </si>
  <si>
    <t>347.38M</t>
  </si>
  <si>
    <t>346.32M</t>
  </si>
  <si>
    <t>346.22M</t>
  </si>
  <si>
    <t>345.67M</t>
  </si>
  <si>
    <t>345.23M</t>
  </si>
  <si>
    <t>344.78M</t>
  </si>
  <si>
    <t>343.16M</t>
  </si>
  <si>
    <t>342.95M</t>
  </si>
  <si>
    <t>341.92M</t>
  </si>
  <si>
    <t>340.56M</t>
  </si>
  <si>
    <t>339.88M</t>
  </si>
  <si>
    <t>339.83M</t>
  </si>
  <si>
    <t>339.61M</t>
  </si>
  <si>
    <t>339.14M</t>
  </si>
  <si>
    <t>338.98M</t>
  </si>
  <si>
    <t>338.75M</t>
  </si>
  <si>
    <t>338.33M</t>
  </si>
  <si>
    <t>337.55M</t>
  </si>
  <si>
    <t>336.90M</t>
  </si>
  <si>
    <t>335.61M</t>
  </si>
  <si>
    <t>333.12M</t>
  </si>
  <si>
    <t>RESN US Equity</t>
  </si>
  <si>
    <t>RESONANT INC</t>
  </si>
  <si>
    <t>332.64M</t>
  </si>
  <si>
    <t>332.60M</t>
  </si>
  <si>
    <t>332.18M</t>
  </si>
  <si>
    <t>332.16M</t>
  </si>
  <si>
    <t>331.44M</t>
  </si>
  <si>
    <t>330.52M</t>
  </si>
  <si>
    <t>PROG US Equity</t>
  </si>
  <si>
    <t>PROGENITY INC</t>
  </si>
  <si>
    <t>330.46M</t>
  </si>
  <si>
    <t>328.94M</t>
  </si>
  <si>
    <t>IMNM US Equity</t>
  </si>
  <si>
    <t>IMMUNOME INC</t>
  </si>
  <si>
    <t>328.90M</t>
  </si>
  <si>
    <t>328.00M</t>
  </si>
  <si>
    <t>327.98M</t>
  </si>
  <si>
    <t>327.83M</t>
  </si>
  <si>
    <t>327.31M</t>
  </si>
  <si>
    <t>326.84M</t>
  </si>
  <si>
    <t>325.05M</t>
  </si>
  <si>
    <t>322.84M</t>
  </si>
  <si>
    <t>322.83M</t>
  </si>
  <si>
    <t>CABA US Equity</t>
  </si>
  <si>
    <t>CABALETTA BIO INC</t>
  </si>
  <si>
    <t>321.79M</t>
  </si>
  <si>
    <t>321.06M</t>
  </si>
  <si>
    <t>CMPI US Equity</t>
  </si>
  <si>
    <t>CHECKMATE PHARMACEUTICALS IN</t>
  </si>
  <si>
    <t>319.16M</t>
  </si>
  <si>
    <t>ALTG US Equity</t>
  </si>
  <si>
    <t>ALTA EQUIPMENT GROUP INC</t>
  </si>
  <si>
    <t>316.40M</t>
  </si>
  <si>
    <t>315.31M</t>
  </si>
  <si>
    <t>AOUT US Equity</t>
  </si>
  <si>
    <t>AMERICAN OUTDOOR BRANDS INC</t>
  </si>
  <si>
    <t>314.60M</t>
  </si>
  <si>
    <t>312.06M</t>
  </si>
  <si>
    <t>310.75M</t>
  </si>
  <si>
    <t>310.33M</t>
  </si>
  <si>
    <t>309.40M</t>
  </si>
  <si>
    <t>CARTER BANKSHARES INC</t>
  </si>
  <si>
    <t>309.23M</t>
  </si>
  <si>
    <t>304.36M</t>
  </si>
  <si>
    <t>304.28M</t>
  </si>
  <si>
    <t>304.11M</t>
  </si>
  <si>
    <t>CVLG US Equity</t>
  </si>
  <si>
    <t>COVENANT LOGISTICS GROUP INC</t>
  </si>
  <si>
    <t>302.76M</t>
  </si>
  <si>
    <t>HCHC US Equity</t>
  </si>
  <si>
    <t>HC2 HOLDINGS INC</t>
  </si>
  <si>
    <t>302.52M</t>
  </si>
  <si>
    <t>301.73M</t>
  </si>
  <si>
    <t>301.63M</t>
  </si>
  <si>
    <t>301.09M</t>
  </si>
  <si>
    <t>298.68M</t>
  </si>
  <si>
    <t>RDVT US Equity</t>
  </si>
  <si>
    <t>RED VIOLET INC</t>
  </si>
  <si>
    <t>297.68M</t>
  </si>
  <si>
    <t>BVH US Equity</t>
  </si>
  <si>
    <t>BLUEGREEN VACATIONS HOLDING</t>
  </si>
  <si>
    <t>296.51M</t>
  </si>
  <si>
    <t>SMSI US Equity</t>
  </si>
  <si>
    <t>SMITH MICRO SOFTWARE INC</t>
  </si>
  <si>
    <t>296.09M</t>
  </si>
  <si>
    <t>OESX US Equity</t>
  </si>
  <si>
    <t>ORION ENERGY SYSTEMS INC</t>
  </si>
  <si>
    <t>294.37M</t>
  </si>
  <si>
    <t>291.58M</t>
  </si>
  <si>
    <t>291.49M</t>
  </si>
  <si>
    <t>CTO REALTY GROWTH INC</t>
  </si>
  <si>
    <t>291.27M</t>
  </si>
  <si>
    <t>290.15M</t>
  </si>
  <si>
    <t>289.42M</t>
  </si>
  <si>
    <t>SRGA US Equity</t>
  </si>
  <si>
    <t>SURGALIGN HOLDINGS INC</t>
  </si>
  <si>
    <t>289.10M</t>
  </si>
  <si>
    <t>288.51M</t>
  </si>
  <si>
    <t>287.80M</t>
  </si>
  <si>
    <t>286.88M</t>
  </si>
  <si>
    <t>GRTX US Equity</t>
  </si>
  <si>
    <t>GALERA THERAPEUTICS INC</t>
  </si>
  <si>
    <t>286.69M</t>
  </si>
  <si>
    <t>GNPX US Equity</t>
  </si>
  <si>
    <t>GENPREX INC</t>
  </si>
  <si>
    <t>286.50M</t>
  </si>
  <si>
    <t>286.48M</t>
  </si>
  <si>
    <t>285.92M</t>
  </si>
  <si>
    <t>285.75M</t>
  </si>
  <si>
    <t>285.39M</t>
  </si>
  <si>
    <t>284.70M</t>
  </si>
  <si>
    <t>284.46M</t>
  </si>
  <si>
    <t>283.64M</t>
  </si>
  <si>
    <t>283.37M</t>
  </si>
  <si>
    <t>282.74M</t>
  </si>
  <si>
    <t>282.23M</t>
  </si>
  <si>
    <t>280.40M</t>
  </si>
  <si>
    <t>PBFS US Equity</t>
  </si>
  <si>
    <t>PIONEER BANCORP INC/NY</t>
  </si>
  <si>
    <t>279.52M</t>
  </si>
  <si>
    <t>278.05M</t>
  </si>
  <si>
    <t>277.59M</t>
  </si>
  <si>
    <t>275.77M</t>
  </si>
  <si>
    <t>275.29M</t>
  </si>
  <si>
    <t>274.78M</t>
  </si>
  <si>
    <t>PWFL US Equity</t>
  </si>
  <si>
    <t>POWERFLEET INC</t>
  </si>
  <si>
    <t>272.79M</t>
  </si>
  <si>
    <t>271.88M</t>
  </si>
  <si>
    <t>271.22M</t>
  </si>
  <si>
    <t>AGRX US Equity</t>
  </si>
  <si>
    <t>AGILE THERAPEUTICS INC</t>
  </si>
  <si>
    <t>270.17M</t>
  </si>
  <si>
    <t>269.74M</t>
  </si>
  <si>
    <t>268.36M</t>
  </si>
  <si>
    <t>LAKE US Equity</t>
  </si>
  <si>
    <t>LAKELAND INDUSTRIES INC</t>
  </si>
  <si>
    <t>266.58M</t>
  </si>
  <si>
    <t>AGTC US Equity</t>
  </si>
  <si>
    <t>APPLIED GENETIC TECHNOLOGIES</t>
  </si>
  <si>
    <t>266.19M</t>
  </si>
  <si>
    <t>265.99M</t>
  </si>
  <si>
    <t>263.31M</t>
  </si>
  <si>
    <t>262.74M</t>
  </si>
  <si>
    <t>262.66M</t>
  </si>
  <si>
    <t>262.31M</t>
  </si>
  <si>
    <t>FVE US Equity</t>
  </si>
  <si>
    <t>FIVE STAR SENIOR LIVING INC</t>
  </si>
  <si>
    <t>261.42M</t>
  </si>
  <si>
    <t>261.18M</t>
  </si>
  <si>
    <t>260.66M</t>
  </si>
  <si>
    <t>259.81M</t>
  </si>
  <si>
    <t>258.84M</t>
  </si>
  <si>
    <t>255.86M</t>
  </si>
  <si>
    <t>255.03M</t>
  </si>
  <si>
    <t>253.27M</t>
  </si>
  <si>
    <t>253.02M</t>
  </si>
  <si>
    <t>AVEO US Equity</t>
  </si>
  <si>
    <t>AVEO PHARMACEUTICALS INC</t>
  </si>
  <si>
    <t>252.95M</t>
  </si>
  <si>
    <t>LYTS US Equity</t>
  </si>
  <si>
    <t>LSI INDUSTRIES INC</t>
  </si>
  <si>
    <t>252.73M</t>
  </si>
  <si>
    <t>250.89M</t>
  </si>
  <si>
    <t>250.81M</t>
  </si>
  <si>
    <t>250.27M</t>
  </si>
  <si>
    <t>249.69M</t>
  </si>
  <si>
    <t>249.21M</t>
  </si>
  <si>
    <t>247.85M</t>
  </si>
  <si>
    <t>247.76M</t>
  </si>
  <si>
    <t>247.73M</t>
  </si>
  <si>
    <t>APTX US Equity</t>
  </si>
  <si>
    <t>APTINYX INC</t>
  </si>
  <si>
    <t>246.70M</t>
  </si>
  <si>
    <t>245.41M</t>
  </si>
  <si>
    <t>IDN US Equity</t>
  </si>
  <si>
    <t>INTELLICHECK INC</t>
  </si>
  <si>
    <t>245.22M</t>
  </si>
  <si>
    <t>244.70M</t>
  </si>
  <si>
    <t>243.42M</t>
  </si>
  <si>
    <t>243.17M</t>
  </si>
  <si>
    <t>242.93M</t>
  </si>
  <si>
    <t>242.82M</t>
  </si>
  <si>
    <t>KRUS US Equity</t>
  </si>
  <si>
    <t>KURA SUSHI USA INC-CLASS A</t>
  </si>
  <si>
    <t>242.70M</t>
  </si>
  <si>
    <t>NBSE US Equity</t>
  </si>
  <si>
    <t>NEUBASE THERAPEUTICS INC</t>
  </si>
  <si>
    <t>242.46M</t>
  </si>
  <si>
    <t>242.34M</t>
  </si>
  <si>
    <t>GNSS US Equity</t>
  </si>
  <si>
    <t>GENASYS INC</t>
  </si>
  <si>
    <t>242.22M</t>
  </si>
  <si>
    <t>242.04M</t>
  </si>
  <si>
    <t>MLSS US Equity</t>
  </si>
  <si>
    <t>MILESTONE SCIENTIFIC INC</t>
  </si>
  <si>
    <t>238.85M</t>
  </si>
  <si>
    <t>238.01M</t>
  </si>
  <si>
    <t>NETI US Equity</t>
  </si>
  <si>
    <t>ENETI INC</t>
  </si>
  <si>
    <t>237.90M</t>
  </si>
  <si>
    <t>237.17M</t>
  </si>
  <si>
    <t>236.90M</t>
  </si>
  <si>
    <t>ASPU US Equity</t>
  </si>
  <si>
    <t>ASPEN GROUP INC</t>
  </si>
  <si>
    <t>236.39M</t>
  </si>
  <si>
    <t>236.38M</t>
  </si>
  <si>
    <t>235.91M</t>
  </si>
  <si>
    <t>235.59M</t>
  </si>
  <si>
    <t>235.28M</t>
  </si>
  <si>
    <t>TELA US Equity</t>
  </si>
  <si>
    <t>TELA BIO INC</t>
  </si>
  <si>
    <t>234.96M</t>
  </si>
  <si>
    <t>234.68M</t>
  </si>
  <si>
    <t>MTCR US Equity</t>
  </si>
  <si>
    <t>METACRINE INC</t>
  </si>
  <si>
    <t>234.39M</t>
  </si>
  <si>
    <t>233.95M</t>
  </si>
  <si>
    <t>TARA US Equity</t>
  </si>
  <si>
    <t>PROTARA THERAPEUTIC INC</t>
  </si>
  <si>
    <t>232.09M</t>
  </si>
  <si>
    <t>231.94M</t>
  </si>
  <si>
    <t>IMRA US Equity</t>
  </si>
  <si>
    <t>IMARA INC</t>
  </si>
  <si>
    <t>229.78M</t>
  </si>
  <si>
    <t>SLNO US Equity</t>
  </si>
  <si>
    <t>SOLENO THERAPEUTICS INC</t>
  </si>
  <si>
    <t>229.29M</t>
  </si>
  <si>
    <t>228.61M</t>
  </si>
  <si>
    <t>227.36M</t>
  </si>
  <si>
    <t>227.04M</t>
  </si>
  <si>
    <t>226.74M</t>
  </si>
  <si>
    <t>225.98M</t>
  </si>
  <si>
    <t>225.16M</t>
  </si>
  <si>
    <t>224.55M</t>
  </si>
  <si>
    <t>224.29M</t>
  </si>
  <si>
    <t>223.97M</t>
  </si>
  <si>
    <t>XGN US Equity</t>
  </si>
  <si>
    <t>EXAGEN INC</t>
  </si>
  <si>
    <t>223.82M</t>
  </si>
  <si>
    <t>221.99M</t>
  </si>
  <si>
    <t>219.76M</t>
  </si>
  <si>
    <t>219.72M</t>
  </si>
  <si>
    <t>219.62M</t>
  </si>
  <si>
    <t>219.56M</t>
  </si>
  <si>
    <t>SMED US Equity</t>
  </si>
  <si>
    <t>SHARPS COMPLIANCE CORP</t>
  </si>
  <si>
    <t>218.61M</t>
  </si>
  <si>
    <t>216.56M</t>
  </si>
  <si>
    <t>ETON US Equity</t>
  </si>
  <si>
    <t>ETON PHARMACEUTICALS INC</t>
  </si>
  <si>
    <t>216.47M</t>
  </si>
  <si>
    <t>FENC US Equity</t>
  </si>
  <si>
    <t>FENNEC PHARMACEUTICALS INC</t>
  </si>
  <si>
    <t>216.08M</t>
  </si>
  <si>
    <t>215.61M</t>
  </si>
  <si>
    <t>PFHD US Equity</t>
  </si>
  <si>
    <t>PROFESSIONAL HOLDING CORP-A</t>
  </si>
  <si>
    <t>215.49M</t>
  </si>
  <si>
    <t>215.11M</t>
  </si>
  <si>
    <t>214.28M</t>
  </si>
  <si>
    <t>213.55M</t>
  </si>
  <si>
    <t>WRAP US Equity</t>
  </si>
  <si>
    <t>213.22M</t>
  </si>
  <si>
    <t>212.90M</t>
  </si>
  <si>
    <t>212.72M</t>
  </si>
  <si>
    <t>211.82M</t>
  </si>
  <si>
    <t>211.62M</t>
  </si>
  <si>
    <t>211.32M</t>
  </si>
  <si>
    <t>210.97M</t>
  </si>
  <si>
    <t>210.25M</t>
  </si>
  <si>
    <t>AMRK US Equity</t>
  </si>
  <si>
    <t>A-MARK PRECIOUS METALS INC</t>
  </si>
  <si>
    <t>208.74M</t>
  </si>
  <si>
    <t>XCUR US Equity</t>
  </si>
  <si>
    <t>EXICURE INC</t>
  </si>
  <si>
    <t>208.48M</t>
  </si>
  <si>
    <t>207.42M</t>
  </si>
  <si>
    <t>207.18M</t>
  </si>
  <si>
    <t>206.97M</t>
  </si>
  <si>
    <t>UTI US Equity</t>
  </si>
  <si>
    <t>UNIVERSAL TECHNICAL INSTITUT</t>
  </si>
  <si>
    <t>206.92M</t>
  </si>
  <si>
    <t>206.88M</t>
  </si>
  <si>
    <t>206.03M</t>
  </si>
  <si>
    <t>205.54M</t>
  </si>
  <si>
    <t>204.52M</t>
  </si>
  <si>
    <t>203.07M</t>
  </si>
  <si>
    <t>VTVT US Equity</t>
  </si>
  <si>
    <t>VTV THERAPEUTICS INC- CL A</t>
  </si>
  <si>
    <t>202.65M</t>
  </si>
  <si>
    <t>202.46M</t>
  </si>
  <si>
    <t>202.41M</t>
  </si>
  <si>
    <t>HROW US Equity</t>
  </si>
  <si>
    <t>HARROW HEALTH INC</t>
  </si>
  <si>
    <t>202.36M</t>
  </si>
  <si>
    <t>202.12M</t>
  </si>
  <si>
    <t>201.89M</t>
  </si>
  <si>
    <t>201.33M</t>
  </si>
  <si>
    <t>COFS US Equity</t>
  </si>
  <si>
    <t>CHOICEONE FINANCIAL SVCS INC</t>
  </si>
  <si>
    <t>200.72M</t>
  </si>
  <si>
    <t>198.95M</t>
  </si>
  <si>
    <t>CYBE US Equity</t>
  </si>
  <si>
    <t>CYBEROPTICS CORP</t>
  </si>
  <si>
    <t>198.05M</t>
  </si>
  <si>
    <t>196.83M</t>
  </si>
  <si>
    <t>195.32M</t>
  </si>
  <si>
    <t>195.07M</t>
  </si>
  <si>
    <t>194.32M</t>
  </si>
  <si>
    <t>193.51M</t>
  </si>
  <si>
    <t>192.23M</t>
  </si>
  <si>
    <t>SCPH US Equity</t>
  </si>
  <si>
    <t>SCPHARMACEUTICALS INC</t>
  </si>
  <si>
    <t>191.19M</t>
  </si>
  <si>
    <t>190.95M</t>
  </si>
  <si>
    <t>CBIO US Equity</t>
  </si>
  <si>
    <t>CATALYST BIOSCIENCES INC</t>
  </si>
  <si>
    <t>190.83M</t>
  </si>
  <si>
    <t>KRMD US Equity</t>
  </si>
  <si>
    <t>REPRO MEDSYSTEMS INC</t>
  </si>
  <si>
    <t>190.27M</t>
  </si>
  <si>
    <t>OVID US Equity</t>
  </si>
  <si>
    <t>OVID THERAPEUTICS INC</t>
  </si>
  <si>
    <t>189.67M</t>
  </si>
  <si>
    <t>189.22M</t>
  </si>
  <si>
    <t>189.04M</t>
  </si>
  <si>
    <t>188.37M</t>
  </si>
  <si>
    <t>188.30M</t>
  </si>
  <si>
    <t>185.86M</t>
  </si>
  <si>
    <t>185.80M</t>
  </si>
  <si>
    <t>184.53M</t>
  </si>
  <si>
    <t>182.68M</t>
  </si>
  <si>
    <t>MHH US Equity</t>
  </si>
  <si>
    <t>MASTECH DIGITAL INC</t>
  </si>
  <si>
    <t>182.64M</t>
  </si>
  <si>
    <t>182.60M</t>
  </si>
  <si>
    <t>AQST US Equity</t>
  </si>
  <si>
    <t>AQUESTIVE THERAPEUTICS INC</t>
  </si>
  <si>
    <t>181.88M</t>
  </si>
  <si>
    <t>181.27M</t>
  </si>
  <si>
    <t>180.54M</t>
  </si>
  <si>
    <t>SWKH US Equity</t>
  </si>
  <si>
    <t>SWK HOLDINGS CORP</t>
  </si>
  <si>
    <t>180.46M</t>
  </si>
  <si>
    <t>180.00M</t>
  </si>
  <si>
    <t>179.30M</t>
  </si>
  <si>
    <t>179.11M</t>
  </si>
  <si>
    <t>178.94M</t>
  </si>
  <si>
    <t>178.44M</t>
  </si>
  <si>
    <t>LYRA US Equity</t>
  </si>
  <si>
    <t>LYRA THERAPEUTICS INC</t>
  </si>
  <si>
    <t>178.13M</t>
  </si>
  <si>
    <t>177.76M</t>
  </si>
  <si>
    <t>177.56M</t>
  </si>
  <si>
    <t>176.99M</t>
  </si>
  <si>
    <t>ALSK US Equity</t>
  </si>
  <si>
    <t>ALASKA COMM SYSTEMS GROUP</t>
  </si>
  <si>
    <t>176.92M</t>
  </si>
  <si>
    <t>176.41M</t>
  </si>
  <si>
    <t>176.30M</t>
  </si>
  <si>
    <t>176.20M</t>
  </si>
  <si>
    <t>175.87M</t>
  </si>
  <si>
    <t>175.76M</t>
  </si>
  <si>
    <t>175.57M</t>
  </si>
  <si>
    <t>175.45M</t>
  </si>
  <si>
    <t>HBIO US Equity</t>
  </si>
  <si>
    <t>HARVARD BIOSCIENCE INC</t>
  </si>
  <si>
    <t>175.39M</t>
  </si>
  <si>
    <t>173.45M</t>
  </si>
  <si>
    <t>172.06M</t>
  </si>
  <si>
    <t>RMBI US Equity</t>
  </si>
  <si>
    <t>RICHMOND MUTUAL BANCORPORATI</t>
  </si>
  <si>
    <t>171.52M</t>
  </si>
  <si>
    <t>171.29M</t>
  </si>
  <si>
    <t>170.14M</t>
  </si>
  <si>
    <t>168.86M</t>
  </si>
  <si>
    <t>PXLW US Equity</t>
  </si>
  <si>
    <t>PIXELWORKS INC</t>
  </si>
  <si>
    <t>168.10M</t>
  </si>
  <si>
    <t>SREV US Equity</t>
  </si>
  <si>
    <t>SERVICESOURCE INTERNATIONAL</t>
  </si>
  <si>
    <t>166.15M</t>
  </si>
  <si>
    <t>166.00M</t>
  </si>
  <si>
    <t>165.99M</t>
  </si>
  <si>
    <t>ORGS US Equity</t>
  </si>
  <si>
    <t>ORGENESIS INC</t>
  </si>
  <si>
    <t>165.47M</t>
  </si>
  <si>
    <t>165.41M</t>
  </si>
  <si>
    <t>ELA US Equity</t>
  </si>
  <si>
    <t>ENVELA CORP</t>
  </si>
  <si>
    <t>165.32M</t>
  </si>
  <si>
    <t>DYAI US Equity</t>
  </si>
  <si>
    <t>DYADIC INTERNATIONAL INC</t>
  </si>
  <si>
    <t>165.17M</t>
  </si>
  <si>
    <t>164.32M</t>
  </si>
  <si>
    <t>BCLI US Equity</t>
  </si>
  <si>
    <t>BRAINSTORM CELL THERAPEUTICS</t>
  </si>
  <si>
    <t>163.60M</t>
  </si>
  <si>
    <t>162.25M</t>
  </si>
  <si>
    <t>161.82M</t>
  </si>
  <si>
    <t>161.65M</t>
  </si>
  <si>
    <t>AZYO US Equity</t>
  </si>
  <si>
    <t>AZIYO BIOLOGICS INC-CLASS A</t>
  </si>
  <si>
    <t>161.57M</t>
  </si>
  <si>
    <t>161.49M</t>
  </si>
  <si>
    <t>160.99M</t>
  </si>
  <si>
    <t>160.42M</t>
  </si>
  <si>
    <t>160.03M</t>
  </si>
  <si>
    <t>159.32M</t>
  </si>
  <si>
    <t>VERO US Equity</t>
  </si>
  <si>
    <t>VENUS CONCEPT INC</t>
  </si>
  <si>
    <t>159.31M</t>
  </si>
  <si>
    <t>CFRX US Equity</t>
  </si>
  <si>
    <t>CONTRAFECT CORP</t>
  </si>
  <si>
    <t>159.07M</t>
  </si>
  <si>
    <t>IVAC US Equity</t>
  </si>
  <si>
    <t>INTEVAC INC</t>
  </si>
  <si>
    <t>158.51M</t>
  </si>
  <si>
    <t>CSBR US Equity</t>
  </si>
  <si>
    <t>CHAMPIONS ONCOLOGY INC</t>
  </si>
  <si>
    <t>157.75M</t>
  </si>
  <si>
    <t>157.62M</t>
  </si>
  <si>
    <t>156.91M</t>
  </si>
  <si>
    <t>STND US Equity</t>
  </si>
  <si>
    <t>STANDARD AVB FINANCIAL CORP</t>
  </si>
  <si>
    <t>155.97M</t>
  </si>
  <si>
    <t>155.68M</t>
  </si>
  <si>
    <t>ASUR US Equity</t>
  </si>
  <si>
    <t>ASURE SOFTWARE INC</t>
  </si>
  <si>
    <t>155.44M</t>
  </si>
  <si>
    <t>155.04M</t>
  </si>
  <si>
    <t>VERY US Equity</t>
  </si>
  <si>
    <t>VERICITY INC</t>
  </si>
  <si>
    <t>154.40M</t>
  </si>
  <si>
    <t>PFSW US Equity</t>
  </si>
  <si>
    <t>PFSWEB INC</t>
  </si>
  <si>
    <t>154.29M</t>
  </si>
  <si>
    <t>REFR US Equity</t>
  </si>
  <si>
    <t>RESEARCH FRONTIERS INC</t>
  </si>
  <si>
    <t>153.77M</t>
  </si>
  <si>
    <t>153.74M</t>
  </si>
  <si>
    <t>MRBK US Equity</t>
  </si>
  <si>
    <t>MERIDIAN CORP</t>
  </si>
  <si>
    <t>153.40M</t>
  </si>
  <si>
    <t>SNFCA US Equity</t>
  </si>
  <si>
    <t>SECURITY NATL FINL CORP-CL A</t>
  </si>
  <si>
    <t>152.67M</t>
  </si>
  <si>
    <t>152.58M</t>
  </si>
  <si>
    <t>152.45M</t>
  </si>
  <si>
    <t>ARAV US Equity</t>
  </si>
  <si>
    <t>ARAVIVE INC</t>
  </si>
  <si>
    <t>152.07M</t>
  </si>
  <si>
    <t>EARN US Equity</t>
  </si>
  <si>
    <t>ELLINGTON RESIDENTIAL MORTGA</t>
  </si>
  <si>
    <t>151.95M</t>
  </si>
  <si>
    <t>151.14M</t>
  </si>
  <si>
    <t>150.33M</t>
  </si>
  <si>
    <t>149.69M</t>
  </si>
  <si>
    <t>AYTU US Equity</t>
  </si>
  <si>
    <t>AYTU BIOSCIENCE INC</t>
  </si>
  <si>
    <t>149.68M</t>
  </si>
  <si>
    <t>149.48M</t>
  </si>
  <si>
    <t>LIQUIDIA CORP</t>
  </si>
  <si>
    <t>149.08M</t>
  </si>
  <si>
    <t>148.93M</t>
  </si>
  <si>
    <t>MYFW US Equity</t>
  </si>
  <si>
    <t>FIRST WESTERN FINANCIAL INC</t>
  </si>
  <si>
    <t>147.58M</t>
  </si>
  <si>
    <t>PCTI US Equity</t>
  </si>
  <si>
    <t>PCTEL INC</t>
  </si>
  <si>
    <t>147.32M</t>
  </si>
  <si>
    <t>KERN US Equity</t>
  </si>
  <si>
    <t>AKERNA CORP</t>
  </si>
  <si>
    <t>147.08M</t>
  </si>
  <si>
    <t>FSFG US Equity</t>
  </si>
  <si>
    <t>FIRST SAVINGS FINANCIAL GRP</t>
  </si>
  <si>
    <t>146.25M</t>
  </si>
  <si>
    <t>145.04M</t>
  </si>
  <si>
    <t>144.76M</t>
  </si>
  <si>
    <t>MBCN US Equity</t>
  </si>
  <si>
    <t>MIDDLEFIELD BANC CORP</t>
  </si>
  <si>
    <t>144.11M</t>
  </si>
  <si>
    <t>143.71M</t>
  </si>
  <si>
    <t>BGSF INC</t>
  </si>
  <si>
    <t>143.30M</t>
  </si>
  <si>
    <t>EBMT US Equity</t>
  </si>
  <si>
    <t>EAGLE BANCORP MONTANA INC</t>
  </si>
  <si>
    <t>142.42M</t>
  </si>
  <si>
    <t>141.96M</t>
  </si>
  <si>
    <t>AUBN US Equity</t>
  </si>
  <si>
    <t>AUBURN NATL BANCORPORATION</t>
  </si>
  <si>
    <t>141.94M</t>
  </si>
  <si>
    <t>141.64M</t>
  </si>
  <si>
    <t>SBFG US Equity</t>
  </si>
  <si>
    <t>SB FINANCIAL GROUP INC</t>
  </si>
  <si>
    <t>141.50M</t>
  </si>
  <si>
    <t>141.17M</t>
  </si>
  <si>
    <t>PANL US Equity</t>
  </si>
  <si>
    <t>PANGAEA LOGISTICS SOLUTIONS</t>
  </si>
  <si>
    <t>140.15M</t>
  </si>
  <si>
    <t>ICBK US Equity</t>
  </si>
  <si>
    <t>COUNTY BANCORP INC</t>
  </si>
  <si>
    <t>139.64M</t>
  </si>
  <si>
    <t>APRE US Equity</t>
  </si>
  <si>
    <t>APREA THERAPEUTICS INC</t>
  </si>
  <si>
    <t>138.99M</t>
  </si>
  <si>
    <t>PINE US Equity</t>
  </si>
  <si>
    <t>ALPINE INCOME PROPERTY TRUST</t>
  </si>
  <si>
    <t>137.61M</t>
  </si>
  <si>
    <t>137.21M</t>
  </si>
  <si>
    <t>136.59M</t>
  </si>
  <si>
    <t>AGFS US Equity</t>
  </si>
  <si>
    <t>AGROFRESH SOLUTIONS INC</t>
  </si>
  <si>
    <t>136.35M</t>
  </si>
  <si>
    <t>135.77M</t>
  </si>
  <si>
    <t>135.55M</t>
  </si>
  <si>
    <t>FONR US Equity</t>
  </si>
  <si>
    <t>FONAR CORP</t>
  </si>
  <si>
    <t>134.39M</t>
  </si>
  <si>
    <t>134.10M</t>
  </si>
  <si>
    <t>134.02M</t>
  </si>
  <si>
    <t>AAIC US Equity</t>
  </si>
  <si>
    <t>133.15M</t>
  </si>
  <si>
    <t>132.42M</t>
  </si>
  <si>
    <t>132.28M</t>
  </si>
  <si>
    <t>PCYG US Equity</t>
  </si>
  <si>
    <t>PARK CITY GROUP INC</t>
  </si>
  <si>
    <t>132.22M</t>
  </si>
  <si>
    <t>FCCO US Equity</t>
  </si>
  <si>
    <t>FIRST COMMUNITY CORP</t>
  </si>
  <si>
    <t>131.58M</t>
  </si>
  <si>
    <t>129.77M</t>
  </si>
  <si>
    <t>PLBC US Equity</t>
  </si>
  <si>
    <t>PLUMAS BANCORP</t>
  </si>
  <si>
    <t>129.65M</t>
  </si>
  <si>
    <t>129.60M</t>
  </si>
  <si>
    <t>129.45M</t>
  </si>
  <si>
    <t>129.26M</t>
  </si>
  <si>
    <t>OFED US Equity</t>
  </si>
  <si>
    <t>OCONEE FEDERAL FINANCIAL COR</t>
  </si>
  <si>
    <t>128.90M</t>
  </si>
  <si>
    <t>CALB US Equity</t>
  </si>
  <si>
    <t>CALIFORNIA BANCORP INC</t>
  </si>
  <si>
    <t>128.87M</t>
  </si>
  <si>
    <t>127.44M</t>
  </si>
  <si>
    <t>127.27M</t>
  </si>
  <si>
    <t>125.36M</t>
  </si>
  <si>
    <t>PTRS US Equity</t>
  </si>
  <si>
    <t>PARTNERS BANCORP</t>
  </si>
  <si>
    <t>125.03M</t>
  </si>
  <si>
    <t>FUNC US Equity</t>
  </si>
  <si>
    <t>FIRST UNITED CORP</t>
  </si>
  <si>
    <t>124.43M</t>
  </si>
  <si>
    <t>LARK US Equity</t>
  </si>
  <si>
    <t>LANDMARK BANCORP INC</t>
  </si>
  <si>
    <t>122.63M</t>
  </si>
  <si>
    <t>121.56M</t>
  </si>
  <si>
    <t>121.23M</t>
  </si>
  <si>
    <t>AE US Equity</t>
  </si>
  <si>
    <t>ADAMS RESOURCES &amp; ENERGY INC</t>
  </si>
  <si>
    <t>118.78M</t>
  </si>
  <si>
    <t>BSBK US Equity</t>
  </si>
  <si>
    <t>BOGOTA FINANCIAL CORP</t>
  </si>
  <si>
    <t>118.68M</t>
  </si>
  <si>
    <t>118.63M</t>
  </si>
  <si>
    <t>118.22M</t>
  </si>
  <si>
    <t>117.59M</t>
  </si>
  <si>
    <t>SAL US Equity</t>
  </si>
  <si>
    <t>SALISBURY BANCORP INC</t>
  </si>
  <si>
    <t>117.17M</t>
  </si>
  <si>
    <t>116.07M</t>
  </si>
  <si>
    <t>115.86M</t>
  </si>
  <si>
    <t>CEMI US Equity</t>
  </si>
  <si>
    <t>CHEMBIO DIAGNOSTICS INC</t>
  </si>
  <si>
    <t>115.81M</t>
  </si>
  <si>
    <t>115.78M</t>
  </si>
  <si>
    <t>CDTX US Equity</t>
  </si>
  <si>
    <t>CIDARA THERAPEUTICS INC</t>
  </si>
  <si>
    <t>114.68M</t>
  </si>
  <si>
    <t>113.96M</t>
  </si>
  <si>
    <t>CIZN US Equity</t>
  </si>
  <si>
    <t>CITIZENS HOLDING COMPANY</t>
  </si>
  <si>
    <t>111.74M</t>
  </si>
  <si>
    <t>STSA US Equity</t>
  </si>
  <si>
    <t>SATSUMA PHARMACEUTICALS INC</t>
  </si>
  <si>
    <t>110.46M</t>
  </si>
  <si>
    <t>110.04M</t>
  </si>
  <si>
    <t>LMST US Equity</t>
  </si>
  <si>
    <t>LIMESTONE BANCORP INC</t>
  </si>
  <si>
    <t>109.88M</t>
  </si>
  <si>
    <t>ULBI US Equity</t>
  </si>
  <si>
    <t>ULTRALIFE CORP</t>
  </si>
  <si>
    <t>109.49M</t>
  </si>
  <si>
    <t>CBFV US Equity</t>
  </si>
  <si>
    <t>CB FINANCIAL SERVICES INC</t>
  </si>
  <si>
    <t>104.61M</t>
  </si>
  <si>
    <t>NRBO US Equity</t>
  </si>
  <si>
    <t>NEUROBO PHARMACEUTICALS INC</t>
  </si>
  <si>
    <t>103.27M</t>
  </si>
  <si>
    <t>CWBR US Equity</t>
  </si>
  <si>
    <t>COHBAR INC</t>
  </si>
  <si>
    <t>102.07M</t>
  </si>
  <si>
    <t>99.73M</t>
  </si>
  <si>
    <t>98.22M</t>
  </si>
  <si>
    <t>ELMD US Equity</t>
  </si>
  <si>
    <t>ELECTROMED INC</t>
  </si>
  <si>
    <t>93.78M</t>
  </si>
  <si>
    <t>93.66M</t>
  </si>
  <si>
    <t>ATXI US Equity</t>
  </si>
  <si>
    <t>AVENUE THERAPEUTICS INC</t>
  </si>
  <si>
    <t>85.75M</t>
  </si>
  <si>
    <t>LNSR US Equity</t>
  </si>
  <si>
    <t>LENSAR INC</t>
  </si>
  <si>
    <t>85.22M</t>
  </si>
  <si>
    <t>BLPH US Equity</t>
  </si>
  <si>
    <t>BELLEROPHON THERAPEUTICS INC</t>
  </si>
  <si>
    <t>71.14M</t>
  </si>
  <si>
    <t>CATB US Equity</t>
  </si>
  <si>
    <t>CATABASIS PHARMACEUTICALS IN</t>
  </si>
  <si>
    <t>63.27M</t>
  </si>
  <si>
    <t>SEAC US Equity</t>
  </si>
  <si>
    <t>SEACHANGE INTERNATIONAL INC</t>
  </si>
  <si>
    <t>53.45M</t>
  </si>
  <si>
    <t>META US Equity</t>
  </si>
  <si>
    <t>META PLATFORMS INC-CLASS A</t>
  </si>
  <si>
    <t>SALESFORCE INC</t>
  </si>
  <si>
    <t>ELV US Equity</t>
  </si>
  <si>
    <t>ELEVANCE HEALTH INC</t>
  </si>
  <si>
    <t>BX US Equity</t>
  </si>
  <si>
    <t>BLACKSTONE INC</t>
  </si>
  <si>
    <t>ABNB US Equity</t>
  </si>
  <si>
    <t>AIRBNB INC-CLASS A</t>
  </si>
  <si>
    <t>CROWN CASTLE INC</t>
  </si>
  <si>
    <t>MARVELL TECHNOLOGY INC</t>
  </si>
  <si>
    <t>ON SEMICONDUCTOR</t>
  </si>
  <si>
    <t>COTERRA ENERGY INC</t>
  </si>
  <si>
    <t>ZI US Equity</t>
  </si>
  <si>
    <t>ZOOMINFO TECHNOLOGIES INC</t>
  </si>
  <si>
    <t>COIN US Equity</t>
  </si>
  <si>
    <t>COINBASE GLOBAL INC -CLASS A</t>
  </si>
  <si>
    <t>BALL US Equity</t>
  </si>
  <si>
    <t>JACOBS SOLUTIONS INC</t>
  </si>
  <si>
    <t>PARA US Equity</t>
  </si>
  <si>
    <t>PARAMOUNT GLOBAL-CLASS B</t>
  </si>
  <si>
    <t>PARAA US Equity</t>
  </si>
  <si>
    <t>PARAMOUNT GLOBAL-CLASS A</t>
  </si>
  <si>
    <t>DINO US Equity</t>
  </si>
  <si>
    <t>HF SINCLAIR CORP</t>
  </si>
  <si>
    <t>WESTLAKE CORP</t>
  </si>
  <si>
    <t>BSY US Equity</t>
  </si>
  <si>
    <t>BENTLEY SYSTEMS INC-CLASS B</t>
  </si>
  <si>
    <t>RRX US Equity</t>
  </si>
  <si>
    <t>REGAL REXNORD CORP</t>
  </si>
  <si>
    <t>NFE US Equity</t>
  </si>
  <si>
    <t>NEW FORTRESS ENERGY INC</t>
  </si>
  <si>
    <t>F5 INC</t>
  </si>
  <si>
    <t>TD SYNNEX CORP</t>
  </si>
  <si>
    <t>NEXSTAR MEDIA GROUP INC</t>
  </si>
  <si>
    <t>AMERICOLD REALTY TRUST INC</t>
  </si>
  <si>
    <t>SOUTHSTATE CORP</t>
  </si>
  <si>
    <t>OLPX US Equity</t>
  </si>
  <si>
    <t>OLAPLEX HOLDINGS INC</t>
  </si>
  <si>
    <t>DOCS US Equity</t>
  </si>
  <si>
    <t>DOXIMITY INC-CLASS A</t>
  </si>
  <si>
    <t>HERTZ GLOBAL HLDGS INC</t>
  </si>
  <si>
    <t>LITHIA MOTORS INC</t>
  </si>
  <si>
    <t>FYBR US Equity</t>
  </si>
  <si>
    <t>FRONTIER COMMUNICATIONS PARE</t>
  </si>
  <si>
    <t>CNM US Equity</t>
  </si>
  <si>
    <t>CORE &amp; MAIN INC-CLASS A</t>
  </si>
  <si>
    <t>MP US Equity</t>
  </si>
  <si>
    <t>MP MATERIALS CORP</t>
  </si>
  <si>
    <t>CIVI US Equity</t>
  </si>
  <si>
    <t>CIVITAS RESOURCES INC</t>
  </si>
  <si>
    <t>MRVI US Equity</t>
  </si>
  <si>
    <t>MARAVAI LIFESCIENCES HLDGS-A</t>
  </si>
  <si>
    <t>CRANE HOLDINGS CO</t>
  </si>
  <si>
    <t>ASHLAND INC</t>
  </si>
  <si>
    <t>DTM US Equity</t>
  </si>
  <si>
    <t>DT MIDSTREAM INC</t>
  </si>
  <si>
    <t>UWMC US Equity</t>
  </si>
  <si>
    <t>UWM HOLDINGS CORP</t>
  </si>
  <si>
    <t>DRVN US Equity</t>
  </si>
  <si>
    <t>DRIVEN BRANDS HOLDINGS INC</t>
  </si>
  <si>
    <t>COHERENT CORP</t>
  </si>
  <si>
    <t>PENN ENTERTAINMENT INC</t>
  </si>
  <si>
    <t>CADENCE BANK</t>
  </si>
  <si>
    <t>QUIDELORTHO CORP</t>
  </si>
  <si>
    <t>PR US Equity</t>
  </si>
  <si>
    <t>PERMIAN RESOURCES CORP</t>
  </si>
  <si>
    <t>DV US Equity</t>
  </si>
  <si>
    <t>DOUBLEVERIFY HOLDINGS INC</t>
  </si>
  <si>
    <t>BMBL US Equity</t>
  </si>
  <si>
    <t>BUMBLE INC-A</t>
  </si>
  <si>
    <t>ZWS US Equity</t>
  </si>
  <si>
    <t>ZURN ELKAY WATER SOLUTIONS C</t>
  </si>
  <si>
    <t>DEN US Equity</t>
  </si>
  <si>
    <t>DENBURY INC</t>
  </si>
  <si>
    <t>GXO US Equity</t>
  </si>
  <si>
    <t>GXO LOGISTICS INC</t>
  </si>
  <si>
    <t>CANO US Equity</t>
  </si>
  <si>
    <t>CANO HEALTH INC</t>
  </si>
  <si>
    <t>FOUR US Equity</t>
  </si>
  <si>
    <t>SHIFT4 PAYMENTS INC-CLASS A</t>
  </si>
  <si>
    <t>PECO US Equity</t>
  </si>
  <si>
    <t>PHILLIPS EDISON &amp; COMPANY IN</t>
  </si>
  <si>
    <t>ATI INC</t>
  </si>
  <si>
    <t>FIRSTCASH HOLDINGS INC</t>
  </si>
  <si>
    <t>MODG US Equity</t>
  </si>
  <si>
    <t>TOPGOLF CALLAWAY BRANDS CORP</t>
  </si>
  <si>
    <t>RITM US Equity</t>
  </si>
  <si>
    <t>RITHM CAPITAL CORP</t>
  </si>
  <si>
    <t>ZD US Equity</t>
  </si>
  <si>
    <t>ZIFF DAVIS INC</t>
  </si>
  <si>
    <t>AZTA US Equity</t>
  </si>
  <si>
    <t>AZENTA INC</t>
  </si>
  <si>
    <t>SSRM US Equity</t>
  </si>
  <si>
    <t>SSR MINING INC</t>
  </si>
  <si>
    <t>WOOF US Equity</t>
  </si>
  <si>
    <t>PETCO HEALTH AND WELLNESS CO</t>
  </si>
  <si>
    <t>HPK US Equity</t>
  </si>
  <si>
    <t>HIGHPEAK ENERGY INC</t>
  </si>
  <si>
    <t>LIBERTY ENERGY INC</t>
  </si>
  <si>
    <t>MCW US Equity</t>
  </si>
  <si>
    <t>MISTER CAR WASH INC</t>
  </si>
  <si>
    <t>QUAKER CHEMICAL CORPORATION</t>
  </si>
  <si>
    <t>SPX TECHNOLOGIES INC</t>
  </si>
  <si>
    <t>VSCO US Equity</t>
  </si>
  <si>
    <t>VICTORIA'S SECRET &amp; CO</t>
  </si>
  <si>
    <t>JXN US Equity</t>
  </si>
  <si>
    <t>JACKSON FINANCIAL INC-A</t>
  </si>
  <si>
    <t>CRGY US Equity</t>
  </si>
  <si>
    <t>CRESCENT ENERGY INC-A</t>
  </si>
  <si>
    <t>ENOV US Equity</t>
  </si>
  <si>
    <t>ENOVIS CORP</t>
  </si>
  <si>
    <t>AMR US Equity</t>
  </si>
  <si>
    <t>ALPHA METALLURGICAL RESOURCE</t>
  </si>
  <si>
    <t>LXP INDUSTRIAL TRUST</t>
  </si>
  <si>
    <t>SMR US Equity</t>
  </si>
  <si>
    <t>NUSCALE POWER CORP</t>
  </si>
  <si>
    <t>BROADSTONE NET LEASE INC</t>
  </si>
  <si>
    <t>PAYO US Equity</t>
  </si>
  <si>
    <t>PAYONEER GLOBAL INC</t>
  </si>
  <si>
    <t>CERT US Equity</t>
  </si>
  <si>
    <t>CERTARA INC</t>
  </si>
  <si>
    <t>AGTI US Equity</t>
  </si>
  <si>
    <t>AGILITI INC</t>
  </si>
  <si>
    <t>MNTK US Equity</t>
  </si>
  <si>
    <t>MONTAUK RENEWABLES INC</t>
  </si>
  <si>
    <t>WLY US Equity</t>
  </si>
  <si>
    <t>FA US Equity</t>
  </si>
  <si>
    <t>FIRST ADVANTAGE CORP</t>
  </si>
  <si>
    <t>ETWO US Equity</t>
  </si>
  <si>
    <t>E2OPEN PARENT HOLDINGS INC</t>
  </si>
  <si>
    <t>HAYW US Equity</t>
  </si>
  <si>
    <t>HAYWARD HOLDINGS INC</t>
  </si>
  <si>
    <t>SHC US Equity</t>
  </si>
  <si>
    <t>SOTERA HEALTH CO</t>
  </si>
  <si>
    <t>TRONOX HOLDINGS PLC</t>
  </si>
  <si>
    <t>UTZ US Equity</t>
  </si>
  <si>
    <t>UTZ BRANDS INC</t>
  </si>
  <si>
    <t>STER US Equity</t>
  </si>
  <si>
    <t>STERLING CHECK CORP</t>
  </si>
  <si>
    <t>LAUREATE EDUCATION INC</t>
  </si>
  <si>
    <t>VCTR US Equity</t>
  </si>
  <si>
    <t>VICTORY CAPITAL HOLDING - A</t>
  </si>
  <si>
    <t>NABL US Equity</t>
  </si>
  <si>
    <t>N-ABLE INC</t>
  </si>
  <si>
    <t>UPST US Equity</t>
  </si>
  <si>
    <t>UPSTART HOLDINGS INC</t>
  </si>
  <si>
    <t>RVLV US Equity</t>
  </si>
  <si>
    <t>REVOLVE GROUP INC</t>
  </si>
  <si>
    <t>CMTG US Equity</t>
  </si>
  <si>
    <t>CLAROS MORTGAGE TRUST INC</t>
  </si>
  <si>
    <t>NAPA US Equity</t>
  </si>
  <si>
    <t>DUCKHORN PORTFOLIO INC/THE</t>
  </si>
  <si>
    <t>BFH US Equity</t>
  </si>
  <si>
    <t>BREAD FINANCIAL HOLDINGS INC</t>
  </si>
  <si>
    <t>ROCC US Equity</t>
  </si>
  <si>
    <t>RANGER OIL CORP-A</t>
  </si>
  <si>
    <t>STEL US Equity</t>
  </si>
  <si>
    <t>STELLAR BANCORP INC</t>
  </si>
  <si>
    <t>IVT US Equity</t>
  </si>
  <si>
    <t>INVENTRUST PROPERTIES CORP</t>
  </si>
  <si>
    <t>PEDIATRIX MEDICAL GROUP INC</t>
  </si>
  <si>
    <t>SOVO US Equity</t>
  </si>
  <si>
    <t>SOVOS BRANDS INC</t>
  </si>
  <si>
    <t>MLKN US Equity</t>
  </si>
  <si>
    <t>MILLERKNOLL INC</t>
  </si>
  <si>
    <t>JBI US Equity</t>
  </si>
  <si>
    <t>JANUS INTERNATIONAL GROUP IN</t>
  </si>
  <si>
    <t>CODI US Equity</t>
  </si>
  <si>
    <t>COMPASS DIVERSIFIED HOLDINGS</t>
  </si>
  <si>
    <t>HRT US Equity</t>
  </si>
  <si>
    <t>HIRERIGHT HOLDINGS CORP</t>
  </si>
  <si>
    <t>MATV US Equity</t>
  </si>
  <si>
    <t>MATIV HOLDINGS INC</t>
  </si>
  <si>
    <t>ECVT US Equity</t>
  </si>
  <si>
    <t>ECOVYST INC</t>
  </si>
  <si>
    <t>ARKO US Equity</t>
  </si>
  <si>
    <t>ARKO CORP</t>
  </si>
  <si>
    <t>VVX US Equity</t>
  </si>
  <si>
    <t>V2X INC</t>
  </si>
  <si>
    <t>EWCZ US Equity</t>
  </si>
  <si>
    <t>EUROPEAN WAX CENTER INC-A</t>
  </si>
  <si>
    <t>GIC US Equity</t>
  </si>
  <si>
    <t>GLOBAL INDUSTRIAL CO</t>
  </si>
  <si>
    <t>NIC US Equity</t>
  </si>
  <si>
    <t>STKL US Equity</t>
  </si>
  <si>
    <t>SUNOPTA INC</t>
  </si>
  <si>
    <t>DCGO US Equity</t>
  </si>
  <si>
    <t>DOCGO INC</t>
  </si>
  <si>
    <t>LPRO US Equity</t>
  </si>
  <si>
    <t>OPEN LENDING CORP - CL A</t>
  </si>
  <si>
    <t>DFH US Equity</t>
  </si>
  <si>
    <t>DREAM FINDERS HOMES INC - A</t>
  </si>
  <si>
    <t>PATHWARD FINANCIAL INC</t>
  </si>
  <si>
    <t>ASLE US Equity</t>
  </si>
  <si>
    <t>AERSALE CORP</t>
  </si>
  <si>
    <t>CDRE US Equity</t>
  </si>
  <si>
    <t>CADRE HOLDINGS INC</t>
  </si>
  <si>
    <t>PUBM US Equity</t>
  </si>
  <si>
    <t>PUBMATIC INC-CLASS A</t>
  </si>
  <si>
    <t>HOUS US Equity</t>
  </si>
  <si>
    <t>ANYWHERE REAL ESTATE INC</t>
  </si>
  <si>
    <t>SLDP US Equity</t>
  </si>
  <si>
    <t>SOLID POWER INC</t>
  </si>
  <si>
    <t>FWRG US Equity</t>
  </si>
  <si>
    <t>FIRST WATCH RESTAURANT GROUP</t>
  </si>
  <si>
    <t>ADEA US Equity</t>
  </si>
  <si>
    <t>ADEIA INC</t>
  </si>
  <si>
    <t>SNCY US Equity</t>
  </si>
  <si>
    <t>SUN COUNTRY AIRLINES HOLDING</t>
  </si>
  <si>
    <t>BRSP US Equity</t>
  </si>
  <si>
    <t>BRIGHTSPIRE CAPITAL INC</t>
  </si>
  <si>
    <t>TA US Equity</t>
  </si>
  <si>
    <t>TRAVELCENTERS OF AMERICA INC</t>
  </si>
  <si>
    <t>PAYA US Equity</t>
  </si>
  <si>
    <t>PAYA HOLDINGS INC</t>
  </si>
  <si>
    <t>THRY US Equity</t>
  </si>
  <si>
    <t>THRYV HOLDINGS INC</t>
  </si>
  <si>
    <t>ACMR US Equity</t>
  </si>
  <si>
    <t>ACM RESEARCH INC-CLASS A</t>
  </si>
  <si>
    <t>ADV US Equity</t>
  </si>
  <si>
    <t>ADVANTAGE SOLUTIONS INC</t>
  </si>
  <si>
    <t>ORGN US Equity</t>
  </si>
  <si>
    <t>ORIGIN MATERIALS INC</t>
  </si>
  <si>
    <t>STERLING INFRASTRUCTURE INC</t>
  </si>
  <si>
    <t>HIBBETT INC</t>
  </si>
  <si>
    <t>AMALGAMATED FINANCIAL CORP</t>
  </si>
  <si>
    <t>COCO US Equity</t>
  </si>
  <si>
    <t>VITA COCO CO INC/THE</t>
  </si>
  <si>
    <t>TRINSEO PLC</t>
  </si>
  <si>
    <t>PWP US Equity</t>
  </si>
  <si>
    <t>PERELLA WEINBERG PARTNERS</t>
  </si>
  <si>
    <t>DSGR US Equity</t>
  </si>
  <si>
    <t>DISTRIBUTION SOLUTIONS GROUP</t>
  </si>
  <si>
    <t>ETD US Equity</t>
  </si>
  <si>
    <t>CGEM US Equity</t>
  </si>
  <si>
    <t>CULLINAN ONCOLOGY INC</t>
  </si>
  <si>
    <t>BVS US Equity</t>
  </si>
  <si>
    <t>BIOVENTUS INC - A</t>
  </si>
  <si>
    <t>FSBC US Equity</t>
  </si>
  <si>
    <t>FIVE STAR BANCORP</t>
  </si>
  <si>
    <t>HLLY US Equity</t>
  </si>
  <si>
    <t>HOLLEY INC</t>
  </si>
  <si>
    <t>REPX US Equity</t>
  </si>
  <si>
    <t>RILEY EXPLORATION PERMIAN IN</t>
  </si>
  <si>
    <t>DTC US Equity</t>
  </si>
  <si>
    <t>SOLO BRANDS INC - CLASS A</t>
  </si>
  <si>
    <t>POWW US Equity</t>
  </si>
  <si>
    <t>AMMO INC</t>
  </si>
  <si>
    <t>HDSN US Equity</t>
  </si>
  <si>
    <t>HUDSON TECHNOLOGIES INC</t>
  </si>
  <si>
    <t>VEL US Equity</t>
  </si>
  <si>
    <t>VELOCITY FINANCIAL INC</t>
  </si>
  <si>
    <t>DXLG US Equity</t>
  </si>
  <si>
    <t>DESTINATION XL GROUP INC</t>
  </si>
  <si>
    <t>PSTL US Equity</t>
  </si>
  <si>
    <t>POSTAL REALTY TRUST INC- A</t>
  </si>
  <si>
    <t>DOUG US Equity</t>
  </si>
  <si>
    <t>DOUGLAS ELLIMAN INC</t>
  </si>
  <si>
    <t>EGY US Equity</t>
  </si>
  <si>
    <t>VAALCO ENERGY INC</t>
  </si>
  <si>
    <t>KRT US Equity</t>
  </si>
  <si>
    <t>KARAT PACKAGING INC</t>
  </si>
  <si>
    <t>AVNW US Equity</t>
  </si>
  <si>
    <t>AVIAT NETWORKS INC</t>
  </si>
  <si>
    <t>AFCG US Equity</t>
  </si>
  <si>
    <t>AFC GAMMA INC</t>
  </si>
  <si>
    <t>RSVR US Equity</t>
  </si>
  <si>
    <t>RESERVOIR MEDIA INC</t>
  </si>
  <si>
    <t>FRST US Equity</t>
  </si>
  <si>
    <t>PRIMIS FINANCIAL CORP</t>
  </si>
  <si>
    <t>ALTO US Equity</t>
  </si>
  <si>
    <t>ALTO INGREDIENTS INC</t>
  </si>
  <si>
    <t>AVAH US Equity</t>
  </si>
  <si>
    <t>AVEANNA HEALTHCARE HOLDINGS</t>
  </si>
  <si>
    <t>FATH US Equity</t>
  </si>
  <si>
    <t>FATHOM DIGITAL MANUFACTURING</t>
  </si>
  <si>
    <t>RMBL US Equity</t>
  </si>
  <si>
    <t>RUMBLEON INC-B</t>
  </si>
  <si>
    <t>BGFV US Equity</t>
  </si>
  <si>
    <t>BIG 5 SPORTING GOODS CORP</t>
  </si>
  <si>
    <t>VIA RENEWABLES INC</t>
  </si>
  <si>
    <t>BRBS US Equity</t>
  </si>
  <si>
    <t>BLUE RIDGE BANKSHARES INC</t>
  </si>
  <si>
    <t>TCBX US Equity</t>
  </si>
  <si>
    <t>THIRD COAST BANCSHARES INC</t>
  </si>
  <si>
    <t>STKS US Equity</t>
  </si>
  <si>
    <t>ONE GROUP HOSPITALITY INC/TH</t>
  </si>
  <si>
    <t>NREF US Equity</t>
  </si>
  <si>
    <t>NEXPOINT REAL ESTATE FINANCE</t>
  </si>
  <si>
    <t>LL FLOORING HOLDINGS INC</t>
  </si>
  <si>
    <t>UONE US Equity</t>
  </si>
  <si>
    <t>URBAN ONE INC</t>
  </si>
  <si>
    <t>UONEK US Equity</t>
  </si>
  <si>
    <t>BBW US Equity</t>
  </si>
  <si>
    <t>BUILD-A-BEAR WORKSHOP INC</t>
  </si>
  <si>
    <t>LSEA US Equity</t>
  </si>
  <si>
    <t>LANDSEA HOMES CORP</t>
  </si>
  <si>
    <t>TTSH US Equity</t>
  </si>
  <si>
    <t>AKA US Equity</t>
  </si>
  <si>
    <t>AKA BRANDS HOLDING CORP</t>
  </si>
  <si>
    <t>XOS US Equity</t>
  </si>
  <si>
    <t>XOS INC</t>
  </si>
  <si>
    <t>MPLN US Equity</t>
  </si>
  <si>
    <t>MULTIPLAN CORP</t>
  </si>
  <si>
    <t>FREE US Equity</t>
  </si>
  <si>
    <t>WHOLE EARTH BRANDS INC</t>
  </si>
  <si>
    <t>CLSK US Equity</t>
  </si>
  <si>
    <t>CLEANSPARK INC</t>
  </si>
  <si>
    <t>CPSS US Equity</t>
  </si>
  <si>
    <t>CONSUMER PORTFOLIO SERVICES</t>
  </si>
  <si>
    <t>GREE US Equity</t>
  </si>
  <si>
    <t>GREENIDGE GENERATION HOLDING</t>
  </si>
  <si>
    <t>AUD US Equity</t>
  </si>
  <si>
    <t>AUDACY INC</t>
  </si>
  <si>
    <t>CHRD US Equity</t>
  </si>
  <si>
    <t>CHORD ENERGY CORP</t>
  </si>
  <si>
    <t>ALIT US Equity</t>
  </si>
  <si>
    <t>ALIGHT INC - CLASS A</t>
  </si>
  <si>
    <t>HLMN US Equity</t>
  </si>
  <si>
    <t>HILLMAN SOLUTIONS CORP</t>
  </si>
  <si>
    <t>DC US Equity</t>
  </si>
  <si>
    <t>DAKOTA GOLD CORP</t>
  </si>
  <si>
    <t>CCCS US Equity</t>
  </si>
  <si>
    <t>CCC INTELLIGENT SOLUTIONS HO</t>
  </si>
  <si>
    <t>APP US Equity</t>
  </si>
  <si>
    <t>APPLOVIN CORP-CLASS A</t>
  </si>
  <si>
    <t>STGW US Equity</t>
  </si>
  <si>
    <t>STAGWELL INC</t>
  </si>
  <si>
    <t>MLNK US Equity</t>
  </si>
  <si>
    <t>MERIDIANLINK INC</t>
  </si>
  <si>
    <t>WT US Equity</t>
  </si>
  <si>
    <t>WISDOMTREE INC</t>
  </si>
  <si>
    <t>SWIM US Equity</t>
  </si>
  <si>
    <t>LATHAM GROUP INC</t>
  </si>
  <si>
    <t>THRN US Equity</t>
  </si>
  <si>
    <t>THORNE HEALTHTECH INC</t>
  </si>
  <si>
    <t>MAPS US Equity</t>
  </si>
  <si>
    <t>WM TECHNOLOGY INC</t>
  </si>
  <si>
    <t>as of 11/10/2022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</si>
</sst>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0000%"/>
    <numFmt numFmtId="167" formatCode="#,##0.0%"/>
    <numFmt numFmtId="168" formatCode="mm/dd/yyyy"/>
    <numFmt numFmtId="169" formatCode="##0"/>
    <numFmt numFmtId="170" formatCode="#,##0.00%"/>
    <numFmt numFmtId="171" formatCode="#,##0.###"/>
    <numFmt numFmtId="172" formatCode="#,##0.##"/>
  </numFmts>
  <fonts count="5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theme="0"/>
      <name val="Arial"/>
      <family val="2"/>
    </font>
    <font>
      <b/>
      <sz val="11"/>
      <color theme="0"/>
      <name val="Calibri"/>
      <family val="2"/>
    </font>
    <font>
      <sz val="10"/>
      <color theme="1"/>
      <name val="Arial"/>
      <family val="2"/>
    </font>
    <font>
      <sz val="11"/>
      <color rgb="FFFF0000"/>
      <name val="Calibri"/>
      <family val="2"/>
    </font>
    <font>
      <sz val="10"/>
      <color rgb="FFFF0000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8"/>
      <name val="Arial"/>
      <family val="2"/>
    </font>
    <font>
      <sz val="11"/>
      <color theme="1"/>
      <name val="Calibri"/>
      <family val="2"/>
      <charset val="204"/>
      <scheme val="minor"/>
    </font>
    <font>
      <sz val="9"/>
      <name val="Arial Unicode MS"/>
      <family val="2"/>
    </font>
    <font>
      <b/>
      <sz val="9"/>
      <name val="Arial Unicode MS"/>
    </font>
    <font>
      <sz val="9"/>
      <name val="Arial Unicode MS"/>
    </font>
    <font>
      <sz val="6"/>
      <name val="Arial Unicode MS"/>
    </font>
    <font>
      <sz val="18"/>
      <name val="Arial Unicode MS"/>
    </font>
    <font>
      <b/>
      <sz val="12"/>
      <color rgb="FFFFFFFF"/>
      <name val="Arial Unicode MS"/>
    </font>
    <font>
      <sz val="10"/>
      <name val="Arial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3A183"/>
      </patternFill>
    </fill>
    <fill>
      <patternFill patternType="solid">
        <fgColor rgb="FFB8C2AD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79">
    <xf numFmtId="0" fontId="0" fillId="0" borderId="0"/>
    <xf numFmtId="0" fontId="9" fillId="0" borderId="0" applyNumberFormat="0" applyFill="0" applyBorder="0" applyAlignment="0" applyProtection="0"/>
    <xf numFmtId="0" fontId="10" fillId="0" borderId="1" applyNumberFormat="0" applyFill="0" applyAlignment="0" applyProtection="0"/>
    <xf numFmtId="0" fontId="11" fillId="0" borderId="2" applyNumberFormat="0" applyFill="0" applyAlignment="0" applyProtection="0"/>
    <xf numFmtId="0" fontId="12" fillId="0" borderId="3" applyNumberFormat="0" applyFill="0" applyAlignment="0" applyProtection="0"/>
    <xf numFmtId="0" fontId="12" fillId="0" borderId="0" applyNumberFormat="0" applyFill="0" applyBorder="0" applyAlignment="0" applyProtection="0"/>
    <xf numFmtId="0" fontId="13" fillId="2" borderId="0" applyNumberFormat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4" applyNumberFormat="0" applyAlignment="0" applyProtection="0"/>
    <xf numFmtId="0" fontId="17" fillId="6" borderId="5" applyNumberFormat="0" applyAlignment="0" applyProtection="0"/>
    <xf numFmtId="0" fontId="18" fillId="6" borderId="4" applyNumberFormat="0" applyAlignment="0" applyProtection="0"/>
    <xf numFmtId="0" fontId="19" fillId="0" borderId="6" applyNumberFormat="0" applyFill="0" applyAlignment="0" applyProtection="0"/>
    <xf numFmtId="0" fontId="20" fillId="7" borderId="7" applyNumberFormat="0" applyAlignment="0" applyProtection="0"/>
    <xf numFmtId="0" fontId="21" fillId="0" borderId="0" applyNumberFormat="0" applyFill="0" applyBorder="0" applyAlignment="0" applyProtection="0"/>
    <xf numFmtId="0" fontId="8" fillId="8" borderId="8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24" fillId="20" borderId="0" applyNumberFormat="0" applyBorder="0" applyAlignment="0" applyProtection="0"/>
    <xf numFmtId="0" fontId="24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24" fillId="24" borderId="0" applyNumberFormat="0" applyBorder="0" applyAlignment="0" applyProtection="0"/>
    <xf numFmtId="0" fontId="24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24" fillId="28" borderId="0" applyNumberFormat="0" applyBorder="0" applyAlignment="0" applyProtection="0"/>
    <xf numFmtId="0" fontId="24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24" fillId="32" borderId="0" applyNumberFormat="0" applyBorder="0" applyAlignment="0" applyProtection="0"/>
    <xf numFmtId="9" fontId="33" fillId="0" borderId="0" applyFont="0" applyFill="0" applyBorder="0" applyAlignment="0" applyProtection="0"/>
    <xf numFmtId="44" fontId="35" fillId="0" borderId="0" applyFont="0" applyFill="0" applyBorder="0" applyAlignment="0" applyProtection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47" fillId="0" borderId="0"/>
    <xf numFmtId="168" fontId="48" fillId="0" borderId="0">
      <alignment horizontal="left"/>
    </xf>
    <xf numFmtId="168" fontId="48" fillId="0" borderId="0">
      <alignment horizontal="left"/>
    </xf>
    <xf numFmtId="169" fontId="48" fillId="0" borderId="0"/>
    <xf numFmtId="170" fontId="48" fillId="0" borderId="0"/>
    <xf numFmtId="168" fontId="48" fillId="0" borderId="0">
      <alignment horizontal="right"/>
    </xf>
    <xf numFmtId="171" fontId="48" fillId="0" borderId="0"/>
    <xf numFmtId="172" fontId="48" fillId="0" borderId="0"/>
    <xf numFmtId="168" fontId="49" fillId="0" borderId="0">
      <alignment horizontal="left"/>
    </xf>
    <xf numFmtId="0" fontId="50" fillId="0" borderId="0">
      <alignment vertical="top" wrapText="1"/>
    </xf>
    <xf numFmtId="168" fontId="49" fillId="0" borderId="0">
      <alignment horizontal="left"/>
    </xf>
    <xf numFmtId="0" fontId="48" fillId="0" borderId="0">
      <alignment horizontal="left"/>
    </xf>
    <xf numFmtId="0" fontId="49" fillId="0" borderId="0">
      <alignment horizontal="left"/>
    </xf>
    <xf numFmtId="169" fontId="49" fillId="0" borderId="0"/>
    <xf numFmtId="170" fontId="49" fillId="0" borderId="0"/>
    <xf numFmtId="0" fontId="48" fillId="0" borderId="0"/>
    <xf numFmtId="0" fontId="48" fillId="0" borderId="0">
      <alignment horizontal="right"/>
    </xf>
    <xf numFmtId="0" fontId="49" fillId="0" borderId="0"/>
    <xf numFmtId="0" fontId="49" fillId="0" borderId="0">
      <alignment horizontal="right"/>
    </xf>
    <xf numFmtId="168" fontId="49" fillId="0" borderId="0">
      <alignment horizontal="right"/>
    </xf>
    <xf numFmtId="0" fontId="48" fillId="0" borderId="0">
      <alignment horizontal="right"/>
    </xf>
    <xf numFmtId="0" fontId="49" fillId="0" borderId="0">
      <alignment horizontal="right"/>
    </xf>
    <xf numFmtId="0" fontId="51" fillId="0" borderId="0">
      <alignment horizontal="left"/>
    </xf>
    <xf numFmtId="0" fontId="51" fillId="0" borderId="0">
      <alignment horizontal="left"/>
    </xf>
    <xf numFmtId="0" fontId="52" fillId="40" borderId="0">
      <alignment horizontal="left"/>
    </xf>
    <xf numFmtId="0" fontId="48" fillId="41" borderId="0">
      <alignment horizontal="center"/>
    </xf>
    <xf numFmtId="171" fontId="49" fillId="0" borderId="0"/>
    <xf numFmtId="172" fontId="49" fillId="0" borderId="0"/>
  </cellStyleXfs>
  <cellXfs count="64"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3" fillId="34" borderId="10" xfId="0" applyFont="1" applyFill="1" applyBorder="1"/>
    <xf numFmtId="0" fontId="30" fillId="0" borderId="0" xfId="0" applyFont="1"/>
    <xf numFmtId="0" fontId="25" fillId="35" borderId="0" xfId="0" applyFont="1" applyFill="1"/>
    <xf numFmtId="0" fontId="0" fillId="0" borderId="0" xfId="0"/>
    <xf numFmtId="0" fontId="0" fillId="0" borderId="11" xfId="0" applyBorder="1"/>
    <xf numFmtId="0" fontId="32" fillId="0" borderId="12" xfId="0" applyFont="1" applyBorder="1" applyAlignment="1">
      <alignment horizontal="centerContinuous"/>
    </xf>
    <xf numFmtId="10" fontId="25" fillId="0" borderId="0" xfId="0" applyNumberFormat="1" applyFont="1"/>
    <xf numFmtId="10" fontId="25" fillId="0" borderId="0" xfId="42" applyNumberFormat="1" applyFont="1"/>
    <xf numFmtId="2" fontId="25" fillId="0" borderId="0" xfId="42" applyNumberFormat="1" applyFont="1"/>
    <xf numFmtId="10" fontId="0" fillId="0" borderId="0" xfId="42" applyNumberFormat="1" applyFont="1"/>
    <xf numFmtId="0" fontId="23" fillId="0" borderId="13" xfId="0" applyFont="1" applyBorder="1"/>
    <xf numFmtId="10" fontId="28" fillId="0" borderId="0" xfId="42" applyNumberFormat="1" applyFont="1"/>
    <xf numFmtId="2" fontId="25" fillId="0" borderId="0" xfId="0" applyNumberFormat="1" applyFont="1"/>
    <xf numFmtId="0" fontId="34" fillId="0" borderId="0" xfId="0" applyFont="1"/>
    <xf numFmtId="0" fontId="36" fillId="37" borderId="0" xfId="0" applyFont="1" applyFill="1" applyAlignment="1">
      <alignment horizontal="left" vertical="center"/>
    </xf>
    <xf numFmtId="0" fontId="36" fillId="37" borderId="0" xfId="0" applyFont="1" applyFill="1" applyAlignment="1">
      <alignment vertical="center"/>
    </xf>
    <xf numFmtId="0" fontId="36" fillId="37" borderId="0" xfId="0" applyFont="1" applyFill="1"/>
    <xf numFmtId="44" fontId="36" fillId="37" borderId="0" xfId="43" applyFont="1" applyFill="1" applyAlignment="1"/>
    <xf numFmtId="0" fontId="37" fillId="0" borderId="0" xfId="0" applyFont="1" applyAlignment="1">
      <alignment horizontal="left" vertical="center"/>
    </xf>
    <xf numFmtId="10" fontId="0" fillId="0" borderId="0" xfId="0" applyNumberFormat="1"/>
    <xf numFmtId="0" fontId="37" fillId="0" borderId="0" xfId="0" applyFont="1"/>
    <xf numFmtId="44" fontId="37" fillId="0" borderId="0" xfId="43" applyFont="1" applyAlignment="1"/>
    <xf numFmtId="44" fontId="0" fillId="0" borderId="0" xfId="43" applyFont="1" applyAlignment="1"/>
    <xf numFmtId="44" fontId="25" fillId="0" borderId="0" xfId="0" applyNumberFormat="1" applyFont="1"/>
    <xf numFmtId="0" fontId="38" fillId="0" borderId="0" xfId="0" applyFont="1"/>
    <xf numFmtId="44" fontId="39" fillId="0" borderId="0" xfId="43" applyFont="1" applyFill="1" applyAlignment="1"/>
    <xf numFmtId="44" fontId="36" fillId="0" borderId="0" xfId="43" applyFont="1" applyFill="1" applyAlignment="1"/>
    <xf numFmtId="44" fontId="41" fillId="0" borderId="0" xfId="43" applyFont="1" applyAlignment="1"/>
    <xf numFmtId="44" fontId="42" fillId="0" borderId="0" xfId="43" applyFont="1" applyAlignment="1"/>
    <xf numFmtId="44" fontId="43" fillId="0" borderId="0" xfId="43" applyFont="1" applyAlignment="1"/>
    <xf numFmtId="44" fontId="40" fillId="0" borderId="0" xfId="43" applyFont="1" applyAlignment="1"/>
    <xf numFmtId="10" fontId="27" fillId="0" borderId="0" xfId="42" applyNumberFormat="1" applyFont="1"/>
    <xf numFmtId="164" fontId="25" fillId="0" borderId="0" xfId="43" applyNumberFormat="1" applyFont="1"/>
    <xf numFmtId="164" fontId="27" fillId="0" borderId="0" xfId="43" applyNumberFormat="1" applyFont="1"/>
    <xf numFmtId="164" fontId="28" fillId="0" borderId="0" xfId="43" applyNumberFormat="1" applyFont="1"/>
    <xf numFmtId="0" fontId="26" fillId="33" borderId="0" xfId="0" applyFont="1" applyFill="1"/>
    <xf numFmtId="164" fontId="28" fillId="0" borderId="0" xfId="0" applyNumberFormat="1" applyFont="1"/>
    <xf numFmtId="165" fontId="28" fillId="0" borderId="0" xfId="0" applyNumberFormat="1" applyFont="1"/>
    <xf numFmtId="0" fontId="44" fillId="0" borderId="0" xfId="0" applyFont="1"/>
    <xf numFmtId="0" fontId="25" fillId="38" borderId="0" xfId="0" applyFont="1" applyFill="1"/>
    <xf numFmtId="0" fontId="28" fillId="39" borderId="0" xfId="0" applyFont="1" applyFill="1"/>
    <xf numFmtId="2" fontId="28" fillId="0" borderId="0" xfId="0" applyNumberFormat="1" applyFont="1"/>
    <xf numFmtId="166" fontId="25" fillId="0" borderId="0" xfId="0" applyNumberFormat="1" applyFont="1"/>
    <xf numFmtId="0" fontId="28" fillId="0" borderId="0" xfId="42" applyNumberFormat="1" applyFont="1"/>
    <xf numFmtId="167" fontId="46" fillId="0" borderId="0" xfId="0" applyNumberFormat="1" applyFont="1"/>
    <xf numFmtId="167" fontId="28" fillId="0" borderId="0" xfId="0" applyNumberFormat="1" applyFont="1"/>
    <xf numFmtId="0" fontId="46" fillId="0" borderId="0" xfId="0" applyFont="1"/>
    <xf numFmtId="4" fontId="46" fillId="0" borderId="0" xfId="0" applyNumberFormat="1" applyFont="1"/>
    <xf numFmtId="0" fontId="25" fillId="0" borderId="0" xfId="51" applyFont="1" applyAlignment="1">
      <alignment horizontal="left"/>
    </xf>
    <xf numFmtId="2" fontId="25" fillId="0" borderId="0" xfId="51" applyNumberFormat="1" applyFont="1" applyAlignment="1">
      <alignment horizontal="right"/>
    </xf>
    <xf numFmtId="0" fontId="1" fillId="36" borderId="10" xfId="0" applyFont="1" applyFill="1" applyBorder="1"/>
    <xf numFmtId="0" fontId="1" fillId="0" borderId="10" xfId="0" applyFont="1" applyBorder="1"/>
    <xf numFmtId="10" fontId="1" fillId="0" borderId="10" xfId="0" applyNumberFormat="1" applyFont="1" applyBorder="1"/>
    <xf numFmtId="10" fontId="1" fillId="0" borderId="10" xfId="42" applyNumberFormat="1" applyFont="1" applyBorder="1"/>
    <xf numFmtId="9" fontId="1" fillId="0" borderId="10" xfId="42" applyFont="1" applyBorder="1"/>
    <xf numFmtId="0" fontId="53" fillId="0" borderId="0" xfId="51" applyFont="1" applyAlignment="1">
      <alignment horizontal="left"/>
    </xf>
    <xf numFmtId="2" fontId="53" fillId="0" borderId="0" xfId="51" applyNumberFormat="1" applyFont="1" applyAlignment="1">
      <alignment horizontal="right"/>
    </xf>
    <xf numFmtId="0" fontId="29" fillId="33" borderId="0" xfId="0" applyFont="1" applyFill="1" applyAlignment="1">
      <alignment horizontal="center"/>
    </xf>
    <xf numFmtId="0" fontId="31" fillId="0" borderId="0" xfId="0" applyFont="1" applyAlignment="1">
      <alignment horizontal="center"/>
    </xf>
    <xf numFmtId="0" fontId="29" fillId="33" borderId="14" xfId="0" applyFont="1" applyFill="1" applyBorder="1" applyAlignment="1">
      <alignment horizontal="center"/>
    </xf>
  </cellXfs>
  <cellStyles count="79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bolddate" xfId="52" xr:uid="{00000000-0005-0000-0000-000019000000}"/>
    <cellStyle name="boldleftdate" xfId="53" xr:uid="{00000000-0005-0000-0000-00001A000000}"/>
    <cellStyle name="boldnoDecimalDigits" xfId="54" xr:uid="{00000000-0005-0000-0000-00001B000000}"/>
    <cellStyle name="boldpercentage" xfId="55" xr:uid="{00000000-0005-0000-0000-00001C000000}"/>
    <cellStyle name="boldrightdate" xfId="56" xr:uid="{00000000-0005-0000-0000-00001D000000}"/>
    <cellStyle name="boldthreeDecimalDigits" xfId="57" xr:uid="{00000000-0005-0000-0000-00001E000000}"/>
    <cellStyle name="boldtwoDecimalDigits" xfId="58" xr:uid="{00000000-0005-0000-0000-00001F000000}"/>
    <cellStyle name="Calculation" xfId="11" builtinId="22" customBuiltin="1"/>
    <cellStyle name="Check Cell" xfId="13" builtinId="23" customBuiltin="1"/>
    <cellStyle name="Currency" xfId="43" builtinId="4"/>
    <cellStyle name="date" xfId="59" xr:uid="{00000000-0005-0000-0000-000023000000}"/>
    <cellStyle name="defaultsheetstyle" xfId="51" xr:uid="{00000000-0005-0000-0000-000024000000}"/>
    <cellStyle name="disclaimer" xfId="60" xr:uid="{00000000-0005-0000-0000-000025000000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eftdate" xfId="61" xr:uid="{00000000-0005-0000-0000-00002D000000}"/>
    <cellStyle name="leftplainBoldText" xfId="62" xr:uid="{00000000-0005-0000-0000-00002E000000}"/>
    <cellStyle name="leftplainText" xfId="63" xr:uid="{00000000-0005-0000-0000-00002F000000}"/>
    <cellStyle name="Linked Cell" xfId="12" builtinId="24" customBuiltin="1"/>
    <cellStyle name="Neutral" xfId="8" builtinId="28" customBuiltin="1"/>
    <cellStyle name="noDecimalDigits" xfId="64" xr:uid="{00000000-0005-0000-0000-000032000000}"/>
    <cellStyle name="Normal" xfId="0" builtinId="0"/>
    <cellStyle name="Normal 2" xfId="44" xr:uid="{00000000-0005-0000-0000-000034000000}"/>
    <cellStyle name="Normal 3" xfId="45" xr:uid="{00000000-0005-0000-0000-000035000000}"/>
    <cellStyle name="Normal 4" xfId="46" xr:uid="{00000000-0005-0000-0000-000036000000}"/>
    <cellStyle name="Normal 5" xfId="47" xr:uid="{00000000-0005-0000-0000-000037000000}"/>
    <cellStyle name="Normal 6" xfId="48" xr:uid="{00000000-0005-0000-0000-000038000000}"/>
    <cellStyle name="Normal 7" xfId="49" xr:uid="{00000000-0005-0000-0000-000039000000}"/>
    <cellStyle name="Normal 8" xfId="50" xr:uid="{00000000-0005-0000-0000-00003A000000}"/>
    <cellStyle name="Note" xfId="15" builtinId="10" customBuiltin="1"/>
    <cellStyle name="Output" xfId="10" builtinId="21" customBuiltin="1"/>
    <cellStyle name="Percent" xfId="42" builtinId="5"/>
    <cellStyle name="percentage" xfId="65" xr:uid="{00000000-0005-0000-0000-00003E000000}"/>
    <cellStyle name="plainBoldText" xfId="66" xr:uid="{00000000-0005-0000-0000-00003F000000}"/>
    <cellStyle name="plainBoldValues" xfId="67" xr:uid="{00000000-0005-0000-0000-000040000000}"/>
    <cellStyle name="plainText" xfId="68" xr:uid="{00000000-0005-0000-0000-000041000000}"/>
    <cellStyle name="plainValues" xfId="69" xr:uid="{00000000-0005-0000-0000-000042000000}"/>
    <cellStyle name="rightdate" xfId="70" xr:uid="{00000000-0005-0000-0000-000043000000}"/>
    <cellStyle name="rightplainBoldText" xfId="71" xr:uid="{00000000-0005-0000-0000-000044000000}"/>
    <cellStyle name="rightplainText" xfId="72" xr:uid="{00000000-0005-0000-0000-000045000000}"/>
    <cellStyle name="sheetReportTitle" xfId="73" xr:uid="{00000000-0005-0000-0000-000046000000}"/>
    <cellStyle name="sheetTitle" xfId="74" xr:uid="{00000000-0005-0000-0000-000047000000}"/>
    <cellStyle name="tableHeader" xfId="75" xr:uid="{00000000-0005-0000-0000-000048000000}"/>
    <cellStyle name="tablesubHeader" xfId="76" xr:uid="{00000000-0005-0000-0000-000049000000}"/>
    <cellStyle name="threeDecimalDigits" xfId="77" xr:uid="{00000000-0005-0000-0000-00004A000000}"/>
    <cellStyle name="Title" xfId="1" builtinId="15" customBuiltin="1"/>
    <cellStyle name="Total" xfId="17" builtinId="25" customBuiltin="1"/>
    <cellStyle name="twoDecimalDigits" xfId="78" xr:uid="{00000000-0005-0000-0000-00004D000000}"/>
    <cellStyle name="Warning Text" xfId="14" builtinId="11" customBuiltin="1"/>
  </cellStyles>
  <dxfs count="16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Return by Stock</a:t>
            </a:r>
            <a:r>
              <a:rPr lang="en-US" b="1" baseline="0">
                <a:solidFill>
                  <a:sysClr val="windowText" lastClr="000000"/>
                </a:solidFill>
              </a:rPr>
              <a:t> since last Rebalancing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6989967602935699"/>
          <c:y val="1.91159700323153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dLbl>
              <c:idx val="18"/>
              <c:layout>
                <c:manualLayout>
                  <c:x val="-9.1263899759397485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48-4B30-96E1-364ABE96CEBC}"/>
                </c:ext>
              </c:extLst>
            </c:dLbl>
            <c:dLbl>
              <c:idx val="19"/>
              <c:layout>
                <c:manualLayout>
                  <c:x val="-0.10551583774489713"/>
                  <c:y val="4.2895543560531723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148-4B30-96E1-364ABE96CEBC}"/>
                </c:ext>
              </c:extLst>
            </c:dLbl>
            <c:dLbl>
              <c:idx val="20"/>
              <c:layout>
                <c:manualLayout>
                  <c:x val="-0.12748372962108664"/>
                  <c:y val="2.723867016093764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48-4B30-96E1-364ABE96C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b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'[1]Return per stock'!$E$2:$E$22</c:f>
              <c:numCache>
                <c:formatCode>General</c:formatCode>
                <c:ptCount val="21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'[1]Return per stock'!$C$2:$D$22</c15:sqref>
                        </c15:formulaRef>
                      </c:ext>
                    </c:extLst>
                    <c:strCache>
                      <c:ptCount val="21"/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C148-4B30-96E1-364ABE96C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axId val="461254280"/>
        <c:axId val="461252320"/>
      </c:barChart>
      <c:catAx>
        <c:axId val="4612542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52320"/>
        <c:crosses val="autoZero"/>
        <c:auto val="1"/>
        <c:lblAlgn val="ctr"/>
        <c:lblOffset val="1000"/>
        <c:noMultiLvlLbl val="0"/>
      </c:catAx>
      <c:valAx>
        <c:axId val="461252320"/>
        <c:scaling>
          <c:orientation val="minMax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5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88256</xdr:colOff>
      <xdr:row>24</xdr:row>
      <xdr:rowOff>150336</xdr:rowOff>
    </xdr:from>
    <xdr:to>
      <xdr:col>17</xdr:col>
      <xdr:colOff>244784</xdr:colOff>
      <xdr:row>48</xdr:row>
      <xdr:rowOff>99714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urn per stock"/>
      <sheetName val="OG Graph"/>
    </sheet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242" displayName="Table2242" ref="A10:K3027" totalsRowShown="0" headerRowDxfId="14" dataDxfId="13">
  <autoFilter ref="A10:K3027" xr:uid="{00000000-0009-0000-0100-000001000000}">
    <filterColumn colId="2">
      <filters>
        <filter val="Energy"/>
      </filters>
    </filterColumn>
    <filterColumn colId="3">
      <customFilters>
        <customFilter operator="notEqual" val=" "/>
      </customFilters>
    </filterColumn>
    <filterColumn colId="5">
      <customFilters>
        <customFilter operator="notEqual" val=" "/>
      </customFilters>
    </filterColumn>
  </autoFilter>
  <sortState xmlns:xlrd2="http://schemas.microsoft.com/office/spreadsheetml/2017/richdata2" ref="A11:K3027">
    <sortCondition descending="1" ref="G10:G3027"/>
  </sortState>
  <tableColumns count="11">
    <tableColumn id="1" xr3:uid="{00000000-0010-0000-0000-000001000000}" name="Ticker" dataDxfId="12"/>
    <tableColumn id="2" xr3:uid="{00000000-0010-0000-0000-000002000000}" name="Name" dataDxfId="11"/>
    <tableColumn id="3" xr3:uid="{00000000-0010-0000-0000-000003000000}" name="GICS Sector" dataDxfId="10"/>
    <tableColumn id="4" xr3:uid="{00000000-0010-0000-0000-000004000000}" name="P/E" dataDxfId="9"/>
    <tableColumn id="5" xr3:uid="{00000000-0010-0000-0000-000005000000}" name="ROE LF" dataDxfId="8"/>
    <tableColumn id="6" xr3:uid="{00000000-0010-0000-0000-000006000000}" name="Debt/Equity LF" dataDxfId="7"/>
    <tableColumn id="7" xr3:uid="{00000000-0010-0000-0000-000007000000}" name="Market Cap" dataDxfId="6"/>
    <tableColumn id="8" xr3:uid="{00000000-0010-0000-0000-000008000000}" name="Price:D-1" dataDxfId="5"/>
    <tableColumn id="11" xr3:uid="{00000000-0010-0000-0000-00000B000000}" name="GICS Ind Group Name" dataDxfId="4"/>
    <tableColumn id="10" xr3:uid="{00000000-0010-0000-0000-00000A000000}" name="GICS Ind Name" dataDxfId="3"/>
    <tableColumn id="9" xr3:uid="{00000000-0010-0000-0000-000009000000}" name="In Screener?" dataDxfId="2">
      <calculatedColumnFormula>IF(O11=3,Yes,No)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" displayName="Table3" ref="N1:S12" totalsRowShown="0">
  <autoFilter ref="N1:S12" xr:uid="{00000000-0009-0000-0100-000002000000}"/>
  <sortState xmlns:xlrd2="http://schemas.microsoft.com/office/spreadsheetml/2017/richdata2" ref="N2:O12">
    <sortCondition ref="O1:O12"/>
  </sortState>
  <tableColumns count="6">
    <tableColumn id="1" xr3:uid="{00000000-0010-0000-0100-000001000000}" name="Company"/>
    <tableColumn id="2" xr3:uid="{00000000-0010-0000-0100-000002000000}" name="Sector"/>
    <tableColumn id="3" xr3:uid="{00000000-0010-0000-0100-000003000000}" name="Student Vote"/>
    <tableColumn id="4" xr3:uid="{00000000-0010-0000-0100-000004000000}" name="Faculty Advisors"/>
    <tableColumn id="5" xr3:uid="{00000000-0010-0000-0100-000005000000}" name="Final Decision"/>
    <tableColumn id="6" xr3:uid="{00000000-0010-0000-0100-000006000000}" name="Outloo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028"/>
  <sheetViews>
    <sheetView tabSelected="1" zoomScaleNormal="100" workbookViewId="0"/>
  </sheetViews>
  <sheetFormatPr baseColWidth="10" defaultColWidth="8.83203125" defaultRowHeight="13" x14ac:dyDescent="0.15"/>
  <cols>
    <col min="1" max="1" width="13.33203125" customWidth="1"/>
    <col min="2" max="2" width="24" customWidth="1"/>
    <col min="3" max="3" width="21.83203125" bestFit="1" customWidth="1"/>
    <col min="4" max="4" width="12.33203125" bestFit="1" customWidth="1"/>
    <col min="5" max="5" width="13" style="11" bestFit="1" customWidth="1"/>
    <col min="6" max="6" width="13.5" style="11" customWidth="1"/>
    <col min="7" max="7" width="21.6640625" style="36" bestFit="1" customWidth="1"/>
    <col min="8" max="8" width="10.5" customWidth="1"/>
    <col min="9" max="9" width="20.83203125" customWidth="1"/>
    <col min="10" max="10" width="21" bestFit="1" customWidth="1"/>
    <col min="11" max="11" width="14.33203125" bestFit="1" customWidth="1"/>
    <col min="12" max="12" width="13.1640625" bestFit="1" customWidth="1"/>
    <col min="13" max="13" width="14" bestFit="1" customWidth="1"/>
    <col min="14" max="14" width="13.1640625" bestFit="1" customWidth="1"/>
  </cols>
  <sheetData>
    <row r="1" spans="1:15" ht="19" x14ac:dyDescent="0.25">
      <c r="A1" s="5" t="s">
        <v>0</v>
      </c>
      <c r="C1" t="s">
        <v>9504</v>
      </c>
    </row>
    <row r="2" spans="1:15" ht="16" x14ac:dyDescent="0.2">
      <c r="A2" s="61" t="s">
        <v>1</v>
      </c>
      <c r="B2" s="61"/>
      <c r="C2" s="61"/>
    </row>
    <row r="3" spans="1:15" ht="15" x14ac:dyDescent="0.2">
      <c r="A3" s="4" t="s">
        <v>2</v>
      </c>
      <c r="B3" s="4" t="s">
        <v>3</v>
      </c>
      <c r="C3" s="4" t="s">
        <v>4</v>
      </c>
      <c r="J3" s="16"/>
      <c r="K3" s="10"/>
      <c r="L3" s="10"/>
    </row>
    <row r="4" spans="1:15" x14ac:dyDescent="0.15">
      <c r="A4" s="12">
        <f>SUBTOTAL(1,D:D)</f>
        <v>16.742253252051093</v>
      </c>
      <c r="B4" s="11">
        <f>SUBTOTAL(1,E:E)</f>
        <v>0.34437103847380396</v>
      </c>
      <c r="C4" s="11">
        <f>SUBTOTAL(1,Table2242[Debt/Equity LF])</f>
        <v>0.69357606038279895</v>
      </c>
    </row>
    <row r="6" spans="1:15" ht="16" x14ac:dyDescent="0.2">
      <c r="A6" s="61" t="s">
        <v>5</v>
      </c>
      <c r="B6" s="61"/>
      <c r="C6" s="61"/>
      <c r="H6" s="10"/>
      <c r="I6" s="46"/>
      <c r="J6" s="46"/>
    </row>
    <row r="7" spans="1:15" ht="15" x14ac:dyDescent="0.2">
      <c r="A7" s="4" t="s">
        <v>2</v>
      </c>
      <c r="B7" s="4" t="s">
        <v>3</v>
      </c>
      <c r="C7" s="4" t="s">
        <v>4</v>
      </c>
      <c r="E7" s="12"/>
      <c r="G7" s="11"/>
      <c r="H7" s="10"/>
      <c r="I7" s="10"/>
      <c r="J7" s="10"/>
    </row>
    <row r="8" spans="1:15" x14ac:dyDescent="0.15">
      <c r="A8" s="16">
        <f>_xlfn.AGGREGATE(12,3,D2:D3029)</f>
        <v>8.5858469009399414</v>
      </c>
      <c r="B8" s="10">
        <f>_xlfn.AGGREGATE(12,3,E2:E3029)</f>
        <v>0.29091508865356441</v>
      </c>
      <c r="C8" s="11">
        <f>_xlfn.AGGREGATE(12,3,F2:F3029)</f>
        <v>0.5186410522460938</v>
      </c>
    </row>
    <row r="10" spans="1:15" ht="15" x14ac:dyDescent="0.2">
      <c r="A10" s="2" t="s">
        <v>6</v>
      </c>
      <c r="B10" s="2" t="s">
        <v>7</v>
      </c>
      <c r="C10" s="2" t="s">
        <v>8</v>
      </c>
      <c r="D10" s="2" t="s">
        <v>2</v>
      </c>
      <c r="E10" s="35" t="s">
        <v>9</v>
      </c>
      <c r="F10" s="35" t="s">
        <v>10</v>
      </c>
      <c r="G10" s="37" t="s">
        <v>11</v>
      </c>
      <c r="H10" s="2" t="s">
        <v>12</v>
      </c>
      <c r="I10" s="2" t="s">
        <v>13</v>
      </c>
      <c r="J10" s="2" t="s">
        <v>14</v>
      </c>
      <c r="K10" s="2" t="s">
        <v>15</v>
      </c>
      <c r="L10" s="43" t="s">
        <v>16</v>
      </c>
      <c r="M10" s="43" t="s">
        <v>17</v>
      </c>
      <c r="N10" s="43" t="s">
        <v>18</v>
      </c>
      <c r="O10" s="43" t="s">
        <v>19</v>
      </c>
    </row>
    <row r="11" spans="1:15" s="3" customFormat="1" ht="15" hidden="1" customHeight="1" x14ac:dyDescent="0.2">
      <c r="A11" s="3" t="s">
        <v>133</v>
      </c>
      <c r="B11" s="3" t="s">
        <v>134</v>
      </c>
      <c r="C11" s="3" t="s">
        <v>20</v>
      </c>
      <c r="D11" s="3">
        <v>23.548282623291016</v>
      </c>
      <c r="E11" s="15">
        <v>1.7545928955078125</v>
      </c>
      <c r="F11" s="15">
        <v>2.6144616699218748</v>
      </c>
      <c r="G11" s="41">
        <v>2145527922688</v>
      </c>
      <c r="H11" s="40">
        <v>143.8800048828125</v>
      </c>
      <c r="I11" s="40" t="s">
        <v>21</v>
      </c>
      <c r="J11" s="40" t="s">
        <v>22</v>
      </c>
      <c r="K11" s="42" t="str">
        <f t="shared" ref="K11:K74" si="0">IF(O11=3,"Yes","No")</f>
        <v>No</v>
      </c>
      <c r="L11" s="3">
        <f>IF(Table2242[[#This Row],[P/E]]&lt;=$A$8,1,0)</f>
        <v>0</v>
      </c>
      <c r="M11" s="3">
        <f>IF(Table2242[[#This Row],[ROE LF]]&gt;=$B$8,1,0)</f>
        <v>1</v>
      </c>
      <c r="N11" s="3">
        <f>IF(Table2242[[#This Row],[Debt/Equity LF]]&lt;=$C$8,1,0)</f>
        <v>0</v>
      </c>
      <c r="O11" s="44">
        <f t="shared" ref="O11:O14" si="1">SUM(L11:N11)</f>
        <v>1</v>
      </c>
    </row>
    <row r="12" spans="1:15" s="3" customFormat="1" ht="15" hidden="1" customHeight="1" x14ac:dyDescent="0.2">
      <c r="A12" s="3" t="s">
        <v>131</v>
      </c>
      <c r="B12" s="3" t="s">
        <v>132</v>
      </c>
      <c r="C12" s="3" t="s">
        <v>20</v>
      </c>
      <c r="D12" s="3">
        <v>24.191606521606445</v>
      </c>
      <c r="E12" s="15">
        <v>0.42875308990478517</v>
      </c>
      <c r="F12" s="15">
        <v>0.44441883087158202</v>
      </c>
      <c r="G12" s="41">
        <v>1673603710976</v>
      </c>
      <c r="H12" s="40">
        <v>224.50999450683594</v>
      </c>
      <c r="I12" s="40" t="s">
        <v>23</v>
      </c>
      <c r="J12" s="40" t="s">
        <v>24</v>
      </c>
      <c r="K12" s="42" t="str">
        <f t="shared" si="0"/>
        <v>No</v>
      </c>
      <c r="L12" s="3">
        <f>IF(Table2242[[#This Row],[P/E]]&lt;=$A$8,1,0)</f>
        <v>0</v>
      </c>
      <c r="M12" s="3">
        <f>IF(Table2242[[#This Row],[ROE LF]]&gt;=$B$8,1,0)</f>
        <v>1</v>
      </c>
      <c r="N12" s="3">
        <f>IF(Table2242[[#This Row],[Debt/Equity LF]]&lt;=$C$8,1,0)</f>
        <v>1</v>
      </c>
      <c r="O12" s="44">
        <f t="shared" si="1"/>
        <v>2</v>
      </c>
    </row>
    <row r="13" spans="1:15" ht="15" hidden="1" x14ac:dyDescent="0.2">
      <c r="A13" s="3" t="s">
        <v>137</v>
      </c>
      <c r="B13" s="3" t="s">
        <v>138</v>
      </c>
      <c r="C13" s="3" t="s">
        <v>25</v>
      </c>
      <c r="D13" s="3">
        <v>18.294759750366211</v>
      </c>
      <c r="E13" s="15">
        <v>0.26893192291259765</v>
      </c>
      <c r="F13" s="15">
        <v>0.1156663703918457</v>
      </c>
      <c r="G13" s="41">
        <v>1130705059840</v>
      </c>
      <c r="H13" s="40">
        <v>93.360000610351562</v>
      </c>
      <c r="I13" s="40" t="s">
        <v>26</v>
      </c>
      <c r="J13" s="40" t="s">
        <v>27</v>
      </c>
      <c r="K13" s="42" t="str">
        <f t="shared" si="0"/>
        <v>No</v>
      </c>
      <c r="L13" s="3">
        <f>IF(Table2242[[#This Row],[P/E]]&lt;=$A$8,1,0)</f>
        <v>0</v>
      </c>
      <c r="M13" s="3">
        <f>IF(Table2242[[#This Row],[ROE LF]]&gt;=$B$8,1,0)</f>
        <v>0</v>
      </c>
      <c r="N13" s="3">
        <f>IF(Table2242[[#This Row],[Debt/Equity LF]]&lt;=$C$8,1,0)</f>
        <v>1</v>
      </c>
      <c r="O13" s="44">
        <f t="shared" si="1"/>
        <v>1</v>
      </c>
    </row>
    <row r="14" spans="1:15" ht="15" hidden="1" x14ac:dyDescent="0.2">
      <c r="A14" s="3" t="s">
        <v>139</v>
      </c>
      <c r="B14" s="3" t="s">
        <v>140</v>
      </c>
      <c r="C14" s="3" t="s">
        <v>25</v>
      </c>
      <c r="D14" s="3">
        <v>18.294759750366211</v>
      </c>
      <c r="E14" s="15">
        <v>0.26893192291259765</v>
      </c>
      <c r="F14" s="15">
        <v>0.1156663703918457</v>
      </c>
      <c r="G14" s="41">
        <v>1130705059840</v>
      </c>
      <c r="H14" s="40">
        <v>93.544998168945312</v>
      </c>
      <c r="I14" s="40" t="s">
        <v>26</v>
      </c>
      <c r="J14" s="40" t="s">
        <v>27</v>
      </c>
      <c r="K14" s="42" t="str">
        <f t="shared" si="0"/>
        <v>No</v>
      </c>
      <c r="L14" s="3">
        <f>IF(Table2242[[#This Row],[P/E]]&lt;=$A$8,1,0)</f>
        <v>0</v>
      </c>
      <c r="M14" s="3">
        <f>IF(Table2242[[#This Row],[ROE LF]]&gt;=$B$8,1,0)</f>
        <v>0</v>
      </c>
      <c r="N14" s="3">
        <f>IF(Table2242[[#This Row],[Debt/Equity LF]]&lt;=$C$8,1,0)</f>
        <v>1</v>
      </c>
      <c r="O14" s="44">
        <f t="shared" si="1"/>
        <v>1</v>
      </c>
    </row>
    <row r="15" spans="1:15" ht="15" hidden="1" customHeight="1" x14ac:dyDescent="0.2">
      <c r="A15" s="3" t="s">
        <v>135</v>
      </c>
      <c r="B15" s="3" t="s">
        <v>136</v>
      </c>
      <c r="C15" s="3" t="s">
        <v>28</v>
      </c>
      <c r="D15" s="3">
        <v>96.345283508300781</v>
      </c>
      <c r="E15" s="15">
        <v>8.7757167816162107E-2</v>
      </c>
      <c r="F15" s="15">
        <v>1.0515750122070313</v>
      </c>
      <c r="G15" s="41">
        <v>878770520064</v>
      </c>
      <c r="H15" s="40">
        <v>95.93499755859375</v>
      </c>
      <c r="I15" s="40" t="s">
        <v>29</v>
      </c>
      <c r="J15" s="40" t="s">
        <v>30</v>
      </c>
      <c r="K15" s="42" t="str">
        <f t="shared" si="0"/>
        <v>No</v>
      </c>
      <c r="L15" s="3">
        <f>IF(Table2242[[#This Row],[P/E]]&lt;=$A$8,1,0)</f>
        <v>0</v>
      </c>
      <c r="M15" s="3">
        <f>IF(Table2242[[#This Row],[ROE LF]]&gt;=$B$8,1,0)</f>
        <v>0</v>
      </c>
      <c r="N15" s="3">
        <f>IF(Table2242[[#This Row],[Debt/Equity LF]]&lt;=$C$8,1,0)</f>
        <v>0</v>
      </c>
      <c r="O15" s="44">
        <f t="shared" ref="O15:O78" si="2">SUM(L15:N15)</f>
        <v>0</v>
      </c>
    </row>
    <row r="16" spans="1:15" ht="15" hidden="1" x14ac:dyDescent="0.2">
      <c r="A16" s="3" t="s">
        <v>143</v>
      </c>
      <c r="B16" s="3" t="s">
        <v>144</v>
      </c>
      <c r="C16" s="3" t="s">
        <v>33</v>
      </c>
      <c r="D16" s="3">
        <v>20.318010330200195</v>
      </c>
      <c r="E16" s="15">
        <v>-2.8817400336265601E-3</v>
      </c>
      <c r="F16" s="15">
        <v>0.25120594024658205</v>
      </c>
      <c r="G16" s="41">
        <v>636000206848</v>
      </c>
      <c r="H16" s="40">
        <v>288.64999389648438</v>
      </c>
      <c r="I16" s="40" t="s">
        <v>34</v>
      </c>
      <c r="J16" s="40" t="s">
        <v>35</v>
      </c>
      <c r="K16" s="42" t="str">
        <f t="shared" si="0"/>
        <v>No</v>
      </c>
      <c r="L16" s="3">
        <f>IF(Table2242[[#This Row],[P/E]]&lt;=$A$8,1,0)</f>
        <v>0</v>
      </c>
      <c r="M16" s="3">
        <f>IF(Table2242[[#This Row],[ROE LF]]&gt;=$B$8,1,0)</f>
        <v>0</v>
      </c>
      <c r="N16" s="3">
        <f>IF(Table2242[[#This Row],[Debt/Equity LF]]&lt;=$C$8,1,0)</f>
        <v>1</v>
      </c>
      <c r="O16" s="44">
        <f t="shared" si="2"/>
        <v>1</v>
      </c>
    </row>
    <row r="17" spans="1:15" ht="15" hidden="1" customHeight="1" x14ac:dyDescent="0.2">
      <c r="A17" s="3" t="s">
        <v>445</v>
      </c>
      <c r="B17" s="3" t="s">
        <v>446</v>
      </c>
      <c r="C17" s="3" t="s">
        <v>28</v>
      </c>
      <c r="D17" s="3">
        <v>57.065650939941406</v>
      </c>
      <c r="E17" s="15">
        <v>0.33450916290283206</v>
      </c>
      <c r="F17" s="15">
        <v>0.1428363037109375</v>
      </c>
      <c r="G17" s="41">
        <v>560785260544</v>
      </c>
      <c r="H17" s="40">
        <v>186.55000305175781</v>
      </c>
      <c r="I17" s="40" t="s">
        <v>31</v>
      </c>
      <c r="J17" s="40" t="s">
        <v>32</v>
      </c>
      <c r="K17" s="42" t="str">
        <f t="shared" si="0"/>
        <v>No</v>
      </c>
      <c r="L17" s="3">
        <f>IF(Table2242[[#This Row],[P/E]]&lt;=$A$8,1,0)</f>
        <v>0</v>
      </c>
      <c r="M17" s="3">
        <f>IF(Table2242[[#This Row],[ROE LF]]&gt;=$B$8,1,0)</f>
        <v>1</v>
      </c>
      <c r="N17" s="3">
        <f>IF(Table2242[[#This Row],[Debt/Equity LF]]&lt;=$C$8,1,0)</f>
        <v>1</v>
      </c>
      <c r="O17" s="44">
        <f t="shared" si="2"/>
        <v>2</v>
      </c>
    </row>
    <row r="18" spans="1:15" ht="15" hidden="1" customHeight="1" x14ac:dyDescent="0.2">
      <c r="A18" s="3" t="s">
        <v>175</v>
      </c>
      <c r="B18" s="3" t="s">
        <v>176</v>
      </c>
      <c r="C18" s="3" t="s">
        <v>36</v>
      </c>
      <c r="D18" s="3">
        <v>26.60822868347168</v>
      </c>
      <c r="E18" s="15">
        <v>0.26814054489135741</v>
      </c>
      <c r="F18" s="15">
        <v>0.58690803527832036</v>
      </c>
      <c r="G18" s="41">
        <v>505165185024</v>
      </c>
      <c r="H18" s="40">
        <v>543.34002685546875</v>
      </c>
      <c r="I18" s="40" t="s">
        <v>37</v>
      </c>
      <c r="J18" s="40" t="s">
        <v>38</v>
      </c>
      <c r="K18" s="42" t="str">
        <f t="shared" si="0"/>
        <v>No</v>
      </c>
      <c r="L18" s="3">
        <f>IF(Table2242[[#This Row],[P/E]]&lt;=$A$8,1,0)</f>
        <v>0</v>
      </c>
      <c r="M18" s="3">
        <f>IF(Table2242[[#This Row],[ROE LF]]&gt;=$B$8,1,0)</f>
        <v>0</v>
      </c>
      <c r="N18" s="3">
        <f>IF(Table2242[[#This Row],[Debt/Equity LF]]&lt;=$C$8,1,0)</f>
        <v>0</v>
      </c>
      <c r="O18" s="44">
        <f t="shared" si="2"/>
        <v>0</v>
      </c>
    </row>
    <row r="19" spans="1:15" ht="15" hidden="1" customHeight="1" x14ac:dyDescent="0.2">
      <c r="A19" s="3" t="s">
        <v>149</v>
      </c>
      <c r="B19" s="3" t="s">
        <v>150</v>
      </c>
      <c r="C19" s="3" t="s">
        <v>36</v>
      </c>
      <c r="D19" s="3">
        <v>20.566644668579102</v>
      </c>
      <c r="E19" s="15">
        <v>0.26446977615356443</v>
      </c>
      <c r="F19" s="15">
        <v>0.42932212829589844</v>
      </c>
      <c r="G19" s="41">
        <v>450867691520</v>
      </c>
      <c r="H19" s="40">
        <v>173.53999328613281</v>
      </c>
      <c r="I19" s="40" t="s">
        <v>40</v>
      </c>
      <c r="J19" s="40" t="s">
        <v>41</v>
      </c>
      <c r="K19" s="42" t="str">
        <f t="shared" si="0"/>
        <v>No</v>
      </c>
      <c r="L19" s="3">
        <f>IF(Table2242[[#This Row],[P/E]]&lt;=$A$8,1,0)</f>
        <v>0</v>
      </c>
      <c r="M19" s="3">
        <f>IF(Table2242[[#This Row],[ROE LF]]&gt;=$B$8,1,0)</f>
        <v>0</v>
      </c>
      <c r="N19" s="3">
        <f>IF(Table2242[[#This Row],[Debt/Equity LF]]&lt;=$C$8,1,0)</f>
        <v>1</v>
      </c>
      <c r="O19" s="44">
        <f t="shared" si="2"/>
        <v>1</v>
      </c>
    </row>
    <row r="20" spans="1:15" ht="15" customHeight="1" x14ac:dyDescent="0.2">
      <c r="A20" s="3" t="s">
        <v>155</v>
      </c>
      <c r="B20" s="3" t="s">
        <v>156</v>
      </c>
      <c r="C20" s="3" t="s">
        <v>43</v>
      </c>
      <c r="D20" s="3">
        <v>8.6086835861206055</v>
      </c>
      <c r="E20" s="15">
        <v>0.29917303085327146</v>
      </c>
      <c r="F20" s="15">
        <v>0.23532581329345703</v>
      </c>
      <c r="G20" s="41">
        <v>448482148352</v>
      </c>
      <c r="H20" s="40">
        <v>108.90000152587891</v>
      </c>
      <c r="I20" s="40" t="s">
        <v>43</v>
      </c>
      <c r="J20" s="40" t="s">
        <v>44</v>
      </c>
      <c r="K20" s="42" t="str">
        <f t="shared" si="0"/>
        <v>No</v>
      </c>
      <c r="L20" s="3">
        <f>IF(Table2242[[#This Row],[P/E]]&lt;=$A$8,1,0)</f>
        <v>0</v>
      </c>
      <c r="M20" s="3">
        <f>IF(Table2242[[#This Row],[ROE LF]]&gt;=$B$8,1,0)</f>
        <v>1</v>
      </c>
      <c r="N20" s="3">
        <f>IF(Table2242[[#This Row],[Debt/Equity LF]]&lt;=$C$8,1,0)</f>
        <v>1</v>
      </c>
      <c r="O20" s="44">
        <f t="shared" si="2"/>
        <v>2</v>
      </c>
    </row>
    <row r="21" spans="1:15" ht="15" hidden="1" customHeight="1" x14ac:dyDescent="0.2">
      <c r="A21" s="3" t="s">
        <v>145</v>
      </c>
      <c r="B21" s="3" t="s">
        <v>146</v>
      </c>
      <c r="C21" s="3" t="s">
        <v>20</v>
      </c>
      <c r="D21" s="3">
        <v>30.711204528808594</v>
      </c>
      <c r="E21" s="15">
        <v>0.44143081665039063</v>
      </c>
      <c r="F21" s="15">
        <v>0.63095470428466793</v>
      </c>
      <c r="G21" s="41">
        <v>414226317312</v>
      </c>
      <c r="H21" s="40">
        <v>204.77000427246094</v>
      </c>
      <c r="I21" s="40" t="s">
        <v>23</v>
      </c>
      <c r="J21" s="40" t="s">
        <v>42</v>
      </c>
      <c r="K21" s="42" t="str">
        <f t="shared" si="0"/>
        <v>No</v>
      </c>
      <c r="L21" s="3">
        <f>IF(Table2242[[#This Row],[P/E]]&lt;=$A$8,1,0)</f>
        <v>0</v>
      </c>
      <c r="M21" s="3">
        <f>IF(Table2242[[#This Row],[ROE LF]]&gt;=$B$8,1,0)</f>
        <v>1</v>
      </c>
      <c r="N21" s="3">
        <f>IF(Table2242[[#This Row],[Debt/Equity LF]]&lt;=$C$8,1,0)</f>
        <v>0</v>
      </c>
      <c r="O21" s="44">
        <f t="shared" si="2"/>
        <v>1</v>
      </c>
    </row>
    <row r="22" spans="1:15" ht="15" hidden="1" customHeight="1" x14ac:dyDescent="0.2">
      <c r="A22" s="3" t="s">
        <v>147</v>
      </c>
      <c r="B22" s="3" t="s">
        <v>148</v>
      </c>
      <c r="C22" s="3" t="s">
        <v>33</v>
      </c>
      <c r="D22" s="3">
        <v>11.099103927612305</v>
      </c>
      <c r="E22" s="15">
        <v>0.13802184104919435</v>
      </c>
      <c r="F22" s="15">
        <v>2.5302793884277346</v>
      </c>
      <c r="G22" s="41">
        <v>380553986048</v>
      </c>
      <c r="H22" s="40">
        <v>134.69999694824219</v>
      </c>
      <c r="I22" s="40" t="s">
        <v>47</v>
      </c>
      <c r="J22" s="40" t="s">
        <v>47</v>
      </c>
      <c r="K22" s="42" t="str">
        <f t="shared" si="0"/>
        <v>No</v>
      </c>
      <c r="L22" s="3">
        <f>IF(Table2242[[#This Row],[P/E]]&lt;=$A$8,1,0)</f>
        <v>0</v>
      </c>
      <c r="M22" s="3">
        <f>IF(Table2242[[#This Row],[ROE LF]]&gt;=$B$8,1,0)</f>
        <v>0</v>
      </c>
      <c r="N22" s="3">
        <f>IF(Table2242[[#This Row],[Debt/Equity LF]]&lt;=$C$8,1,0)</f>
        <v>0</v>
      </c>
      <c r="O22" s="44">
        <f t="shared" si="2"/>
        <v>0</v>
      </c>
    </row>
    <row r="23" spans="1:15" ht="15" hidden="1" customHeight="1" x14ac:dyDescent="0.2">
      <c r="A23" s="3" t="s">
        <v>151</v>
      </c>
      <c r="B23" s="3" t="s">
        <v>152</v>
      </c>
      <c r="C23" s="3" t="s">
        <v>45</v>
      </c>
      <c r="D23" s="3">
        <v>22.596118927001953</v>
      </c>
      <c r="E23" s="15">
        <v>0.17546079635620118</v>
      </c>
      <c r="F23" s="15">
        <v>0.76076042175292968</v>
      </c>
      <c r="G23" s="41">
        <v>378554777600</v>
      </c>
      <c r="H23" s="40">
        <v>139.47000122070312</v>
      </c>
      <c r="I23" s="40" t="s">
        <v>46</v>
      </c>
      <c r="J23" s="40" t="s">
        <v>46</v>
      </c>
      <c r="K23" s="42" t="str">
        <f t="shared" si="0"/>
        <v>No</v>
      </c>
      <c r="L23" s="3">
        <f>IF(Table2242[[#This Row],[P/E]]&lt;=$A$8,1,0)</f>
        <v>0</v>
      </c>
      <c r="M23" s="3">
        <f>IF(Table2242[[#This Row],[ROE LF]]&gt;=$B$8,1,0)</f>
        <v>0</v>
      </c>
      <c r="N23" s="3">
        <f>IF(Table2242[[#This Row],[Debt/Equity LF]]&lt;=$C$8,1,0)</f>
        <v>0</v>
      </c>
      <c r="O23" s="44">
        <f t="shared" si="2"/>
        <v>0</v>
      </c>
    </row>
    <row r="24" spans="1:15" ht="15" hidden="1" customHeight="1" x14ac:dyDescent="0.2">
      <c r="A24" s="3" t="s">
        <v>237</v>
      </c>
      <c r="B24" s="3" t="s">
        <v>238</v>
      </c>
      <c r="C24" s="3" t="s">
        <v>36</v>
      </c>
      <c r="D24" s="3">
        <v>46.020801544189453</v>
      </c>
      <c r="E24" s="15">
        <v>0.67685714721679691</v>
      </c>
      <c r="F24" s="15">
        <v>1.5629112243652343</v>
      </c>
      <c r="G24" s="41">
        <v>345171132416</v>
      </c>
      <c r="H24" s="40">
        <v>363.26998901367188</v>
      </c>
      <c r="I24" s="40" t="s">
        <v>40</v>
      </c>
      <c r="J24" s="40" t="s">
        <v>41</v>
      </c>
      <c r="K24" s="42" t="str">
        <f t="shared" si="0"/>
        <v>No</v>
      </c>
      <c r="L24" s="3">
        <f>IF(Table2242[[#This Row],[P/E]]&lt;=$A$8,1,0)</f>
        <v>0</v>
      </c>
      <c r="M24" s="3">
        <f>IF(Table2242[[#This Row],[ROE LF]]&gt;=$B$8,1,0)</f>
        <v>1</v>
      </c>
      <c r="N24" s="3">
        <f>IF(Table2242[[#This Row],[Debt/Equity LF]]&lt;=$C$8,1,0)</f>
        <v>0</v>
      </c>
      <c r="O24" s="44">
        <f t="shared" si="2"/>
        <v>1</v>
      </c>
    </row>
    <row r="25" spans="1:15" ht="15" customHeight="1" x14ac:dyDescent="0.2">
      <c r="A25" s="3" t="s">
        <v>171</v>
      </c>
      <c r="B25" s="3" t="s">
        <v>172</v>
      </c>
      <c r="C25" s="3" t="s">
        <v>43</v>
      </c>
      <c r="D25" s="3">
        <v>9.7781105041503906</v>
      </c>
      <c r="E25" s="15">
        <v>0.2320008659362793</v>
      </c>
      <c r="F25" s="15">
        <v>0.14810151100158692</v>
      </c>
      <c r="G25" s="41">
        <v>344052301824</v>
      </c>
      <c r="H25" s="40">
        <v>179.77999877929688</v>
      </c>
      <c r="I25" s="40" t="s">
        <v>43</v>
      </c>
      <c r="J25" s="40" t="s">
        <v>44</v>
      </c>
      <c r="K25" s="42" t="str">
        <f t="shared" si="0"/>
        <v>No</v>
      </c>
      <c r="L25" s="3">
        <f>IF(Table2242[[#This Row],[P/E]]&lt;=$A$8,1,0)</f>
        <v>0</v>
      </c>
      <c r="M25" s="3">
        <f>IF(Table2242[[#This Row],[ROE LF]]&gt;=$B$8,1,0)</f>
        <v>0</v>
      </c>
      <c r="N25" s="3">
        <f>IF(Table2242[[#This Row],[Debt/Equity LF]]&lt;=$C$8,1,0)</f>
        <v>1</v>
      </c>
      <c r="O25" s="44">
        <f t="shared" si="2"/>
        <v>1</v>
      </c>
    </row>
    <row r="26" spans="1:15" ht="15" hidden="1" customHeight="1" x14ac:dyDescent="0.2">
      <c r="A26" s="3" t="s">
        <v>243</v>
      </c>
      <c r="B26" s="3" t="s">
        <v>244</v>
      </c>
      <c r="C26" s="3" t="s">
        <v>20</v>
      </c>
      <c r="D26" s="3">
        <v>43.178340911865234</v>
      </c>
      <c r="E26" s="15">
        <v>0.34405975341796874</v>
      </c>
      <c r="F26" s="15">
        <v>0.49628944396972657</v>
      </c>
      <c r="G26" s="41">
        <v>343022403584</v>
      </c>
      <c r="H26" s="40">
        <v>154.55000305175781</v>
      </c>
      <c r="I26" s="40" t="s">
        <v>48</v>
      </c>
      <c r="J26" s="40" t="s">
        <v>48</v>
      </c>
      <c r="K26" s="42" t="str">
        <f t="shared" si="0"/>
        <v>No</v>
      </c>
      <c r="L26" s="3">
        <f>IF(Table2242[[#This Row],[P/E]]&lt;=$A$8,1,0)</f>
        <v>0</v>
      </c>
      <c r="M26" s="3">
        <f>IF(Table2242[[#This Row],[ROE LF]]&gt;=$B$8,1,0)</f>
        <v>1</v>
      </c>
      <c r="N26" s="3">
        <f>IF(Table2242[[#This Row],[Debt/Equity LF]]&lt;=$C$8,1,0)</f>
        <v>1</v>
      </c>
      <c r="O26" s="44">
        <f t="shared" si="2"/>
        <v>2</v>
      </c>
    </row>
    <row r="27" spans="1:15" ht="15" hidden="1" customHeight="1" x14ac:dyDescent="0.2">
      <c r="A27" s="3" t="s">
        <v>153</v>
      </c>
      <c r="B27" s="3" t="s">
        <v>154</v>
      </c>
      <c r="C27" s="3" t="s">
        <v>45</v>
      </c>
      <c r="D27" s="3">
        <v>24.313417434692383</v>
      </c>
      <c r="E27" s="15">
        <v>0.32454544067382812</v>
      </c>
      <c r="F27" s="15">
        <v>0.74441734313964847</v>
      </c>
      <c r="G27" s="41">
        <v>323416227840</v>
      </c>
      <c r="H27" s="40">
        <v>140.19000244140625</v>
      </c>
      <c r="I27" s="40" t="s">
        <v>49</v>
      </c>
      <c r="J27" s="40" t="s">
        <v>50</v>
      </c>
      <c r="K27" s="42" t="str">
        <f t="shared" si="0"/>
        <v>No</v>
      </c>
      <c r="L27" s="3">
        <f>IF(Table2242[[#This Row],[P/E]]&lt;=$A$8,1,0)</f>
        <v>0</v>
      </c>
      <c r="M27" s="3">
        <f>IF(Table2242[[#This Row],[ROE LF]]&gt;=$B$8,1,0)</f>
        <v>1</v>
      </c>
      <c r="N27" s="3">
        <f>IF(Table2242[[#This Row],[Debt/Equity LF]]&lt;=$C$8,1,0)</f>
        <v>0</v>
      </c>
      <c r="O27" s="44">
        <f t="shared" si="2"/>
        <v>1</v>
      </c>
    </row>
    <row r="28" spans="1:15" ht="15" hidden="1" customHeight="1" x14ac:dyDescent="0.2">
      <c r="A28" s="3" t="s">
        <v>157</v>
      </c>
      <c r="B28" s="3" t="s">
        <v>158</v>
      </c>
      <c r="C28" s="3" t="s">
        <v>20</v>
      </c>
      <c r="D28" s="3">
        <v>30.954303741455078</v>
      </c>
      <c r="E28" s="15">
        <v>1.4978567504882812</v>
      </c>
      <c r="F28" s="15">
        <v>2.2557814025878908</v>
      </c>
      <c r="G28" s="41">
        <v>303475163136</v>
      </c>
      <c r="H28" s="40">
        <v>315.6400146484375</v>
      </c>
      <c r="I28" s="40" t="s">
        <v>23</v>
      </c>
      <c r="J28" s="40" t="s">
        <v>42</v>
      </c>
      <c r="K28" s="42" t="str">
        <f t="shared" si="0"/>
        <v>No</v>
      </c>
      <c r="L28" s="3">
        <f>IF(Table2242[[#This Row],[P/E]]&lt;=$A$8,1,0)</f>
        <v>0</v>
      </c>
      <c r="M28" s="3">
        <f>IF(Table2242[[#This Row],[ROE LF]]&gt;=$B$8,1,0)</f>
        <v>1</v>
      </c>
      <c r="N28" s="3">
        <f>IF(Table2242[[#This Row],[Debt/Equity LF]]&lt;=$C$8,1,0)</f>
        <v>0</v>
      </c>
      <c r="O28" s="44">
        <f t="shared" si="2"/>
        <v>1</v>
      </c>
    </row>
    <row r="29" spans="1:15" ht="15" hidden="1" customHeight="1" x14ac:dyDescent="0.2">
      <c r="A29" s="3" t="s">
        <v>163</v>
      </c>
      <c r="B29" s="3" t="s">
        <v>164</v>
      </c>
      <c r="C29" s="3" t="s">
        <v>28</v>
      </c>
      <c r="D29" s="3">
        <v>18.987276077270508</v>
      </c>
      <c r="E29" s="15">
        <v>14.644405517578125</v>
      </c>
      <c r="F29" s="15">
        <v>200.83123046874999</v>
      </c>
      <c r="G29" s="41">
        <v>293553569792</v>
      </c>
      <c r="H29" s="40">
        <v>308.92300415039062</v>
      </c>
      <c r="I29" s="40" t="s">
        <v>29</v>
      </c>
      <c r="J29" s="40" t="s">
        <v>52</v>
      </c>
      <c r="K29" s="42" t="str">
        <f t="shared" si="0"/>
        <v>No</v>
      </c>
      <c r="L29" s="3">
        <f>IF(Table2242[[#This Row],[P/E]]&lt;=$A$8,1,0)</f>
        <v>0</v>
      </c>
      <c r="M29" s="3">
        <f>IF(Table2242[[#This Row],[ROE LF]]&gt;=$B$8,1,0)</f>
        <v>1</v>
      </c>
      <c r="N29" s="3">
        <f>IF(Table2242[[#This Row],[Debt/Equity LF]]&lt;=$C$8,1,0)</f>
        <v>0</v>
      </c>
      <c r="O29" s="44">
        <f t="shared" si="2"/>
        <v>1</v>
      </c>
    </row>
    <row r="30" spans="1:15" ht="15" hidden="1" x14ac:dyDescent="0.2">
      <c r="A30" s="3" t="s">
        <v>161</v>
      </c>
      <c r="B30" s="3" t="s">
        <v>162</v>
      </c>
      <c r="C30" s="3" t="s">
        <v>33</v>
      </c>
      <c r="D30" s="3">
        <v>11.606590270996094</v>
      </c>
      <c r="E30" s="15">
        <v>0.10577569007873536</v>
      </c>
      <c r="F30" s="15">
        <v>2.1911257934570312</v>
      </c>
      <c r="G30" s="41">
        <v>292979212288</v>
      </c>
      <c r="H30" s="40">
        <v>38.064998626708984</v>
      </c>
      <c r="I30" s="40" t="s">
        <v>47</v>
      </c>
      <c r="J30" s="40" t="s">
        <v>47</v>
      </c>
      <c r="K30" s="42" t="str">
        <f t="shared" si="0"/>
        <v>No</v>
      </c>
      <c r="L30" s="3">
        <f>IF(Table2242[[#This Row],[P/E]]&lt;=$A$8,1,0)</f>
        <v>0</v>
      </c>
      <c r="M30" s="3">
        <f>IF(Table2242[[#This Row],[ROE LF]]&gt;=$B$8,1,0)</f>
        <v>0</v>
      </c>
      <c r="N30" s="3">
        <f>IF(Table2242[[#This Row],[Debt/Equity LF]]&lt;=$C$8,1,0)</f>
        <v>0</v>
      </c>
      <c r="O30" s="44">
        <f t="shared" si="2"/>
        <v>0</v>
      </c>
    </row>
    <row r="31" spans="1:15" ht="15" hidden="1" customHeight="1" x14ac:dyDescent="0.2">
      <c r="A31" s="3" t="s">
        <v>9165</v>
      </c>
      <c r="B31" s="3" t="s">
        <v>9166</v>
      </c>
      <c r="C31" s="3" t="s">
        <v>25</v>
      </c>
      <c r="D31" s="3">
        <v>9.5633001327514648</v>
      </c>
      <c r="E31" s="15">
        <v>0.22397787094116212</v>
      </c>
      <c r="F31" s="15">
        <v>0.21339468002319337</v>
      </c>
      <c r="G31" s="41">
        <v>269052641280</v>
      </c>
      <c r="H31" s="40">
        <v>101.47000122070312</v>
      </c>
      <c r="I31" s="40" t="s">
        <v>26</v>
      </c>
      <c r="J31" s="40" t="s">
        <v>27</v>
      </c>
      <c r="K31" s="42" t="str">
        <f t="shared" si="0"/>
        <v>No</v>
      </c>
      <c r="L31" s="3">
        <f>IF(Table2242[[#This Row],[P/E]]&lt;=$A$8,1,0)</f>
        <v>0</v>
      </c>
      <c r="M31" s="3">
        <f>IF(Table2242[[#This Row],[ROE LF]]&gt;=$B$8,1,0)</f>
        <v>0</v>
      </c>
      <c r="N31" s="3">
        <f>IF(Table2242[[#This Row],[Debt/Equity LF]]&lt;=$C$8,1,0)</f>
        <v>1</v>
      </c>
      <c r="O31" s="44">
        <f t="shared" si="2"/>
        <v>1</v>
      </c>
    </row>
    <row r="32" spans="1:15" ht="15" hidden="1" x14ac:dyDescent="0.2">
      <c r="A32" s="3" t="s">
        <v>187</v>
      </c>
      <c r="B32" s="3" t="s">
        <v>188</v>
      </c>
      <c r="C32" s="3" t="s">
        <v>36</v>
      </c>
      <c r="D32" s="3">
        <v>7.7125415802001953</v>
      </c>
      <c r="E32" s="15">
        <v>0.37276947021484375</v>
      </c>
      <c r="F32" s="15">
        <v>0.46055175781250002</v>
      </c>
      <c r="G32" s="41">
        <v>262254051328</v>
      </c>
      <c r="H32" s="40">
        <v>47.110000610351562</v>
      </c>
      <c r="I32" s="40" t="s">
        <v>40</v>
      </c>
      <c r="J32" s="40" t="s">
        <v>41</v>
      </c>
      <c r="K32" s="42" t="str">
        <f t="shared" si="0"/>
        <v>Yes</v>
      </c>
      <c r="L32" s="3">
        <f>IF(Table2242[[#This Row],[P/E]]&lt;=$A$8,1,0)</f>
        <v>1</v>
      </c>
      <c r="M32" s="3">
        <f>IF(Table2242[[#This Row],[ROE LF]]&gt;=$B$8,1,0)</f>
        <v>1</v>
      </c>
      <c r="N32" s="3">
        <f>IF(Table2242[[#This Row],[Debt/Equity LF]]&lt;=$C$8,1,0)</f>
        <v>1</v>
      </c>
      <c r="O32" s="44">
        <f t="shared" si="2"/>
        <v>3</v>
      </c>
    </row>
    <row r="33" spans="1:15" ht="15" hidden="1" customHeight="1" x14ac:dyDescent="0.2">
      <c r="A33" s="3" t="s">
        <v>255</v>
      </c>
      <c r="B33" s="3" t="s">
        <v>256</v>
      </c>
      <c r="C33" s="3" t="s">
        <v>36</v>
      </c>
      <c r="D33" s="3">
        <v>14.625174522399902</v>
      </c>
      <c r="E33" s="15">
        <v>0.90488761901855463</v>
      </c>
      <c r="F33" s="15">
        <v>4.343045959472656</v>
      </c>
      <c r="G33" s="41">
        <v>261063098368</v>
      </c>
      <c r="H33" s="40">
        <v>148.77000427246094</v>
      </c>
      <c r="I33" s="40" t="s">
        <v>40</v>
      </c>
      <c r="J33" s="40" t="s">
        <v>55</v>
      </c>
      <c r="K33" s="42" t="str">
        <f t="shared" si="0"/>
        <v>No</v>
      </c>
      <c r="L33" s="3">
        <f>IF(Table2242[[#This Row],[P/E]]&lt;=$A$8,1,0)</f>
        <v>0</v>
      </c>
      <c r="M33" s="3">
        <f>IF(Table2242[[#This Row],[ROE LF]]&gt;=$B$8,1,0)</f>
        <v>1</v>
      </c>
      <c r="N33" s="3">
        <f>IF(Table2242[[#This Row],[Debt/Equity LF]]&lt;=$C$8,1,0)</f>
        <v>0</v>
      </c>
      <c r="O33" s="44">
        <f t="shared" si="2"/>
        <v>1</v>
      </c>
    </row>
    <row r="34" spans="1:15" ht="15" hidden="1" x14ac:dyDescent="0.2">
      <c r="A34" s="3" t="s">
        <v>173</v>
      </c>
      <c r="B34" s="3" t="s">
        <v>174</v>
      </c>
      <c r="C34" s="3" t="s">
        <v>36</v>
      </c>
      <c r="D34" s="3">
        <v>15.180656433105469</v>
      </c>
      <c r="E34" s="15">
        <v>0.38030204772949217</v>
      </c>
      <c r="F34" s="15">
        <v>0.6831820678710937</v>
      </c>
      <c r="G34" s="41">
        <v>257570881536</v>
      </c>
      <c r="H34" s="40">
        <v>101.58999633789062</v>
      </c>
      <c r="I34" s="40" t="s">
        <v>40</v>
      </c>
      <c r="J34" s="40" t="s">
        <v>41</v>
      </c>
      <c r="K34" s="42" t="str">
        <f t="shared" si="0"/>
        <v>No</v>
      </c>
      <c r="L34" s="3">
        <f>IF(Table2242[[#This Row],[P/E]]&lt;=$A$8,1,0)</f>
        <v>0</v>
      </c>
      <c r="M34" s="3">
        <f>IF(Table2242[[#This Row],[ROE LF]]&gt;=$B$8,1,0)</f>
        <v>1</v>
      </c>
      <c r="N34" s="3">
        <f>IF(Table2242[[#This Row],[Debt/Equity LF]]&lt;=$C$8,1,0)</f>
        <v>0</v>
      </c>
      <c r="O34" s="44">
        <f t="shared" si="2"/>
        <v>1</v>
      </c>
    </row>
    <row r="35" spans="1:15" ht="15" hidden="1" customHeight="1" x14ac:dyDescent="0.2">
      <c r="A35" s="3" t="s">
        <v>169</v>
      </c>
      <c r="B35" s="3" t="s">
        <v>170</v>
      </c>
      <c r="C35" s="3" t="s">
        <v>45</v>
      </c>
      <c r="D35" s="3">
        <v>24.169277191162109</v>
      </c>
      <c r="E35" s="15">
        <v>0.44126800537109373</v>
      </c>
      <c r="F35" s="15">
        <v>1.6200277709960937</v>
      </c>
      <c r="G35" s="41">
        <v>254151639040</v>
      </c>
      <c r="H35" s="40">
        <v>60.099998474121094</v>
      </c>
      <c r="I35" s="40" t="s">
        <v>53</v>
      </c>
      <c r="J35" s="40" t="s">
        <v>54</v>
      </c>
      <c r="K35" s="42" t="str">
        <f t="shared" si="0"/>
        <v>No</v>
      </c>
      <c r="L35" s="3">
        <f>IF(Table2242[[#This Row],[P/E]]&lt;=$A$8,1,0)</f>
        <v>0</v>
      </c>
      <c r="M35" s="3">
        <f>IF(Table2242[[#This Row],[ROE LF]]&gt;=$B$8,1,0)</f>
        <v>1</v>
      </c>
      <c r="N35" s="3">
        <f>IF(Table2242[[#This Row],[Debt/Equity LF]]&lt;=$C$8,1,0)</f>
        <v>0</v>
      </c>
      <c r="O35" s="44">
        <f t="shared" si="2"/>
        <v>1</v>
      </c>
    </row>
    <row r="36" spans="1:15" ht="15" hidden="1" customHeight="1" x14ac:dyDescent="0.2">
      <c r="A36" s="3" t="s">
        <v>189</v>
      </c>
      <c r="B36" s="3" t="s">
        <v>190</v>
      </c>
      <c r="C36" s="3" t="s">
        <v>45</v>
      </c>
      <c r="D36" s="3">
        <v>27.119594573974609</v>
      </c>
      <c r="E36" s="15">
        <v>0.55749088287353521</v>
      </c>
      <c r="F36" s="15">
        <v>2.0509536743164061</v>
      </c>
      <c r="G36" s="41">
        <v>245989982208</v>
      </c>
      <c r="H36" s="40">
        <v>179.88999938964844</v>
      </c>
      <c r="I36" s="40" t="s">
        <v>53</v>
      </c>
      <c r="J36" s="40" t="s">
        <v>54</v>
      </c>
      <c r="K36" s="42" t="str">
        <f t="shared" si="0"/>
        <v>No</v>
      </c>
      <c r="L36" s="3">
        <f>IF(Table2242[[#This Row],[P/E]]&lt;=$A$8,1,0)</f>
        <v>0</v>
      </c>
      <c r="M36" s="3">
        <f>IF(Table2242[[#This Row],[ROE LF]]&gt;=$B$8,1,0)</f>
        <v>1</v>
      </c>
      <c r="N36" s="3">
        <f>IF(Table2242[[#This Row],[Debt/Equity LF]]&lt;=$C$8,1,0)</f>
        <v>0</v>
      </c>
      <c r="O36" s="44">
        <f t="shared" si="2"/>
        <v>1</v>
      </c>
    </row>
    <row r="37" spans="1:15" ht="15" hidden="1" customHeight="1" x14ac:dyDescent="0.2">
      <c r="A37" s="3" t="s">
        <v>209</v>
      </c>
      <c r="B37" s="3" t="s">
        <v>210</v>
      </c>
      <c r="C37" s="3" t="s">
        <v>45</v>
      </c>
      <c r="D37" s="3">
        <v>36.348812103271484</v>
      </c>
      <c r="E37" s="15">
        <v>0.3059205436706543</v>
      </c>
      <c r="F37" s="15">
        <v>0.46122924804687498</v>
      </c>
      <c r="G37" s="41">
        <v>216862752768</v>
      </c>
      <c r="H37" s="40">
        <v>489.97000122070312</v>
      </c>
      <c r="I37" s="40" t="s">
        <v>46</v>
      </c>
      <c r="J37" s="40" t="s">
        <v>46</v>
      </c>
      <c r="K37" s="42" t="str">
        <f t="shared" si="0"/>
        <v>No</v>
      </c>
      <c r="L37" s="3">
        <f>IF(Table2242[[#This Row],[P/E]]&lt;=$A$8,1,0)</f>
        <v>0</v>
      </c>
      <c r="M37" s="3">
        <f>IF(Table2242[[#This Row],[ROE LF]]&gt;=$B$8,1,0)</f>
        <v>1</v>
      </c>
      <c r="N37" s="3">
        <f>IF(Table2242[[#This Row],[Debt/Equity LF]]&lt;=$C$8,1,0)</f>
        <v>1</v>
      </c>
      <c r="O37" s="44">
        <f t="shared" si="2"/>
        <v>2</v>
      </c>
    </row>
    <row r="38" spans="1:15" ht="15" hidden="1" customHeight="1" x14ac:dyDescent="0.2">
      <c r="A38" s="3" t="s">
        <v>231</v>
      </c>
      <c r="B38" s="3" t="s">
        <v>232</v>
      </c>
      <c r="C38" s="3" t="s">
        <v>20</v>
      </c>
      <c r="D38" s="3">
        <v>20.857149124145508</v>
      </c>
      <c r="E38" s="15">
        <v>0.51996295928955083</v>
      </c>
      <c r="F38" s="15">
        <v>1.8894416809082031</v>
      </c>
      <c r="G38" s="41">
        <v>190139006976</v>
      </c>
      <c r="H38" s="40">
        <v>498.67498779296875</v>
      </c>
      <c r="I38" s="40" t="s">
        <v>48</v>
      </c>
      <c r="J38" s="40" t="s">
        <v>48</v>
      </c>
      <c r="K38" s="42" t="str">
        <f t="shared" si="0"/>
        <v>No</v>
      </c>
      <c r="L38" s="3">
        <f>IF(Table2242[[#This Row],[P/E]]&lt;=$A$8,1,0)</f>
        <v>0</v>
      </c>
      <c r="M38" s="3">
        <f>IF(Table2242[[#This Row],[ROE LF]]&gt;=$B$8,1,0)</f>
        <v>1</v>
      </c>
      <c r="N38" s="3">
        <f>IF(Table2242[[#This Row],[Debt/Equity LF]]&lt;=$C$8,1,0)</f>
        <v>0</v>
      </c>
      <c r="O38" s="44">
        <f t="shared" si="2"/>
        <v>1</v>
      </c>
    </row>
    <row r="39" spans="1:15" ht="15" hidden="1" customHeight="1" x14ac:dyDescent="0.2">
      <c r="A39" s="3" t="s">
        <v>225</v>
      </c>
      <c r="B39" s="3" t="s">
        <v>226</v>
      </c>
      <c r="C39" s="3" t="s">
        <v>36</v>
      </c>
      <c r="D39" s="3">
        <v>26.15345573425293</v>
      </c>
      <c r="E39" s="15">
        <v>0.17097217559814454</v>
      </c>
      <c r="F39" s="15">
        <v>0.66686485290527342</v>
      </c>
      <c r="G39" s="41">
        <v>190101110784</v>
      </c>
      <c r="H39" s="40">
        <v>514.17999267578125</v>
      </c>
      <c r="I39" s="40" t="s">
        <v>40</v>
      </c>
      <c r="J39" s="40" t="s">
        <v>56</v>
      </c>
      <c r="K39" s="42" t="str">
        <f t="shared" si="0"/>
        <v>No</v>
      </c>
      <c r="L39" s="3">
        <f>IF(Table2242[[#This Row],[P/E]]&lt;=$A$8,1,0)</f>
        <v>0</v>
      </c>
      <c r="M39" s="3">
        <f>IF(Table2242[[#This Row],[ROE LF]]&gt;=$B$8,1,0)</f>
        <v>0</v>
      </c>
      <c r="N39" s="3">
        <f>IF(Table2242[[#This Row],[Debt/Equity LF]]&lt;=$C$8,1,0)</f>
        <v>0</v>
      </c>
      <c r="O39" s="44">
        <f t="shared" si="2"/>
        <v>0</v>
      </c>
    </row>
    <row r="40" spans="1:15" ht="15" hidden="1" customHeight="1" x14ac:dyDescent="0.2">
      <c r="A40" s="3" t="s">
        <v>307</v>
      </c>
      <c r="B40" s="3" t="s">
        <v>308</v>
      </c>
      <c r="C40" s="3" t="s">
        <v>25</v>
      </c>
      <c r="D40" s="3">
        <v>25.454643249511719</v>
      </c>
      <c r="E40" s="15">
        <v>2.2153749465942379E-2</v>
      </c>
      <c r="F40" s="15">
        <v>1.6274269104003907</v>
      </c>
      <c r="G40" s="41">
        <v>184931074048</v>
      </c>
      <c r="H40" s="40">
        <v>149.49000549316406</v>
      </c>
      <c r="I40" s="40" t="s">
        <v>61</v>
      </c>
      <c r="J40" s="40" t="s">
        <v>62</v>
      </c>
      <c r="K40" s="42" t="str">
        <f t="shared" si="0"/>
        <v>No</v>
      </c>
      <c r="L40" s="3">
        <f>IF(Table2242[[#This Row],[P/E]]&lt;=$A$8,1,0)</f>
        <v>0</v>
      </c>
      <c r="M40" s="3">
        <f>IF(Table2242[[#This Row],[ROE LF]]&gt;=$B$8,1,0)</f>
        <v>0</v>
      </c>
      <c r="N40" s="3">
        <f>IF(Table2242[[#This Row],[Debt/Equity LF]]&lt;=$C$8,1,0)</f>
        <v>0</v>
      </c>
      <c r="O40" s="44">
        <f t="shared" si="2"/>
        <v>0</v>
      </c>
    </row>
    <row r="41" spans="1:15" ht="15" hidden="1" customHeight="1" x14ac:dyDescent="0.2">
      <c r="A41" s="3" t="s">
        <v>183</v>
      </c>
      <c r="B41" s="3" t="s">
        <v>184</v>
      </c>
      <c r="C41" s="3" t="s">
        <v>20</v>
      </c>
      <c r="D41" s="3">
        <v>15.729714393615723</v>
      </c>
      <c r="E41" s="15">
        <v>0.29148159027099607</v>
      </c>
      <c r="F41" s="15">
        <v>0.26553188323974608</v>
      </c>
      <c r="G41" s="41">
        <v>180293091328</v>
      </c>
      <c r="H41" s="40">
        <v>43.909999847412109</v>
      </c>
      <c r="I41" s="40" t="s">
        <v>21</v>
      </c>
      <c r="J41" s="40" t="s">
        <v>63</v>
      </c>
      <c r="K41" s="42" t="str">
        <f t="shared" si="0"/>
        <v>No</v>
      </c>
      <c r="L41" s="3">
        <f>IF(Table2242[[#This Row],[P/E]]&lt;=$A$8,1,0)</f>
        <v>0</v>
      </c>
      <c r="M41" s="3">
        <f>IF(Table2242[[#This Row],[ROE LF]]&gt;=$B$8,1,0)</f>
        <v>1</v>
      </c>
      <c r="N41" s="3">
        <f>IF(Table2242[[#This Row],[Debt/Equity LF]]&lt;=$C$8,1,0)</f>
        <v>1</v>
      </c>
      <c r="O41" s="44">
        <f t="shared" si="2"/>
        <v>2</v>
      </c>
    </row>
    <row r="42" spans="1:15" ht="15" hidden="1" customHeight="1" x14ac:dyDescent="0.2">
      <c r="A42" s="3" t="s">
        <v>247</v>
      </c>
      <c r="B42" s="3" t="s">
        <v>248</v>
      </c>
      <c r="C42" s="3" t="s">
        <v>36</v>
      </c>
      <c r="D42" s="3">
        <v>29.22314453125</v>
      </c>
      <c r="E42" s="15">
        <v>0.15247193336486817</v>
      </c>
      <c r="F42" s="15">
        <v>0.43085140228271485</v>
      </c>
      <c r="G42" s="41">
        <v>179770392576</v>
      </c>
      <c r="H42" s="40">
        <v>265.29501342773438</v>
      </c>
      <c r="I42" s="40" t="s">
        <v>40</v>
      </c>
      <c r="J42" s="40" t="s">
        <v>56</v>
      </c>
      <c r="K42" s="42" t="str">
        <f t="shared" si="0"/>
        <v>No</v>
      </c>
      <c r="L42" s="3">
        <f>IF(Table2242[[#This Row],[P/E]]&lt;=$A$8,1,0)</f>
        <v>0</v>
      </c>
      <c r="M42" s="3">
        <f>IF(Table2242[[#This Row],[ROE LF]]&gt;=$B$8,1,0)</f>
        <v>0</v>
      </c>
      <c r="N42" s="3">
        <f>IF(Table2242[[#This Row],[Debt/Equity LF]]&lt;=$C$8,1,0)</f>
        <v>1</v>
      </c>
      <c r="O42" s="44">
        <f t="shared" si="2"/>
        <v>1</v>
      </c>
    </row>
    <row r="43" spans="1:15" ht="15" hidden="1" x14ac:dyDescent="0.2">
      <c r="A43" s="3" t="s">
        <v>181</v>
      </c>
      <c r="B43" s="3" t="s">
        <v>182</v>
      </c>
      <c r="C43" s="3" t="s">
        <v>33</v>
      </c>
      <c r="D43" s="3">
        <v>12.325477600097656</v>
      </c>
      <c r="E43" s="15">
        <v>9.2261562347412104E-2</v>
      </c>
      <c r="F43" s="15">
        <v>1.1726818847656251</v>
      </c>
      <c r="G43" s="41">
        <v>175168274432</v>
      </c>
      <c r="H43" s="40">
        <v>45.970001220703125</v>
      </c>
      <c r="I43" s="40" t="s">
        <v>47</v>
      </c>
      <c r="J43" s="40" t="s">
        <v>47</v>
      </c>
      <c r="K43" s="42" t="str">
        <f t="shared" si="0"/>
        <v>No</v>
      </c>
      <c r="L43" s="3">
        <f>IF(Table2242[[#This Row],[P/E]]&lt;=$A$8,1,0)</f>
        <v>0</v>
      </c>
      <c r="M43" s="3">
        <f>IF(Table2242[[#This Row],[ROE LF]]&gt;=$B$8,1,0)</f>
        <v>0</v>
      </c>
      <c r="N43" s="3">
        <f>IF(Table2242[[#This Row],[Debt/Equity LF]]&lt;=$C$8,1,0)</f>
        <v>0</v>
      </c>
      <c r="O43" s="44">
        <f t="shared" si="2"/>
        <v>0</v>
      </c>
    </row>
    <row r="44" spans="1:15" ht="15" hidden="1" customHeight="1" x14ac:dyDescent="0.2">
      <c r="A44" s="3" t="s">
        <v>195</v>
      </c>
      <c r="B44" s="3" t="s">
        <v>196</v>
      </c>
      <c r="C44" s="3" t="s">
        <v>36</v>
      </c>
      <c r="D44" s="3">
        <v>22.080928802490234</v>
      </c>
      <c r="E44" s="15">
        <v>0.22508808135986327</v>
      </c>
      <c r="F44" s="15">
        <v>0.45741836547851561</v>
      </c>
      <c r="G44" s="41">
        <v>173415841792</v>
      </c>
      <c r="H44" s="40">
        <v>103.27500152587891</v>
      </c>
      <c r="I44" s="40" t="s">
        <v>37</v>
      </c>
      <c r="J44" s="40" t="s">
        <v>60</v>
      </c>
      <c r="K44" s="42" t="str">
        <f t="shared" si="0"/>
        <v>No</v>
      </c>
      <c r="L44" s="3">
        <f>IF(Table2242[[#This Row],[P/E]]&lt;=$A$8,1,0)</f>
        <v>0</v>
      </c>
      <c r="M44" s="3">
        <f>IF(Table2242[[#This Row],[ROE LF]]&gt;=$B$8,1,0)</f>
        <v>0</v>
      </c>
      <c r="N44" s="3">
        <f>IF(Table2242[[#This Row],[Debt/Equity LF]]&lt;=$C$8,1,0)</f>
        <v>1</v>
      </c>
      <c r="O44" s="44">
        <f t="shared" si="2"/>
        <v>1</v>
      </c>
    </row>
    <row r="45" spans="1:15" ht="15" hidden="1" customHeight="1" x14ac:dyDescent="0.2">
      <c r="A45" s="3" t="s">
        <v>277</v>
      </c>
      <c r="B45" s="3" t="s">
        <v>278</v>
      </c>
      <c r="C45" s="3" t="s">
        <v>36</v>
      </c>
      <c r="D45" s="3">
        <v>18.628129959106445</v>
      </c>
      <c r="E45" s="15">
        <v>0.19108808517456055</v>
      </c>
      <c r="F45" s="15">
        <v>1.2253314971923828</v>
      </c>
      <c r="G45" s="41">
        <v>169625075712</v>
      </c>
      <c r="H45" s="40">
        <v>79.779998779296875</v>
      </c>
      <c r="I45" s="40" t="s">
        <v>40</v>
      </c>
      <c r="J45" s="40" t="s">
        <v>41</v>
      </c>
      <c r="K45" s="42" t="str">
        <f t="shared" si="0"/>
        <v>No</v>
      </c>
      <c r="L45" s="3">
        <f>IF(Table2242[[#This Row],[P/E]]&lt;=$A$8,1,0)</f>
        <v>0</v>
      </c>
      <c r="M45" s="3">
        <f>IF(Table2242[[#This Row],[ROE LF]]&gt;=$B$8,1,0)</f>
        <v>0</v>
      </c>
      <c r="N45" s="3">
        <f>IF(Table2242[[#This Row],[Debt/Equity LF]]&lt;=$C$8,1,0)</f>
        <v>0</v>
      </c>
      <c r="O45" s="44">
        <f t="shared" si="2"/>
        <v>0</v>
      </c>
    </row>
    <row r="46" spans="1:15" ht="15" hidden="1" customHeight="1" x14ac:dyDescent="0.2">
      <c r="A46" s="3" t="s">
        <v>165</v>
      </c>
      <c r="B46" s="3" t="s">
        <v>166</v>
      </c>
      <c r="C46" s="3" t="s">
        <v>25</v>
      </c>
      <c r="D46" s="3">
        <v>36.730464935302734</v>
      </c>
      <c r="E46" s="15">
        <v>3.426654100418091E-2</v>
      </c>
      <c r="F46" s="15">
        <v>0.44629905700683592</v>
      </c>
      <c r="G46" s="41">
        <v>158150262784</v>
      </c>
      <c r="H46" s="40">
        <v>89.555999755859375</v>
      </c>
      <c r="I46" s="40" t="s">
        <v>26</v>
      </c>
      <c r="J46" s="40" t="s">
        <v>57</v>
      </c>
      <c r="K46" s="42" t="str">
        <f t="shared" si="0"/>
        <v>No</v>
      </c>
      <c r="L46" s="3">
        <f>IF(Table2242[[#This Row],[P/E]]&lt;=$A$8,1,0)</f>
        <v>0</v>
      </c>
      <c r="M46" s="3">
        <f>IF(Table2242[[#This Row],[ROE LF]]&gt;=$B$8,1,0)</f>
        <v>0</v>
      </c>
      <c r="N46" s="3">
        <f>IF(Table2242[[#This Row],[Debt/Equity LF]]&lt;=$C$8,1,0)</f>
        <v>1</v>
      </c>
      <c r="O46" s="44">
        <f t="shared" si="2"/>
        <v>1</v>
      </c>
    </row>
    <row r="47" spans="1:15" ht="15" hidden="1" customHeight="1" x14ac:dyDescent="0.2">
      <c r="A47" s="3" t="s">
        <v>167</v>
      </c>
      <c r="B47" s="3" t="s">
        <v>168</v>
      </c>
      <c r="C47" s="3" t="s">
        <v>25</v>
      </c>
      <c r="D47" s="3">
        <v>7.2827811241149902</v>
      </c>
      <c r="E47" s="15">
        <v>0.23453607559204101</v>
      </c>
      <c r="F47" s="15">
        <v>1.9603189086914063</v>
      </c>
      <c r="G47" s="41">
        <v>157997137920</v>
      </c>
      <c r="H47" s="40">
        <v>37.619998931884766</v>
      </c>
      <c r="I47" s="40" t="s">
        <v>61</v>
      </c>
      <c r="J47" s="40" t="s">
        <v>64</v>
      </c>
      <c r="K47" s="42" t="str">
        <f t="shared" si="0"/>
        <v>No</v>
      </c>
      <c r="L47" s="3">
        <f>IF(Table2242[[#This Row],[P/E]]&lt;=$A$8,1,0)</f>
        <v>1</v>
      </c>
      <c r="M47" s="3">
        <f>IF(Table2242[[#This Row],[ROE LF]]&gt;=$B$8,1,0)</f>
        <v>0</v>
      </c>
      <c r="N47" s="3">
        <f>IF(Table2242[[#This Row],[Debt/Equity LF]]&lt;=$C$8,1,0)</f>
        <v>0</v>
      </c>
      <c r="O47" s="44">
        <f t="shared" si="2"/>
        <v>1</v>
      </c>
    </row>
    <row r="48" spans="1:15" ht="15" customHeight="1" x14ac:dyDescent="0.2">
      <c r="A48" s="3" t="s">
        <v>335</v>
      </c>
      <c r="B48" s="3" t="s">
        <v>336</v>
      </c>
      <c r="C48" s="3" t="s">
        <v>43</v>
      </c>
      <c r="D48" s="3">
        <v>9.595982551574707</v>
      </c>
      <c r="E48" s="15">
        <v>0.38753566741943357</v>
      </c>
      <c r="F48" s="15">
        <v>0.34558570861816407</v>
      </c>
      <c r="G48" s="41">
        <v>156082864128</v>
      </c>
      <c r="H48" s="40">
        <v>125.26000213623047</v>
      </c>
      <c r="I48" s="40" t="s">
        <v>43</v>
      </c>
      <c r="J48" s="40" t="s">
        <v>44</v>
      </c>
      <c r="K48" s="42" t="str">
        <f t="shared" si="0"/>
        <v>No</v>
      </c>
      <c r="L48" s="3">
        <f>IF(Table2242[[#This Row],[P/E]]&lt;=$A$8,1,0)</f>
        <v>0</v>
      </c>
      <c r="M48" s="3">
        <f>IF(Table2242[[#This Row],[ROE LF]]&gt;=$B$8,1,0)</f>
        <v>1</v>
      </c>
      <c r="N48" s="3">
        <f>IF(Table2242[[#This Row],[Debt/Equity LF]]&lt;=$C$8,1,0)</f>
        <v>1</v>
      </c>
      <c r="O48" s="44">
        <f t="shared" si="2"/>
        <v>2</v>
      </c>
    </row>
    <row r="49" spans="1:15" ht="15" hidden="1" customHeight="1" x14ac:dyDescent="0.2">
      <c r="A49" s="3" t="s">
        <v>239</v>
      </c>
      <c r="B49" s="3" t="s">
        <v>240</v>
      </c>
      <c r="C49" s="3" t="s">
        <v>65</v>
      </c>
      <c r="D49" s="3">
        <v>32.277046203613281</v>
      </c>
      <c r="E49" s="15">
        <v>0.10172959327697755</v>
      </c>
      <c r="F49" s="15">
        <v>1.3867497253417969</v>
      </c>
      <c r="G49" s="41">
        <v>155396194304</v>
      </c>
      <c r="H49" s="40">
        <v>83.089996337890625</v>
      </c>
      <c r="I49" s="40" t="s">
        <v>65</v>
      </c>
      <c r="J49" s="40" t="s">
        <v>66</v>
      </c>
      <c r="K49" s="42" t="str">
        <f t="shared" si="0"/>
        <v>No</v>
      </c>
      <c r="L49" s="3">
        <f>IF(Table2242[[#This Row],[P/E]]&lt;=$A$8,1,0)</f>
        <v>0</v>
      </c>
      <c r="M49" s="3">
        <f>IF(Table2242[[#This Row],[ROE LF]]&gt;=$B$8,1,0)</f>
        <v>0</v>
      </c>
      <c r="N49" s="3">
        <f>IF(Table2242[[#This Row],[Debt/Equity LF]]&lt;=$C$8,1,0)</f>
        <v>0</v>
      </c>
      <c r="O49" s="44">
        <f t="shared" si="2"/>
        <v>0</v>
      </c>
    </row>
    <row r="50" spans="1:15" ht="15" hidden="1" customHeight="1" x14ac:dyDescent="0.2">
      <c r="A50" s="3" t="s">
        <v>215</v>
      </c>
      <c r="B50" s="3" t="s">
        <v>216</v>
      </c>
      <c r="C50" s="3" t="s">
        <v>36</v>
      </c>
      <c r="D50" s="3">
        <v>18.198091506958008</v>
      </c>
      <c r="E50" s="15">
        <v>1.1516428375244141</v>
      </c>
      <c r="F50" s="15">
        <v>10.595126953125</v>
      </c>
      <c r="G50" s="41">
        <v>154551222272</v>
      </c>
      <c r="H50" s="40">
        <v>287.77999877929688</v>
      </c>
      <c r="I50" s="40" t="s">
        <v>40</v>
      </c>
      <c r="J50" s="40" t="s">
        <v>55</v>
      </c>
      <c r="K50" s="42" t="str">
        <f t="shared" si="0"/>
        <v>No</v>
      </c>
      <c r="L50" s="3">
        <f>IF(Table2242[[#This Row],[P/E]]&lt;=$A$8,1,0)</f>
        <v>0</v>
      </c>
      <c r="M50" s="3">
        <f>IF(Table2242[[#This Row],[ROE LF]]&gt;=$B$8,1,0)</f>
        <v>1</v>
      </c>
      <c r="N50" s="3">
        <f>IF(Table2242[[#This Row],[Debt/Equity LF]]&lt;=$C$8,1,0)</f>
        <v>0</v>
      </c>
      <c r="O50" s="44">
        <f t="shared" si="2"/>
        <v>1</v>
      </c>
    </row>
    <row r="51" spans="1:15" ht="15" hidden="1" x14ac:dyDescent="0.2">
      <c r="A51" s="3" t="s">
        <v>223</v>
      </c>
      <c r="B51" s="3" t="s">
        <v>224</v>
      </c>
      <c r="C51" s="3" t="s">
        <v>20</v>
      </c>
      <c r="D51" s="3">
        <v>17.765682220458984</v>
      </c>
      <c r="E51" s="15">
        <v>0.66666664123535158</v>
      </c>
      <c r="F51" s="15">
        <v>0.54711517333984372</v>
      </c>
      <c r="G51" s="41">
        <v>149740257280</v>
      </c>
      <c r="H51" s="40">
        <v>171.69000244140625</v>
      </c>
      <c r="I51" s="40" t="s">
        <v>48</v>
      </c>
      <c r="J51" s="40" t="s">
        <v>48</v>
      </c>
      <c r="K51" s="42" t="str">
        <f t="shared" si="0"/>
        <v>No</v>
      </c>
      <c r="L51" s="3">
        <f>IF(Table2242[[#This Row],[P/E]]&lt;=$A$8,1,0)</f>
        <v>0</v>
      </c>
      <c r="M51" s="3">
        <f>IF(Table2242[[#This Row],[ROE LF]]&gt;=$B$8,1,0)</f>
        <v>1</v>
      </c>
      <c r="N51" s="3">
        <f>IF(Table2242[[#This Row],[Debt/Equity LF]]&lt;=$C$8,1,0)</f>
        <v>0</v>
      </c>
      <c r="O51" s="44">
        <f t="shared" si="2"/>
        <v>1</v>
      </c>
    </row>
    <row r="52" spans="1:15" ht="15" hidden="1" x14ac:dyDescent="0.2">
      <c r="A52" s="3" t="s">
        <v>369</v>
      </c>
      <c r="B52" s="3" t="s">
        <v>370</v>
      </c>
      <c r="C52" s="3" t="s">
        <v>33</v>
      </c>
      <c r="D52" s="3">
        <v>22.300830841064453</v>
      </c>
      <c r="E52" s="15">
        <v>0.16942367553710938</v>
      </c>
      <c r="F52" s="15">
        <v>0.57622634887695312</v>
      </c>
      <c r="G52" s="41">
        <v>146109693952</v>
      </c>
      <c r="H52" s="40">
        <v>77.339996337890625</v>
      </c>
      <c r="I52" s="40" t="s">
        <v>34</v>
      </c>
      <c r="J52" s="40" t="s">
        <v>73</v>
      </c>
      <c r="K52" s="42" t="str">
        <f t="shared" si="0"/>
        <v>No</v>
      </c>
      <c r="L52" s="3">
        <f>IF(Table2242[[#This Row],[P/E]]&lt;=$A$8,1,0)</f>
        <v>0</v>
      </c>
      <c r="M52" s="3">
        <f>IF(Table2242[[#This Row],[ROE LF]]&gt;=$B$8,1,0)</f>
        <v>0</v>
      </c>
      <c r="N52" s="3">
        <f>IF(Table2242[[#This Row],[Debt/Equity LF]]&lt;=$C$8,1,0)</f>
        <v>0</v>
      </c>
      <c r="O52" s="44">
        <f t="shared" si="2"/>
        <v>0</v>
      </c>
    </row>
    <row r="53" spans="1:15" ht="15" hidden="1" x14ac:dyDescent="0.2">
      <c r="A53" s="3" t="s">
        <v>205</v>
      </c>
      <c r="B53" s="3" t="s">
        <v>206</v>
      </c>
      <c r="C53" s="3" t="s">
        <v>28</v>
      </c>
      <c r="D53" s="3">
        <v>27.824390411376953</v>
      </c>
      <c r="E53" s="15">
        <v>0.37394332885742188</v>
      </c>
      <c r="F53" s="15">
        <v>0.7957906341552734</v>
      </c>
      <c r="G53" s="41">
        <v>144098820096</v>
      </c>
      <c r="H53" s="40">
        <v>98.220100402832031</v>
      </c>
      <c r="I53" s="40" t="s">
        <v>67</v>
      </c>
      <c r="J53" s="40" t="s">
        <v>68</v>
      </c>
      <c r="K53" s="42" t="str">
        <f t="shared" si="0"/>
        <v>No</v>
      </c>
      <c r="L53" s="3">
        <f>IF(Table2242[[#This Row],[P/E]]&lt;=$A$8,1,0)</f>
        <v>0</v>
      </c>
      <c r="M53" s="3">
        <f>IF(Table2242[[#This Row],[ROE LF]]&gt;=$B$8,1,0)</f>
        <v>1</v>
      </c>
      <c r="N53" s="3">
        <f>IF(Table2242[[#This Row],[Debt/Equity LF]]&lt;=$C$8,1,0)</f>
        <v>0</v>
      </c>
      <c r="O53" s="44">
        <f t="shared" si="2"/>
        <v>1</v>
      </c>
    </row>
    <row r="54" spans="1:15" ht="15" hidden="1" x14ac:dyDescent="0.2">
      <c r="A54" s="3" t="s">
        <v>203</v>
      </c>
      <c r="B54" s="3" t="s">
        <v>9167</v>
      </c>
      <c r="C54" s="3" t="s">
        <v>20</v>
      </c>
      <c r="D54" s="3">
        <v>782.712646484375</v>
      </c>
      <c r="E54" s="15">
        <v>9.2719101905822804E-3</v>
      </c>
      <c r="F54" s="15">
        <v>0.23826084136962891</v>
      </c>
      <c r="G54" s="41">
        <v>142059995136</v>
      </c>
      <c r="H54" s="40">
        <v>142.05999755859375</v>
      </c>
      <c r="I54" s="40" t="s">
        <v>23</v>
      </c>
      <c r="J54" s="40" t="s">
        <v>24</v>
      </c>
      <c r="K54" s="42" t="str">
        <f t="shared" si="0"/>
        <v>No</v>
      </c>
      <c r="L54" s="3">
        <f>IF(Table2242[[#This Row],[P/E]]&lt;=$A$8,1,0)</f>
        <v>0</v>
      </c>
      <c r="M54" s="3">
        <f>IF(Table2242[[#This Row],[ROE LF]]&gt;=$B$8,1,0)</f>
        <v>0</v>
      </c>
      <c r="N54" s="3">
        <f>IF(Table2242[[#This Row],[Debt/Equity LF]]&lt;=$C$8,1,0)</f>
        <v>1</v>
      </c>
      <c r="O54" s="44">
        <f t="shared" si="2"/>
        <v>1</v>
      </c>
    </row>
    <row r="55" spans="1:15" ht="15" hidden="1" x14ac:dyDescent="0.2">
      <c r="A55" s="3" t="s">
        <v>245</v>
      </c>
      <c r="B55" s="3" t="s">
        <v>246</v>
      </c>
      <c r="C55" s="3" t="s">
        <v>69</v>
      </c>
      <c r="D55" s="3">
        <v>13.200839996337891</v>
      </c>
      <c r="E55" s="15">
        <v>0.77134681701660157</v>
      </c>
      <c r="F55" s="15">
        <v>1.4051095581054687</v>
      </c>
      <c r="G55" s="41">
        <v>141855227904</v>
      </c>
      <c r="H55" s="40">
        <v>170.49000549316406</v>
      </c>
      <c r="I55" s="40" t="s">
        <v>70</v>
      </c>
      <c r="J55" s="40" t="s">
        <v>71</v>
      </c>
      <c r="K55" s="42" t="str">
        <f t="shared" si="0"/>
        <v>No</v>
      </c>
      <c r="L55" s="3">
        <f>IF(Table2242[[#This Row],[P/E]]&lt;=$A$8,1,0)</f>
        <v>0</v>
      </c>
      <c r="M55" s="3">
        <f>IF(Table2242[[#This Row],[ROE LF]]&gt;=$B$8,1,0)</f>
        <v>1</v>
      </c>
      <c r="N55" s="3">
        <f>IF(Table2242[[#This Row],[Debt/Equity LF]]&lt;=$C$8,1,0)</f>
        <v>0</v>
      </c>
      <c r="O55" s="44">
        <f t="shared" si="2"/>
        <v>1</v>
      </c>
    </row>
    <row r="56" spans="1:15" ht="15" hidden="1" x14ac:dyDescent="0.2">
      <c r="A56" s="3" t="s">
        <v>301</v>
      </c>
      <c r="B56" s="3" t="s">
        <v>302</v>
      </c>
      <c r="C56" s="3" t="s">
        <v>33</v>
      </c>
      <c r="D56" s="3">
        <v>11.738018035888672</v>
      </c>
      <c r="E56" s="15">
        <v>0.12624072074890136</v>
      </c>
      <c r="F56" s="15">
        <v>3.8960513305664062</v>
      </c>
      <c r="G56" s="41">
        <v>141039632384</v>
      </c>
      <c r="H56" s="40">
        <v>83.449996948242188</v>
      </c>
      <c r="I56" s="40" t="s">
        <v>34</v>
      </c>
      <c r="J56" s="40" t="s">
        <v>73</v>
      </c>
      <c r="K56" s="42" t="str">
        <f t="shared" si="0"/>
        <v>No</v>
      </c>
      <c r="L56" s="3">
        <f>IF(Table2242[[#This Row],[P/E]]&lt;=$A$8,1,0)</f>
        <v>0</v>
      </c>
      <c r="M56" s="3">
        <f>IF(Table2242[[#This Row],[ROE LF]]&gt;=$B$8,1,0)</f>
        <v>0</v>
      </c>
      <c r="N56" s="3">
        <f>IF(Table2242[[#This Row],[Debt/Equity LF]]&lt;=$C$8,1,0)</f>
        <v>0</v>
      </c>
      <c r="O56" s="44">
        <f t="shared" si="2"/>
        <v>0</v>
      </c>
    </row>
    <row r="57" spans="1:15" ht="15" hidden="1" x14ac:dyDescent="0.2">
      <c r="A57" s="3" t="s">
        <v>219</v>
      </c>
      <c r="B57" s="3" t="s">
        <v>220</v>
      </c>
      <c r="C57" s="3" t="s">
        <v>69</v>
      </c>
      <c r="D57" s="3">
        <v>23.62519645690918</v>
      </c>
      <c r="E57" s="15">
        <v>0.3023995018005371</v>
      </c>
      <c r="F57" s="15">
        <v>0.9787315368652344</v>
      </c>
      <c r="G57" s="41">
        <v>140266586112</v>
      </c>
      <c r="H57" s="40">
        <v>214.25</v>
      </c>
      <c r="I57" s="40" t="s">
        <v>76</v>
      </c>
      <c r="J57" s="40" t="s">
        <v>78</v>
      </c>
      <c r="K57" s="42" t="str">
        <f t="shared" si="0"/>
        <v>No</v>
      </c>
      <c r="L57" s="3">
        <f>IF(Table2242[[#This Row],[P/E]]&lt;=$A$8,1,0)</f>
        <v>0</v>
      </c>
      <c r="M57" s="3">
        <f>IF(Table2242[[#This Row],[ROE LF]]&gt;=$B$8,1,0)</f>
        <v>1</v>
      </c>
      <c r="N57" s="3">
        <f>IF(Table2242[[#This Row],[Debt/Equity LF]]&lt;=$C$8,1,0)</f>
        <v>0</v>
      </c>
      <c r="O57" s="44">
        <f t="shared" si="2"/>
        <v>1</v>
      </c>
    </row>
    <row r="58" spans="1:15" ht="15" hidden="1" x14ac:dyDescent="0.2">
      <c r="A58" s="3" t="s">
        <v>6272</v>
      </c>
      <c r="B58" s="3" t="s">
        <v>6273</v>
      </c>
      <c r="C58" s="3" t="s">
        <v>69</v>
      </c>
      <c r="D58" s="3">
        <v>20.534111022949219</v>
      </c>
      <c r="E58" s="15">
        <v>6.3055229187011716E-2</v>
      </c>
      <c r="F58" s="15">
        <v>0.48748744964599611</v>
      </c>
      <c r="G58" s="41">
        <v>139846877184</v>
      </c>
      <c r="H58" s="40">
        <v>97.099998474121094</v>
      </c>
      <c r="I58" s="40" t="s">
        <v>76</v>
      </c>
      <c r="J58" s="40" t="s">
        <v>77</v>
      </c>
      <c r="K58" s="42" t="str">
        <f t="shared" si="0"/>
        <v>No</v>
      </c>
      <c r="L58" s="3">
        <f>IF(Table2242[[#This Row],[P/E]]&lt;=$A$8,1,0)</f>
        <v>0</v>
      </c>
      <c r="M58" s="3">
        <f>IF(Table2242[[#This Row],[ROE LF]]&gt;=$B$8,1,0)</f>
        <v>0</v>
      </c>
      <c r="N58" s="3">
        <f>IF(Table2242[[#This Row],[Debt/Equity LF]]&lt;=$C$8,1,0)</f>
        <v>1</v>
      </c>
      <c r="O58" s="44">
        <f t="shared" si="2"/>
        <v>1</v>
      </c>
    </row>
    <row r="59" spans="1:15" ht="15" hidden="1" x14ac:dyDescent="0.2">
      <c r="A59" s="3" t="s">
        <v>201</v>
      </c>
      <c r="B59" s="3" t="s">
        <v>202</v>
      </c>
      <c r="C59" s="3" t="s">
        <v>20</v>
      </c>
      <c r="D59" s="3">
        <v>32.007762908935547</v>
      </c>
      <c r="E59" s="15">
        <v>0.33438705444335937</v>
      </c>
      <c r="F59" s="15">
        <v>0.32289710998535154</v>
      </c>
      <c r="G59" s="41">
        <v>138944659456</v>
      </c>
      <c r="H59" s="40">
        <v>326.47000122070312</v>
      </c>
      <c r="I59" s="40" t="s">
        <v>23</v>
      </c>
      <c r="J59" s="40" t="s">
        <v>24</v>
      </c>
      <c r="K59" s="42" t="str">
        <f t="shared" si="0"/>
        <v>No</v>
      </c>
      <c r="L59" s="3">
        <f>IF(Table2242[[#This Row],[P/E]]&lt;=$A$8,1,0)</f>
        <v>0</v>
      </c>
      <c r="M59" s="3">
        <f>IF(Table2242[[#This Row],[ROE LF]]&gt;=$B$8,1,0)</f>
        <v>1</v>
      </c>
      <c r="N59" s="3">
        <f>IF(Table2242[[#This Row],[Debt/Equity LF]]&lt;=$C$8,1,0)</f>
        <v>1</v>
      </c>
      <c r="O59" s="44">
        <f t="shared" si="2"/>
        <v>2</v>
      </c>
    </row>
    <row r="60" spans="1:15" ht="15" hidden="1" x14ac:dyDescent="0.2">
      <c r="A60" s="3" t="s">
        <v>185</v>
      </c>
      <c r="B60" s="3" t="s">
        <v>186</v>
      </c>
      <c r="C60" s="3" t="s">
        <v>25</v>
      </c>
      <c r="D60" s="3">
        <v>9.8080482482910156</v>
      </c>
      <c r="E60" s="15">
        <v>6.1393251419067381E-2</v>
      </c>
      <c r="F60" s="15">
        <v>1.2001548767089845</v>
      </c>
      <c r="G60" s="41">
        <v>135711801344</v>
      </c>
      <c r="H60" s="40">
        <v>31.389999389648438</v>
      </c>
      <c r="I60" s="40" t="s">
        <v>26</v>
      </c>
      <c r="J60" s="40" t="s">
        <v>74</v>
      </c>
      <c r="K60" s="42" t="str">
        <f t="shared" si="0"/>
        <v>No</v>
      </c>
      <c r="L60" s="3">
        <f>IF(Table2242[[#This Row],[P/E]]&lt;=$A$8,1,0)</f>
        <v>0</v>
      </c>
      <c r="M60" s="3">
        <f>IF(Table2242[[#This Row],[ROE LF]]&gt;=$B$8,1,0)</f>
        <v>0</v>
      </c>
      <c r="N60" s="3">
        <f>IF(Table2242[[#This Row],[Debt/Equity LF]]&lt;=$C$8,1,0)</f>
        <v>0</v>
      </c>
      <c r="O60" s="44">
        <f t="shared" si="2"/>
        <v>0</v>
      </c>
    </row>
    <row r="61" spans="1:15" ht="15" hidden="1" x14ac:dyDescent="0.2">
      <c r="A61" s="3" t="s">
        <v>159</v>
      </c>
      <c r="B61" s="3" t="s">
        <v>160</v>
      </c>
      <c r="C61" s="3" t="s">
        <v>25</v>
      </c>
      <c r="D61" s="3">
        <v>6.3233518600463867</v>
      </c>
      <c r="E61" s="15">
        <v>0.13862749099731445</v>
      </c>
      <c r="F61" s="15">
        <v>1.1141751098632813</v>
      </c>
      <c r="G61" s="41">
        <v>130994257920</v>
      </c>
      <c r="H61" s="40">
        <v>18.718999862670898</v>
      </c>
      <c r="I61" s="40" t="s">
        <v>61</v>
      </c>
      <c r="J61" s="40" t="s">
        <v>64</v>
      </c>
      <c r="K61" s="42" t="str">
        <f t="shared" si="0"/>
        <v>No</v>
      </c>
      <c r="L61" s="3">
        <f>IF(Table2242[[#This Row],[P/E]]&lt;=$A$8,1,0)</f>
        <v>1</v>
      </c>
      <c r="M61" s="3">
        <f>IF(Table2242[[#This Row],[ROE LF]]&gt;=$B$8,1,0)</f>
        <v>0</v>
      </c>
      <c r="N61" s="3">
        <f>IF(Table2242[[#This Row],[Debt/Equity LF]]&lt;=$C$8,1,0)</f>
        <v>0</v>
      </c>
      <c r="O61" s="44">
        <f t="shared" si="2"/>
        <v>1</v>
      </c>
    </row>
    <row r="62" spans="1:15" ht="15" hidden="1" x14ac:dyDescent="0.2">
      <c r="A62" s="3" t="s">
        <v>279</v>
      </c>
      <c r="B62" s="3" t="s">
        <v>280</v>
      </c>
      <c r="C62" s="3" t="s">
        <v>36</v>
      </c>
      <c r="D62" s="3">
        <v>13.109848022460938</v>
      </c>
      <c r="E62" s="15">
        <v>4.3492350578308116E-2</v>
      </c>
      <c r="F62" s="15">
        <v>1.0008589935302734</v>
      </c>
      <c r="G62" s="41">
        <v>130818547712</v>
      </c>
      <c r="H62" s="40">
        <v>99.620002746582031</v>
      </c>
      <c r="I62" s="40" t="s">
        <v>37</v>
      </c>
      <c r="J62" s="40" t="s">
        <v>38</v>
      </c>
      <c r="K62" s="42" t="str">
        <f t="shared" si="0"/>
        <v>No</v>
      </c>
      <c r="L62" s="3">
        <f>IF(Table2242[[#This Row],[P/E]]&lt;=$A$8,1,0)</f>
        <v>0</v>
      </c>
      <c r="M62" s="3">
        <f>IF(Table2242[[#This Row],[ROE LF]]&gt;=$B$8,1,0)</f>
        <v>0</v>
      </c>
      <c r="N62" s="3">
        <f>IF(Table2242[[#This Row],[Debt/Equity LF]]&lt;=$C$8,1,0)</f>
        <v>0</v>
      </c>
      <c r="O62" s="44">
        <f t="shared" si="2"/>
        <v>0</v>
      </c>
    </row>
    <row r="63" spans="1:15" ht="15" hidden="1" x14ac:dyDescent="0.2">
      <c r="A63" s="3" t="s">
        <v>283</v>
      </c>
      <c r="B63" s="3" t="s">
        <v>284</v>
      </c>
      <c r="C63" s="3" t="s">
        <v>33</v>
      </c>
      <c r="D63" s="3">
        <v>9.7270822525024414</v>
      </c>
      <c r="E63" s="15">
        <v>0.13065860748291017</v>
      </c>
      <c r="F63" s="15">
        <v>5.6494506835937504</v>
      </c>
      <c r="G63" s="41">
        <v>127871434752</v>
      </c>
      <c r="H63" s="40">
        <v>377.95001220703125</v>
      </c>
      <c r="I63" s="40" t="s">
        <v>34</v>
      </c>
      <c r="J63" s="40" t="s">
        <v>73</v>
      </c>
      <c r="K63" s="42" t="str">
        <f t="shared" si="0"/>
        <v>No</v>
      </c>
      <c r="L63" s="3">
        <f>IF(Table2242[[#This Row],[P/E]]&lt;=$A$8,1,0)</f>
        <v>0</v>
      </c>
      <c r="M63" s="3">
        <f>IF(Table2242[[#This Row],[ROE LF]]&gt;=$B$8,1,0)</f>
        <v>0</v>
      </c>
      <c r="N63" s="3">
        <f>IF(Table2242[[#This Row],[Debt/Equity LF]]&lt;=$C$8,1,0)</f>
        <v>0</v>
      </c>
      <c r="O63" s="44">
        <f t="shared" si="2"/>
        <v>0</v>
      </c>
    </row>
    <row r="64" spans="1:15" ht="15" hidden="1" x14ac:dyDescent="0.2">
      <c r="A64" s="3" t="s">
        <v>235</v>
      </c>
      <c r="B64" s="3" t="s">
        <v>236</v>
      </c>
      <c r="C64" s="3" t="s">
        <v>69</v>
      </c>
      <c r="D64" s="3">
        <v>17.754804611206055</v>
      </c>
      <c r="E64" s="15">
        <v>0.54350139617919924</v>
      </c>
      <c r="F64" s="15">
        <v>0.95938491821289062</v>
      </c>
      <c r="G64" s="41">
        <v>127153045504</v>
      </c>
      <c r="H64" s="40">
        <v>485.17999267578125</v>
      </c>
      <c r="I64" s="40" t="s">
        <v>76</v>
      </c>
      <c r="J64" s="40" t="s">
        <v>77</v>
      </c>
      <c r="K64" s="42" t="str">
        <f t="shared" si="0"/>
        <v>No</v>
      </c>
      <c r="L64" s="3">
        <f>IF(Table2242[[#This Row],[P/E]]&lt;=$A$8,1,0)</f>
        <v>0</v>
      </c>
      <c r="M64" s="3">
        <f>IF(Table2242[[#This Row],[ROE LF]]&gt;=$B$8,1,0)</f>
        <v>1</v>
      </c>
      <c r="N64" s="3">
        <f>IF(Table2242[[#This Row],[Debt/Equity LF]]&lt;=$C$8,1,0)</f>
        <v>0</v>
      </c>
      <c r="O64" s="44">
        <f t="shared" si="2"/>
        <v>1</v>
      </c>
    </row>
    <row r="65" spans="1:15" ht="15" hidden="1" x14ac:dyDescent="0.2">
      <c r="A65" s="3" t="s">
        <v>227</v>
      </c>
      <c r="B65" s="3" t="s">
        <v>228</v>
      </c>
      <c r="C65" s="3" t="s">
        <v>69</v>
      </c>
      <c r="D65" s="3">
        <v>18.971582412719727</v>
      </c>
      <c r="E65" s="15">
        <v>0.55113014221191403</v>
      </c>
      <c r="F65" s="15">
        <v>2.9848419189453126</v>
      </c>
      <c r="G65" s="41">
        <v>125056630784</v>
      </c>
      <c r="H65" s="40">
        <v>211.97300720214844</v>
      </c>
      <c r="I65" s="40" t="s">
        <v>70</v>
      </c>
      <c r="J65" s="40" t="s">
        <v>75</v>
      </c>
      <c r="K65" s="42" t="str">
        <f t="shared" si="0"/>
        <v>No</v>
      </c>
      <c r="L65" s="3">
        <f>IF(Table2242[[#This Row],[P/E]]&lt;=$A$8,1,0)</f>
        <v>0</v>
      </c>
      <c r="M65" s="3">
        <f>IF(Table2242[[#This Row],[ROE LF]]&gt;=$B$8,1,0)</f>
        <v>1</v>
      </c>
      <c r="N65" s="3">
        <f>IF(Table2242[[#This Row],[Debt/Equity LF]]&lt;=$C$8,1,0)</f>
        <v>0</v>
      </c>
      <c r="O65" s="44">
        <f t="shared" si="2"/>
        <v>1</v>
      </c>
    </row>
    <row r="66" spans="1:15" ht="15" hidden="1" x14ac:dyDescent="0.2">
      <c r="A66" s="3" t="s">
        <v>217</v>
      </c>
      <c r="B66" s="3" t="s">
        <v>218</v>
      </c>
      <c r="C66" s="3" t="s">
        <v>20</v>
      </c>
      <c r="D66" s="3">
        <v>17.080564498901367</v>
      </c>
      <c r="E66" s="15">
        <v>5.9616107940673825E-2</v>
      </c>
      <c r="F66" s="15">
        <v>2.6716632080078124</v>
      </c>
      <c r="G66" s="41">
        <v>124217917440</v>
      </c>
      <c r="H66" s="40">
        <v>140.13499450683594</v>
      </c>
      <c r="I66" s="40" t="s">
        <v>23</v>
      </c>
      <c r="J66" s="40" t="s">
        <v>42</v>
      </c>
      <c r="K66" s="42" t="str">
        <f t="shared" si="0"/>
        <v>No</v>
      </c>
      <c r="L66" s="3">
        <f>IF(Table2242[[#This Row],[P/E]]&lt;=$A$8,1,0)</f>
        <v>0</v>
      </c>
      <c r="M66" s="3">
        <f>IF(Table2242[[#This Row],[ROE LF]]&gt;=$B$8,1,0)</f>
        <v>0</v>
      </c>
      <c r="N66" s="3">
        <f>IF(Table2242[[#This Row],[Debt/Equity LF]]&lt;=$C$8,1,0)</f>
        <v>0</v>
      </c>
      <c r="O66" s="44">
        <f t="shared" si="2"/>
        <v>0</v>
      </c>
    </row>
    <row r="67" spans="1:15" ht="15" hidden="1" x14ac:dyDescent="0.2">
      <c r="A67" s="3" t="s">
        <v>9168</v>
      </c>
      <c r="B67" s="3" t="s">
        <v>9169</v>
      </c>
      <c r="C67" s="3" t="s">
        <v>36</v>
      </c>
      <c r="D67" s="3">
        <v>19.024480819702148</v>
      </c>
      <c r="E67" s="15">
        <v>0.17323778152465821</v>
      </c>
      <c r="F67" s="15">
        <v>0.68509834289550786</v>
      </c>
      <c r="G67" s="41">
        <v>124190343168</v>
      </c>
      <c r="H67" s="40">
        <v>519.84002685546875</v>
      </c>
      <c r="I67" s="40" t="s">
        <v>37</v>
      </c>
      <c r="J67" s="40" t="s">
        <v>38</v>
      </c>
      <c r="K67" s="42" t="str">
        <f t="shared" si="0"/>
        <v>No</v>
      </c>
      <c r="L67" s="3">
        <f>IF(Table2242[[#This Row],[P/E]]&lt;=$A$8,1,0)</f>
        <v>0</v>
      </c>
      <c r="M67" s="3">
        <f>IF(Table2242[[#This Row],[ROE LF]]&gt;=$B$8,1,0)</f>
        <v>0</v>
      </c>
      <c r="N67" s="3">
        <f>IF(Table2242[[#This Row],[Debt/Equity LF]]&lt;=$C$8,1,0)</f>
        <v>0</v>
      </c>
      <c r="O67" s="44">
        <f t="shared" si="2"/>
        <v>0</v>
      </c>
    </row>
    <row r="68" spans="1:15" ht="15" hidden="1" x14ac:dyDescent="0.2">
      <c r="A68" s="3" t="s">
        <v>257</v>
      </c>
      <c r="B68" s="3" t="s">
        <v>258</v>
      </c>
      <c r="C68" s="3" t="s">
        <v>20</v>
      </c>
      <c r="D68" s="3">
        <v>9.6774101257324219</v>
      </c>
      <c r="E68" s="15">
        <v>0.92522262573242187</v>
      </c>
      <c r="F68" s="15">
        <v>0.89707435607910158</v>
      </c>
      <c r="G68" s="41">
        <v>123792031744</v>
      </c>
      <c r="H68" s="40">
        <v>118.23999786376953</v>
      </c>
      <c r="I68" s="40" t="s">
        <v>48</v>
      </c>
      <c r="J68" s="40" t="s">
        <v>48</v>
      </c>
      <c r="K68" s="42" t="str">
        <f t="shared" si="0"/>
        <v>No</v>
      </c>
      <c r="L68" s="3">
        <f>IF(Table2242[[#This Row],[P/E]]&lt;=$A$8,1,0)</f>
        <v>0</v>
      </c>
      <c r="M68" s="3">
        <f>IF(Table2242[[#This Row],[ROE LF]]&gt;=$B$8,1,0)</f>
        <v>1</v>
      </c>
      <c r="N68" s="3">
        <f>IF(Table2242[[#This Row],[Debt/Equity LF]]&lt;=$C$8,1,0)</f>
        <v>0</v>
      </c>
      <c r="O68" s="44">
        <f t="shared" si="2"/>
        <v>1</v>
      </c>
    </row>
    <row r="69" spans="1:15" ht="15" hidden="1" x14ac:dyDescent="0.2">
      <c r="A69" s="3" t="s">
        <v>373</v>
      </c>
      <c r="B69" s="3" t="s">
        <v>374</v>
      </c>
      <c r="C69" s="3" t="s">
        <v>69</v>
      </c>
      <c r="D69" s="3">
        <v>19.607612609863281</v>
      </c>
      <c r="E69" s="15">
        <v>0.35484985351562498</v>
      </c>
      <c r="F69" s="15">
        <v>2.6777481079101562</v>
      </c>
      <c r="G69" s="41">
        <v>119849558016</v>
      </c>
      <c r="H69" s="40">
        <v>402.35000610351562</v>
      </c>
      <c r="I69" s="40" t="s">
        <v>76</v>
      </c>
      <c r="J69" s="40" t="s">
        <v>82</v>
      </c>
      <c r="K69" s="42" t="str">
        <f t="shared" si="0"/>
        <v>No</v>
      </c>
      <c r="L69" s="3">
        <f>IF(Table2242[[#This Row],[P/E]]&lt;=$A$8,1,0)</f>
        <v>0</v>
      </c>
      <c r="M69" s="3">
        <f>IF(Table2242[[#This Row],[ROE LF]]&gt;=$B$8,1,0)</f>
        <v>1</v>
      </c>
      <c r="N69" s="3">
        <f>IF(Table2242[[#This Row],[Debt/Equity LF]]&lt;=$C$8,1,0)</f>
        <v>0</v>
      </c>
      <c r="O69" s="44">
        <f t="shared" si="2"/>
        <v>1</v>
      </c>
    </row>
    <row r="70" spans="1:15" ht="15" hidden="1" x14ac:dyDescent="0.2">
      <c r="A70" s="3" t="s">
        <v>311</v>
      </c>
      <c r="B70" s="3" t="s">
        <v>312</v>
      </c>
      <c r="C70" s="3" t="s">
        <v>69</v>
      </c>
      <c r="D70" s="3">
        <v>17.1614990234375</v>
      </c>
      <c r="E70" s="15">
        <v>0.45703125</v>
      </c>
      <c r="F70" s="15">
        <v>2.3380488586425781</v>
      </c>
      <c r="G70" s="41">
        <v>117373124608</v>
      </c>
      <c r="H70" s="40">
        <v>225.53999328613281</v>
      </c>
      <c r="I70" s="40" t="s">
        <v>76</v>
      </c>
      <c r="J70" s="40" t="s">
        <v>82</v>
      </c>
      <c r="K70" s="42" t="str">
        <f t="shared" si="0"/>
        <v>No</v>
      </c>
      <c r="L70" s="3">
        <f>IF(Table2242[[#This Row],[P/E]]&lt;=$A$8,1,0)</f>
        <v>0</v>
      </c>
      <c r="M70" s="3">
        <f>IF(Table2242[[#This Row],[ROE LF]]&gt;=$B$8,1,0)</f>
        <v>1</v>
      </c>
      <c r="N70" s="3">
        <f>IF(Table2242[[#This Row],[Debt/Equity LF]]&lt;=$C$8,1,0)</f>
        <v>0</v>
      </c>
      <c r="O70" s="44">
        <f t="shared" si="2"/>
        <v>1</v>
      </c>
    </row>
    <row r="71" spans="1:15" ht="15" hidden="1" x14ac:dyDescent="0.2">
      <c r="A71" s="3" t="s">
        <v>177</v>
      </c>
      <c r="B71" s="3" t="s">
        <v>178</v>
      </c>
      <c r="C71" s="3" t="s">
        <v>20</v>
      </c>
      <c r="D71" s="3">
        <v>15.362271308898926</v>
      </c>
      <c r="E71" s="15">
        <v>0.14003115653991699</v>
      </c>
      <c r="F71" s="15">
        <v>0.39568504333496096</v>
      </c>
      <c r="G71" s="41">
        <v>113575043072</v>
      </c>
      <c r="H71" s="40">
        <v>29.204999923706055</v>
      </c>
      <c r="I71" s="40" t="s">
        <v>48</v>
      </c>
      <c r="J71" s="40" t="s">
        <v>48</v>
      </c>
      <c r="K71" s="42" t="str">
        <f t="shared" si="0"/>
        <v>No</v>
      </c>
      <c r="L71" s="3">
        <f>IF(Table2242[[#This Row],[P/E]]&lt;=$A$8,1,0)</f>
        <v>0</v>
      </c>
      <c r="M71" s="3">
        <f>IF(Table2242[[#This Row],[ROE LF]]&gt;=$B$8,1,0)</f>
        <v>0</v>
      </c>
      <c r="N71" s="3">
        <f>IF(Table2242[[#This Row],[Debt/Equity LF]]&lt;=$C$8,1,0)</f>
        <v>1</v>
      </c>
      <c r="O71" s="44">
        <f t="shared" si="2"/>
        <v>1</v>
      </c>
    </row>
    <row r="72" spans="1:15" ht="15" hidden="1" x14ac:dyDescent="0.2">
      <c r="A72" s="3" t="s">
        <v>211</v>
      </c>
      <c r="B72" s="3" t="s">
        <v>212</v>
      </c>
      <c r="C72" s="3" t="s">
        <v>25</v>
      </c>
      <c r="D72" s="3">
        <v>28.307050704956055</v>
      </c>
      <c r="E72" s="15">
        <v>0.28145540237426758</v>
      </c>
      <c r="F72" s="15">
        <v>0.80047096252441408</v>
      </c>
      <c r="G72" s="41">
        <v>113328922624</v>
      </c>
      <c r="H72" s="40">
        <v>271.22000122070312</v>
      </c>
      <c r="I72" s="40" t="s">
        <v>26</v>
      </c>
      <c r="J72" s="40" t="s">
        <v>57</v>
      </c>
      <c r="K72" s="42" t="str">
        <f t="shared" si="0"/>
        <v>No</v>
      </c>
      <c r="L72" s="3">
        <f>IF(Table2242[[#This Row],[P/E]]&lt;=$A$8,1,0)</f>
        <v>0</v>
      </c>
      <c r="M72" s="3">
        <f>IF(Table2242[[#This Row],[ROE LF]]&gt;=$B$8,1,0)</f>
        <v>0</v>
      </c>
      <c r="N72" s="3">
        <f>IF(Table2242[[#This Row],[Debt/Equity LF]]&lt;=$C$8,1,0)</f>
        <v>0</v>
      </c>
      <c r="O72" s="44">
        <f t="shared" si="2"/>
        <v>0</v>
      </c>
    </row>
    <row r="73" spans="1:15" ht="15" hidden="1" x14ac:dyDescent="0.2">
      <c r="A73" s="3" t="s">
        <v>253</v>
      </c>
      <c r="B73" s="3" t="s">
        <v>254</v>
      </c>
      <c r="C73" s="3" t="s">
        <v>33</v>
      </c>
      <c r="D73" s="3">
        <v>15.488442420959473</v>
      </c>
      <c r="E73" s="15">
        <v>0.31178926467895507</v>
      </c>
      <c r="F73" s="15">
        <v>1.8340852355957031</v>
      </c>
      <c r="G73" s="41">
        <v>108991365120</v>
      </c>
      <c r="H73" s="40">
        <v>154.11000061035156</v>
      </c>
      <c r="I73" s="40" t="s">
        <v>34</v>
      </c>
      <c r="J73" s="40" t="s">
        <v>79</v>
      </c>
      <c r="K73" s="42" t="str">
        <f t="shared" si="0"/>
        <v>No</v>
      </c>
      <c r="L73" s="3">
        <f>IF(Table2242[[#This Row],[P/E]]&lt;=$A$8,1,0)</f>
        <v>0</v>
      </c>
      <c r="M73" s="3">
        <f>IF(Table2242[[#This Row],[ROE LF]]&gt;=$B$8,1,0)</f>
        <v>1</v>
      </c>
      <c r="N73" s="3">
        <f>IF(Table2242[[#This Row],[Debt/Equity LF]]&lt;=$C$8,1,0)</f>
        <v>0</v>
      </c>
      <c r="O73" s="44">
        <f t="shared" si="2"/>
        <v>1</v>
      </c>
    </row>
    <row r="74" spans="1:15" ht="15" hidden="1" x14ac:dyDescent="0.2">
      <c r="A74" s="3" t="s">
        <v>9170</v>
      </c>
      <c r="B74" s="3" t="s">
        <v>9171</v>
      </c>
      <c r="C74" s="3" t="s">
        <v>33</v>
      </c>
      <c r="D74" s="3">
        <v>24.800636291503906</v>
      </c>
      <c r="E74" s="15">
        <v>0.3110935974121094</v>
      </c>
      <c r="F74" s="15">
        <v>0.53653034210205075</v>
      </c>
      <c r="G74" s="41">
        <v>107801247744</v>
      </c>
      <c r="H74" s="40">
        <v>89.989997863769531</v>
      </c>
      <c r="I74" s="40" t="s">
        <v>34</v>
      </c>
      <c r="J74" s="40" t="s">
        <v>73</v>
      </c>
      <c r="K74" s="42" t="str">
        <f t="shared" si="0"/>
        <v>No</v>
      </c>
      <c r="L74" s="3">
        <f>IF(Table2242[[#This Row],[P/E]]&lt;=$A$8,1,0)</f>
        <v>0</v>
      </c>
      <c r="M74" s="3">
        <f>IF(Table2242[[#This Row],[ROE LF]]&gt;=$B$8,1,0)</f>
        <v>1</v>
      </c>
      <c r="N74" s="3">
        <f>IF(Table2242[[#This Row],[Debt/Equity LF]]&lt;=$C$8,1,0)</f>
        <v>0</v>
      </c>
      <c r="O74" s="44">
        <f t="shared" si="2"/>
        <v>1</v>
      </c>
    </row>
    <row r="75" spans="1:15" ht="15" hidden="1" x14ac:dyDescent="0.2">
      <c r="A75" s="3" t="s">
        <v>285</v>
      </c>
      <c r="B75" s="3" t="s">
        <v>286</v>
      </c>
      <c r="C75" s="3" t="s">
        <v>20</v>
      </c>
      <c r="D75" s="3">
        <v>54.837211608886719</v>
      </c>
      <c r="E75" s="15">
        <v>0.15705055236816406</v>
      </c>
      <c r="F75" s="15">
        <v>0.45860958099365234</v>
      </c>
      <c r="G75" s="41">
        <v>103883145216</v>
      </c>
      <c r="H75" s="40">
        <v>399.66000366210938</v>
      </c>
      <c r="I75" s="40" t="s">
        <v>23</v>
      </c>
      <c r="J75" s="40" t="s">
        <v>24</v>
      </c>
      <c r="K75" s="42" t="str">
        <f t="shared" ref="K75:K138" si="3">IF(O75=3,"Yes","No")</f>
        <v>No</v>
      </c>
      <c r="L75" s="3">
        <f>IF(Table2242[[#This Row],[P/E]]&lt;=$A$8,1,0)</f>
        <v>0</v>
      </c>
      <c r="M75" s="3">
        <f>IF(Table2242[[#This Row],[ROE LF]]&gt;=$B$8,1,0)</f>
        <v>0</v>
      </c>
      <c r="N75" s="3">
        <f>IF(Table2242[[#This Row],[Debt/Equity LF]]&lt;=$C$8,1,0)</f>
        <v>1</v>
      </c>
      <c r="O75" s="44">
        <f t="shared" si="2"/>
        <v>1</v>
      </c>
    </row>
    <row r="76" spans="1:15" ht="15" hidden="1" x14ac:dyDescent="0.2">
      <c r="A76" s="3" t="s">
        <v>273</v>
      </c>
      <c r="B76" s="3" t="s">
        <v>274</v>
      </c>
      <c r="C76" s="3" t="s">
        <v>36</v>
      </c>
      <c r="D76" s="3">
        <v>14.464296340942383</v>
      </c>
      <c r="E76" s="15">
        <v>0.1567060661315918</v>
      </c>
      <c r="F76" s="15">
        <v>1.1978439331054687</v>
      </c>
      <c r="G76" s="41">
        <v>103249354752</v>
      </c>
      <c r="H76" s="40">
        <v>81.890998840332031</v>
      </c>
      <c r="I76" s="40" t="s">
        <v>40</v>
      </c>
      <c r="J76" s="40" t="s">
        <v>55</v>
      </c>
      <c r="K76" s="42" t="str">
        <f t="shared" si="3"/>
        <v>No</v>
      </c>
      <c r="L76" s="3">
        <f>IF(Table2242[[#This Row],[P/E]]&lt;=$A$8,1,0)</f>
        <v>0</v>
      </c>
      <c r="M76" s="3">
        <f>IF(Table2242[[#This Row],[ROE LF]]&gt;=$B$8,1,0)</f>
        <v>0</v>
      </c>
      <c r="N76" s="3">
        <f>IF(Table2242[[#This Row],[Debt/Equity LF]]&lt;=$C$8,1,0)</f>
        <v>0</v>
      </c>
      <c r="O76" s="44">
        <f t="shared" si="2"/>
        <v>0</v>
      </c>
    </row>
    <row r="77" spans="1:15" ht="15" hidden="1" x14ac:dyDescent="0.2">
      <c r="A77" s="3" t="s">
        <v>315</v>
      </c>
      <c r="B77" s="3" t="s">
        <v>316</v>
      </c>
      <c r="C77" s="3" t="s">
        <v>33</v>
      </c>
      <c r="D77" s="3">
        <v>39.205528259277344</v>
      </c>
      <c r="E77" s="15">
        <v>0.17891931533813477</v>
      </c>
      <c r="F77" s="15">
        <v>0.28456150054931639</v>
      </c>
      <c r="G77" s="41">
        <v>102333784064</v>
      </c>
      <c r="H77" s="40">
        <v>342.16000366210938</v>
      </c>
      <c r="I77" s="40" t="s">
        <v>34</v>
      </c>
      <c r="J77" s="40" t="s">
        <v>73</v>
      </c>
      <c r="K77" s="42" t="str">
        <f t="shared" si="3"/>
        <v>No</v>
      </c>
      <c r="L77" s="3">
        <f>IF(Table2242[[#This Row],[P/E]]&lt;=$A$8,1,0)</f>
        <v>0</v>
      </c>
      <c r="M77" s="3">
        <f>IF(Table2242[[#This Row],[ROE LF]]&gt;=$B$8,1,0)</f>
        <v>0</v>
      </c>
      <c r="N77" s="3">
        <f>IF(Table2242[[#This Row],[Debt/Equity LF]]&lt;=$C$8,1,0)</f>
        <v>1</v>
      </c>
      <c r="O77" s="44">
        <f t="shared" si="2"/>
        <v>1</v>
      </c>
    </row>
    <row r="78" spans="1:15" ht="15" hidden="1" x14ac:dyDescent="0.2">
      <c r="A78" s="3" t="s">
        <v>313</v>
      </c>
      <c r="B78" s="3" t="s">
        <v>314</v>
      </c>
      <c r="C78" s="3" t="s">
        <v>33</v>
      </c>
      <c r="D78" s="3">
        <v>20.992954254150391</v>
      </c>
      <c r="E78" s="15">
        <v>0.15036700248718263</v>
      </c>
      <c r="F78" s="15">
        <v>0.21942964553833008</v>
      </c>
      <c r="G78" s="41">
        <v>101221244928</v>
      </c>
      <c r="H78" s="40">
        <v>750.6199951171875</v>
      </c>
      <c r="I78" s="40" t="s">
        <v>34</v>
      </c>
      <c r="J78" s="40" t="s">
        <v>73</v>
      </c>
      <c r="K78" s="42" t="str">
        <f t="shared" si="3"/>
        <v>No</v>
      </c>
      <c r="L78" s="3">
        <f>IF(Table2242[[#This Row],[P/E]]&lt;=$A$8,1,0)</f>
        <v>0</v>
      </c>
      <c r="M78" s="3">
        <f>IF(Table2242[[#This Row],[ROE LF]]&gt;=$B$8,1,0)</f>
        <v>0</v>
      </c>
      <c r="N78" s="3">
        <f>IF(Table2242[[#This Row],[Debt/Equity LF]]&lt;=$C$8,1,0)</f>
        <v>1</v>
      </c>
      <c r="O78" s="44">
        <f t="shared" si="2"/>
        <v>1</v>
      </c>
    </row>
    <row r="79" spans="1:15" ht="15" hidden="1" x14ac:dyDescent="0.2">
      <c r="A79" s="3" t="s">
        <v>351</v>
      </c>
      <c r="B79" s="3" t="s">
        <v>352</v>
      </c>
      <c r="C79" s="3" t="s">
        <v>80</v>
      </c>
      <c r="D79" s="3">
        <v>36.902667999267578</v>
      </c>
      <c r="E79" s="15">
        <v>0.11881446838378906</v>
      </c>
      <c r="F79" s="15">
        <v>0.45798999786376954</v>
      </c>
      <c r="G79" s="41">
        <v>100436656128</v>
      </c>
      <c r="H79" s="40">
        <v>116</v>
      </c>
      <c r="I79" s="40" t="s">
        <v>80</v>
      </c>
      <c r="J79" s="40" t="s">
        <v>81</v>
      </c>
      <c r="K79" s="42" t="str">
        <f t="shared" si="3"/>
        <v>No</v>
      </c>
      <c r="L79" s="3">
        <f>IF(Table2242[[#This Row],[P/E]]&lt;=$A$8,1,0)</f>
        <v>0</v>
      </c>
      <c r="M79" s="3">
        <f>IF(Table2242[[#This Row],[ROE LF]]&gt;=$B$8,1,0)</f>
        <v>0</v>
      </c>
      <c r="N79" s="3">
        <f>IF(Table2242[[#This Row],[Debt/Equity LF]]&lt;=$C$8,1,0)</f>
        <v>1</v>
      </c>
      <c r="O79" s="44">
        <f t="shared" ref="O79:O142" si="4">SUM(L79:N79)</f>
        <v>1</v>
      </c>
    </row>
    <row r="80" spans="1:15" ht="15" hidden="1" x14ac:dyDescent="0.2">
      <c r="A80" s="3" t="s">
        <v>287</v>
      </c>
      <c r="B80" s="3" t="s">
        <v>288</v>
      </c>
      <c r="C80" s="3" t="s">
        <v>20</v>
      </c>
      <c r="D80" s="3">
        <v>34.726390838623047</v>
      </c>
      <c r="E80" s="15">
        <v>0.76377532958984373</v>
      </c>
      <c r="F80" s="15">
        <v>1.3943333435058594</v>
      </c>
      <c r="G80" s="41">
        <v>99716300800</v>
      </c>
      <c r="H80" s="40">
        <v>252.5</v>
      </c>
      <c r="I80" s="40" t="s">
        <v>23</v>
      </c>
      <c r="J80" s="40" t="s">
        <v>42</v>
      </c>
      <c r="K80" s="42" t="str">
        <f t="shared" si="3"/>
        <v>No</v>
      </c>
      <c r="L80" s="3">
        <f>IF(Table2242[[#This Row],[P/E]]&lt;=$A$8,1,0)</f>
        <v>0</v>
      </c>
      <c r="M80" s="3">
        <f>IF(Table2242[[#This Row],[ROE LF]]&gt;=$B$8,1,0)</f>
        <v>1</v>
      </c>
      <c r="N80" s="3">
        <f>IF(Table2242[[#This Row],[Debt/Equity LF]]&lt;=$C$8,1,0)</f>
        <v>0</v>
      </c>
      <c r="O80" s="44">
        <f t="shared" si="4"/>
        <v>1</v>
      </c>
    </row>
    <row r="81" spans="1:15" ht="15" hidden="1" x14ac:dyDescent="0.2">
      <c r="A81" s="3" t="s">
        <v>337</v>
      </c>
      <c r="B81" s="3" t="s">
        <v>338</v>
      </c>
      <c r="C81" s="3" t="s">
        <v>36</v>
      </c>
      <c r="D81" s="3">
        <v>16.76112174987793</v>
      </c>
      <c r="E81" s="15">
        <v>0.14309509277343749</v>
      </c>
      <c r="F81" s="15">
        <v>0.71076599121093753</v>
      </c>
      <c r="G81" s="41">
        <v>99362119680</v>
      </c>
      <c r="H81" s="40">
        <v>324.989990234375</v>
      </c>
      <c r="I81" s="40" t="s">
        <v>37</v>
      </c>
      <c r="J81" s="40" t="s">
        <v>38</v>
      </c>
      <c r="K81" s="42" t="str">
        <f t="shared" si="3"/>
        <v>No</v>
      </c>
      <c r="L81" s="3">
        <f>IF(Table2242[[#This Row],[P/E]]&lt;=$A$8,1,0)</f>
        <v>0</v>
      </c>
      <c r="M81" s="3">
        <f>IF(Table2242[[#This Row],[ROE LF]]&gt;=$B$8,1,0)</f>
        <v>0</v>
      </c>
      <c r="N81" s="3">
        <f>IF(Table2242[[#This Row],[Debt/Equity LF]]&lt;=$C$8,1,0)</f>
        <v>0</v>
      </c>
      <c r="O81" s="44">
        <f t="shared" si="4"/>
        <v>0</v>
      </c>
    </row>
    <row r="82" spans="1:15" ht="15" hidden="1" x14ac:dyDescent="0.2">
      <c r="A82" s="3" t="s">
        <v>483</v>
      </c>
      <c r="B82" s="3" t="s">
        <v>484</v>
      </c>
      <c r="C82" s="3" t="s">
        <v>20</v>
      </c>
      <c r="D82" s="3">
        <v>35.572063446044922</v>
      </c>
      <c r="E82" s="15">
        <v>7.3705368041992181E-2</v>
      </c>
      <c r="F82" s="15">
        <v>5.2986688613891601E-2</v>
      </c>
      <c r="G82" s="41">
        <v>96612384768</v>
      </c>
      <c r="H82" s="40">
        <v>68.129997253417969</v>
      </c>
      <c r="I82" s="40" t="s">
        <v>48</v>
      </c>
      <c r="J82" s="40" t="s">
        <v>48</v>
      </c>
      <c r="K82" s="42" t="str">
        <f t="shared" si="3"/>
        <v>No</v>
      </c>
      <c r="L82" s="3">
        <f>IF(Table2242[[#This Row],[P/E]]&lt;=$A$8,1,0)</f>
        <v>0</v>
      </c>
      <c r="M82" s="3">
        <f>IF(Table2242[[#This Row],[ROE LF]]&gt;=$B$8,1,0)</f>
        <v>0</v>
      </c>
      <c r="N82" s="3">
        <f>IF(Table2242[[#This Row],[Debt/Equity LF]]&lt;=$C$8,1,0)</f>
        <v>1</v>
      </c>
      <c r="O82" s="44">
        <f t="shared" si="4"/>
        <v>1</v>
      </c>
    </row>
    <row r="83" spans="1:15" ht="15" hidden="1" x14ac:dyDescent="0.2">
      <c r="A83" s="3" t="s">
        <v>241</v>
      </c>
      <c r="B83" s="3" t="s">
        <v>242</v>
      </c>
      <c r="C83" s="3" t="s">
        <v>80</v>
      </c>
      <c r="D83" s="3">
        <v>34.338352203369141</v>
      </c>
      <c r="E83" s="15">
        <v>0.4965364074707031</v>
      </c>
      <c r="F83" s="15">
        <v>3.7879141235351561</v>
      </c>
      <c r="G83" s="41">
        <v>93605347328</v>
      </c>
      <c r="H83" s="40">
        <v>217.30000305175781</v>
      </c>
      <c r="I83" s="40" t="s">
        <v>80</v>
      </c>
      <c r="J83" s="40" t="s">
        <v>81</v>
      </c>
      <c r="K83" s="42" t="str">
        <f t="shared" si="3"/>
        <v>No</v>
      </c>
      <c r="L83" s="3">
        <f>IF(Table2242[[#This Row],[P/E]]&lt;=$A$8,1,0)</f>
        <v>0</v>
      </c>
      <c r="M83" s="3">
        <f>IF(Table2242[[#This Row],[ROE LF]]&gt;=$B$8,1,0)</f>
        <v>1</v>
      </c>
      <c r="N83" s="3">
        <f>IF(Table2242[[#This Row],[Debt/Equity LF]]&lt;=$C$8,1,0)</f>
        <v>0</v>
      </c>
      <c r="O83" s="44">
        <f t="shared" si="4"/>
        <v>1</v>
      </c>
    </row>
    <row r="84" spans="1:15" ht="15" hidden="1" x14ac:dyDescent="0.2">
      <c r="A84" s="3" t="s">
        <v>213</v>
      </c>
      <c r="B84" s="3" t="s">
        <v>214</v>
      </c>
      <c r="C84" s="3" t="s">
        <v>20</v>
      </c>
      <c r="D84" s="3">
        <v>31.591236114501953</v>
      </c>
      <c r="E84" s="15">
        <v>0.10856117248535156</v>
      </c>
      <c r="F84" s="15">
        <v>0.54081127166748044</v>
      </c>
      <c r="G84" s="41">
        <v>89697378304</v>
      </c>
      <c r="H84" s="40">
        <v>85.504997253417969</v>
      </c>
      <c r="I84" s="40" t="s">
        <v>23</v>
      </c>
      <c r="J84" s="40" t="s">
        <v>42</v>
      </c>
      <c r="K84" s="42" t="str">
        <f t="shared" si="3"/>
        <v>No</v>
      </c>
      <c r="L84" s="3">
        <f>IF(Table2242[[#This Row],[P/E]]&lt;=$A$8,1,0)</f>
        <v>0</v>
      </c>
      <c r="M84" s="3">
        <f>IF(Table2242[[#This Row],[ROE LF]]&gt;=$B$8,1,0)</f>
        <v>0</v>
      </c>
      <c r="N84" s="3">
        <f>IF(Table2242[[#This Row],[Debt/Equity LF]]&lt;=$C$8,1,0)</f>
        <v>0</v>
      </c>
      <c r="O84" s="44">
        <f t="shared" si="4"/>
        <v>0</v>
      </c>
    </row>
    <row r="85" spans="1:15" ht="15" hidden="1" x14ac:dyDescent="0.2">
      <c r="A85" s="3" t="s">
        <v>199</v>
      </c>
      <c r="B85" s="3" t="s">
        <v>200</v>
      </c>
      <c r="C85" s="3" t="s">
        <v>33</v>
      </c>
      <c r="D85" s="3">
        <v>4.8115425109863281</v>
      </c>
      <c r="E85" s="15">
        <v>7.9316859245300297E-2</v>
      </c>
      <c r="F85" s="15">
        <v>3.6094659423828124</v>
      </c>
      <c r="G85" s="41">
        <v>87855644672</v>
      </c>
      <c r="H85" s="40">
        <v>45.360000610351562</v>
      </c>
      <c r="I85" s="40" t="s">
        <v>47</v>
      </c>
      <c r="J85" s="40" t="s">
        <v>47</v>
      </c>
      <c r="K85" s="42" t="str">
        <f t="shared" si="3"/>
        <v>No</v>
      </c>
      <c r="L85" s="3">
        <f>IF(Table2242[[#This Row],[P/E]]&lt;=$A$8,1,0)</f>
        <v>1</v>
      </c>
      <c r="M85" s="3">
        <f>IF(Table2242[[#This Row],[ROE LF]]&gt;=$B$8,1,0)</f>
        <v>0</v>
      </c>
      <c r="N85" s="3">
        <f>IF(Table2242[[#This Row],[Debt/Equity LF]]&lt;=$C$8,1,0)</f>
        <v>0</v>
      </c>
      <c r="O85" s="44">
        <f t="shared" si="4"/>
        <v>1</v>
      </c>
    </row>
    <row r="86" spans="1:15" ht="15" hidden="1" x14ac:dyDescent="0.2">
      <c r="A86" s="3" t="s">
        <v>275</v>
      </c>
      <c r="B86" s="3" t="s">
        <v>276</v>
      </c>
      <c r="C86" s="3" t="s">
        <v>45</v>
      </c>
      <c r="D86" s="3">
        <v>21.523769378662109</v>
      </c>
      <c r="E86" s="15">
        <v>0.11546034812927246</v>
      </c>
      <c r="F86" s="15">
        <v>0.83190849304199221</v>
      </c>
      <c r="G86" s="41">
        <v>86566559744</v>
      </c>
      <c r="H86" s="40">
        <v>63.389999389648438</v>
      </c>
      <c r="I86" s="40" t="s">
        <v>53</v>
      </c>
      <c r="J86" s="40" t="s">
        <v>84</v>
      </c>
      <c r="K86" s="42" t="str">
        <f t="shared" si="3"/>
        <v>No</v>
      </c>
      <c r="L86" s="3">
        <f>IF(Table2242[[#This Row],[P/E]]&lt;=$A$8,1,0)</f>
        <v>0</v>
      </c>
      <c r="M86" s="3">
        <f>IF(Table2242[[#This Row],[ROE LF]]&gt;=$B$8,1,0)</f>
        <v>0</v>
      </c>
      <c r="N86" s="3">
        <f>IF(Table2242[[#This Row],[Debt/Equity LF]]&lt;=$C$8,1,0)</f>
        <v>0</v>
      </c>
      <c r="O86" s="44">
        <f t="shared" si="4"/>
        <v>0</v>
      </c>
    </row>
    <row r="87" spans="1:15" ht="15" hidden="1" x14ac:dyDescent="0.2">
      <c r="A87" s="3" t="s">
        <v>333</v>
      </c>
      <c r="B87" s="3" t="s">
        <v>334</v>
      </c>
      <c r="C87" s="3" t="s">
        <v>36</v>
      </c>
      <c r="D87" s="3">
        <v>64.1947021484375</v>
      </c>
      <c r="E87" s="15">
        <v>0.1202112865447998</v>
      </c>
      <c r="F87" s="15" t="s">
        <v>51</v>
      </c>
      <c r="G87" s="41">
        <v>83444695040</v>
      </c>
      <c r="H87" s="40">
        <v>252.11000061035156</v>
      </c>
      <c r="I87" s="40" t="s">
        <v>37</v>
      </c>
      <c r="J87" s="40" t="s">
        <v>60</v>
      </c>
      <c r="K87" s="42" t="str">
        <f t="shared" si="3"/>
        <v>No</v>
      </c>
      <c r="L87" s="3">
        <f>IF(Table2242[[#This Row],[P/E]]&lt;=$A$8,1,0)</f>
        <v>0</v>
      </c>
      <c r="M87" s="3">
        <f>IF(Table2242[[#This Row],[ROE LF]]&gt;=$B$8,1,0)</f>
        <v>0</v>
      </c>
      <c r="N87" s="3">
        <f>IF(Table2242[[#This Row],[Debt/Equity LF]]&lt;=$C$8,1,0)</f>
        <v>0</v>
      </c>
      <c r="O87" s="44">
        <f t="shared" si="4"/>
        <v>0</v>
      </c>
    </row>
    <row r="88" spans="1:15" ht="15" hidden="1" x14ac:dyDescent="0.2">
      <c r="A88" s="3" t="s">
        <v>323</v>
      </c>
      <c r="B88" s="3" t="s">
        <v>324</v>
      </c>
      <c r="C88" s="3" t="s">
        <v>69</v>
      </c>
      <c r="D88" s="3">
        <v>26.048593521118164</v>
      </c>
      <c r="E88" s="15">
        <v>0.43580440521240232</v>
      </c>
      <c r="F88" s="15">
        <v>0.96815605163574214</v>
      </c>
      <c r="G88" s="41">
        <v>82056724480</v>
      </c>
      <c r="H88" s="40">
        <v>528.6300048828125</v>
      </c>
      <c r="I88" s="40" t="s">
        <v>76</v>
      </c>
      <c r="J88" s="40" t="s">
        <v>77</v>
      </c>
      <c r="K88" s="42" t="str">
        <f t="shared" si="3"/>
        <v>No</v>
      </c>
      <c r="L88" s="3">
        <f>IF(Table2242[[#This Row],[P/E]]&lt;=$A$8,1,0)</f>
        <v>0</v>
      </c>
      <c r="M88" s="3">
        <f>IF(Table2242[[#This Row],[ROE LF]]&gt;=$B$8,1,0)</f>
        <v>1</v>
      </c>
      <c r="N88" s="3">
        <f>IF(Table2242[[#This Row],[Debt/Equity LF]]&lt;=$C$8,1,0)</f>
        <v>0</v>
      </c>
      <c r="O88" s="44">
        <f t="shared" si="4"/>
        <v>1</v>
      </c>
    </row>
    <row r="89" spans="1:15" ht="15" x14ac:dyDescent="0.2">
      <c r="A89" s="3" t="s">
        <v>419</v>
      </c>
      <c r="B89" s="3" t="s">
        <v>420</v>
      </c>
      <c r="C89" s="3" t="s">
        <v>43</v>
      </c>
      <c r="D89" s="3">
        <v>10.314609527587891</v>
      </c>
      <c r="E89" s="15">
        <v>0.32739948272705077</v>
      </c>
      <c r="F89" s="15">
        <v>0.23288188934326171</v>
      </c>
      <c r="G89" s="41">
        <v>82011324416</v>
      </c>
      <c r="H89" s="40">
        <v>141.55499267578125</v>
      </c>
      <c r="I89" s="40" t="s">
        <v>43</v>
      </c>
      <c r="J89" s="40" t="s">
        <v>44</v>
      </c>
      <c r="K89" s="42" t="str">
        <f t="shared" si="3"/>
        <v>No</v>
      </c>
      <c r="L89" s="3">
        <f>IF(Table2242[[#This Row],[P/E]]&lt;=$A$8,1,0)</f>
        <v>0</v>
      </c>
      <c r="M89" s="3">
        <f>IF(Table2242[[#This Row],[ROE LF]]&gt;=$B$8,1,0)</f>
        <v>1</v>
      </c>
      <c r="N89" s="3">
        <f>IF(Table2242[[#This Row],[Debt/Equity LF]]&lt;=$C$8,1,0)</f>
        <v>1</v>
      </c>
      <c r="O89" s="44">
        <f t="shared" si="4"/>
        <v>2</v>
      </c>
    </row>
    <row r="90" spans="1:15" ht="15" hidden="1" x14ac:dyDescent="0.2">
      <c r="A90" s="3" t="s">
        <v>305</v>
      </c>
      <c r="B90" s="3" t="s">
        <v>306</v>
      </c>
      <c r="C90" s="3" t="s">
        <v>28</v>
      </c>
      <c r="D90" s="3">
        <v>27.048917770385742</v>
      </c>
      <c r="E90" s="15">
        <v>0.56934806823730466</v>
      </c>
      <c r="F90" s="15">
        <v>2.3411378479003906</v>
      </c>
      <c r="G90" s="41">
        <v>81366589440</v>
      </c>
      <c r="H90" s="40">
        <v>73.669998168945312</v>
      </c>
      <c r="I90" s="40" t="s">
        <v>29</v>
      </c>
      <c r="J90" s="40" t="s">
        <v>52</v>
      </c>
      <c r="K90" s="42" t="str">
        <f t="shared" si="3"/>
        <v>No</v>
      </c>
      <c r="L90" s="3">
        <f>IF(Table2242[[#This Row],[P/E]]&lt;=$A$8,1,0)</f>
        <v>0</v>
      </c>
      <c r="M90" s="3">
        <f>IF(Table2242[[#This Row],[ROE LF]]&gt;=$B$8,1,0)</f>
        <v>1</v>
      </c>
      <c r="N90" s="3">
        <f>IF(Table2242[[#This Row],[Debt/Equity LF]]&lt;=$C$8,1,0)</f>
        <v>0</v>
      </c>
      <c r="O90" s="44">
        <f t="shared" si="4"/>
        <v>1</v>
      </c>
    </row>
    <row r="91" spans="1:15" ht="15" hidden="1" x14ac:dyDescent="0.2">
      <c r="A91" s="3" t="s">
        <v>417</v>
      </c>
      <c r="B91" s="3" t="s">
        <v>418</v>
      </c>
      <c r="C91" s="3" t="s">
        <v>20</v>
      </c>
      <c r="D91" s="3">
        <v>13.656777381896973</v>
      </c>
      <c r="E91" s="15">
        <v>0.55084957122802736</v>
      </c>
      <c r="F91" s="15">
        <v>0.48516983032226563</v>
      </c>
      <c r="G91" s="41">
        <v>81195999232</v>
      </c>
      <c r="H91" s="40">
        <v>103.43000030517578</v>
      </c>
      <c r="I91" s="40" t="s">
        <v>48</v>
      </c>
      <c r="J91" s="40" t="s">
        <v>48</v>
      </c>
      <c r="K91" s="42" t="str">
        <f t="shared" si="3"/>
        <v>No</v>
      </c>
      <c r="L91" s="3">
        <f>IF(Table2242[[#This Row],[P/E]]&lt;=$A$8,1,0)</f>
        <v>0</v>
      </c>
      <c r="M91" s="3">
        <f>IF(Table2242[[#This Row],[ROE LF]]&gt;=$B$8,1,0)</f>
        <v>1</v>
      </c>
      <c r="N91" s="3">
        <f>IF(Table2242[[#This Row],[Debt/Equity LF]]&lt;=$C$8,1,0)</f>
        <v>1</v>
      </c>
      <c r="O91" s="44">
        <f t="shared" si="4"/>
        <v>2</v>
      </c>
    </row>
    <row r="92" spans="1:15" ht="15" hidden="1" x14ac:dyDescent="0.2">
      <c r="A92" s="3" t="s">
        <v>517</v>
      </c>
      <c r="B92" s="3" t="s">
        <v>518</v>
      </c>
      <c r="C92" s="3" t="s">
        <v>36</v>
      </c>
      <c r="D92" s="3">
        <v>14.330638885498047</v>
      </c>
      <c r="E92" s="15">
        <v>0.27755783081054686</v>
      </c>
      <c r="F92" s="15">
        <v>0.12599119186401367</v>
      </c>
      <c r="G92" s="41">
        <v>80908689408</v>
      </c>
      <c r="H92" s="40">
        <v>744.03497314453125</v>
      </c>
      <c r="I92" s="40" t="s">
        <v>40</v>
      </c>
      <c r="J92" s="40" t="s">
        <v>55</v>
      </c>
      <c r="K92" s="42" t="str">
        <f t="shared" si="3"/>
        <v>No</v>
      </c>
      <c r="L92" s="3">
        <f>IF(Table2242[[#This Row],[P/E]]&lt;=$A$8,1,0)</f>
        <v>0</v>
      </c>
      <c r="M92" s="3">
        <f>IF(Table2242[[#This Row],[ROE LF]]&gt;=$B$8,1,0)</f>
        <v>0</v>
      </c>
      <c r="N92" s="3">
        <f>IF(Table2242[[#This Row],[Debt/Equity LF]]&lt;=$C$8,1,0)</f>
        <v>1</v>
      </c>
      <c r="O92" s="44">
        <f t="shared" si="4"/>
        <v>1</v>
      </c>
    </row>
    <row r="93" spans="1:15" ht="15" hidden="1" x14ac:dyDescent="0.2">
      <c r="A93" s="3" t="s">
        <v>389</v>
      </c>
      <c r="B93" s="3" t="s">
        <v>390</v>
      </c>
      <c r="C93" s="3" t="s">
        <v>36</v>
      </c>
      <c r="D93" s="3">
        <v>22.878171920776367</v>
      </c>
      <c r="E93" s="15">
        <v>0.29017333984374999</v>
      </c>
      <c r="F93" s="15">
        <v>6.3286671638488765E-2</v>
      </c>
      <c r="G93" s="41">
        <v>79404933120</v>
      </c>
      <c r="H93" s="40">
        <v>309.33999633789062</v>
      </c>
      <c r="I93" s="40" t="s">
        <v>40</v>
      </c>
      <c r="J93" s="40" t="s">
        <v>55</v>
      </c>
      <c r="K93" s="42" t="str">
        <f t="shared" si="3"/>
        <v>No</v>
      </c>
      <c r="L93" s="3">
        <f>IF(Table2242[[#This Row],[P/E]]&lt;=$A$8,1,0)</f>
        <v>0</v>
      </c>
      <c r="M93" s="3">
        <f>IF(Table2242[[#This Row],[ROE LF]]&gt;=$B$8,1,0)</f>
        <v>0</v>
      </c>
      <c r="N93" s="3">
        <f>IF(Table2242[[#This Row],[Debt/Equity LF]]&lt;=$C$8,1,0)</f>
        <v>1</v>
      </c>
      <c r="O93" s="44">
        <f t="shared" si="4"/>
        <v>1</v>
      </c>
    </row>
    <row r="94" spans="1:15" ht="15" hidden="1" x14ac:dyDescent="0.2">
      <c r="A94" s="3" t="s">
        <v>363</v>
      </c>
      <c r="B94" s="3" t="s">
        <v>364</v>
      </c>
      <c r="C94" s="3" t="s">
        <v>33</v>
      </c>
      <c r="D94" s="3">
        <v>23.735811233520508</v>
      </c>
      <c r="E94" s="15">
        <v>0.35100265502929689</v>
      </c>
      <c r="F94" s="15">
        <v>1.3567561340332031</v>
      </c>
      <c r="G94" s="41">
        <v>79019278336</v>
      </c>
      <c r="H94" s="40">
        <v>159.30999755859375</v>
      </c>
      <c r="I94" s="40" t="s">
        <v>85</v>
      </c>
      <c r="J94" s="40" t="s">
        <v>85</v>
      </c>
      <c r="K94" s="42" t="str">
        <f t="shared" si="3"/>
        <v>No</v>
      </c>
      <c r="L94" s="3">
        <f>IF(Table2242[[#This Row],[P/E]]&lt;=$A$8,1,0)</f>
        <v>0</v>
      </c>
      <c r="M94" s="3">
        <f>IF(Table2242[[#This Row],[ROE LF]]&gt;=$B$8,1,0)</f>
        <v>1</v>
      </c>
      <c r="N94" s="3">
        <f>IF(Table2242[[#This Row],[Debt/Equity LF]]&lt;=$C$8,1,0)</f>
        <v>0</v>
      </c>
      <c r="O94" s="44">
        <f t="shared" si="4"/>
        <v>1</v>
      </c>
    </row>
    <row r="95" spans="1:15" ht="15" hidden="1" x14ac:dyDescent="0.2">
      <c r="A95" s="3" t="s">
        <v>267</v>
      </c>
      <c r="B95" s="3" t="s">
        <v>268</v>
      </c>
      <c r="C95" s="3" t="s">
        <v>36</v>
      </c>
      <c r="D95" s="3">
        <v>28.25579833984375</v>
      </c>
      <c r="E95" s="15">
        <v>0.16037336349487305</v>
      </c>
      <c r="F95" s="15">
        <v>0.8032557678222656</v>
      </c>
      <c r="G95" s="41">
        <v>78395547648</v>
      </c>
      <c r="H95" s="40">
        <v>219.83999633789062</v>
      </c>
      <c r="I95" s="40" t="s">
        <v>37</v>
      </c>
      <c r="J95" s="40" t="s">
        <v>60</v>
      </c>
      <c r="K95" s="42" t="str">
        <f t="shared" si="3"/>
        <v>No</v>
      </c>
      <c r="L95" s="3">
        <f>IF(Table2242[[#This Row],[P/E]]&lt;=$A$8,1,0)</f>
        <v>0</v>
      </c>
      <c r="M95" s="3">
        <f>IF(Table2242[[#This Row],[ROE LF]]&gt;=$B$8,1,0)</f>
        <v>0</v>
      </c>
      <c r="N95" s="3">
        <f>IF(Table2242[[#This Row],[Debt/Equity LF]]&lt;=$C$8,1,0)</f>
        <v>0</v>
      </c>
      <c r="O95" s="44">
        <f t="shared" si="4"/>
        <v>0</v>
      </c>
    </row>
    <row r="96" spans="1:15" ht="15" hidden="1" x14ac:dyDescent="0.2">
      <c r="A96" s="3" t="s">
        <v>441</v>
      </c>
      <c r="B96" s="3" t="s">
        <v>442</v>
      </c>
      <c r="C96" s="3" t="s">
        <v>20</v>
      </c>
      <c r="D96" s="3">
        <v>18.113960266113281</v>
      </c>
      <c r="E96" s="15">
        <v>7.72156810760498E-2</v>
      </c>
      <c r="F96" s="15">
        <v>0.17066265106201173</v>
      </c>
      <c r="G96" s="41">
        <v>76240846848</v>
      </c>
      <c r="H96" s="40">
        <v>158.28999328613281</v>
      </c>
      <c r="I96" s="40" t="s">
        <v>48</v>
      </c>
      <c r="J96" s="40" t="s">
        <v>48</v>
      </c>
      <c r="K96" s="42" t="str">
        <f t="shared" si="3"/>
        <v>No</v>
      </c>
      <c r="L96" s="3">
        <f>IF(Table2242[[#This Row],[P/E]]&lt;=$A$8,1,0)</f>
        <v>0</v>
      </c>
      <c r="M96" s="3">
        <f>IF(Table2242[[#This Row],[ROE LF]]&gt;=$B$8,1,0)</f>
        <v>0</v>
      </c>
      <c r="N96" s="3">
        <f>IF(Table2242[[#This Row],[Debt/Equity LF]]&lt;=$C$8,1,0)</f>
        <v>1</v>
      </c>
      <c r="O96" s="44">
        <f t="shared" si="4"/>
        <v>1</v>
      </c>
    </row>
    <row r="97" spans="1:15" ht="15" x14ac:dyDescent="0.2">
      <c r="A97" s="3" t="s">
        <v>411</v>
      </c>
      <c r="B97" s="3" t="s">
        <v>412</v>
      </c>
      <c r="C97" s="3" t="s">
        <v>43</v>
      </c>
      <c r="D97" s="3">
        <v>28.112123489379883</v>
      </c>
      <c r="E97" s="15">
        <v>0.1948234748840332</v>
      </c>
      <c r="F97" s="15">
        <v>0.76243507385253906</v>
      </c>
      <c r="G97" s="41">
        <v>75252932608</v>
      </c>
      <c r="H97" s="40">
        <v>52.990001678466797</v>
      </c>
      <c r="I97" s="40" t="s">
        <v>43</v>
      </c>
      <c r="J97" s="40" t="s">
        <v>101</v>
      </c>
      <c r="K97" s="42" t="str">
        <f t="shared" si="3"/>
        <v>No</v>
      </c>
      <c r="L97" s="3">
        <f>IF(Table2242[[#This Row],[P/E]]&lt;=$A$8,1,0)</f>
        <v>0</v>
      </c>
      <c r="M97" s="3">
        <f>IF(Table2242[[#This Row],[ROE LF]]&gt;=$B$8,1,0)</f>
        <v>0</v>
      </c>
      <c r="N97" s="3">
        <f>IF(Table2242[[#This Row],[Debt/Equity LF]]&lt;=$C$8,1,0)</f>
        <v>0</v>
      </c>
      <c r="O97" s="44">
        <f t="shared" si="4"/>
        <v>0</v>
      </c>
    </row>
    <row r="98" spans="1:15" ht="15" hidden="1" x14ac:dyDescent="0.2">
      <c r="A98" s="3" t="s">
        <v>413</v>
      </c>
      <c r="B98" s="3" t="s">
        <v>414</v>
      </c>
      <c r="C98" s="3" t="s">
        <v>33</v>
      </c>
      <c r="D98" s="3">
        <v>20.599720001220703</v>
      </c>
      <c r="E98" s="15">
        <v>5.1350221633911133E-2</v>
      </c>
      <c r="F98" s="15">
        <v>0.43227622985839842</v>
      </c>
      <c r="G98" s="41">
        <v>74713399296</v>
      </c>
      <c r="H98" s="40">
        <v>129.1300048828125</v>
      </c>
      <c r="I98" s="40" t="s">
        <v>85</v>
      </c>
      <c r="J98" s="40" t="s">
        <v>85</v>
      </c>
      <c r="K98" s="42" t="str">
        <f t="shared" si="3"/>
        <v>No</v>
      </c>
      <c r="L98" s="3">
        <f>IF(Table2242[[#This Row],[P/E]]&lt;=$A$8,1,0)</f>
        <v>0</v>
      </c>
      <c r="M98" s="3">
        <f>IF(Table2242[[#This Row],[ROE LF]]&gt;=$B$8,1,0)</f>
        <v>0</v>
      </c>
      <c r="N98" s="3">
        <f>IF(Table2242[[#This Row],[Debt/Equity LF]]&lt;=$C$8,1,0)</f>
        <v>1</v>
      </c>
      <c r="O98" s="44">
        <f t="shared" si="4"/>
        <v>1</v>
      </c>
    </row>
    <row r="99" spans="1:15" ht="15" hidden="1" x14ac:dyDescent="0.2">
      <c r="A99" s="3" t="s">
        <v>289</v>
      </c>
      <c r="B99" s="3" t="s">
        <v>290</v>
      </c>
      <c r="C99" s="3" t="s">
        <v>45</v>
      </c>
      <c r="D99" s="3">
        <v>32.308444976806641</v>
      </c>
      <c r="E99" s="15">
        <v>0.37713397979736329</v>
      </c>
      <c r="F99" s="15">
        <v>1.1848221588134766</v>
      </c>
      <c r="G99" s="41">
        <v>73078734848</v>
      </c>
      <c r="H99" s="40">
        <v>216.75</v>
      </c>
      <c r="I99" s="40" t="s">
        <v>49</v>
      </c>
      <c r="J99" s="40" t="s">
        <v>83</v>
      </c>
      <c r="K99" s="42" t="str">
        <f t="shared" si="3"/>
        <v>No</v>
      </c>
      <c r="L99" s="3">
        <f>IF(Table2242[[#This Row],[P/E]]&lt;=$A$8,1,0)</f>
        <v>0</v>
      </c>
      <c r="M99" s="3">
        <f>IF(Table2242[[#This Row],[ROE LF]]&gt;=$B$8,1,0)</f>
        <v>1</v>
      </c>
      <c r="N99" s="3">
        <f>IF(Table2242[[#This Row],[Debt/Equity LF]]&lt;=$C$8,1,0)</f>
        <v>0</v>
      </c>
      <c r="O99" s="44">
        <f t="shared" si="4"/>
        <v>1</v>
      </c>
    </row>
    <row r="100" spans="1:15" ht="15" hidden="1" x14ac:dyDescent="0.2">
      <c r="A100" s="3" t="s">
        <v>365</v>
      </c>
      <c r="B100" s="3" t="s">
        <v>366</v>
      </c>
      <c r="C100" s="3" t="s">
        <v>20</v>
      </c>
      <c r="D100" s="3">
        <v>369.04229736328125</v>
      </c>
      <c r="E100" s="15">
        <v>4.9894499778747561E-2</v>
      </c>
      <c r="F100" s="15">
        <v>0.46982093811035158</v>
      </c>
      <c r="G100" s="41">
        <v>72976539648</v>
      </c>
      <c r="H100" s="40">
        <v>400.55999755859375</v>
      </c>
      <c r="I100" s="40" t="s">
        <v>23</v>
      </c>
      <c r="J100" s="40" t="s">
        <v>24</v>
      </c>
      <c r="K100" s="42" t="str">
        <f t="shared" si="3"/>
        <v>No</v>
      </c>
      <c r="L100" s="3">
        <f>IF(Table2242[[#This Row],[P/E]]&lt;=$A$8,1,0)</f>
        <v>0</v>
      </c>
      <c r="M100" s="3">
        <f>IF(Table2242[[#This Row],[ROE LF]]&gt;=$B$8,1,0)</f>
        <v>0</v>
      </c>
      <c r="N100" s="3">
        <f>IF(Table2242[[#This Row],[Debt/Equity LF]]&lt;=$C$8,1,0)</f>
        <v>1</v>
      </c>
      <c r="O100" s="44">
        <f t="shared" si="4"/>
        <v>1</v>
      </c>
    </row>
    <row r="101" spans="1:15" ht="15" hidden="1" x14ac:dyDescent="0.2">
      <c r="A101" s="3" t="s">
        <v>265</v>
      </c>
      <c r="B101" s="3" t="s">
        <v>266</v>
      </c>
      <c r="C101" s="3" t="s">
        <v>28</v>
      </c>
      <c r="D101" s="3">
        <v>22.013069152832031</v>
      </c>
      <c r="E101" s="15">
        <v>0.5297883987426758</v>
      </c>
      <c r="F101" s="15">
        <v>2.5803814697265626</v>
      </c>
      <c r="G101" s="41">
        <v>72374018048</v>
      </c>
      <c r="H101" s="40">
        <v>1942.1199951171875</v>
      </c>
      <c r="I101" s="40" t="s">
        <v>58</v>
      </c>
      <c r="J101" s="40" t="s">
        <v>59</v>
      </c>
      <c r="K101" s="42" t="str">
        <f t="shared" si="3"/>
        <v>No</v>
      </c>
      <c r="L101" s="3">
        <f>IF(Table2242[[#This Row],[P/E]]&lt;=$A$8,1,0)</f>
        <v>0</v>
      </c>
      <c r="M101" s="3">
        <f>IF(Table2242[[#This Row],[ROE LF]]&gt;=$B$8,1,0)</f>
        <v>1</v>
      </c>
      <c r="N101" s="3">
        <f>IF(Table2242[[#This Row],[Debt/Equity LF]]&lt;=$C$8,1,0)</f>
        <v>0</v>
      </c>
      <c r="O101" s="44">
        <f t="shared" si="4"/>
        <v>1</v>
      </c>
    </row>
    <row r="102" spans="1:15" ht="15" hidden="1" x14ac:dyDescent="0.2">
      <c r="A102" s="3" t="s">
        <v>303</v>
      </c>
      <c r="B102" s="3" t="s">
        <v>304</v>
      </c>
      <c r="C102" s="3" t="s">
        <v>65</v>
      </c>
      <c r="D102" s="3">
        <v>18.013210296630859</v>
      </c>
      <c r="E102" s="15">
        <v>7.9934821128845215E-2</v>
      </c>
      <c r="F102" s="15">
        <v>1.4169142150878906</v>
      </c>
      <c r="G102" s="41">
        <v>71956496384</v>
      </c>
      <c r="H102" s="40">
        <v>96.339996337890625</v>
      </c>
      <c r="I102" s="40" t="s">
        <v>65</v>
      </c>
      <c r="J102" s="40" t="s">
        <v>66</v>
      </c>
      <c r="K102" s="42" t="str">
        <f t="shared" si="3"/>
        <v>No</v>
      </c>
      <c r="L102" s="3">
        <f>IF(Table2242[[#This Row],[P/E]]&lt;=$A$8,1,0)</f>
        <v>0</v>
      </c>
      <c r="M102" s="3">
        <f>IF(Table2242[[#This Row],[ROE LF]]&gt;=$B$8,1,0)</f>
        <v>0</v>
      </c>
      <c r="N102" s="3">
        <f>IF(Table2242[[#This Row],[Debt/Equity LF]]&lt;=$C$8,1,0)</f>
        <v>0</v>
      </c>
      <c r="O102" s="44">
        <f t="shared" si="4"/>
        <v>0</v>
      </c>
    </row>
    <row r="103" spans="1:15" ht="15" hidden="1" x14ac:dyDescent="0.2">
      <c r="A103" s="3" t="s">
        <v>345</v>
      </c>
      <c r="B103" s="3" t="s">
        <v>346</v>
      </c>
      <c r="C103" s="3" t="s">
        <v>28</v>
      </c>
      <c r="D103" s="3">
        <v>18.417465209960938</v>
      </c>
      <c r="E103">
        <v>0.33191890716552735</v>
      </c>
      <c r="F103">
        <v>1.6923149108886719</v>
      </c>
      <c r="G103" s="41">
        <v>70415581184</v>
      </c>
      <c r="H103" s="40">
        <v>162.75</v>
      </c>
      <c r="I103" s="40" t="s">
        <v>29</v>
      </c>
      <c r="J103" s="40" t="s">
        <v>86</v>
      </c>
      <c r="K103" s="42" t="str">
        <f t="shared" si="3"/>
        <v>No</v>
      </c>
      <c r="L103" s="3">
        <f>IF(Table2242[[#This Row],[P/E]]&lt;=$A$8,1,0)</f>
        <v>0</v>
      </c>
      <c r="M103" s="3">
        <f>IF(Table2242[[#This Row],[ROE LF]]&gt;=$B$8,1,0)</f>
        <v>1</v>
      </c>
      <c r="N103" s="3">
        <f>IF(Table2242[[#This Row],[Debt/Equity LF]]&lt;=$C$8,1,0)</f>
        <v>0</v>
      </c>
      <c r="O103" s="44">
        <f t="shared" si="4"/>
        <v>1</v>
      </c>
    </row>
    <row r="104" spans="1:15" ht="15" hidden="1" x14ac:dyDescent="0.2">
      <c r="A104" s="3" t="s">
        <v>467</v>
      </c>
      <c r="B104" s="3" t="s">
        <v>468</v>
      </c>
      <c r="C104" s="3" t="s">
        <v>36</v>
      </c>
      <c r="D104" s="3">
        <v>23.085721969604492</v>
      </c>
      <c r="E104" s="15">
        <v>0.17266408920288087</v>
      </c>
      <c r="F104" s="15">
        <v>0.66397010803222656</v>
      </c>
      <c r="G104" s="41">
        <v>70069477376</v>
      </c>
      <c r="H104" s="40">
        <v>552.78997802734375</v>
      </c>
      <c r="I104" s="40" t="s">
        <v>37</v>
      </c>
      <c r="J104" s="40" t="s">
        <v>38</v>
      </c>
      <c r="K104" s="42" t="str">
        <f t="shared" si="3"/>
        <v>No</v>
      </c>
      <c r="L104" s="3">
        <f>IF(Table2242[[#This Row],[P/E]]&lt;=$A$8,1,0)</f>
        <v>0</v>
      </c>
      <c r="M104" s="3">
        <f>IF(Table2242[[#This Row],[ROE LF]]&gt;=$B$8,1,0)</f>
        <v>0</v>
      </c>
      <c r="N104" s="3">
        <f>IF(Table2242[[#This Row],[Debt/Equity LF]]&lt;=$C$8,1,0)</f>
        <v>0</v>
      </c>
      <c r="O104" s="44">
        <f t="shared" si="4"/>
        <v>0</v>
      </c>
    </row>
    <row r="105" spans="1:15" ht="15" hidden="1" x14ac:dyDescent="0.2">
      <c r="A105" s="3" t="s">
        <v>319</v>
      </c>
      <c r="B105" s="3" t="s">
        <v>320</v>
      </c>
      <c r="C105" s="3" t="s">
        <v>65</v>
      </c>
      <c r="D105" s="3">
        <v>17.682609558105469</v>
      </c>
      <c r="E105" s="15">
        <v>0.11333600044250489</v>
      </c>
      <c r="F105" s="15">
        <v>1.5860350036621094</v>
      </c>
      <c r="G105" s="41">
        <v>69065400320</v>
      </c>
      <c r="H105" s="40">
        <v>64.915000915527344</v>
      </c>
      <c r="I105" s="40" t="s">
        <v>65</v>
      </c>
      <c r="J105" s="40" t="s">
        <v>66</v>
      </c>
      <c r="K105" s="42" t="str">
        <f t="shared" si="3"/>
        <v>No</v>
      </c>
      <c r="L105" s="3">
        <f>IF(Table2242[[#This Row],[P/E]]&lt;=$A$8,1,0)</f>
        <v>0</v>
      </c>
      <c r="M105" s="3">
        <f>IF(Table2242[[#This Row],[ROE LF]]&gt;=$B$8,1,0)</f>
        <v>0</v>
      </c>
      <c r="N105" s="3">
        <f>IF(Table2242[[#This Row],[Debt/Equity LF]]&lt;=$C$8,1,0)</f>
        <v>0</v>
      </c>
      <c r="O105" s="44">
        <f t="shared" si="4"/>
        <v>0</v>
      </c>
    </row>
    <row r="106" spans="1:15" ht="15" hidden="1" x14ac:dyDescent="0.2">
      <c r="A106" s="3" t="s">
        <v>347</v>
      </c>
      <c r="B106" s="3" t="s">
        <v>348</v>
      </c>
      <c r="C106" s="3" t="s">
        <v>69</v>
      </c>
      <c r="D106" s="3">
        <v>20.962947845458984</v>
      </c>
      <c r="E106" s="15">
        <v>0.20076711654663085</v>
      </c>
      <c r="F106" s="15">
        <v>0.74341400146484371</v>
      </c>
      <c r="G106" s="41">
        <v>68505456640</v>
      </c>
      <c r="H106" s="40">
        <v>251.76499938964844</v>
      </c>
      <c r="I106" s="40" t="s">
        <v>76</v>
      </c>
      <c r="J106" s="40" t="s">
        <v>77</v>
      </c>
      <c r="K106" s="42" t="str">
        <f t="shared" si="3"/>
        <v>No</v>
      </c>
      <c r="L106" s="3">
        <f>IF(Table2242[[#This Row],[P/E]]&lt;=$A$8,1,0)</f>
        <v>0</v>
      </c>
      <c r="M106" s="3">
        <f>IF(Table2242[[#This Row],[ROE LF]]&gt;=$B$8,1,0)</f>
        <v>0</v>
      </c>
      <c r="N106" s="3">
        <f>IF(Table2242[[#This Row],[Debt/Equity LF]]&lt;=$C$8,1,0)</f>
        <v>0</v>
      </c>
      <c r="O106" s="44">
        <f t="shared" si="4"/>
        <v>0</v>
      </c>
    </row>
    <row r="107" spans="1:15" ht="15" hidden="1" x14ac:dyDescent="0.2">
      <c r="A107" s="3" t="s">
        <v>259</v>
      </c>
      <c r="B107" s="3" t="s">
        <v>260</v>
      </c>
      <c r="C107" s="3" t="s">
        <v>69</v>
      </c>
      <c r="D107" s="3">
        <v>12.050503730773926</v>
      </c>
      <c r="E107" s="15">
        <v>0.4607568359375</v>
      </c>
      <c r="F107" s="15">
        <v>1.1667137908935548</v>
      </c>
      <c r="G107" s="41">
        <v>68446154752</v>
      </c>
      <c r="H107" s="40">
        <v>123.83000183105469</v>
      </c>
      <c r="I107" s="40" t="s">
        <v>76</v>
      </c>
      <c r="J107" s="40" t="s">
        <v>78</v>
      </c>
      <c r="K107" s="42" t="str">
        <f t="shared" si="3"/>
        <v>No</v>
      </c>
      <c r="L107" s="3">
        <f>IF(Table2242[[#This Row],[P/E]]&lt;=$A$8,1,0)</f>
        <v>0</v>
      </c>
      <c r="M107" s="3">
        <f>IF(Table2242[[#This Row],[ROE LF]]&gt;=$B$8,1,0)</f>
        <v>1</v>
      </c>
      <c r="N107" s="3">
        <f>IF(Table2242[[#This Row],[Debt/Equity LF]]&lt;=$C$8,1,0)</f>
        <v>0</v>
      </c>
      <c r="O107" s="44">
        <f t="shared" si="4"/>
        <v>1</v>
      </c>
    </row>
    <row r="108" spans="1:15" ht="15" hidden="1" x14ac:dyDescent="0.2">
      <c r="A108" s="3" t="s">
        <v>381</v>
      </c>
      <c r="B108" s="3" t="s">
        <v>382</v>
      </c>
      <c r="C108" s="3" t="s">
        <v>69</v>
      </c>
      <c r="D108" s="3">
        <v>25.891551971435547</v>
      </c>
      <c r="E108" s="15">
        <v>0.84119911193847652</v>
      </c>
      <c r="F108" s="15">
        <v>2.5308560180664061</v>
      </c>
      <c r="G108" s="41">
        <v>65006780416</v>
      </c>
      <c r="H108" s="40">
        <v>221.97999572753906</v>
      </c>
      <c r="I108" s="40" t="s">
        <v>76</v>
      </c>
      <c r="J108" s="40" t="s">
        <v>82</v>
      </c>
      <c r="K108" s="42" t="str">
        <f t="shared" si="3"/>
        <v>No</v>
      </c>
      <c r="L108" s="3">
        <f>IF(Table2242[[#This Row],[P/E]]&lt;=$A$8,1,0)</f>
        <v>0</v>
      </c>
      <c r="M108" s="3">
        <f>IF(Table2242[[#This Row],[ROE LF]]&gt;=$B$8,1,0)</f>
        <v>1</v>
      </c>
      <c r="N108" s="3">
        <f>IF(Table2242[[#This Row],[Debt/Equity LF]]&lt;=$C$8,1,0)</f>
        <v>0</v>
      </c>
      <c r="O108" s="44">
        <f t="shared" si="4"/>
        <v>1</v>
      </c>
    </row>
    <row r="109" spans="1:15" ht="15" hidden="1" x14ac:dyDescent="0.2">
      <c r="A109" s="3" t="s">
        <v>361</v>
      </c>
      <c r="B109" s="3" t="s">
        <v>362</v>
      </c>
      <c r="C109" s="3" t="s">
        <v>69</v>
      </c>
      <c r="D109" s="3">
        <v>28.554771423339844</v>
      </c>
      <c r="E109" s="15">
        <v>0.31659851074218748</v>
      </c>
      <c r="F109" s="15">
        <v>2.0055618286132812</v>
      </c>
      <c r="G109" s="41">
        <v>64937476096</v>
      </c>
      <c r="H109" s="40">
        <v>158.19999694824219</v>
      </c>
      <c r="I109" s="40" t="s">
        <v>6370</v>
      </c>
      <c r="J109" s="40" t="s">
        <v>87</v>
      </c>
      <c r="K109" s="42" t="str">
        <f t="shared" si="3"/>
        <v>No</v>
      </c>
      <c r="L109" s="3">
        <f>IF(Table2242[[#This Row],[P/E]]&lt;=$A$8,1,0)</f>
        <v>0</v>
      </c>
      <c r="M109" s="3">
        <f>IF(Table2242[[#This Row],[ROE LF]]&gt;=$B$8,1,0)</f>
        <v>1</v>
      </c>
      <c r="N109" s="3">
        <f>IF(Table2242[[#This Row],[Debt/Equity LF]]&lt;=$C$8,1,0)</f>
        <v>0</v>
      </c>
      <c r="O109" s="44">
        <f t="shared" si="4"/>
        <v>1</v>
      </c>
    </row>
    <row r="110" spans="1:15" ht="15" hidden="1" x14ac:dyDescent="0.2">
      <c r="A110" s="3" t="s">
        <v>271</v>
      </c>
      <c r="B110" s="3" t="s">
        <v>272</v>
      </c>
      <c r="C110" s="3" t="s">
        <v>33</v>
      </c>
      <c r="D110" s="3">
        <v>10.351452827453613</v>
      </c>
      <c r="E110" s="15">
        <v>0.14150407791137695</v>
      </c>
      <c r="F110" s="15">
        <v>1.19417236328125</v>
      </c>
      <c r="G110" s="41">
        <v>64247009280</v>
      </c>
      <c r="H110" s="40">
        <v>44.805000305175781</v>
      </c>
      <c r="I110" s="40" t="s">
        <v>47</v>
      </c>
      <c r="J110" s="40" t="s">
        <v>47</v>
      </c>
      <c r="K110" s="42" t="str">
        <f t="shared" si="3"/>
        <v>No</v>
      </c>
      <c r="L110" s="3">
        <f>IF(Table2242[[#This Row],[P/E]]&lt;=$A$8,1,0)</f>
        <v>0</v>
      </c>
      <c r="M110" s="3">
        <f>IF(Table2242[[#This Row],[ROE LF]]&gt;=$B$8,1,0)</f>
        <v>0</v>
      </c>
      <c r="N110" s="3">
        <f>IF(Table2242[[#This Row],[Debt/Equity LF]]&lt;=$C$8,1,0)</f>
        <v>0</v>
      </c>
      <c r="O110" s="44">
        <f t="shared" si="4"/>
        <v>0</v>
      </c>
    </row>
    <row r="111" spans="1:15" ht="15" hidden="1" x14ac:dyDescent="0.2">
      <c r="A111" s="3" t="s">
        <v>251</v>
      </c>
      <c r="B111" s="3" t="s">
        <v>252</v>
      </c>
      <c r="C111" s="3" t="s">
        <v>25</v>
      </c>
      <c r="D111" s="3">
        <v>10.319973945617676</v>
      </c>
      <c r="E111" s="15">
        <v>0.42200702667236328</v>
      </c>
      <c r="F111" s="15">
        <v>7.856842041015625</v>
      </c>
      <c r="G111" s="41">
        <v>63081463808</v>
      </c>
      <c r="H111" s="40">
        <v>349.8800048828125</v>
      </c>
      <c r="I111" s="40" t="s">
        <v>26</v>
      </c>
      <c r="J111" s="40" t="s">
        <v>74</v>
      </c>
      <c r="K111" s="42" t="str">
        <f t="shared" si="3"/>
        <v>No</v>
      </c>
      <c r="L111" s="3">
        <f>IF(Table2242[[#This Row],[P/E]]&lt;=$A$8,1,0)</f>
        <v>0</v>
      </c>
      <c r="M111" s="3">
        <f>IF(Table2242[[#This Row],[ROE LF]]&gt;=$B$8,1,0)</f>
        <v>1</v>
      </c>
      <c r="N111" s="3">
        <f>IF(Table2242[[#This Row],[Debt/Equity LF]]&lt;=$C$8,1,0)</f>
        <v>0</v>
      </c>
      <c r="O111" s="44">
        <f t="shared" si="4"/>
        <v>1</v>
      </c>
    </row>
    <row r="112" spans="1:15" ht="15" hidden="1" x14ac:dyDescent="0.2">
      <c r="A112" s="3" t="s">
        <v>339</v>
      </c>
      <c r="B112" s="3" t="s">
        <v>340</v>
      </c>
      <c r="C112" s="3" t="s">
        <v>33</v>
      </c>
      <c r="D112" s="3">
        <v>11.509828567504883</v>
      </c>
      <c r="E112" s="15">
        <v>0.12265419960021973</v>
      </c>
      <c r="F112" s="15">
        <v>1.1692956542968751</v>
      </c>
      <c r="G112" s="41">
        <v>62736277504</v>
      </c>
      <c r="H112" s="40">
        <v>163.00999450683594</v>
      </c>
      <c r="I112" s="40" t="s">
        <v>47</v>
      </c>
      <c r="J112" s="40" t="s">
        <v>47</v>
      </c>
      <c r="K112" s="42" t="str">
        <f t="shared" si="3"/>
        <v>No</v>
      </c>
      <c r="L112" s="3">
        <f>IF(Table2242[[#This Row],[P/E]]&lt;=$A$8,1,0)</f>
        <v>0</v>
      </c>
      <c r="M112" s="3">
        <f>IF(Table2242[[#This Row],[ROE LF]]&gt;=$B$8,1,0)</f>
        <v>0</v>
      </c>
      <c r="N112" s="3">
        <f>IF(Table2242[[#This Row],[Debt/Equity LF]]&lt;=$C$8,1,0)</f>
        <v>0</v>
      </c>
      <c r="O112" s="44">
        <f t="shared" si="4"/>
        <v>0</v>
      </c>
    </row>
    <row r="113" spans="1:15" ht="15" hidden="1" x14ac:dyDescent="0.2">
      <c r="A113" s="3" t="s">
        <v>1716</v>
      </c>
      <c r="B113" s="3" t="s">
        <v>1717</v>
      </c>
      <c r="C113" s="3" t="s">
        <v>36</v>
      </c>
      <c r="D113" s="3">
        <v>5.9016275405883789</v>
      </c>
      <c r="E113" s="15">
        <v>0.83689002990722661</v>
      </c>
      <c r="F113" s="15">
        <v>7.0086708068847661E-2</v>
      </c>
      <c r="G113" s="41">
        <v>62702096384</v>
      </c>
      <c r="H113" s="40">
        <v>163.21000671386719</v>
      </c>
      <c r="I113" s="40" t="s">
        <v>40</v>
      </c>
      <c r="J113" s="40" t="s">
        <v>55</v>
      </c>
      <c r="K113" s="42" t="str">
        <f t="shared" si="3"/>
        <v>Yes</v>
      </c>
      <c r="L113" s="3">
        <f>IF(Table2242[[#This Row],[P/E]]&lt;=$A$8,1,0)</f>
        <v>1</v>
      </c>
      <c r="M113" s="3">
        <f>IF(Table2242[[#This Row],[ROE LF]]&gt;=$B$8,1,0)</f>
        <v>1</v>
      </c>
      <c r="N113" s="3">
        <f>IF(Table2242[[#This Row],[Debt/Equity LF]]&lt;=$C$8,1,0)</f>
        <v>1</v>
      </c>
      <c r="O113" s="44">
        <f t="shared" si="4"/>
        <v>3</v>
      </c>
    </row>
    <row r="114" spans="1:15" ht="15" hidden="1" x14ac:dyDescent="0.2">
      <c r="A114" s="3" t="s">
        <v>297</v>
      </c>
      <c r="B114" s="3" t="s">
        <v>298</v>
      </c>
      <c r="C114" s="3" t="s">
        <v>36</v>
      </c>
      <c r="D114" s="3">
        <v>18.855340957641602</v>
      </c>
      <c r="E114" s="15">
        <v>6.7065677642822272E-2</v>
      </c>
      <c r="F114" s="15">
        <v>0.64194091796874997</v>
      </c>
      <c r="G114" s="41">
        <v>62255239168</v>
      </c>
      <c r="H114" s="40">
        <v>227.8699951171875</v>
      </c>
      <c r="I114" s="40" t="s">
        <v>37</v>
      </c>
      <c r="J114" s="40" t="s">
        <v>60</v>
      </c>
      <c r="K114" s="42" t="str">
        <f t="shared" si="3"/>
        <v>No</v>
      </c>
      <c r="L114" s="3">
        <f>IF(Table2242[[#This Row],[P/E]]&lt;=$A$8,1,0)</f>
        <v>0</v>
      </c>
      <c r="M114" s="3">
        <f>IF(Table2242[[#This Row],[ROE LF]]&gt;=$B$8,1,0)</f>
        <v>0</v>
      </c>
      <c r="N114" s="3">
        <f>IF(Table2242[[#This Row],[Debt/Equity LF]]&lt;=$C$8,1,0)</f>
        <v>0</v>
      </c>
      <c r="O114" s="44">
        <f t="shared" si="4"/>
        <v>0</v>
      </c>
    </row>
    <row r="115" spans="1:15" ht="15" hidden="1" x14ac:dyDescent="0.2">
      <c r="A115" s="3" t="s">
        <v>499</v>
      </c>
      <c r="B115" s="3" t="s">
        <v>500</v>
      </c>
      <c r="C115" s="3" t="s">
        <v>69</v>
      </c>
      <c r="D115" s="3">
        <v>25.86590576171875</v>
      </c>
      <c r="E115" s="15">
        <v>0.14301320075988769</v>
      </c>
      <c r="F115" s="15">
        <v>0.58715766906738276</v>
      </c>
      <c r="G115" s="41">
        <v>62160510976</v>
      </c>
      <c r="H115" s="40">
        <v>161.1199951171875</v>
      </c>
      <c r="I115" s="40" t="s">
        <v>76</v>
      </c>
      <c r="J115" s="40" t="s">
        <v>91</v>
      </c>
      <c r="K115" s="42" t="str">
        <f t="shared" si="3"/>
        <v>No</v>
      </c>
      <c r="L115" s="3">
        <f>IF(Table2242[[#This Row],[P/E]]&lt;=$A$8,1,0)</f>
        <v>0</v>
      </c>
      <c r="M115" s="3">
        <f>IF(Table2242[[#This Row],[ROE LF]]&gt;=$B$8,1,0)</f>
        <v>0</v>
      </c>
      <c r="N115" s="3">
        <f>IF(Table2242[[#This Row],[Debt/Equity LF]]&lt;=$C$8,1,0)</f>
        <v>0</v>
      </c>
      <c r="O115" s="44">
        <f t="shared" si="4"/>
        <v>0</v>
      </c>
    </row>
    <row r="116" spans="1:15" ht="15" hidden="1" x14ac:dyDescent="0.2">
      <c r="A116" s="3" t="s">
        <v>367</v>
      </c>
      <c r="B116" s="3" t="s">
        <v>368</v>
      </c>
      <c r="C116" s="3" t="s">
        <v>89</v>
      </c>
      <c r="D116" s="3">
        <v>28.454648971557617</v>
      </c>
      <c r="E116" s="15">
        <v>0.16909198760986327</v>
      </c>
      <c r="F116" s="15">
        <v>0.55791687011718749</v>
      </c>
      <c r="G116" s="41">
        <v>62132547584</v>
      </c>
      <c r="H116" s="40">
        <v>287.35501098632812</v>
      </c>
      <c r="I116" s="40" t="s">
        <v>89</v>
      </c>
      <c r="J116" s="40" t="s">
        <v>90</v>
      </c>
      <c r="K116" s="42" t="str">
        <f t="shared" si="3"/>
        <v>No</v>
      </c>
      <c r="L116" s="3">
        <f>IF(Table2242[[#This Row],[P/E]]&lt;=$A$8,1,0)</f>
        <v>0</v>
      </c>
      <c r="M116" s="3">
        <f>IF(Table2242[[#This Row],[ROE LF]]&gt;=$B$8,1,0)</f>
        <v>0</v>
      </c>
      <c r="N116" s="3">
        <f>IF(Table2242[[#This Row],[Debt/Equity LF]]&lt;=$C$8,1,0)</f>
        <v>0</v>
      </c>
      <c r="O116" s="44">
        <f t="shared" si="4"/>
        <v>0</v>
      </c>
    </row>
    <row r="117" spans="1:15" ht="15" hidden="1" x14ac:dyDescent="0.2">
      <c r="A117" s="3" t="s">
        <v>327</v>
      </c>
      <c r="B117" s="3" t="s">
        <v>328</v>
      </c>
      <c r="C117" s="3" t="s">
        <v>36</v>
      </c>
      <c r="D117" s="3">
        <v>28.552400588989258</v>
      </c>
      <c r="E117" s="15">
        <v>0.44251766204833987</v>
      </c>
      <c r="F117" s="15">
        <v>1.4476618957519531</v>
      </c>
      <c r="G117" s="41">
        <v>62066806784</v>
      </c>
      <c r="H117" s="40">
        <v>133.16999816894531</v>
      </c>
      <c r="I117" s="40" t="s">
        <v>40</v>
      </c>
      <c r="J117" s="40" t="s">
        <v>41</v>
      </c>
      <c r="K117" s="42" t="str">
        <f t="shared" si="3"/>
        <v>No</v>
      </c>
      <c r="L117" s="3">
        <f>IF(Table2242[[#This Row],[P/E]]&lt;=$A$8,1,0)</f>
        <v>0</v>
      </c>
      <c r="M117" s="3">
        <f>IF(Table2242[[#This Row],[ROE LF]]&gt;=$B$8,1,0)</f>
        <v>1</v>
      </c>
      <c r="N117" s="3">
        <f>IF(Table2242[[#This Row],[Debt/Equity LF]]&lt;=$C$8,1,0)</f>
        <v>0</v>
      </c>
      <c r="O117" s="44">
        <f t="shared" si="4"/>
        <v>1</v>
      </c>
    </row>
    <row r="118" spans="1:15" ht="15" hidden="1" x14ac:dyDescent="0.2">
      <c r="A118" s="3" t="s">
        <v>349</v>
      </c>
      <c r="B118" s="3" t="s">
        <v>350</v>
      </c>
      <c r="C118" s="3" t="s">
        <v>69</v>
      </c>
      <c r="D118" s="3">
        <v>17.514480590820312</v>
      </c>
      <c r="E118" s="15">
        <v>0.31355379104614256</v>
      </c>
      <c r="F118" s="15">
        <v>1.4388729858398437</v>
      </c>
      <c r="G118" s="41">
        <v>61873889280</v>
      </c>
      <c r="H118" s="40">
        <v>30.854999542236328</v>
      </c>
      <c r="I118" s="40" t="s">
        <v>70</v>
      </c>
      <c r="J118" s="40" t="s">
        <v>75</v>
      </c>
      <c r="K118" s="42" t="str">
        <f t="shared" si="3"/>
        <v>No</v>
      </c>
      <c r="L118" s="3">
        <f>IF(Table2242[[#This Row],[P/E]]&lt;=$A$8,1,0)</f>
        <v>0</v>
      </c>
      <c r="M118" s="3">
        <f>IF(Table2242[[#This Row],[ROE LF]]&gt;=$B$8,1,0)</f>
        <v>1</v>
      </c>
      <c r="N118" s="3">
        <f>IF(Table2242[[#This Row],[Debt/Equity LF]]&lt;=$C$8,1,0)</f>
        <v>0</v>
      </c>
      <c r="O118" s="44">
        <f t="shared" si="4"/>
        <v>1</v>
      </c>
    </row>
    <row r="119" spans="1:15" ht="15" x14ac:dyDescent="0.2">
      <c r="A119" s="3" t="s">
        <v>457</v>
      </c>
      <c r="B119" s="3" t="s">
        <v>458</v>
      </c>
      <c r="C119" s="3" t="s">
        <v>43</v>
      </c>
      <c r="D119" s="3">
        <v>5.7377161979675293</v>
      </c>
      <c r="E119" s="15">
        <v>0.86315864562988276</v>
      </c>
      <c r="F119" s="15">
        <v>0.76702644348144533</v>
      </c>
      <c r="G119" s="41">
        <v>61742538752</v>
      </c>
      <c r="H119" s="40">
        <v>69.610000610351562</v>
      </c>
      <c r="I119" s="40" t="s">
        <v>43</v>
      </c>
      <c r="J119" s="40" t="s">
        <v>44</v>
      </c>
      <c r="K119" s="42" t="str">
        <f t="shared" si="3"/>
        <v>No</v>
      </c>
      <c r="L119" s="3">
        <f>IF(Table2242[[#This Row],[P/E]]&lt;=$A$8,1,0)</f>
        <v>1</v>
      </c>
      <c r="M119" s="3">
        <f>IF(Table2242[[#This Row],[ROE LF]]&gt;=$B$8,1,0)</f>
        <v>1</v>
      </c>
      <c r="N119" s="3">
        <f>IF(Table2242[[#This Row],[Debt/Equity LF]]&lt;=$C$8,1,0)</f>
        <v>0</v>
      </c>
      <c r="O119" s="44">
        <f t="shared" si="4"/>
        <v>2</v>
      </c>
    </row>
    <row r="120" spans="1:15" ht="15" hidden="1" x14ac:dyDescent="0.2">
      <c r="A120" s="3" t="s">
        <v>9172</v>
      </c>
      <c r="B120" s="3" t="s">
        <v>9173</v>
      </c>
      <c r="C120" s="3" t="s">
        <v>28</v>
      </c>
      <c r="D120" s="3">
        <v>38.614650726318359</v>
      </c>
      <c r="E120" s="15">
        <v>0.32612403869628909</v>
      </c>
      <c r="F120" s="15">
        <v>0.42619602203369139</v>
      </c>
      <c r="G120" s="41">
        <v>61533310976</v>
      </c>
      <c r="H120" s="40">
        <v>100.677001953125</v>
      </c>
      <c r="I120" s="40" t="s">
        <v>58</v>
      </c>
      <c r="J120" s="40" t="s">
        <v>59</v>
      </c>
      <c r="K120" s="42" t="str">
        <f t="shared" si="3"/>
        <v>No</v>
      </c>
      <c r="L120" s="3">
        <f>IF(Table2242[[#This Row],[P/E]]&lt;=$A$8,1,0)</f>
        <v>0</v>
      </c>
      <c r="M120" s="3">
        <f>IF(Table2242[[#This Row],[ROE LF]]&gt;=$B$8,1,0)</f>
        <v>1</v>
      </c>
      <c r="N120" s="3">
        <f>IF(Table2242[[#This Row],[Debt/Equity LF]]&lt;=$C$8,1,0)</f>
        <v>1</v>
      </c>
      <c r="O120" s="44">
        <f t="shared" si="4"/>
        <v>2</v>
      </c>
    </row>
    <row r="121" spans="1:15" ht="15" hidden="1" x14ac:dyDescent="0.2">
      <c r="A121" s="3" t="s">
        <v>281</v>
      </c>
      <c r="B121" s="3" t="s">
        <v>282</v>
      </c>
      <c r="C121" s="3" t="s">
        <v>33</v>
      </c>
      <c r="D121" s="3">
        <v>23.151454925537109</v>
      </c>
      <c r="E121" s="15">
        <v>9.615200996398926E-2</v>
      </c>
      <c r="F121" s="15">
        <v>0.13982967376708985</v>
      </c>
      <c r="G121" s="41">
        <v>61513506816</v>
      </c>
      <c r="H121" s="40">
        <v>171</v>
      </c>
      <c r="I121" s="40" t="s">
        <v>34</v>
      </c>
      <c r="J121" s="40" t="s">
        <v>73</v>
      </c>
      <c r="K121" s="42" t="str">
        <f t="shared" si="3"/>
        <v>No</v>
      </c>
      <c r="L121" s="3">
        <f>IF(Table2242[[#This Row],[P/E]]&lt;=$A$8,1,0)</f>
        <v>0</v>
      </c>
      <c r="M121" s="3">
        <f>IF(Table2242[[#This Row],[ROE LF]]&gt;=$B$8,1,0)</f>
        <v>0</v>
      </c>
      <c r="N121" s="3">
        <f>IF(Table2242[[#This Row],[Debt/Equity LF]]&lt;=$C$8,1,0)</f>
        <v>1</v>
      </c>
      <c r="O121" s="44">
        <f t="shared" si="4"/>
        <v>1</v>
      </c>
    </row>
    <row r="122" spans="1:15" ht="15" hidden="1" x14ac:dyDescent="0.2">
      <c r="A122" s="3" t="s">
        <v>317</v>
      </c>
      <c r="B122" s="3" t="s">
        <v>318</v>
      </c>
      <c r="C122" s="3" t="s">
        <v>45</v>
      </c>
      <c r="D122" s="3">
        <v>24.14076042175293</v>
      </c>
      <c r="E122" s="15">
        <v>3.1788952636718748</v>
      </c>
      <c r="F122" s="15">
        <v>7.8328582763671877</v>
      </c>
      <c r="G122" s="41">
        <v>61354835968</v>
      </c>
      <c r="H122" s="40">
        <v>73.459999084472656</v>
      </c>
      <c r="I122" s="40" t="s">
        <v>49</v>
      </c>
      <c r="J122" s="40" t="s">
        <v>50</v>
      </c>
      <c r="K122" s="42" t="str">
        <f t="shared" si="3"/>
        <v>No</v>
      </c>
      <c r="L122" s="3">
        <f>IF(Table2242[[#This Row],[P/E]]&lt;=$A$8,1,0)</f>
        <v>0</v>
      </c>
      <c r="M122" s="3">
        <f>IF(Table2242[[#This Row],[ROE LF]]&gt;=$B$8,1,0)</f>
        <v>1</v>
      </c>
      <c r="N122" s="3">
        <f>IF(Table2242[[#This Row],[Debt/Equity LF]]&lt;=$C$8,1,0)</f>
        <v>0</v>
      </c>
      <c r="O122" s="44">
        <f t="shared" si="4"/>
        <v>1</v>
      </c>
    </row>
    <row r="123" spans="1:15" ht="15" hidden="1" x14ac:dyDescent="0.2">
      <c r="A123" s="3" t="s">
        <v>291</v>
      </c>
      <c r="B123" s="3" t="s">
        <v>292</v>
      </c>
      <c r="C123" s="3" t="s">
        <v>20</v>
      </c>
      <c r="D123" s="3">
        <v>25.644016265869141</v>
      </c>
      <c r="E123" s="15">
        <v>6.7213587760925286E-2</v>
      </c>
      <c r="F123" s="15">
        <v>0.68635009765624999</v>
      </c>
      <c r="G123" s="41">
        <v>61077000192</v>
      </c>
      <c r="H123" s="40">
        <v>100.68000030517578</v>
      </c>
      <c r="I123" s="40" t="s">
        <v>23</v>
      </c>
      <c r="J123" s="40" t="s">
        <v>42</v>
      </c>
      <c r="K123" s="42" t="str">
        <f t="shared" si="3"/>
        <v>No</v>
      </c>
      <c r="L123" s="3">
        <f>IF(Table2242[[#This Row],[P/E]]&lt;=$A$8,1,0)</f>
        <v>0</v>
      </c>
      <c r="M123" s="3">
        <f>IF(Table2242[[#This Row],[ROE LF]]&gt;=$B$8,1,0)</f>
        <v>0</v>
      </c>
      <c r="N123" s="3">
        <f>IF(Table2242[[#This Row],[Debt/Equity LF]]&lt;=$C$8,1,0)</f>
        <v>0</v>
      </c>
      <c r="O123" s="44">
        <f t="shared" si="4"/>
        <v>0</v>
      </c>
    </row>
    <row r="124" spans="1:15" ht="15" hidden="1" x14ac:dyDescent="0.2">
      <c r="A124" s="3" t="s">
        <v>371</v>
      </c>
      <c r="B124" s="3" t="s">
        <v>372</v>
      </c>
      <c r="C124" s="3" t="s">
        <v>20</v>
      </c>
      <c r="D124" s="3">
        <v>6.9593119621276864</v>
      </c>
      <c r="E124" s="15">
        <v>0.18514493942260743</v>
      </c>
      <c r="F124" s="15">
        <v>0.15060011863708497</v>
      </c>
      <c r="G124" s="41">
        <v>60848824320</v>
      </c>
      <c r="H124" s="40">
        <v>55.970001220703125</v>
      </c>
      <c r="I124" s="40" t="s">
        <v>48</v>
      </c>
      <c r="J124" s="40" t="s">
        <v>48</v>
      </c>
      <c r="K124" s="42" t="str">
        <f t="shared" si="3"/>
        <v>No</v>
      </c>
      <c r="L124" s="3">
        <f>IF(Table2242[[#This Row],[P/E]]&lt;=$A$8,1,0)</f>
        <v>1</v>
      </c>
      <c r="M124" s="3">
        <f>IF(Table2242[[#This Row],[ROE LF]]&gt;=$B$8,1,0)</f>
        <v>0</v>
      </c>
      <c r="N124" s="3">
        <f>IF(Table2242[[#This Row],[Debt/Equity LF]]&lt;=$C$8,1,0)</f>
        <v>1</v>
      </c>
      <c r="O124" s="44">
        <f t="shared" si="4"/>
        <v>2</v>
      </c>
    </row>
    <row r="125" spans="1:15" ht="15" hidden="1" x14ac:dyDescent="0.2">
      <c r="A125" s="3" t="s">
        <v>329</v>
      </c>
      <c r="B125" s="3" t="s">
        <v>330</v>
      </c>
      <c r="C125" s="3" t="s">
        <v>36</v>
      </c>
      <c r="D125" s="3">
        <v>35.188789367675781</v>
      </c>
      <c r="E125" s="15">
        <v>3.4954988956451417E-2</v>
      </c>
      <c r="F125" s="15">
        <v>0.5064625930786133</v>
      </c>
      <c r="G125" s="41">
        <v>60243013632</v>
      </c>
      <c r="H125" s="40">
        <v>42.060001373291016</v>
      </c>
      <c r="I125" s="40" t="s">
        <v>37</v>
      </c>
      <c r="J125" s="40" t="s">
        <v>60</v>
      </c>
      <c r="K125" s="42" t="str">
        <f t="shared" si="3"/>
        <v>No</v>
      </c>
      <c r="L125" s="3">
        <f>IF(Table2242[[#This Row],[P/E]]&lt;=$A$8,1,0)</f>
        <v>0</v>
      </c>
      <c r="M125" s="3">
        <f>IF(Table2242[[#This Row],[ROE LF]]&gt;=$B$8,1,0)</f>
        <v>0</v>
      </c>
      <c r="N125" s="3">
        <f>IF(Table2242[[#This Row],[Debt/Equity LF]]&lt;=$C$8,1,0)</f>
        <v>1</v>
      </c>
      <c r="O125" s="44">
        <f t="shared" si="4"/>
        <v>1</v>
      </c>
    </row>
    <row r="126" spans="1:15" ht="15" hidden="1" x14ac:dyDescent="0.2">
      <c r="A126" s="3" t="s">
        <v>537</v>
      </c>
      <c r="B126" s="3" t="s">
        <v>538</v>
      </c>
      <c r="C126" s="3" t="s">
        <v>20</v>
      </c>
      <c r="D126" s="3">
        <v>12.402972221374512</v>
      </c>
      <c r="E126" s="15">
        <v>0.73325233459472661</v>
      </c>
      <c r="F126" s="15">
        <v>0.67499870300292963</v>
      </c>
      <c r="G126" s="41">
        <v>59016794112</v>
      </c>
      <c r="H126" s="40">
        <v>432.739990234375</v>
      </c>
      <c r="I126" s="40" t="s">
        <v>48</v>
      </c>
      <c r="J126" s="40" t="s">
        <v>48</v>
      </c>
      <c r="K126" s="42" t="str">
        <f t="shared" si="3"/>
        <v>No</v>
      </c>
      <c r="L126" s="3">
        <f>IF(Table2242[[#This Row],[P/E]]&lt;=$A$8,1,0)</f>
        <v>0</v>
      </c>
      <c r="M126" s="3">
        <f>IF(Table2242[[#This Row],[ROE LF]]&gt;=$B$8,1,0)</f>
        <v>1</v>
      </c>
      <c r="N126" s="3">
        <f>IF(Table2242[[#This Row],[Debt/Equity LF]]&lt;=$C$8,1,0)</f>
        <v>0</v>
      </c>
      <c r="O126" s="44">
        <f t="shared" si="4"/>
        <v>1</v>
      </c>
    </row>
    <row r="127" spans="1:15" ht="15" hidden="1" x14ac:dyDescent="0.2">
      <c r="A127" s="3" t="s">
        <v>379</v>
      </c>
      <c r="B127" s="3" t="s">
        <v>380</v>
      </c>
      <c r="C127" s="3" t="s">
        <v>89</v>
      </c>
      <c r="D127" s="3">
        <v>31.510429382324219</v>
      </c>
      <c r="E127" s="15">
        <v>0.73289085388183595</v>
      </c>
      <c r="F127" s="15">
        <v>4.7906689453125004</v>
      </c>
      <c r="G127" s="41">
        <v>57529839616</v>
      </c>
      <c r="H127" s="40">
        <v>237.53500366210938</v>
      </c>
      <c r="I127" s="40" t="s">
        <v>89</v>
      </c>
      <c r="J127" s="40" t="s">
        <v>90</v>
      </c>
      <c r="K127" s="42" t="str">
        <f t="shared" si="3"/>
        <v>No</v>
      </c>
      <c r="L127" s="3">
        <f>IF(Table2242[[#This Row],[P/E]]&lt;=$A$8,1,0)</f>
        <v>0</v>
      </c>
      <c r="M127" s="3">
        <f>IF(Table2242[[#This Row],[ROE LF]]&gt;=$B$8,1,0)</f>
        <v>1</v>
      </c>
      <c r="N127" s="3">
        <f>IF(Table2242[[#This Row],[Debt/Equity LF]]&lt;=$C$8,1,0)</f>
        <v>0</v>
      </c>
      <c r="O127" s="44">
        <f t="shared" si="4"/>
        <v>1</v>
      </c>
    </row>
    <row r="128" spans="1:15" ht="15" x14ac:dyDescent="0.2">
      <c r="A128" s="3" t="s">
        <v>705</v>
      </c>
      <c r="B128" s="3" t="s">
        <v>706</v>
      </c>
      <c r="C128" s="3" t="s">
        <v>43</v>
      </c>
      <c r="D128" s="3">
        <v>8.4820089340209961</v>
      </c>
      <c r="E128" s="15">
        <v>0.30817909240722657</v>
      </c>
      <c r="F128" s="15">
        <v>0.24349645614624024</v>
      </c>
      <c r="G128" s="41">
        <v>57437118464</v>
      </c>
      <c r="H128" s="40">
        <v>246.08999633789062</v>
      </c>
      <c r="I128" s="40" t="s">
        <v>43</v>
      </c>
      <c r="J128" s="40" t="s">
        <v>44</v>
      </c>
      <c r="K128" s="42" t="str">
        <f t="shared" si="3"/>
        <v>Yes</v>
      </c>
      <c r="L128" s="3">
        <f>IF(Table2242[[#This Row],[P/E]]&lt;=$A$8,1,0)</f>
        <v>1</v>
      </c>
      <c r="M128" s="3">
        <f>IF(Table2242[[#This Row],[ROE LF]]&gt;=$B$8,1,0)</f>
        <v>1</v>
      </c>
      <c r="N128" s="3">
        <f>IF(Table2242[[#This Row],[Debt/Equity LF]]&lt;=$C$8,1,0)</f>
        <v>1</v>
      </c>
      <c r="O128" s="44">
        <f t="shared" si="4"/>
        <v>3</v>
      </c>
    </row>
    <row r="129" spans="1:15" ht="15" hidden="1" x14ac:dyDescent="0.2">
      <c r="A129" s="3" t="s">
        <v>429</v>
      </c>
      <c r="B129" s="3" t="s">
        <v>430</v>
      </c>
      <c r="C129" s="3" t="s">
        <v>33</v>
      </c>
      <c r="D129" s="3">
        <v>10.254684448242188</v>
      </c>
      <c r="E129" s="15">
        <v>5.1346220970153809E-2</v>
      </c>
      <c r="F129" s="15">
        <v>0.733912353515625</v>
      </c>
      <c r="G129" s="41">
        <v>57095794688</v>
      </c>
      <c r="H129" s="40">
        <v>72.769996643066406</v>
      </c>
      <c r="I129" s="40" t="s">
        <v>85</v>
      </c>
      <c r="J129" s="40" t="s">
        <v>85</v>
      </c>
      <c r="K129" s="42" t="str">
        <f t="shared" si="3"/>
        <v>No</v>
      </c>
      <c r="L129" s="3">
        <f>IF(Table2242[[#This Row],[P/E]]&lt;=$A$8,1,0)</f>
        <v>0</v>
      </c>
      <c r="M129" s="3">
        <f>IF(Table2242[[#This Row],[ROE LF]]&gt;=$B$8,1,0)</f>
        <v>0</v>
      </c>
      <c r="N129" s="3">
        <f>IF(Table2242[[#This Row],[Debt/Equity LF]]&lt;=$C$8,1,0)</f>
        <v>0</v>
      </c>
      <c r="O129" s="44">
        <f t="shared" si="4"/>
        <v>0</v>
      </c>
    </row>
    <row r="130" spans="1:15" ht="15" hidden="1" x14ac:dyDescent="0.2">
      <c r="A130" s="3" t="s">
        <v>6301</v>
      </c>
      <c r="B130" s="3" t="s">
        <v>6302</v>
      </c>
      <c r="C130" s="3" t="s">
        <v>33</v>
      </c>
      <c r="D130" s="3">
        <v>9.0834770202636719</v>
      </c>
      <c r="E130" s="15">
        <v>0.10041086196899414</v>
      </c>
      <c r="F130" s="15">
        <v>0.93501174926757813</v>
      </c>
      <c r="G130" s="41">
        <v>56639651840</v>
      </c>
      <c r="H130" s="40">
        <v>45.810001373291016</v>
      </c>
      <c r="I130" s="40" t="s">
        <v>47</v>
      </c>
      <c r="J130" s="40" t="s">
        <v>47</v>
      </c>
      <c r="K130" s="42" t="str">
        <f t="shared" si="3"/>
        <v>No</v>
      </c>
      <c r="L130" s="3">
        <f>IF(Table2242[[#This Row],[P/E]]&lt;=$A$8,1,0)</f>
        <v>0</v>
      </c>
      <c r="M130" s="3">
        <f>IF(Table2242[[#This Row],[ROE LF]]&gt;=$B$8,1,0)</f>
        <v>0</v>
      </c>
      <c r="N130" s="3">
        <f>IF(Table2242[[#This Row],[Debt/Equity LF]]&lt;=$C$8,1,0)</f>
        <v>0</v>
      </c>
      <c r="O130" s="44">
        <f t="shared" si="4"/>
        <v>0</v>
      </c>
    </row>
    <row r="131" spans="1:15" ht="15" hidden="1" x14ac:dyDescent="0.2">
      <c r="A131" s="3" t="s">
        <v>449</v>
      </c>
      <c r="B131" s="3" t="s">
        <v>450</v>
      </c>
      <c r="C131" s="3" t="s">
        <v>25</v>
      </c>
      <c r="D131" s="3">
        <v>33.246955871582031</v>
      </c>
      <c r="E131" s="15">
        <v>9.3685331344604494E-2</v>
      </c>
      <c r="F131" s="15">
        <v>0.19193960189819337</v>
      </c>
      <c r="G131" s="41">
        <v>56082931712</v>
      </c>
      <c r="H131" s="40">
        <v>73.349998474121094</v>
      </c>
      <c r="I131" s="40" t="s">
        <v>26</v>
      </c>
      <c r="J131" s="40" t="s">
        <v>57</v>
      </c>
      <c r="K131" s="42" t="str">
        <f t="shared" si="3"/>
        <v>No</v>
      </c>
      <c r="L131" s="3">
        <f>IF(Table2242[[#This Row],[P/E]]&lt;=$A$8,1,0)</f>
        <v>0</v>
      </c>
      <c r="M131" s="3">
        <f>IF(Table2242[[#This Row],[ROE LF]]&gt;=$B$8,1,0)</f>
        <v>0</v>
      </c>
      <c r="N131" s="3">
        <f>IF(Table2242[[#This Row],[Debt/Equity LF]]&lt;=$C$8,1,0)</f>
        <v>1</v>
      </c>
      <c r="O131" s="44">
        <f t="shared" si="4"/>
        <v>1</v>
      </c>
    </row>
    <row r="132" spans="1:15" ht="15" hidden="1" x14ac:dyDescent="0.2">
      <c r="A132" s="3" t="s">
        <v>385</v>
      </c>
      <c r="B132" s="3" t="s">
        <v>386</v>
      </c>
      <c r="C132" s="3" t="s">
        <v>80</v>
      </c>
      <c r="D132" s="3">
        <v>80.89385986328125</v>
      </c>
      <c r="E132" s="15">
        <v>6.4342069625854495E-2</v>
      </c>
      <c r="F132" s="15">
        <v>1.4365603637695312</v>
      </c>
      <c r="G132" s="41">
        <v>55333167104</v>
      </c>
      <c r="H132" s="40">
        <v>639.1199951171875</v>
      </c>
      <c r="I132" s="40" t="s">
        <v>80</v>
      </c>
      <c r="J132" s="40" t="s">
        <v>81</v>
      </c>
      <c r="K132" s="42" t="str">
        <f t="shared" si="3"/>
        <v>No</v>
      </c>
      <c r="L132" s="3">
        <f>IF(Table2242[[#This Row],[P/E]]&lt;=$A$8,1,0)</f>
        <v>0</v>
      </c>
      <c r="M132" s="3">
        <f>IF(Table2242[[#This Row],[ROE LF]]&gt;=$B$8,1,0)</f>
        <v>0</v>
      </c>
      <c r="N132" s="3">
        <f>IF(Table2242[[#This Row],[Debt/Equity LF]]&lt;=$C$8,1,0)</f>
        <v>0</v>
      </c>
      <c r="O132" s="44">
        <f t="shared" si="4"/>
        <v>0</v>
      </c>
    </row>
    <row r="133" spans="1:15" ht="15" hidden="1" x14ac:dyDescent="0.2">
      <c r="A133" s="3" t="s">
        <v>325</v>
      </c>
      <c r="B133" s="3" t="s">
        <v>9174</v>
      </c>
      <c r="C133" s="3" t="s">
        <v>80</v>
      </c>
      <c r="D133" s="3">
        <v>32.966846466064453</v>
      </c>
      <c r="E133" s="15">
        <v>0.19932077407836915</v>
      </c>
      <c r="F133" s="15">
        <v>3.6160958862304686</v>
      </c>
      <c r="G133" s="41">
        <v>55278575616</v>
      </c>
      <c r="H133" s="40">
        <v>127.65000152587891</v>
      </c>
      <c r="I133" s="40" t="s">
        <v>80</v>
      </c>
      <c r="J133" s="40" t="s">
        <v>81</v>
      </c>
      <c r="K133" s="42" t="str">
        <f t="shared" si="3"/>
        <v>No</v>
      </c>
      <c r="L133" s="3">
        <f>IF(Table2242[[#This Row],[P/E]]&lt;=$A$8,1,0)</f>
        <v>0</v>
      </c>
      <c r="M133" s="3">
        <f>IF(Table2242[[#This Row],[ROE LF]]&gt;=$B$8,1,0)</f>
        <v>0</v>
      </c>
      <c r="N133" s="3">
        <f>IF(Table2242[[#This Row],[Debt/Equity LF]]&lt;=$C$8,1,0)</f>
        <v>0</v>
      </c>
      <c r="O133" s="44">
        <f t="shared" si="4"/>
        <v>0</v>
      </c>
    </row>
    <row r="134" spans="1:15" ht="15" hidden="1" x14ac:dyDescent="0.2">
      <c r="A134" s="3" t="s">
        <v>443</v>
      </c>
      <c r="B134" s="3" t="s">
        <v>444</v>
      </c>
      <c r="C134" s="3" t="s">
        <v>28</v>
      </c>
      <c r="D134" s="3">
        <v>24.920318603515625</v>
      </c>
      <c r="E134" s="15">
        <v>0.37566463470458983</v>
      </c>
      <c r="F134" s="15">
        <v>2.5034741210937499</v>
      </c>
      <c r="G134" s="41">
        <v>54669565952</v>
      </c>
      <c r="H134" s="40">
        <v>250.19999694824219</v>
      </c>
      <c r="I134" s="40" t="s">
        <v>29</v>
      </c>
      <c r="J134" s="40" t="s">
        <v>86</v>
      </c>
      <c r="K134" s="42" t="str">
        <f t="shared" si="3"/>
        <v>No</v>
      </c>
      <c r="L134" s="3">
        <f>IF(Table2242[[#This Row],[P/E]]&lt;=$A$8,1,0)</f>
        <v>0</v>
      </c>
      <c r="M134" s="3">
        <f>IF(Table2242[[#This Row],[ROE LF]]&gt;=$B$8,1,0)</f>
        <v>1</v>
      </c>
      <c r="N134" s="3">
        <f>IF(Table2242[[#This Row],[Debt/Equity LF]]&lt;=$C$8,1,0)</f>
        <v>0</v>
      </c>
      <c r="O134" s="44">
        <f t="shared" si="4"/>
        <v>1</v>
      </c>
    </row>
    <row r="135" spans="1:15" ht="15" hidden="1" x14ac:dyDescent="0.2">
      <c r="A135" s="3" t="s">
        <v>357</v>
      </c>
      <c r="B135" s="3" t="s">
        <v>358</v>
      </c>
      <c r="C135" s="3" t="s">
        <v>33</v>
      </c>
      <c r="D135" s="3">
        <v>32.025882720947266</v>
      </c>
      <c r="E135" s="15">
        <v>0.11598160743713379</v>
      </c>
      <c r="F135" s="15">
        <v>0.82011596679687504</v>
      </c>
      <c r="G135" s="41">
        <v>54324731904</v>
      </c>
      <c r="H135" s="40">
        <v>101.76499938964844</v>
      </c>
      <c r="I135" s="40" t="s">
        <v>34</v>
      </c>
      <c r="J135" s="40" t="s">
        <v>73</v>
      </c>
      <c r="K135" s="42" t="str">
        <f t="shared" si="3"/>
        <v>No</v>
      </c>
      <c r="L135" s="3">
        <f>IF(Table2242[[#This Row],[P/E]]&lt;=$A$8,1,0)</f>
        <v>0</v>
      </c>
      <c r="M135" s="3">
        <f>IF(Table2242[[#This Row],[ROE LF]]&gt;=$B$8,1,0)</f>
        <v>0</v>
      </c>
      <c r="N135" s="3">
        <f>IF(Table2242[[#This Row],[Debt/Equity LF]]&lt;=$C$8,1,0)</f>
        <v>0</v>
      </c>
      <c r="O135" s="44">
        <f t="shared" si="4"/>
        <v>0</v>
      </c>
    </row>
    <row r="136" spans="1:15" ht="15" x14ac:dyDescent="0.2">
      <c r="A136" s="3" t="s">
        <v>515</v>
      </c>
      <c r="B136" s="3" t="s">
        <v>516</v>
      </c>
      <c r="C136" s="3" t="s">
        <v>43</v>
      </c>
      <c r="D136" s="3">
        <v>5.5005416870117188</v>
      </c>
      <c r="E136" s="15">
        <v>0.43855342864990232</v>
      </c>
      <c r="F136" s="15">
        <v>0.82593635559082035</v>
      </c>
      <c r="G136" s="41">
        <v>54299045888</v>
      </c>
      <c r="H136" s="40">
        <v>115.86000061035156</v>
      </c>
      <c r="I136" s="40" t="s">
        <v>43</v>
      </c>
      <c r="J136" s="40" t="s">
        <v>44</v>
      </c>
      <c r="K136" s="42" t="str">
        <f t="shared" si="3"/>
        <v>No</v>
      </c>
      <c r="L136" s="3">
        <f>IF(Table2242[[#This Row],[P/E]]&lt;=$A$8,1,0)</f>
        <v>1</v>
      </c>
      <c r="M136" s="3">
        <f>IF(Table2242[[#This Row],[ROE LF]]&gt;=$B$8,1,0)</f>
        <v>1</v>
      </c>
      <c r="N136" s="3">
        <f>IF(Table2242[[#This Row],[Debt/Equity LF]]&lt;=$C$8,1,0)</f>
        <v>0</v>
      </c>
      <c r="O136" s="44">
        <f t="shared" si="4"/>
        <v>2</v>
      </c>
    </row>
    <row r="137" spans="1:15" ht="15" hidden="1" x14ac:dyDescent="0.2">
      <c r="A137" s="3" t="s">
        <v>353</v>
      </c>
      <c r="B137" s="3" t="s">
        <v>354</v>
      </c>
      <c r="C137" s="3" t="s">
        <v>28</v>
      </c>
      <c r="D137" s="3">
        <v>6.4164161682128906</v>
      </c>
      <c r="E137" s="15">
        <v>0.1444828701019287</v>
      </c>
      <c r="F137" s="15">
        <v>1.6140206909179688</v>
      </c>
      <c r="G137" s="41">
        <v>54071717888</v>
      </c>
      <c r="H137" s="40">
        <v>39.814998626708984</v>
      </c>
      <c r="I137" s="40" t="s">
        <v>31</v>
      </c>
      <c r="J137" s="40" t="s">
        <v>32</v>
      </c>
      <c r="K137" s="42" t="str">
        <f t="shared" si="3"/>
        <v>No</v>
      </c>
      <c r="L137" s="3">
        <f>IF(Table2242[[#This Row],[P/E]]&lt;=$A$8,1,0)</f>
        <v>1</v>
      </c>
      <c r="M137" s="3">
        <f>IF(Table2242[[#This Row],[ROE LF]]&gt;=$B$8,1,0)</f>
        <v>0</v>
      </c>
      <c r="N137" s="3">
        <f>IF(Table2242[[#This Row],[Debt/Equity LF]]&lt;=$C$8,1,0)</f>
        <v>0</v>
      </c>
      <c r="O137" s="44">
        <f t="shared" si="4"/>
        <v>1</v>
      </c>
    </row>
    <row r="138" spans="1:15" ht="15" hidden="1" x14ac:dyDescent="0.2">
      <c r="A138" s="3" t="s">
        <v>473</v>
      </c>
      <c r="B138" s="3" t="s">
        <v>474</v>
      </c>
      <c r="C138" s="3" t="s">
        <v>28</v>
      </c>
      <c r="D138" s="3">
        <v>8.6808328628540039</v>
      </c>
      <c r="E138" s="15">
        <v>0.22896923065185548</v>
      </c>
      <c r="F138" s="15">
        <v>3.0831097412109374</v>
      </c>
      <c r="G138" s="41">
        <v>53512777728</v>
      </c>
      <c r="H138" s="40">
        <v>14.104999542236328</v>
      </c>
      <c r="I138" s="40" t="s">
        <v>31</v>
      </c>
      <c r="J138" s="40" t="s">
        <v>32</v>
      </c>
      <c r="K138" s="42" t="str">
        <f t="shared" si="3"/>
        <v>No</v>
      </c>
      <c r="L138" s="3">
        <f>IF(Table2242[[#This Row],[P/E]]&lt;=$A$8,1,0)</f>
        <v>0</v>
      </c>
      <c r="M138" s="3">
        <f>IF(Table2242[[#This Row],[ROE LF]]&gt;=$B$8,1,0)</f>
        <v>0</v>
      </c>
      <c r="N138" s="3">
        <f>IF(Table2242[[#This Row],[Debt/Equity LF]]&lt;=$C$8,1,0)</f>
        <v>0</v>
      </c>
      <c r="O138" s="44">
        <f t="shared" si="4"/>
        <v>0</v>
      </c>
    </row>
    <row r="139" spans="1:15" ht="15" hidden="1" x14ac:dyDescent="0.2">
      <c r="A139" s="3" t="s">
        <v>391</v>
      </c>
      <c r="B139" s="3" t="s">
        <v>392</v>
      </c>
      <c r="C139" s="3" t="s">
        <v>69</v>
      </c>
      <c r="D139" s="3">
        <v>18.006324768066406</v>
      </c>
      <c r="E139" s="15">
        <v>0.24079372406005858</v>
      </c>
      <c r="F139" s="15">
        <v>1.1569409942626954</v>
      </c>
      <c r="G139" s="41">
        <v>53373288448</v>
      </c>
      <c r="H139" s="40">
        <v>241.28999328613281</v>
      </c>
      <c r="I139" s="40" t="s">
        <v>70</v>
      </c>
      <c r="J139" s="40" t="s">
        <v>75</v>
      </c>
      <c r="K139" s="42" t="str">
        <f t="shared" ref="K139:K202" si="5">IF(O139=3,"Yes","No")</f>
        <v>No</v>
      </c>
      <c r="L139" s="3">
        <f>IF(Table2242[[#This Row],[P/E]]&lt;=$A$8,1,0)</f>
        <v>0</v>
      </c>
      <c r="M139" s="3">
        <f>IF(Table2242[[#This Row],[ROE LF]]&gt;=$B$8,1,0)</f>
        <v>0</v>
      </c>
      <c r="N139" s="3">
        <f>IF(Table2242[[#This Row],[Debt/Equity LF]]&lt;=$C$8,1,0)</f>
        <v>0</v>
      </c>
      <c r="O139" s="44">
        <f t="shared" si="4"/>
        <v>0</v>
      </c>
    </row>
    <row r="140" spans="1:15" ht="15" hidden="1" x14ac:dyDescent="0.2">
      <c r="A140" s="3" t="s">
        <v>475</v>
      </c>
      <c r="B140" s="3" t="s">
        <v>476</v>
      </c>
      <c r="C140" s="3" t="s">
        <v>69</v>
      </c>
      <c r="D140" s="3">
        <v>17.680805206298828</v>
      </c>
      <c r="E140" s="15">
        <v>0.3224523162841797</v>
      </c>
      <c r="F140" s="15">
        <v>0.63581760406494137</v>
      </c>
      <c r="G140" s="41">
        <v>53287956480</v>
      </c>
      <c r="H140" s="40">
        <v>93.629997253417969</v>
      </c>
      <c r="I140" s="40" t="s">
        <v>76</v>
      </c>
      <c r="J140" s="40" t="s">
        <v>91</v>
      </c>
      <c r="K140" s="42" t="str">
        <f t="shared" si="5"/>
        <v>No</v>
      </c>
      <c r="L140" s="3">
        <f>IF(Table2242[[#This Row],[P/E]]&lt;=$A$8,1,0)</f>
        <v>0</v>
      </c>
      <c r="M140" s="3">
        <f>IF(Table2242[[#This Row],[ROE LF]]&gt;=$B$8,1,0)</f>
        <v>1</v>
      </c>
      <c r="N140" s="3">
        <f>IF(Table2242[[#This Row],[Debt/Equity LF]]&lt;=$C$8,1,0)</f>
        <v>0</v>
      </c>
      <c r="O140" s="44">
        <f t="shared" si="4"/>
        <v>1</v>
      </c>
    </row>
    <row r="141" spans="1:15" ht="15" hidden="1" x14ac:dyDescent="0.2">
      <c r="A141" s="3" t="s">
        <v>459</v>
      </c>
      <c r="B141" s="3" t="s">
        <v>460</v>
      </c>
      <c r="C141" s="3" t="s">
        <v>45</v>
      </c>
      <c r="D141" s="3">
        <v>23.927938461303711</v>
      </c>
      <c r="E141" s="15">
        <v>7.3767352104187014E-2</v>
      </c>
      <c r="F141" s="15">
        <v>0.52412254333496089</v>
      </c>
      <c r="G141" s="41">
        <v>53208559616</v>
      </c>
      <c r="H141" s="40">
        <v>37.590000152587891</v>
      </c>
      <c r="I141" s="40" t="s">
        <v>53</v>
      </c>
      <c r="J141" s="40" t="s">
        <v>54</v>
      </c>
      <c r="K141" s="42" t="str">
        <f t="shared" si="5"/>
        <v>No</v>
      </c>
      <c r="L141" s="3">
        <f>IF(Table2242[[#This Row],[P/E]]&lt;=$A$8,1,0)</f>
        <v>0</v>
      </c>
      <c r="M141" s="3">
        <f>IF(Table2242[[#This Row],[ROE LF]]&gt;=$B$8,1,0)</f>
        <v>0</v>
      </c>
      <c r="N141" s="3">
        <f>IF(Table2242[[#This Row],[Debt/Equity LF]]&lt;=$C$8,1,0)</f>
        <v>0</v>
      </c>
      <c r="O141" s="44">
        <f t="shared" si="4"/>
        <v>0</v>
      </c>
    </row>
    <row r="142" spans="1:15" ht="15" hidden="1" x14ac:dyDescent="0.2">
      <c r="A142" s="3" t="s">
        <v>703</v>
      </c>
      <c r="B142" s="3" t="s">
        <v>704</v>
      </c>
      <c r="C142" s="3" t="s">
        <v>45</v>
      </c>
      <c r="D142" s="3">
        <v>12.644988059997559</v>
      </c>
      <c r="E142" s="15">
        <v>0.17852325439453126</v>
      </c>
      <c r="F142" s="15">
        <v>0.40059211730957034</v>
      </c>
      <c r="G142" s="41">
        <v>51121041408</v>
      </c>
      <c r="H142" s="40">
        <v>93.669998168945312</v>
      </c>
      <c r="I142" s="40" t="s">
        <v>53</v>
      </c>
      <c r="J142" s="40" t="s">
        <v>84</v>
      </c>
      <c r="K142" s="42" t="str">
        <f t="shared" si="5"/>
        <v>No</v>
      </c>
      <c r="L142" s="3">
        <f>IF(Table2242[[#This Row],[P/E]]&lt;=$A$8,1,0)</f>
        <v>0</v>
      </c>
      <c r="M142" s="3">
        <f>IF(Table2242[[#This Row],[ROE LF]]&gt;=$B$8,1,0)</f>
        <v>0</v>
      </c>
      <c r="N142" s="3">
        <f>IF(Table2242[[#This Row],[Debt/Equity LF]]&lt;=$C$8,1,0)</f>
        <v>1</v>
      </c>
      <c r="O142" s="44">
        <f t="shared" si="4"/>
        <v>1</v>
      </c>
    </row>
    <row r="143" spans="1:15" ht="15" hidden="1" x14ac:dyDescent="0.2">
      <c r="A143" s="3" t="s">
        <v>321</v>
      </c>
      <c r="B143" s="3" t="s">
        <v>322</v>
      </c>
      <c r="C143" s="3" t="s">
        <v>65</v>
      </c>
      <c r="D143" s="3">
        <v>16.571878433227539</v>
      </c>
      <c r="E143" s="15">
        <v>8.9847784042358395E-2</v>
      </c>
      <c r="F143" s="15">
        <v>1.5155216979980468</v>
      </c>
      <c r="G143" s="41">
        <v>50346487808</v>
      </c>
      <c r="H143" s="40">
        <v>61.680000305175781</v>
      </c>
      <c r="I143" s="40" t="s">
        <v>65</v>
      </c>
      <c r="J143" s="40" t="s">
        <v>88</v>
      </c>
      <c r="K143" s="42" t="str">
        <f t="shared" si="5"/>
        <v>No</v>
      </c>
      <c r="L143" s="3">
        <f>IF(Table2242[[#This Row],[P/E]]&lt;=$A$8,1,0)</f>
        <v>0</v>
      </c>
      <c r="M143" s="3">
        <f>IF(Table2242[[#This Row],[ROE LF]]&gt;=$B$8,1,0)</f>
        <v>0</v>
      </c>
      <c r="N143" s="3">
        <f>IF(Table2242[[#This Row],[Debt/Equity LF]]&lt;=$C$8,1,0)</f>
        <v>0</v>
      </c>
      <c r="O143" s="44">
        <f t="shared" ref="O143:O206" si="6">SUM(L143:N143)</f>
        <v>0</v>
      </c>
    </row>
    <row r="144" spans="1:15" ht="15" hidden="1" x14ac:dyDescent="0.2">
      <c r="A144" s="3" t="s">
        <v>521</v>
      </c>
      <c r="B144" s="3" t="s">
        <v>522</v>
      </c>
      <c r="C144" s="3" t="s">
        <v>45</v>
      </c>
      <c r="D144" s="3">
        <v>42.586711883544922</v>
      </c>
      <c r="E144" s="15">
        <v>0.18548143386840821</v>
      </c>
      <c r="F144" s="15">
        <v>5.4664498567581201E-3</v>
      </c>
      <c r="G144" s="41">
        <v>50207387648</v>
      </c>
      <c r="H144" s="40">
        <v>96.230003356933594</v>
      </c>
      <c r="I144" s="40" t="s">
        <v>53</v>
      </c>
      <c r="J144" s="40" t="s">
        <v>54</v>
      </c>
      <c r="K144" s="42" t="str">
        <f t="shared" si="5"/>
        <v>No</v>
      </c>
      <c r="L144" s="3">
        <f>IF(Table2242[[#This Row],[P/E]]&lt;=$A$8,1,0)</f>
        <v>0</v>
      </c>
      <c r="M144" s="3">
        <f>IF(Table2242[[#This Row],[ROE LF]]&gt;=$B$8,1,0)</f>
        <v>0</v>
      </c>
      <c r="N144" s="3">
        <f>IF(Table2242[[#This Row],[Debt/Equity LF]]&lt;=$C$8,1,0)</f>
        <v>1</v>
      </c>
      <c r="O144" s="44">
        <f t="shared" si="6"/>
        <v>1</v>
      </c>
    </row>
    <row r="145" spans="1:15" ht="15" hidden="1" x14ac:dyDescent="0.2">
      <c r="A145" s="3" t="s">
        <v>393</v>
      </c>
      <c r="B145" s="3" t="s">
        <v>394</v>
      </c>
      <c r="C145" s="3" t="s">
        <v>80</v>
      </c>
      <c r="D145" s="3">
        <v>23.877691268920898</v>
      </c>
      <c r="E145" s="15">
        <v>0.81234390258789058</v>
      </c>
      <c r="F145" s="15">
        <v>0.6660026550292969</v>
      </c>
      <c r="G145" s="41">
        <v>50006003712</v>
      </c>
      <c r="H145" s="40">
        <v>298.8900146484375</v>
      </c>
      <c r="I145" s="40" t="s">
        <v>80</v>
      </c>
      <c r="J145" s="40" t="s">
        <v>81</v>
      </c>
      <c r="K145" s="42" t="str">
        <f t="shared" si="5"/>
        <v>No</v>
      </c>
      <c r="L145" s="3">
        <f>IF(Table2242[[#This Row],[P/E]]&lt;=$A$8,1,0)</f>
        <v>0</v>
      </c>
      <c r="M145" s="3">
        <f>IF(Table2242[[#This Row],[ROE LF]]&gt;=$B$8,1,0)</f>
        <v>1</v>
      </c>
      <c r="N145" s="3">
        <f>IF(Table2242[[#This Row],[Debt/Equity LF]]&lt;=$C$8,1,0)</f>
        <v>0</v>
      </c>
      <c r="O145" s="44">
        <f t="shared" si="6"/>
        <v>1</v>
      </c>
    </row>
    <row r="146" spans="1:15" ht="15" x14ac:dyDescent="0.2">
      <c r="A146" s="3" t="s">
        <v>527</v>
      </c>
      <c r="B146" s="3" t="s">
        <v>528</v>
      </c>
      <c r="C146" s="3" t="s">
        <v>43</v>
      </c>
      <c r="D146" s="3">
        <v>5.4059066772460938</v>
      </c>
      <c r="E146" s="15">
        <v>0.47796283721923827</v>
      </c>
      <c r="F146" s="15">
        <v>0.48812988281250003</v>
      </c>
      <c r="G146" s="41">
        <v>49346977792</v>
      </c>
      <c r="H146" s="40">
        <v>128</v>
      </c>
      <c r="I146" s="40" t="s">
        <v>43</v>
      </c>
      <c r="J146" s="40" t="s">
        <v>44</v>
      </c>
      <c r="K146" s="42" t="str">
        <f t="shared" si="5"/>
        <v>Yes</v>
      </c>
      <c r="L146" s="3">
        <f>IF(Table2242[[#This Row],[P/E]]&lt;=$A$8,1,0)</f>
        <v>1</v>
      </c>
      <c r="M146" s="3">
        <f>IF(Table2242[[#This Row],[ROE LF]]&gt;=$B$8,1,0)</f>
        <v>1</v>
      </c>
      <c r="N146" s="3">
        <f>IF(Table2242[[#This Row],[Debt/Equity LF]]&lt;=$C$8,1,0)</f>
        <v>1</v>
      </c>
      <c r="O146" s="44">
        <f t="shared" si="6"/>
        <v>3</v>
      </c>
    </row>
    <row r="147" spans="1:15" ht="15" x14ac:dyDescent="0.2">
      <c r="A147" s="3" t="s">
        <v>415</v>
      </c>
      <c r="B147" s="3" t="s">
        <v>416</v>
      </c>
      <c r="C147" s="3" t="s">
        <v>43</v>
      </c>
      <c r="D147" s="3">
        <v>5.8733749389648438</v>
      </c>
      <c r="E147" s="15">
        <v>0.25546258926391602</v>
      </c>
      <c r="F147" s="15">
        <v>0.52777439117431646</v>
      </c>
      <c r="G147" s="41">
        <v>49196285952</v>
      </c>
      <c r="H147" s="40">
        <v>105.19999694824219</v>
      </c>
      <c r="I147" s="40" t="s">
        <v>43</v>
      </c>
      <c r="J147" s="40" t="s">
        <v>44</v>
      </c>
      <c r="K147" s="42" t="str">
        <f t="shared" si="5"/>
        <v>No</v>
      </c>
      <c r="L147" s="3">
        <f>IF(Table2242[[#This Row],[P/E]]&lt;=$A$8,1,0)</f>
        <v>1</v>
      </c>
      <c r="M147" s="3">
        <f>IF(Table2242[[#This Row],[ROE LF]]&gt;=$B$8,1,0)</f>
        <v>0</v>
      </c>
      <c r="N147" s="3">
        <f>IF(Table2242[[#This Row],[Debt/Equity LF]]&lt;=$C$8,1,0)</f>
        <v>0</v>
      </c>
      <c r="O147" s="44">
        <f t="shared" si="6"/>
        <v>1</v>
      </c>
    </row>
    <row r="148" spans="1:15" ht="15" hidden="1" x14ac:dyDescent="0.2">
      <c r="A148" s="3" t="s">
        <v>959</v>
      </c>
      <c r="B148" s="3" t="s">
        <v>960</v>
      </c>
      <c r="C148" s="3" t="s">
        <v>89</v>
      </c>
      <c r="D148" s="3">
        <v>13.219841003417969</v>
      </c>
      <c r="E148" s="15">
        <v>0.27392517089843749</v>
      </c>
      <c r="F148" s="15">
        <v>0.44208263397216796</v>
      </c>
      <c r="G148" s="41">
        <v>48640004096</v>
      </c>
      <c r="H148" s="40">
        <v>36.284999847412109</v>
      </c>
      <c r="I148" s="40" t="s">
        <v>89</v>
      </c>
      <c r="J148" s="40" t="s">
        <v>93</v>
      </c>
      <c r="K148" s="42" t="str">
        <f t="shared" si="5"/>
        <v>No</v>
      </c>
      <c r="L148" s="3">
        <f>IF(Table2242[[#This Row],[P/E]]&lt;=$A$8,1,0)</f>
        <v>0</v>
      </c>
      <c r="M148" s="3">
        <f>IF(Table2242[[#This Row],[ROE LF]]&gt;=$B$8,1,0)</f>
        <v>0</v>
      </c>
      <c r="N148" s="3">
        <f>IF(Table2242[[#This Row],[Debt/Equity LF]]&lt;=$C$8,1,0)</f>
        <v>1</v>
      </c>
      <c r="O148" s="44">
        <f t="shared" si="6"/>
        <v>1</v>
      </c>
    </row>
    <row r="149" spans="1:15" ht="15" hidden="1" x14ac:dyDescent="0.2">
      <c r="A149" s="3" t="s">
        <v>671</v>
      </c>
      <c r="B149" s="3" t="s">
        <v>672</v>
      </c>
      <c r="C149" s="3" t="s">
        <v>89</v>
      </c>
      <c r="D149" s="3">
        <v>37.755599975585938</v>
      </c>
      <c r="E149" s="15">
        <v>5.4896740913391112E-2</v>
      </c>
      <c r="F149" s="15">
        <v>0.11373784065246582</v>
      </c>
      <c r="G149" s="41">
        <v>48182128640</v>
      </c>
      <c r="H149" s="40">
        <v>67.230003356933594</v>
      </c>
      <c r="I149" s="40" t="s">
        <v>89</v>
      </c>
      <c r="J149" s="40" t="s">
        <v>90</v>
      </c>
      <c r="K149" s="42" t="str">
        <f t="shared" si="5"/>
        <v>No</v>
      </c>
      <c r="L149" s="3">
        <f>IF(Table2242[[#This Row],[P/E]]&lt;=$A$8,1,0)</f>
        <v>0</v>
      </c>
      <c r="M149" s="3">
        <f>IF(Table2242[[#This Row],[ROE LF]]&gt;=$B$8,1,0)</f>
        <v>0</v>
      </c>
      <c r="N149" s="3">
        <f>IF(Table2242[[#This Row],[Debt/Equity LF]]&lt;=$C$8,1,0)</f>
        <v>1</v>
      </c>
      <c r="O149" s="44">
        <f t="shared" si="6"/>
        <v>1</v>
      </c>
    </row>
    <row r="150" spans="1:15" ht="15" hidden="1" x14ac:dyDescent="0.2">
      <c r="A150" s="3" t="s">
        <v>435</v>
      </c>
      <c r="B150" s="3" t="s">
        <v>436</v>
      </c>
      <c r="C150" s="3" t="s">
        <v>33</v>
      </c>
      <c r="D150" s="3">
        <v>30.656633377075195</v>
      </c>
      <c r="E150" s="15">
        <v>0.66382072448730467</v>
      </c>
      <c r="F150" s="15">
        <v>2.7753085327148437</v>
      </c>
      <c r="G150" s="41">
        <v>48086335488</v>
      </c>
      <c r="H150" s="40">
        <v>262.48001098632812</v>
      </c>
      <c r="I150" s="40" t="s">
        <v>34</v>
      </c>
      <c r="J150" s="40" t="s">
        <v>73</v>
      </c>
      <c r="K150" s="42" t="str">
        <f t="shared" si="5"/>
        <v>No</v>
      </c>
      <c r="L150" s="3">
        <f>IF(Table2242[[#This Row],[P/E]]&lt;=$A$8,1,0)</f>
        <v>0</v>
      </c>
      <c r="M150" s="3">
        <f>IF(Table2242[[#This Row],[ROE LF]]&gt;=$B$8,1,0)</f>
        <v>1</v>
      </c>
      <c r="N150" s="3">
        <f>IF(Table2242[[#This Row],[Debt/Equity LF]]&lt;=$C$8,1,0)</f>
        <v>0</v>
      </c>
      <c r="O150" s="44">
        <f t="shared" si="6"/>
        <v>1</v>
      </c>
    </row>
    <row r="151" spans="1:15" ht="15" hidden="1" x14ac:dyDescent="0.2">
      <c r="A151" s="3" t="s">
        <v>655</v>
      </c>
      <c r="B151" s="3" t="s">
        <v>656</v>
      </c>
      <c r="C151" s="3" t="s">
        <v>20</v>
      </c>
      <c r="D151" s="3">
        <v>15.529183387756348</v>
      </c>
      <c r="E151" s="15">
        <v>1.0999090576171875</v>
      </c>
      <c r="F151" s="15">
        <v>3.0556674194335938</v>
      </c>
      <c r="G151" s="41">
        <v>47832768512</v>
      </c>
      <c r="H151" s="40">
        <v>364.57000732421875</v>
      </c>
      <c r="I151" s="40" t="s">
        <v>48</v>
      </c>
      <c r="J151" s="40" t="s">
        <v>48</v>
      </c>
      <c r="K151" s="42" t="str">
        <f t="shared" si="5"/>
        <v>No</v>
      </c>
      <c r="L151" s="3">
        <f>IF(Table2242[[#This Row],[P/E]]&lt;=$A$8,1,0)</f>
        <v>0</v>
      </c>
      <c r="M151" s="3">
        <f>IF(Table2242[[#This Row],[ROE LF]]&gt;=$B$8,1,0)</f>
        <v>1</v>
      </c>
      <c r="N151" s="3">
        <f>IF(Table2242[[#This Row],[Debt/Equity LF]]&lt;=$C$8,1,0)</f>
        <v>0</v>
      </c>
      <c r="O151" s="44">
        <f t="shared" si="6"/>
        <v>1</v>
      </c>
    </row>
    <row r="152" spans="1:15" ht="15" hidden="1" x14ac:dyDescent="0.2">
      <c r="A152" s="3" t="s">
        <v>511</v>
      </c>
      <c r="B152" s="3" t="s">
        <v>512</v>
      </c>
      <c r="C152" s="3" t="s">
        <v>45</v>
      </c>
      <c r="D152" s="3">
        <v>19.454462051391602</v>
      </c>
      <c r="E152" s="15">
        <v>0.28620769500732424</v>
      </c>
      <c r="F152" s="15">
        <v>1.0680146789550782</v>
      </c>
      <c r="G152" s="41">
        <v>47684653056</v>
      </c>
      <c r="H152" s="40">
        <v>78.930000305175781</v>
      </c>
      <c r="I152" s="40" t="s">
        <v>53</v>
      </c>
      <c r="J152" s="40" t="s">
        <v>84</v>
      </c>
      <c r="K152" s="42" t="str">
        <f t="shared" si="5"/>
        <v>No</v>
      </c>
      <c r="L152" s="3">
        <f>IF(Table2242[[#This Row],[P/E]]&lt;=$A$8,1,0)</f>
        <v>0</v>
      </c>
      <c r="M152" s="3">
        <f>IF(Table2242[[#This Row],[ROE LF]]&gt;=$B$8,1,0)</f>
        <v>0</v>
      </c>
      <c r="N152" s="3">
        <f>IF(Table2242[[#This Row],[Debt/Equity LF]]&lt;=$C$8,1,0)</f>
        <v>0</v>
      </c>
      <c r="O152" s="44">
        <f t="shared" si="6"/>
        <v>0</v>
      </c>
    </row>
    <row r="153" spans="1:15" ht="15" hidden="1" x14ac:dyDescent="0.2">
      <c r="A153" s="3" t="s">
        <v>747</v>
      </c>
      <c r="B153" s="3" t="s">
        <v>748</v>
      </c>
      <c r="C153" s="3" t="s">
        <v>36</v>
      </c>
      <c r="D153" s="3">
        <v>16.547100067138672</v>
      </c>
      <c r="E153" s="15">
        <v>7.7694621086120616E-2</v>
      </c>
      <c r="F153" s="15">
        <v>0.84234374999999995</v>
      </c>
      <c r="G153" s="41">
        <v>47497863168</v>
      </c>
      <c r="H153" s="40">
        <v>83.879997253417969</v>
      </c>
      <c r="I153" s="40" t="s">
        <v>37</v>
      </c>
      <c r="J153" s="40" t="s">
        <v>38</v>
      </c>
      <c r="K153" s="42" t="str">
        <f t="shared" si="5"/>
        <v>No</v>
      </c>
      <c r="L153" s="3">
        <f>IF(Table2242[[#This Row],[P/E]]&lt;=$A$8,1,0)</f>
        <v>0</v>
      </c>
      <c r="M153" s="3">
        <f>IF(Table2242[[#This Row],[ROE LF]]&gt;=$B$8,1,0)</f>
        <v>0</v>
      </c>
      <c r="N153" s="3">
        <f>IF(Table2242[[#This Row],[Debt/Equity LF]]&lt;=$C$8,1,0)</f>
        <v>0</v>
      </c>
      <c r="O153" s="44">
        <f t="shared" si="6"/>
        <v>0</v>
      </c>
    </row>
    <row r="154" spans="1:15" ht="15" hidden="1" x14ac:dyDescent="0.2">
      <c r="A154" s="3" t="s">
        <v>427</v>
      </c>
      <c r="B154" s="3" t="s">
        <v>428</v>
      </c>
      <c r="C154" s="3" t="s">
        <v>28</v>
      </c>
      <c r="D154" s="3">
        <v>22.507396697998047</v>
      </c>
      <c r="E154" s="15">
        <v>2.1736495971679686</v>
      </c>
      <c r="F154" s="15">
        <v>9.8071496582031248</v>
      </c>
      <c r="G154" s="41">
        <v>47344828416</v>
      </c>
      <c r="H154" s="40">
        <v>149.57000732421875</v>
      </c>
      <c r="I154" s="40" t="s">
        <v>58</v>
      </c>
      <c r="J154" s="40" t="s">
        <v>59</v>
      </c>
      <c r="K154" s="42" t="str">
        <f t="shared" si="5"/>
        <v>No</v>
      </c>
      <c r="L154" s="3">
        <f>IF(Table2242[[#This Row],[P/E]]&lt;=$A$8,1,0)</f>
        <v>0</v>
      </c>
      <c r="M154" s="3">
        <f>IF(Table2242[[#This Row],[ROE LF]]&gt;=$B$8,1,0)</f>
        <v>1</v>
      </c>
      <c r="N154" s="3">
        <f>IF(Table2242[[#This Row],[Debt/Equity LF]]&lt;=$C$8,1,0)</f>
        <v>0</v>
      </c>
      <c r="O154" s="44">
        <f t="shared" si="6"/>
        <v>1</v>
      </c>
    </row>
    <row r="155" spans="1:15" ht="15" hidden="1" x14ac:dyDescent="0.2">
      <c r="A155" s="3" t="s">
        <v>505</v>
      </c>
      <c r="B155" s="3" t="s">
        <v>506</v>
      </c>
      <c r="C155" s="3" t="s">
        <v>45</v>
      </c>
      <c r="D155" s="3">
        <v>27.334419250488281</v>
      </c>
      <c r="E155" s="15">
        <v>0.56459503173828129</v>
      </c>
      <c r="F155" s="15">
        <v>1.6911180114746094</v>
      </c>
      <c r="G155" s="41">
        <v>47316652032</v>
      </c>
      <c r="H155" s="40">
        <v>223.50999450683594</v>
      </c>
      <c r="I155" s="40" t="s">
        <v>53</v>
      </c>
      <c r="J155" s="40" t="s">
        <v>84</v>
      </c>
      <c r="K155" s="42" t="str">
        <f t="shared" si="5"/>
        <v>No</v>
      </c>
      <c r="L155" s="3">
        <f>IF(Table2242[[#This Row],[P/E]]&lt;=$A$8,1,0)</f>
        <v>0</v>
      </c>
      <c r="M155" s="3">
        <f>IF(Table2242[[#This Row],[ROE LF]]&gt;=$B$8,1,0)</f>
        <v>1</v>
      </c>
      <c r="N155" s="3">
        <f>IF(Table2242[[#This Row],[Debt/Equity LF]]&lt;=$C$8,1,0)</f>
        <v>0</v>
      </c>
      <c r="O155" s="44">
        <f t="shared" si="6"/>
        <v>1</v>
      </c>
    </row>
    <row r="156" spans="1:15" ht="15" hidden="1" x14ac:dyDescent="0.2">
      <c r="A156" s="3" t="s">
        <v>453</v>
      </c>
      <c r="B156" s="3" t="s">
        <v>454</v>
      </c>
      <c r="C156" s="3" t="s">
        <v>65</v>
      </c>
      <c r="D156" s="3">
        <v>18.73723030090332</v>
      </c>
      <c r="E156" s="15">
        <v>9.0752115249633794E-2</v>
      </c>
      <c r="F156" s="15">
        <v>0.90767868041992184</v>
      </c>
      <c r="G156" s="41">
        <v>47172005888</v>
      </c>
      <c r="H156" s="40">
        <v>154.38999938964844</v>
      </c>
      <c r="I156" s="40" t="s">
        <v>65</v>
      </c>
      <c r="J156" s="40" t="s">
        <v>88</v>
      </c>
      <c r="K156" s="42" t="str">
        <f t="shared" si="5"/>
        <v>No</v>
      </c>
      <c r="L156" s="3">
        <f>IF(Table2242[[#This Row],[P/E]]&lt;=$A$8,1,0)</f>
        <v>0</v>
      </c>
      <c r="M156" s="3">
        <f>IF(Table2242[[#This Row],[ROE LF]]&gt;=$B$8,1,0)</f>
        <v>0</v>
      </c>
      <c r="N156" s="3">
        <f>IF(Table2242[[#This Row],[Debt/Equity LF]]&lt;=$C$8,1,0)</f>
        <v>0</v>
      </c>
      <c r="O156" s="44">
        <f t="shared" si="6"/>
        <v>0</v>
      </c>
    </row>
    <row r="157" spans="1:15" ht="15" hidden="1" x14ac:dyDescent="0.2">
      <c r="A157" s="3" t="s">
        <v>343</v>
      </c>
      <c r="B157" s="3" t="s">
        <v>344</v>
      </c>
      <c r="C157" s="3" t="s">
        <v>20</v>
      </c>
      <c r="D157" s="3">
        <v>30.996017456054688</v>
      </c>
      <c r="E157" s="15">
        <v>0.3223360824584961</v>
      </c>
      <c r="F157" s="15">
        <v>87.542861328124999</v>
      </c>
      <c r="G157" s="41">
        <v>46917230592</v>
      </c>
      <c r="H157" s="40">
        <v>110.52999877929688</v>
      </c>
      <c r="I157" s="40" t="s">
        <v>23</v>
      </c>
      <c r="J157" s="40" t="s">
        <v>24</v>
      </c>
      <c r="K157" s="42" t="str">
        <f t="shared" si="5"/>
        <v>No</v>
      </c>
      <c r="L157" s="3">
        <f>IF(Table2242[[#This Row],[P/E]]&lt;=$A$8,1,0)</f>
        <v>0</v>
      </c>
      <c r="M157" s="3">
        <f>IF(Table2242[[#This Row],[ROE LF]]&gt;=$B$8,1,0)</f>
        <v>1</v>
      </c>
      <c r="N157" s="3">
        <f>IF(Table2242[[#This Row],[Debt/Equity LF]]&lt;=$C$8,1,0)</f>
        <v>0</v>
      </c>
      <c r="O157" s="44">
        <f t="shared" si="6"/>
        <v>1</v>
      </c>
    </row>
    <row r="158" spans="1:15" ht="15" hidden="1" x14ac:dyDescent="0.2">
      <c r="A158" s="3" t="s">
        <v>529</v>
      </c>
      <c r="B158" s="3" t="s">
        <v>530</v>
      </c>
      <c r="C158" s="3" t="s">
        <v>45</v>
      </c>
      <c r="D158" s="3">
        <v>12.805948257446289</v>
      </c>
      <c r="E158" s="15">
        <v>2.4756460189819342E-2</v>
      </c>
      <c r="F158" s="15">
        <v>0.41515834808349611</v>
      </c>
      <c r="G158" s="41">
        <v>46216613888</v>
      </c>
      <c r="H158" s="40">
        <v>37.459999084472656</v>
      </c>
      <c r="I158" s="40" t="s">
        <v>53</v>
      </c>
      <c r="J158" s="40" t="s">
        <v>84</v>
      </c>
      <c r="K158" s="42" t="str">
        <f t="shared" si="5"/>
        <v>No</v>
      </c>
      <c r="L158" s="3">
        <f>IF(Table2242[[#This Row],[P/E]]&lt;=$A$8,1,0)</f>
        <v>0</v>
      </c>
      <c r="M158" s="3">
        <f>IF(Table2242[[#This Row],[ROE LF]]&gt;=$B$8,1,0)</f>
        <v>0</v>
      </c>
      <c r="N158" s="3">
        <f>IF(Table2242[[#This Row],[Debt/Equity LF]]&lt;=$C$8,1,0)</f>
        <v>1</v>
      </c>
      <c r="O158" s="44">
        <f t="shared" si="6"/>
        <v>1</v>
      </c>
    </row>
    <row r="159" spans="1:15" ht="15" hidden="1" x14ac:dyDescent="0.2">
      <c r="A159" s="3" t="s">
        <v>455</v>
      </c>
      <c r="B159" s="3" t="s">
        <v>456</v>
      </c>
      <c r="C159" s="3" t="s">
        <v>45</v>
      </c>
      <c r="D159" s="3">
        <v>17.780265808105469</v>
      </c>
      <c r="E159" s="15">
        <v>1.0154650211334231E-2</v>
      </c>
      <c r="F159" s="15">
        <v>1.1276194763183593</v>
      </c>
      <c r="G159" s="41">
        <v>45846757376</v>
      </c>
      <c r="H159" s="40">
        <v>244.77900695800781</v>
      </c>
      <c r="I159" s="40" t="s">
        <v>53</v>
      </c>
      <c r="J159" s="40" t="s">
        <v>54</v>
      </c>
      <c r="K159" s="42" t="str">
        <f t="shared" si="5"/>
        <v>No</v>
      </c>
      <c r="L159" s="3">
        <f>IF(Table2242[[#This Row],[P/E]]&lt;=$A$8,1,0)</f>
        <v>0</v>
      </c>
      <c r="M159" s="3">
        <f>IF(Table2242[[#This Row],[ROE LF]]&gt;=$B$8,1,0)</f>
        <v>0</v>
      </c>
      <c r="N159" s="3">
        <f>IF(Table2242[[#This Row],[Debt/Equity LF]]&lt;=$C$8,1,0)</f>
        <v>0</v>
      </c>
      <c r="O159" s="44">
        <f t="shared" si="6"/>
        <v>0</v>
      </c>
    </row>
    <row r="160" spans="1:15" ht="15" hidden="1" x14ac:dyDescent="0.2">
      <c r="A160" s="3" t="s">
        <v>383</v>
      </c>
      <c r="B160" s="3" t="s">
        <v>384</v>
      </c>
      <c r="C160" s="3" t="s">
        <v>69</v>
      </c>
      <c r="D160" s="3">
        <v>21.887489318847656</v>
      </c>
      <c r="E160" s="15">
        <v>5.9755158424377439E-2</v>
      </c>
      <c r="F160" s="15">
        <v>0.42176906585693358</v>
      </c>
      <c r="G160" s="41">
        <v>45253033984</v>
      </c>
      <c r="H160" s="40">
        <v>237.66999816894531</v>
      </c>
      <c r="I160" s="40" t="s">
        <v>76</v>
      </c>
      <c r="J160" s="40" t="s">
        <v>77</v>
      </c>
      <c r="K160" s="42" t="str">
        <f t="shared" si="5"/>
        <v>No</v>
      </c>
      <c r="L160" s="3">
        <f>IF(Table2242[[#This Row],[P/E]]&lt;=$A$8,1,0)</f>
        <v>0</v>
      </c>
      <c r="M160" s="3">
        <f>IF(Table2242[[#This Row],[ROE LF]]&gt;=$B$8,1,0)</f>
        <v>0</v>
      </c>
      <c r="N160" s="3">
        <f>IF(Table2242[[#This Row],[Debt/Equity LF]]&lt;=$C$8,1,0)</f>
        <v>1</v>
      </c>
      <c r="O160" s="44">
        <f t="shared" si="6"/>
        <v>1</v>
      </c>
    </row>
    <row r="161" spans="1:15" ht="15" hidden="1" x14ac:dyDescent="0.2">
      <c r="A161" s="3" t="s">
        <v>407</v>
      </c>
      <c r="B161" s="3" t="s">
        <v>408</v>
      </c>
      <c r="C161" s="3" t="s">
        <v>65</v>
      </c>
      <c r="D161" s="3">
        <v>18.357351303100586</v>
      </c>
      <c r="E161" s="15">
        <v>0.10542386054992675</v>
      </c>
      <c r="F161" s="15">
        <v>1.5612431335449219</v>
      </c>
      <c r="G161" s="41">
        <v>45127507968</v>
      </c>
      <c r="H161" s="40">
        <v>90.620002746582031</v>
      </c>
      <c r="I161" s="40" t="s">
        <v>65</v>
      </c>
      <c r="J161" s="40" t="s">
        <v>66</v>
      </c>
      <c r="K161" s="42" t="str">
        <f t="shared" si="5"/>
        <v>No</v>
      </c>
      <c r="L161" s="3">
        <f>IF(Table2242[[#This Row],[P/E]]&lt;=$A$8,1,0)</f>
        <v>0</v>
      </c>
      <c r="M161" s="3">
        <f>IF(Table2242[[#This Row],[ROE LF]]&gt;=$B$8,1,0)</f>
        <v>0</v>
      </c>
      <c r="N161" s="3">
        <f>IF(Table2242[[#This Row],[Debt/Equity LF]]&lt;=$C$8,1,0)</f>
        <v>0</v>
      </c>
      <c r="O161" s="44">
        <f t="shared" si="6"/>
        <v>0</v>
      </c>
    </row>
    <row r="162" spans="1:15" ht="15" hidden="1" x14ac:dyDescent="0.2">
      <c r="A162" s="3" t="s">
        <v>693</v>
      </c>
      <c r="B162" s="3" t="s">
        <v>694</v>
      </c>
      <c r="C162" s="3" t="s">
        <v>20</v>
      </c>
      <c r="D162" s="3">
        <v>46.575527191162109</v>
      </c>
      <c r="E162" s="15">
        <v>0.19201051712036132</v>
      </c>
      <c r="F162" s="15">
        <v>0.11838329315185547</v>
      </c>
      <c r="G162" s="41">
        <v>44356521984</v>
      </c>
      <c r="H162" s="40">
        <v>314.75</v>
      </c>
      <c r="I162" s="40" t="s">
        <v>23</v>
      </c>
      <c r="J162" s="40" t="s">
        <v>24</v>
      </c>
      <c r="K162" s="42" t="str">
        <f t="shared" si="5"/>
        <v>No</v>
      </c>
      <c r="L162" s="3">
        <f>IF(Table2242[[#This Row],[P/E]]&lt;=$A$8,1,0)</f>
        <v>0</v>
      </c>
      <c r="M162" s="3">
        <f>IF(Table2242[[#This Row],[ROE LF]]&gt;=$B$8,1,0)</f>
        <v>0</v>
      </c>
      <c r="N162" s="3">
        <f>IF(Table2242[[#This Row],[Debt/Equity LF]]&lt;=$C$8,1,0)</f>
        <v>1</v>
      </c>
      <c r="O162" s="44">
        <f t="shared" si="6"/>
        <v>1</v>
      </c>
    </row>
    <row r="163" spans="1:15" ht="15" hidden="1" x14ac:dyDescent="0.2">
      <c r="A163" s="3" t="s">
        <v>601</v>
      </c>
      <c r="B163" s="3" t="s">
        <v>602</v>
      </c>
      <c r="C163" s="3" t="s">
        <v>20</v>
      </c>
      <c r="D163" s="3">
        <v>26.673957824707031</v>
      </c>
      <c r="E163" s="15">
        <v>0.29716861724853516</v>
      </c>
      <c r="F163" s="15">
        <v>0.71488517761230463</v>
      </c>
      <c r="G163" s="41">
        <v>44322639872</v>
      </c>
      <c r="H163" s="40">
        <v>78.25</v>
      </c>
      <c r="I163" s="40" t="s">
        <v>21</v>
      </c>
      <c r="J163" s="40" t="s">
        <v>92</v>
      </c>
      <c r="K163" s="42" t="str">
        <f t="shared" si="5"/>
        <v>No</v>
      </c>
      <c r="L163" s="3">
        <f>IF(Table2242[[#This Row],[P/E]]&lt;=$A$8,1,0)</f>
        <v>0</v>
      </c>
      <c r="M163" s="3">
        <f>IF(Table2242[[#This Row],[ROE LF]]&gt;=$B$8,1,0)</f>
        <v>1</v>
      </c>
      <c r="N163" s="3">
        <f>IF(Table2242[[#This Row],[Debt/Equity LF]]&lt;=$C$8,1,0)</f>
        <v>0</v>
      </c>
      <c r="O163" s="44">
        <f t="shared" si="6"/>
        <v>1</v>
      </c>
    </row>
    <row r="164" spans="1:15" ht="15" hidden="1" x14ac:dyDescent="0.2">
      <c r="A164" s="3" t="s">
        <v>465</v>
      </c>
      <c r="B164" s="3" t="s">
        <v>466</v>
      </c>
      <c r="C164" s="3" t="s">
        <v>20</v>
      </c>
      <c r="D164" s="3">
        <v>40.198459625244141</v>
      </c>
      <c r="E164" s="15">
        <v>0.23048320770263672</v>
      </c>
      <c r="F164" s="15">
        <v>0.48055969238281249</v>
      </c>
      <c r="G164" s="41">
        <v>44138864640</v>
      </c>
      <c r="H164" s="40">
        <v>433.89999389648438</v>
      </c>
      <c r="I164" s="40" t="s">
        <v>23</v>
      </c>
      <c r="J164" s="40" t="s">
        <v>24</v>
      </c>
      <c r="K164" s="42" t="str">
        <f t="shared" si="5"/>
        <v>No</v>
      </c>
      <c r="L164" s="3">
        <f>IF(Table2242[[#This Row],[P/E]]&lt;=$A$8,1,0)</f>
        <v>0</v>
      </c>
      <c r="M164" s="3">
        <f>IF(Table2242[[#This Row],[ROE LF]]&gt;=$B$8,1,0)</f>
        <v>0</v>
      </c>
      <c r="N164" s="3">
        <f>IF(Table2242[[#This Row],[Debt/Equity LF]]&lt;=$C$8,1,0)</f>
        <v>1</v>
      </c>
      <c r="O164" s="44">
        <f t="shared" si="6"/>
        <v>1</v>
      </c>
    </row>
    <row r="165" spans="1:15" ht="15" hidden="1" x14ac:dyDescent="0.2">
      <c r="A165" s="3" t="s">
        <v>487</v>
      </c>
      <c r="B165" s="3" t="s">
        <v>488</v>
      </c>
      <c r="C165" s="3" t="s">
        <v>69</v>
      </c>
      <c r="D165" s="3">
        <v>24.731954574584961</v>
      </c>
      <c r="E165" s="15">
        <v>9.0570497512817386E-2</v>
      </c>
      <c r="F165" s="15">
        <v>0.51488334655761714</v>
      </c>
      <c r="G165" s="41">
        <v>43980537856</v>
      </c>
      <c r="H165" s="40">
        <v>66.379997253417969</v>
      </c>
      <c r="I165" s="40" t="s">
        <v>76</v>
      </c>
      <c r="J165" s="40" t="s">
        <v>95</v>
      </c>
      <c r="K165" s="42" t="str">
        <f t="shared" si="5"/>
        <v>No</v>
      </c>
      <c r="L165" s="3">
        <f>IF(Table2242[[#This Row],[P/E]]&lt;=$A$8,1,0)</f>
        <v>0</v>
      </c>
      <c r="M165" s="3">
        <f>IF(Table2242[[#This Row],[ROE LF]]&gt;=$B$8,1,0)</f>
        <v>0</v>
      </c>
      <c r="N165" s="3">
        <f>IF(Table2242[[#This Row],[Debt/Equity LF]]&lt;=$C$8,1,0)</f>
        <v>1</v>
      </c>
      <c r="O165" s="44">
        <f t="shared" si="6"/>
        <v>1</v>
      </c>
    </row>
    <row r="166" spans="1:15" ht="15" hidden="1" x14ac:dyDescent="0.2">
      <c r="A166" s="3" t="s">
        <v>857</v>
      </c>
      <c r="B166" s="3" t="s">
        <v>858</v>
      </c>
      <c r="C166" s="3" t="s">
        <v>36</v>
      </c>
      <c r="D166" s="3">
        <v>310.87548828125</v>
      </c>
      <c r="E166" s="15">
        <v>0.11614401817321778</v>
      </c>
      <c r="F166" s="15">
        <v>1.1686489105224609</v>
      </c>
      <c r="G166" s="41">
        <v>43705106432</v>
      </c>
      <c r="H166" s="40">
        <v>117.69000244140625</v>
      </c>
      <c r="I166" s="40" t="s">
        <v>37</v>
      </c>
      <c r="J166" s="40" t="s">
        <v>60</v>
      </c>
      <c r="K166" s="42" t="str">
        <f t="shared" si="5"/>
        <v>No</v>
      </c>
      <c r="L166" s="3">
        <f>IF(Table2242[[#This Row],[P/E]]&lt;=$A$8,1,0)</f>
        <v>0</v>
      </c>
      <c r="M166" s="3">
        <f>IF(Table2242[[#This Row],[ROE LF]]&gt;=$B$8,1,0)</f>
        <v>0</v>
      </c>
      <c r="N166" s="3">
        <f>IF(Table2242[[#This Row],[Debt/Equity LF]]&lt;=$C$8,1,0)</f>
        <v>0</v>
      </c>
      <c r="O166" s="44">
        <f t="shared" si="6"/>
        <v>0</v>
      </c>
    </row>
    <row r="167" spans="1:15" ht="15" x14ac:dyDescent="0.2">
      <c r="A167" s="3" t="s">
        <v>1199</v>
      </c>
      <c r="B167" s="3" t="s">
        <v>1200</v>
      </c>
      <c r="C167" s="3" t="s">
        <v>43</v>
      </c>
      <c r="D167" s="3">
        <v>8.5630102157592773</v>
      </c>
      <c r="E167" s="15">
        <v>0.63504570007324224</v>
      </c>
      <c r="F167" s="15">
        <v>0.58871627807617188</v>
      </c>
      <c r="G167" s="41">
        <v>43641012224</v>
      </c>
      <c r="H167" s="40">
        <v>68.702796936035156</v>
      </c>
      <c r="I167" s="40" t="s">
        <v>43</v>
      </c>
      <c r="J167" s="40" t="s">
        <v>44</v>
      </c>
      <c r="K167" s="42" t="str">
        <f t="shared" si="5"/>
        <v>No</v>
      </c>
      <c r="L167" s="3">
        <f>IF(Table2242[[#This Row],[P/E]]&lt;=$A$8,1,0)</f>
        <v>1</v>
      </c>
      <c r="M167" s="3">
        <f>IF(Table2242[[#This Row],[ROE LF]]&gt;=$B$8,1,0)</f>
        <v>1</v>
      </c>
      <c r="N167" s="3">
        <f>IF(Table2242[[#This Row],[Debt/Equity LF]]&lt;=$C$8,1,0)</f>
        <v>0</v>
      </c>
      <c r="O167" s="44">
        <f t="shared" si="6"/>
        <v>2</v>
      </c>
    </row>
    <row r="168" spans="1:15" ht="15" hidden="1" x14ac:dyDescent="0.2">
      <c r="A168" s="3" t="s">
        <v>399</v>
      </c>
      <c r="B168" s="3" t="s">
        <v>400</v>
      </c>
      <c r="C168" s="3" t="s">
        <v>33</v>
      </c>
      <c r="D168" s="3">
        <v>17.50190544128418</v>
      </c>
      <c r="E168" s="15">
        <v>0.26674182891845705</v>
      </c>
      <c r="F168" s="15">
        <v>0.74222579956054691</v>
      </c>
      <c r="G168" s="41">
        <v>43434610688</v>
      </c>
      <c r="H168" s="40">
        <v>60.424999237060547</v>
      </c>
      <c r="I168" s="40" t="s">
        <v>85</v>
      </c>
      <c r="J168" s="40" t="s">
        <v>85</v>
      </c>
      <c r="K168" s="42" t="str">
        <f t="shared" si="5"/>
        <v>No</v>
      </c>
      <c r="L168" s="3">
        <f>IF(Table2242[[#This Row],[P/E]]&lt;=$A$8,1,0)</f>
        <v>0</v>
      </c>
      <c r="M168" s="3">
        <f>IF(Table2242[[#This Row],[ROE LF]]&gt;=$B$8,1,0)</f>
        <v>0</v>
      </c>
      <c r="N168" s="3">
        <f>IF(Table2242[[#This Row],[Debt/Equity LF]]&lt;=$C$8,1,0)</f>
        <v>0</v>
      </c>
      <c r="O168" s="44">
        <f t="shared" si="6"/>
        <v>0</v>
      </c>
    </row>
    <row r="169" spans="1:15" ht="15" hidden="1" x14ac:dyDescent="0.2">
      <c r="A169" s="3" t="s">
        <v>395</v>
      </c>
      <c r="B169" s="3" t="s">
        <v>396</v>
      </c>
      <c r="C169" s="3" t="s">
        <v>36</v>
      </c>
      <c r="D169" s="3">
        <v>30.883731842041016</v>
      </c>
      <c r="E169" s="15">
        <v>0.2481142234802246</v>
      </c>
      <c r="F169" s="15">
        <v>0.11045706748962403</v>
      </c>
      <c r="G169" s="41">
        <v>43272052736</v>
      </c>
      <c r="H169" s="40">
        <v>72.220001220703125</v>
      </c>
      <c r="I169" s="40" t="s">
        <v>37</v>
      </c>
      <c r="J169" s="40" t="s">
        <v>60</v>
      </c>
      <c r="K169" s="42" t="str">
        <f t="shared" si="5"/>
        <v>No</v>
      </c>
      <c r="L169" s="3">
        <f>IF(Table2242[[#This Row],[P/E]]&lt;=$A$8,1,0)</f>
        <v>0</v>
      </c>
      <c r="M169" s="3">
        <f>IF(Table2242[[#This Row],[ROE LF]]&gt;=$B$8,1,0)</f>
        <v>0</v>
      </c>
      <c r="N169" s="3">
        <f>IF(Table2242[[#This Row],[Debt/Equity LF]]&lt;=$C$8,1,0)</f>
        <v>1</v>
      </c>
      <c r="O169" s="44">
        <f t="shared" si="6"/>
        <v>1</v>
      </c>
    </row>
    <row r="170" spans="1:15" ht="15" hidden="1" x14ac:dyDescent="0.2">
      <c r="A170" s="3" t="s">
        <v>461</v>
      </c>
      <c r="B170" s="3" t="s">
        <v>462</v>
      </c>
      <c r="C170" s="3" t="s">
        <v>33</v>
      </c>
      <c r="D170" s="3">
        <v>12.830389976501465</v>
      </c>
      <c r="E170" s="15">
        <v>0.13770153045654296</v>
      </c>
      <c r="F170" s="15">
        <v>0.36627147674560545</v>
      </c>
      <c r="G170" s="41">
        <v>42686402560</v>
      </c>
      <c r="H170" s="40">
        <v>182.05000305175781</v>
      </c>
      <c r="I170" s="40" t="s">
        <v>85</v>
      </c>
      <c r="J170" s="40" t="s">
        <v>85</v>
      </c>
      <c r="K170" s="42" t="str">
        <f t="shared" si="5"/>
        <v>No</v>
      </c>
      <c r="L170" s="3">
        <f>IF(Table2242[[#This Row],[P/E]]&lt;=$A$8,1,0)</f>
        <v>0</v>
      </c>
      <c r="M170" s="3">
        <f>IF(Table2242[[#This Row],[ROE LF]]&gt;=$B$8,1,0)</f>
        <v>0</v>
      </c>
      <c r="N170" s="3">
        <f>IF(Table2242[[#This Row],[Debt/Equity LF]]&lt;=$C$8,1,0)</f>
        <v>1</v>
      </c>
      <c r="O170" s="44">
        <f t="shared" si="6"/>
        <v>1</v>
      </c>
    </row>
    <row r="171" spans="1:15" ht="15" hidden="1" x14ac:dyDescent="0.2">
      <c r="A171" s="3" t="s">
        <v>583</v>
      </c>
      <c r="B171" s="3" t="s">
        <v>584</v>
      </c>
      <c r="C171" s="3" t="s">
        <v>69</v>
      </c>
      <c r="D171" s="3">
        <v>37.435115814208984</v>
      </c>
      <c r="E171" s="15">
        <v>0.38379104614257814</v>
      </c>
      <c r="F171" s="15">
        <v>0.98141952514648434</v>
      </c>
      <c r="G171" s="41">
        <v>42652082176</v>
      </c>
      <c r="H171" s="40">
        <v>438.54000854492188</v>
      </c>
      <c r="I171" s="40" t="s">
        <v>6370</v>
      </c>
      <c r="J171" s="40" t="s">
        <v>87</v>
      </c>
      <c r="K171" s="42" t="str">
        <f t="shared" si="5"/>
        <v>No</v>
      </c>
      <c r="L171" s="3">
        <f>IF(Table2242[[#This Row],[P/E]]&lt;=$A$8,1,0)</f>
        <v>0</v>
      </c>
      <c r="M171" s="3">
        <f>IF(Table2242[[#This Row],[ROE LF]]&gt;=$B$8,1,0)</f>
        <v>1</v>
      </c>
      <c r="N171" s="3">
        <f>IF(Table2242[[#This Row],[Debt/Equity LF]]&lt;=$C$8,1,0)</f>
        <v>0</v>
      </c>
      <c r="O171" s="44">
        <f t="shared" si="6"/>
        <v>1</v>
      </c>
    </row>
    <row r="172" spans="1:15" ht="15" x14ac:dyDescent="0.2">
      <c r="A172" s="3" t="s">
        <v>757</v>
      </c>
      <c r="B172" s="3" t="s">
        <v>758</v>
      </c>
      <c r="C172" s="3" t="s">
        <v>43</v>
      </c>
      <c r="D172" s="3">
        <v>22.31884765625</v>
      </c>
      <c r="E172" s="15">
        <v>0.28311056137084961</v>
      </c>
      <c r="F172" s="15">
        <v>1.106907501220703</v>
      </c>
      <c r="G172" s="41">
        <v>42457157632</v>
      </c>
      <c r="H172" s="40">
        <v>138.71000671386719</v>
      </c>
      <c r="I172" s="40" t="s">
        <v>43</v>
      </c>
      <c r="J172" s="40" t="s">
        <v>44</v>
      </c>
      <c r="K172" s="42" t="str">
        <f t="shared" si="5"/>
        <v>No</v>
      </c>
      <c r="L172" s="3">
        <f>IF(Table2242[[#This Row],[P/E]]&lt;=$A$8,1,0)</f>
        <v>0</v>
      </c>
      <c r="M172" s="3">
        <f>IF(Table2242[[#This Row],[ROE LF]]&gt;=$B$8,1,0)</f>
        <v>0</v>
      </c>
      <c r="N172" s="3">
        <f>IF(Table2242[[#This Row],[Debt/Equity LF]]&lt;=$C$8,1,0)</f>
        <v>0</v>
      </c>
      <c r="O172" s="44">
        <f t="shared" si="6"/>
        <v>0</v>
      </c>
    </row>
    <row r="173" spans="1:15" ht="15" hidden="1" x14ac:dyDescent="0.2">
      <c r="A173" s="3" t="s">
        <v>463</v>
      </c>
      <c r="B173" s="3" t="s">
        <v>464</v>
      </c>
      <c r="C173" s="3" t="s">
        <v>45</v>
      </c>
      <c r="D173" s="3">
        <v>26.081388473510742</v>
      </c>
      <c r="E173" s="15">
        <v>1.0372988891601562</v>
      </c>
      <c r="F173" s="15">
        <v>10.0667724609375</v>
      </c>
      <c r="G173" s="41">
        <v>42041434112</v>
      </c>
      <c r="H173" s="40">
        <v>83.849998474121094</v>
      </c>
      <c r="I173" s="40" t="s">
        <v>46</v>
      </c>
      <c r="J173" s="40" t="s">
        <v>46</v>
      </c>
      <c r="K173" s="42" t="str">
        <f t="shared" si="5"/>
        <v>No</v>
      </c>
      <c r="L173" s="3">
        <f>IF(Table2242[[#This Row],[P/E]]&lt;=$A$8,1,0)</f>
        <v>0</v>
      </c>
      <c r="M173" s="3">
        <f>IF(Table2242[[#This Row],[ROE LF]]&gt;=$B$8,1,0)</f>
        <v>1</v>
      </c>
      <c r="N173" s="3">
        <f>IF(Table2242[[#This Row],[Debt/Equity LF]]&lt;=$C$8,1,0)</f>
        <v>0</v>
      </c>
      <c r="O173" s="44">
        <f t="shared" si="6"/>
        <v>1</v>
      </c>
    </row>
    <row r="174" spans="1:15" ht="15" hidden="1" x14ac:dyDescent="0.2">
      <c r="A174" s="3" t="s">
        <v>523</v>
      </c>
      <c r="B174" s="3" t="s">
        <v>524</v>
      </c>
      <c r="C174" s="3" t="s">
        <v>20</v>
      </c>
      <c r="D174" s="3">
        <v>75.195137023925781</v>
      </c>
      <c r="E174" s="15">
        <v>0.53951057434082028</v>
      </c>
      <c r="F174" s="15">
        <v>4.1148648071289067</v>
      </c>
      <c r="G174" s="41">
        <v>42008330240</v>
      </c>
      <c r="H174" s="40">
        <v>220.8800048828125</v>
      </c>
      <c r="I174" s="40" t="s">
        <v>23</v>
      </c>
      <c r="J174" s="40" t="s">
        <v>24</v>
      </c>
      <c r="K174" s="42" t="str">
        <f t="shared" si="5"/>
        <v>No</v>
      </c>
      <c r="L174" s="3">
        <f>IF(Table2242[[#This Row],[P/E]]&lt;=$A$8,1,0)</f>
        <v>0</v>
      </c>
      <c r="M174" s="3">
        <f>IF(Table2242[[#This Row],[ROE LF]]&gt;=$B$8,1,0)</f>
        <v>1</v>
      </c>
      <c r="N174" s="3">
        <f>IF(Table2242[[#This Row],[Debt/Equity LF]]&lt;=$C$8,1,0)</f>
        <v>0</v>
      </c>
      <c r="O174" s="44">
        <f t="shared" si="6"/>
        <v>1</v>
      </c>
    </row>
    <row r="175" spans="1:15" ht="15" hidden="1" x14ac:dyDescent="0.2">
      <c r="A175" s="3" t="s">
        <v>471</v>
      </c>
      <c r="B175" s="3" t="s">
        <v>472</v>
      </c>
      <c r="C175" s="3" t="s">
        <v>33</v>
      </c>
      <c r="D175" s="3">
        <v>14.464890480041504</v>
      </c>
      <c r="E175" s="15">
        <v>0.17520448684692383</v>
      </c>
      <c r="F175" s="15">
        <v>0.31612289428710938</v>
      </c>
      <c r="G175" s="41">
        <v>41983164416</v>
      </c>
      <c r="H175" s="40">
        <v>69.510002136230469</v>
      </c>
      <c r="I175" s="40" t="s">
        <v>85</v>
      </c>
      <c r="J175" s="40" t="s">
        <v>85</v>
      </c>
      <c r="K175" s="42" t="str">
        <f t="shared" si="5"/>
        <v>No</v>
      </c>
      <c r="L175" s="3">
        <f>IF(Table2242[[#This Row],[P/E]]&lt;=$A$8,1,0)</f>
        <v>0</v>
      </c>
      <c r="M175" s="3">
        <f>IF(Table2242[[#This Row],[ROE LF]]&gt;=$B$8,1,0)</f>
        <v>0</v>
      </c>
      <c r="N175" s="3">
        <f>IF(Table2242[[#This Row],[Debt/Equity LF]]&lt;=$C$8,1,0)</f>
        <v>1</v>
      </c>
      <c r="O175" s="44">
        <f t="shared" si="6"/>
        <v>1</v>
      </c>
    </row>
    <row r="176" spans="1:15" ht="15" hidden="1" x14ac:dyDescent="0.2">
      <c r="A176" s="3" t="s">
        <v>377</v>
      </c>
      <c r="B176" s="3" t="s">
        <v>378</v>
      </c>
      <c r="C176" s="3" t="s">
        <v>45</v>
      </c>
      <c r="D176" s="3">
        <v>23.530900955200195</v>
      </c>
      <c r="E176" s="15">
        <v>3.0469683837890624</v>
      </c>
      <c r="F176" s="15">
        <v>10.186239624023438</v>
      </c>
      <c r="G176" s="41">
        <v>41791647744</v>
      </c>
      <c r="H176" s="40">
        <v>126.76000213623047</v>
      </c>
      <c r="I176" s="40" t="s">
        <v>49</v>
      </c>
      <c r="J176" s="40" t="s">
        <v>50</v>
      </c>
      <c r="K176" s="42" t="str">
        <f t="shared" si="5"/>
        <v>No</v>
      </c>
      <c r="L176" s="3">
        <f>IF(Table2242[[#This Row],[P/E]]&lt;=$A$8,1,0)</f>
        <v>0</v>
      </c>
      <c r="M176" s="3">
        <f>IF(Table2242[[#This Row],[ROE LF]]&gt;=$B$8,1,0)</f>
        <v>1</v>
      </c>
      <c r="N176" s="3">
        <f>IF(Table2242[[#This Row],[Debt/Equity LF]]&lt;=$C$8,1,0)</f>
        <v>0</v>
      </c>
      <c r="O176" s="44">
        <f t="shared" si="6"/>
        <v>1</v>
      </c>
    </row>
    <row r="177" spans="1:15" ht="15" hidden="1" x14ac:dyDescent="0.2">
      <c r="A177" s="3" t="s">
        <v>559</v>
      </c>
      <c r="B177" s="3" t="s">
        <v>560</v>
      </c>
      <c r="C177" s="3" t="s">
        <v>69</v>
      </c>
      <c r="D177" s="3">
        <v>27.724332809448242</v>
      </c>
      <c r="E177" s="15">
        <v>0.15834931373596192</v>
      </c>
      <c r="F177" s="15">
        <v>1.2582793426513672</v>
      </c>
      <c r="G177" s="41">
        <v>41734242304</v>
      </c>
      <c r="H177" s="40">
        <v>133.83999633789062</v>
      </c>
      <c r="I177" s="40" t="s">
        <v>6370</v>
      </c>
      <c r="J177" s="40" t="s">
        <v>87</v>
      </c>
      <c r="K177" s="42" t="str">
        <f t="shared" si="5"/>
        <v>No</v>
      </c>
      <c r="L177" s="3">
        <f>IF(Table2242[[#This Row],[P/E]]&lt;=$A$8,1,0)</f>
        <v>0</v>
      </c>
      <c r="M177" s="3">
        <f>IF(Table2242[[#This Row],[ROE LF]]&gt;=$B$8,1,0)</f>
        <v>0</v>
      </c>
      <c r="N177" s="3">
        <f>IF(Table2242[[#This Row],[Debt/Equity LF]]&lt;=$C$8,1,0)</f>
        <v>0</v>
      </c>
      <c r="O177" s="44">
        <f t="shared" si="6"/>
        <v>0</v>
      </c>
    </row>
    <row r="178" spans="1:15" ht="15" hidden="1" x14ac:dyDescent="0.2">
      <c r="A178" s="3" t="s">
        <v>549</v>
      </c>
      <c r="B178" s="3" t="s">
        <v>550</v>
      </c>
      <c r="C178" s="3" t="s">
        <v>20</v>
      </c>
      <c r="D178" s="3">
        <v>30.667278289794922</v>
      </c>
      <c r="E178" s="15">
        <v>0.46543384552001954</v>
      </c>
      <c r="F178" s="15">
        <v>0.28020017623901367</v>
      </c>
      <c r="G178" s="41">
        <v>41532563456</v>
      </c>
      <c r="H178" s="40">
        <v>120.08000183105469</v>
      </c>
      <c r="I178" s="40" t="s">
        <v>23</v>
      </c>
      <c r="J178" s="40" t="s">
        <v>42</v>
      </c>
      <c r="K178" s="42" t="str">
        <f t="shared" si="5"/>
        <v>No</v>
      </c>
      <c r="L178" s="3">
        <f>IF(Table2242[[#This Row],[P/E]]&lt;=$A$8,1,0)</f>
        <v>0</v>
      </c>
      <c r="M178" s="3">
        <f>IF(Table2242[[#This Row],[ROE LF]]&gt;=$B$8,1,0)</f>
        <v>1</v>
      </c>
      <c r="N178" s="3">
        <f>IF(Table2242[[#This Row],[Debt/Equity LF]]&lt;=$C$8,1,0)</f>
        <v>1</v>
      </c>
      <c r="O178" s="44">
        <f t="shared" si="6"/>
        <v>2</v>
      </c>
    </row>
    <row r="179" spans="1:15" ht="15" hidden="1" x14ac:dyDescent="0.2">
      <c r="A179" s="3" t="s">
        <v>433</v>
      </c>
      <c r="B179" s="3" t="s">
        <v>434</v>
      </c>
      <c r="C179" s="3" t="s">
        <v>69</v>
      </c>
      <c r="D179" s="3">
        <v>8.3767728805541992</v>
      </c>
      <c r="E179" s="15">
        <v>0.14512443542480469</v>
      </c>
      <c r="F179" s="15">
        <v>1.49741455078125</v>
      </c>
      <c r="G179" s="41">
        <v>41125134336</v>
      </c>
      <c r="H179" s="40">
        <v>165.5</v>
      </c>
      <c r="I179" s="40" t="s">
        <v>70</v>
      </c>
      <c r="J179" s="40" t="s">
        <v>71</v>
      </c>
      <c r="K179" s="42" t="str">
        <f t="shared" si="5"/>
        <v>No</v>
      </c>
      <c r="L179" s="3">
        <f>IF(Table2242[[#This Row],[P/E]]&lt;=$A$8,1,0)</f>
        <v>1</v>
      </c>
      <c r="M179" s="3">
        <f>IF(Table2242[[#This Row],[ROE LF]]&gt;=$B$8,1,0)</f>
        <v>0</v>
      </c>
      <c r="N179" s="3">
        <f>IF(Table2242[[#This Row],[Debt/Equity LF]]&lt;=$C$8,1,0)</f>
        <v>0</v>
      </c>
      <c r="O179" s="44">
        <f t="shared" si="6"/>
        <v>1</v>
      </c>
    </row>
    <row r="180" spans="1:15" ht="15" hidden="1" x14ac:dyDescent="0.2">
      <c r="A180" s="3" t="s">
        <v>437</v>
      </c>
      <c r="B180" s="3" t="s">
        <v>438</v>
      </c>
      <c r="C180" s="3" t="s">
        <v>36</v>
      </c>
      <c r="D180" s="3">
        <v>12.470691680908203</v>
      </c>
      <c r="E180" s="15">
        <v>0.24689943313598633</v>
      </c>
      <c r="F180" s="15">
        <v>0.51962905883789068</v>
      </c>
      <c r="G180" s="41">
        <v>40653037568</v>
      </c>
      <c r="H180" s="40">
        <v>289.41000366210938</v>
      </c>
      <c r="I180" s="40" t="s">
        <v>40</v>
      </c>
      <c r="J180" s="40" t="s">
        <v>55</v>
      </c>
      <c r="K180" s="42" t="str">
        <f t="shared" si="5"/>
        <v>No</v>
      </c>
      <c r="L180" s="3">
        <f>IF(Table2242[[#This Row],[P/E]]&lt;=$A$8,1,0)</f>
        <v>0</v>
      </c>
      <c r="M180" s="3">
        <f>IF(Table2242[[#This Row],[ROE LF]]&gt;=$B$8,1,0)</f>
        <v>0</v>
      </c>
      <c r="N180" s="3">
        <f>IF(Table2242[[#This Row],[Debt/Equity LF]]&lt;=$C$8,1,0)</f>
        <v>0</v>
      </c>
      <c r="O180" s="44">
        <f t="shared" si="6"/>
        <v>0</v>
      </c>
    </row>
    <row r="181" spans="1:15" ht="15" hidden="1" x14ac:dyDescent="0.2">
      <c r="A181" s="3" t="s">
        <v>675</v>
      </c>
      <c r="B181" s="3" t="s">
        <v>676</v>
      </c>
      <c r="C181" s="3" t="s">
        <v>36</v>
      </c>
      <c r="D181" s="3">
        <v>33.157669067382812</v>
      </c>
      <c r="E181" s="15">
        <v>0.26462089538574218</v>
      </c>
      <c r="F181" s="15">
        <v>0.60361423492431643</v>
      </c>
      <c r="G181" s="41">
        <v>40557559808</v>
      </c>
      <c r="H181" s="40">
        <v>145.55000305175781</v>
      </c>
      <c r="I181" s="40" t="s">
        <v>40</v>
      </c>
      <c r="J181" s="40" t="s">
        <v>56</v>
      </c>
      <c r="K181" s="42" t="str">
        <f t="shared" si="5"/>
        <v>No</v>
      </c>
      <c r="L181" s="3">
        <f>IF(Table2242[[#This Row],[P/E]]&lt;=$A$8,1,0)</f>
        <v>0</v>
      </c>
      <c r="M181" s="3">
        <f>IF(Table2242[[#This Row],[ROE LF]]&gt;=$B$8,1,0)</f>
        <v>0</v>
      </c>
      <c r="N181" s="3">
        <f>IF(Table2242[[#This Row],[Debt/Equity LF]]&lt;=$C$8,1,0)</f>
        <v>0</v>
      </c>
      <c r="O181" s="44">
        <f t="shared" si="6"/>
        <v>0</v>
      </c>
    </row>
    <row r="182" spans="1:15" ht="15" hidden="1" x14ac:dyDescent="0.2">
      <c r="A182" s="3" t="s">
        <v>739</v>
      </c>
      <c r="B182" s="3" t="s">
        <v>740</v>
      </c>
      <c r="C182" s="3" t="s">
        <v>20</v>
      </c>
      <c r="D182" s="3">
        <v>47.663440704345703</v>
      </c>
      <c r="E182" s="15">
        <v>0.29409315109252931</v>
      </c>
      <c r="F182" s="15">
        <v>0.29459426879882811</v>
      </c>
      <c r="G182" s="41">
        <v>40532930560</v>
      </c>
      <c r="H182" s="40">
        <v>147.75999450683594</v>
      </c>
      <c r="I182" s="40" t="s">
        <v>23</v>
      </c>
      <c r="J182" s="40" t="s">
        <v>24</v>
      </c>
      <c r="K182" s="42" t="str">
        <f t="shared" si="5"/>
        <v>No</v>
      </c>
      <c r="L182" s="3">
        <f>IF(Table2242[[#This Row],[P/E]]&lt;=$A$8,1,0)</f>
        <v>0</v>
      </c>
      <c r="M182" s="3">
        <f>IF(Table2242[[#This Row],[ROE LF]]&gt;=$B$8,1,0)</f>
        <v>1</v>
      </c>
      <c r="N182" s="3">
        <f>IF(Table2242[[#This Row],[Debt/Equity LF]]&lt;=$C$8,1,0)</f>
        <v>1</v>
      </c>
      <c r="O182" s="44">
        <f t="shared" si="6"/>
        <v>2</v>
      </c>
    </row>
    <row r="183" spans="1:15" ht="15" hidden="1" x14ac:dyDescent="0.2">
      <c r="A183" s="3" t="s">
        <v>331</v>
      </c>
      <c r="B183" s="3" t="s">
        <v>332</v>
      </c>
      <c r="C183" s="3" t="s">
        <v>89</v>
      </c>
      <c r="D183" s="3">
        <v>34.608341217041016</v>
      </c>
      <c r="E183" s="15">
        <v>0.16123062133789062</v>
      </c>
      <c r="F183" s="15">
        <v>1.2624578857421875</v>
      </c>
      <c r="G183" s="41">
        <v>40061067264</v>
      </c>
      <c r="H183" s="40">
        <v>150.38999938964844</v>
      </c>
      <c r="I183" s="40" t="s">
        <v>89</v>
      </c>
      <c r="J183" s="40" t="s">
        <v>90</v>
      </c>
      <c r="K183" s="42" t="str">
        <f t="shared" si="5"/>
        <v>No</v>
      </c>
      <c r="L183" s="3">
        <f>IF(Table2242[[#This Row],[P/E]]&lt;=$A$8,1,0)</f>
        <v>0</v>
      </c>
      <c r="M183" s="3">
        <f>IF(Table2242[[#This Row],[ROE LF]]&gt;=$B$8,1,0)</f>
        <v>0</v>
      </c>
      <c r="N183" s="3">
        <f>IF(Table2242[[#This Row],[Debt/Equity LF]]&lt;=$C$8,1,0)</f>
        <v>0</v>
      </c>
      <c r="O183" s="44">
        <f t="shared" si="6"/>
        <v>0</v>
      </c>
    </row>
    <row r="184" spans="1:15" ht="15" x14ac:dyDescent="0.2">
      <c r="A184" s="3" t="s">
        <v>557</v>
      </c>
      <c r="B184" s="3" t="s">
        <v>558</v>
      </c>
      <c r="C184" s="3" t="s">
        <v>43</v>
      </c>
      <c r="D184" s="3">
        <v>17.969673156738281</v>
      </c>
      <c r="E184" s="15">
        <v>0.17810842514038086</v>
      </c>
      <c r="F184" s="15">
        <v>1.6827462768554688</v>
      </c>
      <c r="G184" s="41">
        <v>39803162624</v>
      </c>
      <c r="H184" s="40">
        <v>32.669998168945312</v>
      </c>
      <c r="I184" s="40" t="s">
        <v>43</v>
      </c>
      <c r="J184" s="40" t="s">
        <v>44</v>
      </c>
      <c r="K184" s="42" t="str">
        <f t="shared" si="5"/>
        <v>No</v>
      </c>
      <c r="L184" s="3">
        <f>IF(Table2242[[#This Row],[P/E]]&lt;=$A$8,1,0)</f>
        <v>0</v>
      </c>
      <c r="M184" s="3">
        <f>IF(Table2242[[#This Row],[ROE LF]]&gt;=$B$8,1,0)</f>
        <v>0</v>
      </c>
      <c r="N184" s="3">
        <f>IF(Table2242[[#This Row],[Debt/Equity LF]]&lt;=$C$8,1,0)</f>
        <v>0</v>
      </c>
      <c r="O184" s="44">
        <f t="shared" si="6"/>
        <v>0</v>
      </c>
    </row>
    <row r="185" spans="1:15" ht="15" hidden="1" x14ac:dyDescent="0.2">
      <c r="A185" s="3" t="s">
        <v>819</v>
      </c>
      <c r="B185" s="3" t="s">
        <v>820</v>
      </c>
      <c r="C185" s="3" t="s">
        <v>33</v>
      </c>
      <c r="D185" s="3">
        <v>32.235195159912109</v>
      </c>
      <c r="E185" s="15">
        <v>0.12805695533752443</v>
      </c>
      <c r="F185" s="15">
        <v>0.73253295898437498</v>
      </c>
      <c r="G185" s="41">
        <v>39760207872</v>
      </c>
      <c r="H185" s="40">
        <v>192.96000671386719</v>
      </c>
      <c r="I185" s="40" t="s">
        <v>85</v>
      </c>
      <c r="J185" s="40" t="s">
        <v>85</v>
      </c>
      <c r="K185" s="42" t="str">
        <f t="shared" si="5"/>
        <v>No</v>
      </c>
      <c r="L185" s="3">
        <f>IF(Table2242[[#This Row],[P/E]]&lt;=$A$8,1,0)</f>
        <v>0</v>
      </c>
      <c r="M185" s="3">
        <f>IF(Table2242[[#This Row],[ROE LF]]&gt;=$B$8,1,0)</f>
        <v>0</v>
      </c>
      <c r="N185" s="3">
        <f>IF(Table2242[[#This Row],[Debt/Equity LF]]&lt;=$C$8,1,0)</f>
        <v>0</v>
      </c>
      <c r="O185" s="44">
        <f t="shared" si="6"/>
        <v>0</v>
      </c>
    </row>
    <row r="186" spans="1:15" ht="15" hidden="1" x14ac:dyDescent="0.2">
      <c r="A186" s="3" t="s">
        <v>649</v>
      </c>
      <c r="B186" s="3" t="s">
        <v>650</v>
      </c>
      <c r="C186" s="3" t="s">
        <v>80</v>
      </c>
      <c r="D186" s="3">
        <v>50.136505126953125</v>
      </c>
      <c r="E186" s="15">
        <v>3.2250978946685792E-2</v>
      </c>
      <c r="F186" s="15">
        <v>0.62623874664306645</v>
      </c>
      <c r="G186" s="41">
        <v>39667482624</v>
      </c>
      <c r="H186" s="40">
        <v>64.879997253417969</v>
      </c>
      <c r="I186" s="40" t="s">
        <v>80</v>
      </c>
      <c r="J186" s="40" t="s">
        <v>81</v>
      </c>
      <c r="K186" s="42" t="str">
        <f t="shared" si="5"/>
        <v>No</v>
      </c>
      <c r="L186" s="3">
        <f>IF(Table2242[[#This Row],[P/E]]&lt;=$A$8,1,0)</f>
        <v>0</v>
      </c>
      <c r="M186" s="3">
        <f>IF(Table2242[[#This Row],[ROE LF]]&gt;=$B$8,1,0)</f>
        <v>0</v>
      </c>
      <c r="N186" s="3">
        <f>IF(Table2242[[#This Row],[Debt/Equity LF]]&lt;=$C$8,1,0)</f>
        <v>0</v>
      </c>
      <c r="O186" s="44">
        <f t="shared" si="6"/>
        <v>0</v>
      </c>
    </row>
    <row r="187" spans="1:15" ht="15" x14ac:dyDescent="0.2">
      <c r="A187" s="3" t="s">
        <v>387</v>
      </c>
      <c r="B187" s="3" t="s">
        <v>388</v>
      </c>
      <c r="C187" s="3" t="s">
        <v>43</v>
      </c>
      <c r="D187" s="3">
        <v>16.498699188232422</v>
      </c>
      <c r="E187" s="15">
        <v>8.1783781051635737E-2</v>
      </c>
      <c r="F187" s="15">
        <v>0.98773925781250005</v>
      </c>
      <c r="G187" s="41">
        <v>39515303936</v>
      </c>
      <c r="H187" s="40">
        <v>18.084999084472656</v>
      </c>
      <c r="I187" s="40" t="s">
        <v>43</v>
      </c>
      <c r="J187" s="40" t="s">
        <v>44</v>
      </c>
      <c r="K187" s="42" t="str">
        <f t="shared" si="5"/>
        <v>No</v>
      </c>
      <c r="L187" s="3">
        <f>IF(Table2242[[#This Row],[P/E]]&lt;=$A$8,1,0)</f>
        <v>0</v>
      </c>
      <c r="M187" s="3">
        <f>IF(Table2242[[#This Row],[ROE LF]]&gt;=$B$8,1,0)</f>
        <v>0</v>
      </c>
      <c r="N187" s="3">
        <f>IF(Table2242[[#This Row],[Debt/Equity LF]]&lt;=$C$8,1,0)</f>
        <v>0</v>
      </c>
      <c r="O187" s="44">
        <f t="shared" si="6"/>
        <v>0</v>
      </c>
    </row>
    <row r="188" spans="1:15" ht="15" hidden="1" x14ac:dyDescent="0.2">
      <c r="A188" s="3" t="s">
        <v>439</v>
      </c>
      <c r="B188" s="3" t="s">
        <v>440</v>
      </c>
      <c r="C188" s="3" t="s">
        <v>33</v>
      </c>
      <c r="D188" s="3">
        <v>5.0253152847290039</v>
      </c>
      <c r="E188" s="15">
        <v>0.15782262802124022</v>
      </c>
      <c r="F188" s="15">
        <v>1.0736517333984374</v>
      </c>
      <c r="G188" s="41">
        <v>38730952704</v>
      </c>
      <c r="H188" s="40">
        <v>101.47000122070312</v>
      </c>
      <c r="I188" s="40" t="s">
        <v>34</v>
      </c>
      <c r="J188" s="40" t="s">
        <v>79</v>
      </c>
      <c r="K188" s="42" t="str">
        <f t="shared" si="5"/>
        <v>No</v>
      </c>
      <c r="L188" s="3">
        <f>IF(Table2242[[#This Row],[P/E]]&lt;=$A$8,1,0)</f>
        <v>1</v>
      </c>
      <c r="M188" s="3">
        <f>IF(Table2242[[#This Row],[ROE LF]]&gt;=$B$8,1,0)</f>
        <v>0</v>
      </c>
      <c r="N188" s="3">
        <f>IF(Table2242[[#This Row],[Debt/Equity LF]]&lt;=$C$8,1,0)</f>
        <v>0</v>
      </c>
      <c r="O188" s="44">
        <f t="shared" si="6"/>
        <v>1</v>
      </c>
    </row>
    <row r="189" spans="1:15" ht="15" hidden="1" x14ac:dyDescent="0.2">
      <c r="A189" s="3" t="s">
        <v>2034</v>
      </c>
      <c r="B189" s="3" t="s">
        <v>2035</v>
      </c>
      <c r="C189" s="3" t="s">
        <v>20</v>
      </c>
      <c r="D189" s="3">
        <v>145.72737121582031</v>
      </c>
      <c r="E189" s="15">
        <v>0.47095561981201173</v>
      </c>
      <c r="F189" s="15">
        <v>2.1464184570312499</v>
      </c>
      <c r="G189" s="41">
        <v>38704238592</v>
      </c>
      <c r="H189" s="40">
        <v>303.82000732421875</v>
      </c>
      <c r="I189" s="40" t="s">
        <v>48</v>
      </c>
      <c r="J189" s="40" t="s">
        <v>48</v>
      </c>
      <c r="K189" s="42" t="str">
        <f t="shared" si="5"/>
        <v>No</v>
      </c>
      <c r="L189" s="3">
        <f>IF(Table2242[[#This Row],[P/E]]&lt;=$A$8,1,0)</f>
        <v>0</v>
      </c>
      <c r="M189" s="3">
        <f>IF(Table2242[[#This Row],[ROE LF]]&gt;=$B$8,1,0)</f>
        <v>1</v>
      </c>
      <c r="N189" s="3">
        <f>IF(Table2242[[#This Row],[Debt/Equity LF]]&lt;=$C$8,1,0)</f>
        <v>0</v>
      </c>
      <c r="O189" s="44">
        <f t="shared" si="6"/>
        <v>1</v>
      </c>
    </row>
    <row r="190" spans="1:15" ht="15" hidden="1" x14ac:dyDescent="0.2">
      <c r="A190" s="3" t="s">
        <v>653</v>
      </c>
      <c r="B190" s="3" t="s">
        <v>654</v>
      </c>
      <c r="C190" s="3" t="s">
        <v>28</v>
      </c>
      <c r="D190" s="3">
        <v>45.947410583496094</v>
      </c>
      <c r="E190" s="15">
        <v>0.34877040863037112</v>
      </c>
      <c r="F190" s="15">
        <v>1.6023023986816407</v>
      </c>
      <c r="G190" s="41">
        <v>38139260928</v>
      </c>
      <c r="H190" s="40">
        <v>1375.8199462890625</v>
      </c>
      <c r="I190" s="40" t="s">
        <v>58</v>
      </c>
      <c r="J190" s="40" t="s">
        <v>59</v>
      </c>
      <c r="K190" s="42" t="str">
        <f t="shared" si="5"/>
        <v>No</v>
      </c>
      <c r="L190" s="3">
        <f>IF(Table2242[[#This Row],[P/E]]&lt;=$A$8,1,0)</f>
        <v>0</v>
      </c>
      <c r="M190" s="3">
        <f>IF(Table2242[[#This Row],[ROE LF]]&gt;=$B$8,1,0)</f>
        <v>1</v>
      </c>
      <c r="N190" s="3">
        <f>IF(Table2242[[#This Row],[Debt/Equity LF]]&lt;=$C$8,1,0)</f>
        <v>0</v>
      </c>
      <c r="O190" s="44">
        <f t="shared" si="6"/>
        <v>1</v>
      </c>
    </row>
    <row r="191" spans="1:15" ht="15" hidden="1" x14ac:dyDescent="0.2">
      <c r="A191" s="3" t="s">
        <v>531</v>
      </c>
      <c r="B191" s="3" t="s">
        <v>532</v>
      </c>
      <c r="C191" s="3" t="s">
        <v>36</v>
      </c>
      <c r="D191" s="3">
        <v>32.559169769287109</v>
      </c>
      <c r="E191" s="15">
        <v>0.21152469635009766</v>
      </c>
      <c r="F191" s="15">
        <v>2.3663735961914063</v>
      </c>
      <c r="G191" s="41">
        <v>37948542976</v>
      </c>
      <c r="H191" s="40">
        <v>220.22500610351562</v>
      </c>
      <c r="I191" s="40" t="s">
        <v>40</v>
      </c>
      <c r="J191" s="40" t="s">
        <v>56</v>
      </c>
      <c r="K191" s="42" t="str">
        <f t="shared" si="5"/>
        <v>No</v>
      </c>
      <c r="L191" s="3">
        <f>IF(Table2242[[#This Row],[P/E]]&lt;=$A$8,1,0)</f>
        <v>0</v>
      </c>
      <c r="M191" s="3">
        <f>IF(Table2242[[#This Row],[ROE LF]]&gt;=$B$8,1,0)</f>
        <v>0</v>
      </c>
      <c r="N191" s="3">
        <f>IF(Table2242[[#This Row],[Debt/Equity LF]]&lt;=$C$8,1,0)</f>
        <v>0</v>
      </c>
      <c r="O191" s="44">
        <f t="shared" si="6"/>
        <v>0</v>
      </c>
    </row>
    <row r="192" spans="1:15" ht="15" hidden="1" x14ac:dyDescent="0.2">
      <c r="A192" s="3" t="s">
        <v>513</v>
      </c>
      <c r="B192" s="3" t="s">
        <v>514</v>
      </c>
      <c r="C192" s="3" t="s">
        <v>33</v>
      </c>
      <c r="D192" s="3">
        <v>7.1891331672668457</v>
      </c>
      <c r="E192" s="15">
        <v>7.883759737014771E-3</v>
      </c>
      <c r="F192" s="15">
        <v>1.6814901733398437</v>
      </c>
      <c r="G192" s="41">
        <v>37690560512</v>
      </c>
      <c r="H192" s="40">
        <v>107.01999664306641</v>
      </c>
      <c r="I192" s="40" t="s">
        <v>85</v>
      </c>
      <c r="J192" s="40" t="s">
        <v>85</v>
      </c>
      <c r="K192" s="42" t="str">
        <f t="shared" si="5"/>
        <v>No</v>
      </c>
      <c r="L192" s="3">
        <f>IF(Table2242[[#This Row],[P/E]]&lt;=$A$8,1,0)</f>
        <v>1</v>
      </c>
      <c r="M192" s="3">
        <f>IF(Table2242[[#This Row],[ROE LF]]&gt;=$B$8,1,0)</f>
        <v>0</v>
      </c>
      <c r="N192" s="3">
        <f>IF(Table2242[[#This Row],[Debt/Equity LF]]&lt;=$C$8,1,0)</f>
        <v>0</v>
      </c>
      <c r="O192" s="44">
        <f t="shared" si="6"/>
        <v>1</v>
      </c>
    </row>
    <row r="193" spans="1:15" ht="15" hidden="1" x14ac:dyDescent="0.2">
      <c r="A193" s="3" t="s">
        <v>789</v>
      </c>
      <c r="B193" s="3" t="s">
        <v>790</v>
      </c>
      <c r="C193" s="3" t="s">
        <v>20</v>
      </c>
      <c r="D193" s="3">
        <v>36.859886169433594</v>
      </c>
      <c r="E193" s="15">
        <v>0.28232351303100583</v>
      </c>
      <c r="F193" s="15">
        <v>1.0733100175857539E-2</v>
      </c>
      <c r="G193" s="41">
        <v>37560987648</v>
      </c>
      <c r="H193" s="40">
        <v>126.09999847412109</v>
      </c>
      <c r="I193" s="40" t="s">
        <v>21</v>
      </c>
      <c r="J193" s="40" t="s">
        <v>63</v>
      </c>
      <c r="K193" s="42" t="str">
        <f t="shared" si="5"/>
        <v>No</v>
      </c>
      <c r="L193" s="3">
        <f>IF(Table2242[[#This Row],[P/E]]&lt;=$A$8,1,0)</f>
        <v>0</v>
      </c>
      <c r="M193" s="3">
        <f>IF(Table2242[[#This Row],[ROE LF]]&gt;=$B$8,1,0)</f>
        <v>0</v>
      </c>
      <c r="N193" s="3">
        <f>IF(Table2242[[#This Row],[Debt/Equity LF]]&lt;=$C$8,1,0)</f>
        <v>1</v>
      </c>
      <c r="O193" s="44">
        <f t="shared" si="6"/>
        <v>1</v>
      </c>
    </row>
    <row r="194" spans="1:15" ht="15" hidden="1" x14ac:dyDescent="0.2">
      <c r="A194" s="3" t="s">
        <v>403</v>
      </c>
      <c r="B194" s="3" t="s">
        <v>404</v>
      </c>
      <c r="C194" s="3" t="s">
        <v>65</v>
      </c>
      <c r="D194" s="3">
        <v>16.108476638793945</v>
      </c>
      <c r="E194" s="15">
        <v>7.2869777679443359E-2</v>
      </c>
      <c r="F194" s="15">
        <v>1.5728175354003906</v>
      </c>
      <c r="G194" s="41">
        <v>37379321856</v>
      </c>
      <c r="H194" s="40">
        <v>38.435001373291016</v>
      </c>
      <c r="I194" s="40" t="s">
        <v>65</v>
      </c>
      <c r="J194" s="40" t="s">
        <v>66</v>
      </c>
      <c r="K194" s="42" t="str">
        <f t="shared" si="5"/>
        <v>No</v>
      </c>
      <c r="L194" s="3">
        <f>IF(Table2242[[#This Row],[P/E]]&lt;=$A$8,1,0)</f>
        <v>0</v>
      </c>
      <c r="M194" s="3">
        <f>IF(Table2242[[#This Row],[ROE LF]]&gt;=$B$8,1,0)</f>
        <v>0</v>
      </c>
      <c r="N194" s="3">
        <f>IF(Table2242[[#This Row],[Debt/Equity LF]]&lt;=$C$8,1,0)</f>
        <v>0</v>
      </c>
      <c r="O194" s="44">
        <f t="shared" si="6"/>
        <v>0</v>
      </c>
    </row>
    <row r="195" spans="1:15" ht="15" hidden="1" x14ac:dyDescent="0.2">
      <c r="A195" s="3" t="s">
        <v>701</v>
      </c>
      <c r="B195" s="3" t="s">
        <v>702</v>
      </c>
      <c r="C195" s="3" t="s">
        <v>69</v>
      </c>
      <c r="D195" s="3">
        <v>17.815338134765625</v>
      </c>
      <c r="E195" s="15">
        <v>0.14516665458679198</v>
      </c>
      <c r="F195" s="15">
        <v>1.5916258239746093</v>
      </c>
      <c r="G195" s="41">
        <v>37138788352</v>
      </c>
      <c r="H195" s="40">
        <v>303.73001098632812</v>
      </c>
      <c r="I195" s="40" t="s">
        <v>76</v>
      </c>
      <c r="J195" s="40" t="s">
        <v>82</v>
      </c>
      <c r="K195" s="42" t="str">
        <f t="shared" si="5"/>
        <v>No</v>
      </c>
      <c r="L195" s="3">
        <f>IF(Table2242[[#This Row],[P/E]]&lt;=$A$8,1,0)</f>
        <v>0</v>
      </c>
      <c r="M195" s="3">
        <f>IF(Table2242[[#This Row],[ROE LF]]&gt;=$B$8,1,0)</f>
        <v>0</v>
      </c>
      <c r="N195" s="3">
        <f>IF(Table2242[[#This Row],[Debt/Equity LF]]&lt;=$C$8,1,0)</f>
        <v>0</v>
      </c>
      <c r="O195" s="44">
        <f t="shared" si="6"/>
        <v>0</v>
      </c>
    </row>
    <row r="196" spans="1:15" ht="15" hidden="1" x14ac:dyDescent="0.2">
      <c r="A196" s="3" t="s">
        <v>397</v>
      </c>
      <c r="B196" s="3" t="s">
        <v>398</v>
      </c>
      <c r="C196" s="3" t="s">
        <v>80</v>
      </c>
      <c r="D196" s="3">
        <v>20.119434356689453</v>
      </c>
      <c r="E196" s="15">
        <v>0.62204875946044924</v>
      </c>
      <c r="F196" s="15">
        <v>6.2282141113281249</v>
      </c>
      <c r="G196" s="41">
        <v>36919623680</v>
      </c>
      <c r="H196" s="40">
        <v>119.87000274658203</v>
      </c>
      <c r="I196" s="40" t="s">
        <v>80</v>
      </c>
      <c r="J196" s="40" t="s">
        <v>81</v>
      </c>
      <c r="K196" s="42" t="str">
        <f t="shared" si="5"/>
        <v>No</v>
      </c>
      <c r="L196" s="3">
        <f>IF(Table2242[[#This Row],[P/E]]&lt;=$A$8,1,0)</f>
        <v>0</v>
      </c>
      <c r="M196" s="3">
        <f>IF(Table2242[[#This Row],[ROE LF]]&gt;=$B$8,1,0)</f>
        <v>1</v>
      </c>
      <c r="N196" s="3">
        <f>IF(Table2242[[#This Row],[Debt/Equity LF]]&lt;=$C$8,1,0)</f>
        <v>0</v>
      </c>
      <c r="O196" s="44">
        <f t="shared" si="6"/>
        <v>1</v>
      </c>
    </row>
    <row r="197" spans="1:15" ht="15" hidden="1" x14ac:dyDescent="0.2">
      <c r="A197" s="3" t="s">
        <v>263</v>
      </c>
      <c r="B197" s="3" t="s">
        <v>264</v>
      </c>
      <c r="C197" s="3" t="s">
        <v>20</v>
      </c>
      <c r="D197" s="3">
        <v>20.592136383056641</v>
      </c>
      <c r="E197" s="15">
        <v>2.027414083480835E-2</v>
      </c>
      <c r="F197" s="15">
        <v>0.41559925079345705</v>
      </c>
      <c r="G197" s="41">
        <v>36623380480</v>
      </c>
      <c r="H197" s="40">
        <v>64.283401489257812</v>
      </c>
      <c r="I197" s="40" t="s">
        <v>23</v>
      </c>
      <c r="J197" s="40" t="s">
        <v>42</v>
      </c>
      <c r="K197" s="42" t="str">
        <f t="shared" si="5"/>
        <v>No</v>
      </c>
      <c r="L197" s="3">
        <f>IF(Table2242[[#This Row],[P/E]]&lt;=$A$8,1,0)</f>
        <v>0</v>
      </c>
      <c r="M197" s="3">
        <f>IF(Table2242[[#This Row],[ROE LF]]&gt;=$B$8,1,0)</f>
        <v>0</v>
      </c>
      <c r="N197" s="3">
        <f>IF(Table2242[[#This Row],[Debt/Equity LF]]&lt;=$C$8,1,0)</f>
        <v>1</v>
      </c>
      <c r="O197" s="44">
        <f t="shared" si="6"/>
        <v>1</v>
      </c>
    </row>
    <row r="198" spans="1:15" ht="15" hidden="1" x14ac:dyDescent="0.2">
      <c r="A198" s="3" t="s">
        <v>707</v>
      </c>
      <c r="B198" s="3" t="s">
        <v>708</v>
      </c>
      <c r="C198" s="3" t="s">
        <v>20</v>
      </c>
      <c r="D198" s="3">
        <v>19.828165054321289</v>
      </c>
      <c r="E198" s="15">
        <v>0.31240047454833986</v>
      </c>
      <c r="F198" s="15">
        <v>1.2019465637207032</v>
      </c>
      <c r="G198" s="41">
        <v>36575580160</v>
      </c>
      <c r="H198" s="40">
        <v>66.5</v>
      </c>
      <c r="I198" s="40" t="s">
        <v>48</v>
      </c>
      <c r="J198" s="40" t="s">
        <v>48</v>
      </c>
      <c r="K198" s="42" t="str">
        <f t="shared" si="5"/>
        <v>No</v>
      </c>
      <c r="L198" s="3">
        <f>IF(Table2242[[#This Row],[P/E]]&lt;=$A$8,1,0)</f>
        <v>0</v>
      </c>
      <c r="M198" s="3">
        <f>IF(Table2242[[#This Row],[ROE LF]]&gt;=$B$8,1,0)</f>
        <v>1</v>
      </c>
      <c r="N198" s="3">
        <f>IF(Table2242[[#This Row],[Debt/Equity LF]]&lt;=$C$8,1,0)</f>
        <v>0</v>
      </c>
      <c r="O198" s="44">
        <f t="shared" si="6"/>
        <v>1</v>
      </c>
    </row>
    <row r="199" spans="1:15" ht="15" hidden="1" x14ac:dyDescent="0.2">
      <c r="A199" s="3" t="s">
        <v>501</v>
      </c>
      <c r="B199" s="3" t="s">
        <v>502</v>
      </c>
      <c r="C199" s="3" t="s">
        <v>65</v>
      </c>
      <c r="D199" s="3">
        <v>21.441177368164062</v>
      </c>
      <c r="E199" s="15">
        <v>0.10597370147705078</v>
      </c>
      <c r="F199" s="15">
        <v>1.5457763671875</v>
      </c>
      <c r="G199" s="41">
        <v>35904974848</v>
      </c>
      <c r="H199" s="40">
        <v>65.610000610351562</v>
      </c>
      <c r="I199" s="40" t="s">
        <v>65</v>
      </c>
      <c r="J199" s="40" t="s">
        <v>66</v>
      </c>
      <c r="K199" s="42" t="str">
        <f t="shared" si="5"/>
        <v>No</v>
      </c>
      <c r="L199" s="3">
        <f>IF(Table2242[[#This Row],[P/E]]&lt;=$A$8,1,0)</f>
        <v>0</v>
      </c>
      <c r="M199" s="3">
        <f>IF(Table2242[[#This Row],[ROE LF]]&gt;=$B$8,1,0)</f>
        <v>0</v>
      </c>
      <c r="N199" s="3">
        <f>IF(Table2242[[#This Row],[Debt/Equity LF]]&lt;=$C$8,1,0)</f>
        <v>0</v>
      </c>
      <c r="O199" s="44">
        <f t="shared" si="6"/>
        <v>0</v>
      </c>
    </row>
    <row r="200" spans="1:15" ht="15" hidden="1" x14ac:dyDescent="0.2">
      <c r="A200" s="3" t="s">
        <v>1513</v>
      </c>
      <c r="B200" s="3" t="s">
        <v>1514</v>
      </c>
      <c r="C200" s="3" t="s">
        <v>89</v>
      </c>
      <c r="D200" s="3">
        <v>22.322101593017578</v>
      </c>
      <c r="E200" s="15">
        <v>0.25003267288208009</v>
      </c>
      <c r="F200" s="15">
        <v>0.50339076995849608</v>
      </c>
      <c r="G200" s="41">
        <v>35161067520</v>
      </c>
      <c r="H200" s="40">
        <v>317.39999389648438</v>
      </c>
      <c r="I200" s="40" t="s">
        <v>89</v>
      </c>
      <c r="J200" s="40" t="s">
        <v>90</v>
      </c>
      <c r="K200" s="42" t="str">
        <f t="shared" si="5"/>
        <v>No</v>
      </c>
      <c r="L200" s="3">
        <f>IF(Table2242[[#This Row],[P/E]]&lt;=$A$8,1,0)</f>
        <v>0</v>
      </c>
      <c r="M200" s="3">
        <f>IF(Table2242[[#This Row],[ROE LF]]&gt;=$B$8,1,0)</f>
        <v>0</v>
      </c>
      <c r="N200" s="3">
        <f>IF(Table2242[[#This Row],[Debt/Equity LF]]&lt;=$C$8,1,0)</f>
        <v>1</v>
      </c>
      <c r="O200" s="44">
        <f t="shared" si="6"/>
        <v>1</v>
      </c>
    </row>
    <row r="201" spans="1:15" ht="15" hidden="1" x14ac:dyDescent="0.2">
      <c r="A201" s="3" t="s">
        <v>577</v>
      </c>
      <c r="B201" s="3" t="s">
        <v>578</v>
      </c>
      <c r="C201" s="3" t="s">
        <v>25</v>
      </c>
      <c r="D201" s="3">
        <v>30.598369598388672</v>
      </c>
      <c r="E201" s="15">
        <v>0.11511434555053711</v>
      </c>
      <c r="F201" s="15">
        <v>0.28520132064819337</v>
      </c>
      <c r="G201" s="41">
        <v>34866171904</v>
      </c>
      <c r="H201" s="40">
        <v>129.43499755859375</v>
      </c>
      <c r="I201" s="40" t="s">
        <v>26</v>
      </c>
      <c r="J201" s="40" t="s">
        <v>57</v>
      </c>
      <c r="K201" s="42" t="str">
        <f t="shared" si="5"/>
        <v>No</v>
      </c>
      <c r="L201" s="3">
        <f>IF(Table2242[[#This Row],[P/E]]&lt;=$A$8,1,0)</f>
        <v>0</v>
      </c>
      <c r="M201" s="3">
        <f>IF(Table2242[[#This Row],[ROE LF]]&gt;=$B$8,1,0)</f>
        <v>0</v>
      </c>
      <c r="N201" s="3">
        <f>IF(Table2242[[#This Row],[Debt/Equity LF]]&lt;=$C$8,1,0)</f>
        <v>1</v>
      </c>
      <c r="O201" s="44">
        <f t="shared" si="6"/>
        <v>1</v>
      </c>
    </row>
    <row r="202" spans="1:15" ht="15" hidden="1" x14ac:dyDescent="0.2">
      <c r="A202" s="3" t="s">
        <v>665</v>
      </c>
      <c r="B202" s="3" t="s">
        <v>666</v>
      </c>
      <c r="C202" s="3" t="s">
        <v>69</v>
      </c>
      <c r="D202" s="3">
        <v>13.551577568054199</v>
      </c>
      <c r="E202" s="15">
        <v>0.21480438232421875</v>
      </c>
      <c r="F202" s="15">
        <v>0.80489395141601561</v>
      </c>
      <c r="G202" s="41">
        <v>34693292032</v>
      </c>
      <c r="H202" s="40">
        <v>101.21499633789062</v>
      </c>
      <c r="I202" s="40" t="s">
        <v>76</v>
      </c>
      <c r="J202" s="40" t="s">
        <v>82</v>
      </c>
      <c r="K202" s="42" t="str">
        <f t="shared" si="5"/>
        <v>No</v>
      </c>
      <c r="L202" s="3">
        <f>IF(Table2242[[#This Row],[P/E]]&lt;=$A$8,1,0)</f>
        <v>0</v>
      </c>
      <c r="M202" s="3">
        <f>IF(Table2242[[#This Row],[ROE LF]]&gt;=$B$8,1,0)</f>
        <v>0</v>
      </c>
      <c r="N202" s="3">
        <f>IF(Table2242[[#This Row],[Debt/Equity LF]]&lt;=$C$8,1,0)</f>
        <v>0</v>
      </c>
      <c r="O202" s="44">
        <f t="shared" si="6"/>
        <v>0</v>
      </c>
    </row>
    <row r="203" spans="1:15" ht="15" hidden="1" x14ac:dyDescent="0.2">
      <c r="A203" s="3" t="s">
        <v>657</v>
      </c>
      <c r="B203" s="3" t="s">
        <v>658</v>
      </c>
      <c r="C203" s="3" t="s">
        <v>28</v>
      </c>
      <c r="D203" s="3">
        <v>23.314121246337891</v>
      </c>
      <c r="E203" s="15">
        <v>0.20343713760375975</v>
      </c>
      <c r="F203" s="15">
        <v>1.1894360351562501</v>
      </c>
      <c r="G203" s="41">
        <v>34683355136</v>
      </c>
      <c r="H203" s="40">
        <v>161.80000305175781</v>
      </c>
      <c r="I203" s="40" t="s">
        <v>29</v>
      </c>
      <c r="J203" s="40" t="s">
        <v>86</v>
      </c>
      <c r="K203" s="42" t="str">
        <f t="shared" ref="K203:K266" si="7">IF(O203=3,"Yes","No")</f>
        <v>No</v>
      </c>
      <c r="L203" s="3">
        <f>IF(Table2242[[#This Row],[P/E]]&lt;=$A$8,1,0)</f>
        <v>0</v>
      </c>
      <c r="M203" s="3">
        <f>IF(Table2242[[#This Row],[ROE LF]]&gt;=$B$8,1,0)</f>
        <v>0</v>
      </c>
      <c r="N203" s="3">
        <f>IF(Table2242[[#This Row],[Debt/Equity LF]]&lt;=$C$8,1,0)</f>
        <v>0</v>
      </c>
      <c r="O203" s="44">
        <f t="shared" si="6"/>
        <v>0</v>
      </c>
    </row>
    <row r="204" spans="1:15" ht="15" hidden="1" x14ac:dyDescent="0.2">
      <c r="A204" s="3" t="s">
        <v>761</v>
      </c>
      <c r="B204" s="3" t="s">
        <v>762</v>
      </c>
      <c r="C204" s="3" t="s">
        <v>45</v>
      </c>
      <c r="D204" s="3">
        <v>11.816139221191406</v>
      </c>
      <c r="E204" s="15">
        <v>0.25814628601074219</v>
      </c>
      <c r="F204" s="15">
        <v>2.1145347595214843</v>
      </c>
      <c r="G204" s="41">
        <v>34401652736</v>
      </c>
      <c r="H204" s="40">
        <v>47.549999237060547</v>
      </c>
      <c r="I204" s="40" t="s">
        <v>46</v>
      </c>
      <c r="J204" s="40" t="s">
        <v>46</v>
      </c>
      <c r="K204" s="42" t="str">
        <f t="shared" si="7"/>
        <v>No</v>
      </c>
      <c r="L204" s="3">
        <f>IF(Table2242[[#This Row],[P/E]]&lt;=$A$8,1,0)</f>
        <v>0</v>
      </c>
      <c r="M204" s="3">
        <f>IF(Table2242[[#This Row],[ROE LF]]&gt;=$B$8,1,0)</f>
        <v>0</v>
      </c>
      <c r="N204" s="3">
        <f>IF(Table2242[[#This Row],[Debt/Equity LF]]&lt;=$C$8,1,0)</f>
        <v>0</v>
      </c>
      <c r="O204" s="44">
        <f t="shared" si="6"/>
        <v>0</v>
      </c>
    </row>
    <row r="205" spans="1:15" ht="15" hidden="1" x14ac:dyDescent="0.2">
      <c r="A205" s="3" t="s">
        <v>507</v>
      </c>
      <c r="B205" s="3" t="s">
        <v>6375</v>
      </c>
      <c r="C205" s="3" t="s">
        <v>89</v>
      </c>
      <c r="D205" s="3">
        <v>26.485605239868164</v>
      </c>
      <c r="E205" s="15">
        <v>4.5616989135742185E-2</v>
      </c>
      <c r="F205" s="15">
        <v>0.28630840301513671</v>
      </c>
      <c r="G205" s="41">
        <v>34392698880</v>
      </c>
      <c r="H205" s="40">
        <v>46.354999542236328</v>
      </c>
      <c r="I205" s="40" t="s">
        <v>89</v>
      </c>
      <c r="J205" s="40" t="s">
        <v>93</v>
      </c>
      <c r="K205" s="42" t="str">
        <f t="shared" si="7"/>
        <v>No</v>
      </c>
      <c r="L205" s="3">
        <f>IF(Table2242[[#This Row],[P/E]]&lt;=$A$8,1,0)</f>
        <v>0</v>
      </c>
      <c r="M205" s="3">
        <f>IF(Table2242[[#This Row],[ROE LF]]&gt;=$B$8,1,0)</f>
        <v>0</v>
      </c>
      <c r="N205" s="3">
        <f>IF(Table2242[[#This Row],[Debt/Equity LF]]&lt;=$C$8,1,0)</f>
        <v>1</v>
      </c>
      <c r="O205" s="44">
        <f t="shared" si="6"/>
        <v>1</v>
      </c>
    </row>
    <row r="206" spans="1:15" ht="15" hidden="1" x14ac:dyDescent="0.2">
      <c r="A206" s="3" t="s">
        <v>447</v>
      </c>
      <c r="B206" s="3" t="s">
        <v>448</v>
      </c>
      <c r="C206" s="3" t="s">
        <v>33</v>
      </c>
      <c r="D206" s="3">
        <v>10.61982536315918</v>
      </c>
      <c r="E206" s="15">
        <v>7.2337379455566411E-2</v>
      </c>
      <c r="F206" s="15">
        <v>1.6746040344238282</v>
      </c>
      <c r="G206" s="41">
        <v>34028584960</v>
      </c>
      <c r="H206" s="40">
        <v>44.229999542236328</v>
      </c>
      <c r="I206" s="40" t="s">
        <v>34</v>
      </c>
      <c r="J206" s="40" t="s">
        <v>73</v>
      </c>
      <c r="K206" s="42" t="str">
        <f t="shared" si="7"/>
        <v>No</v>
      </c>
      <c r="L206" s="3">
        <f>IF(Table2242[[#This Row],[P/E]]&lt;=$A$8,1,0)</f>
        <v>0</v>
      </c>
      <c r="M206" s="3">
        <f>IF(Table2242[[#This Row],[ROE LF]]&gt;=$B$8,1,0)</f>
        <v>0</v>
      </c>
      <c r="N206" s="3">
        <f>IF(Table2242[[#This Row],[Debt/Equity LF]]&lt;=$C$8,1,0)</f>
        <v>0</v>
      </c>
      <c r="O206" s="44">
        <f t="shared" si="6"/>
        <v>0</v>
      </c>
    </row>
    <row r="207" spans="1:15" ht="15" hidden="1" x14ac:dyDescent="0.2">
      <c r="A207" s="3" t="s">
        <v>491</v>
      </c>
      <c r="B207" s="3" t="s">
        <v>492</v>
      </c>
      <c r="C207" s="3" t="s">
        <v>33</v>
      </c>
      <c r="D207" s="3">
        <v>58.173095703125</v>
      </c>
      <c r="E207" s="15">
        <v>-1.5662169456481929E-2</v>
      </c>
      <c r="F207" s="15">
        <v>0.45367576599121096</v>
      </c>
      <c r="G207" s="41">
        <v>33930913792</v>
      </c>
      <c r="H207" s="40">
        <v>129.58999633789062</v>
      </c>
      <c r="I207" s="40" t="s">
        <v>85</v>
      </c>
      <c r="J207" s="40" t="s">
        <v>85</v>
      </c>
      <c r="K207" s="42" t="str">
        <f t="shared" si="7"/>
        <v>No</v>
      </c>
      <c r="L207" s="3">
        <f>IF(Table2242[[#This Row],[P/E]]&lt;=$A$8,1,0)</f>
        <v>0</v>
      </c>
      <c r="M207" s="3">
        <f>IF(Table2242[[#This Row],[ROE LF]]&gt;=$B$8,1,0)</f>
        <v>0</v>
      </c>
      <c r="N207" s="3">
        <f>IF(Table2242[[#This Row],[Debt/Equity LF]]&lt;=$C$8,1,0)</f>
        <v>1</v>
      </c>
      <c r="O207" s="44">
        <f t="shared" ref="O207:O270" si="8">SUM(L207:N207)</f>
        <v>1</v>
      </c>
    </row>
    <row r="208" spans="1:15" ht="15" hidden="1" x14ac:dyDescent="0.2">
      <c r="A208" s="3" t="s">
        <v>6467</v>
      </c>
      <c r="B208" s="3" t="s">
        <v>6468</v>
      </c>
      <c r="C208" s="3" t="s">
        <v>69</v>
      </c>
      <c r="D208" s="3">
        <v>19.353652954101562</v>
      </c>
      <c r="E208" s="15">
        <v>0.51067462921142581</v>
      </c>
      <c r="F208" s="15">
        <v>1.2599491119384765</v>
      </c>
      <c r="G208" s="41">
        <v>33734789120</v>
      </c>
      <c r="H208" s="40">
        <v>40.340000152587891</v>
      </c>
      <c r="I208" s="40" t="s">
        <v>76</v>
      </c>
      <c r="J208" s="40" t="s">
        <v>95</v>
      </c>
      <c r="K208" s="42" t="str">
        <f t="shared" si="7"/>
        <v>No</v>
      </c>
      <c r="L208" s="3">
        <f>IF(Table2242[[#This Row],[P/E]]&lt;=$A$8,1,0)</f>
        <v>0</v>
      </c>
      <c r="M208" s="3">
        <f>IF(Table2242[[#This Row],[ROE LF]]&gt;=$B$8,1,0)</f>
        <v>1</v>
      </c>
      <c r="N208" s="3">
        <f>IF(Table2242[[#This Row],[Debt/Equity LF]]&lt;=$C$8,1,0)</f>
        <v>0</v>
      </c>
      <c r="O208" s="44">
        <f t="shared" si="8"/>
        <v>1</v>
      </c>
    </row>
    <row r="209" spans="1:15" ht="15" hidden="1" x14ac:dyDescent="0.2">
      <c r="A209" s="3" t="s">
        <v>897</v>
      </c>
      <c r="B209" s="3" t="s">
        <v>898</v>
      </c>
      <c r="C209" s="3" t="s">
        <v>89</v>
      </c>
      <c r="D209" s="3">
        <v>4.2451295852661133</v>
      </c>
      <c r="E209" s="15">
        <v>0.55144836425781252</v>
      </c>
      <c r="F209" s="15">
        <v>0.35648273468017577</v>
      </c>
      <c r="G209" s="41">
        <v>33625184256</v>
      </c>
      <c r="H209" s="40">
        <v>137.88800048828125</v>
      </c>
      <c r="I209" s="40" t="s">
        <v>89</v>
      </c>
      <c r="J209" s="40" t="s">
        <v>93</v>
      </c>
      <c r="K209" s="42" t="str">
        <f t="shared" si="7"/>
        <v>Yes</v>
      </c>
      <c r="L209" s="3">
        <f>IF(Table2242[[#This Row],[P/E]]&lt;=$A$8,1,0)</f>
        <v>1</v>
      </c>
      <c r="M209" s="3">
        <f>IF(Table2242[[#This Row],[ROE LF]]&gt;=$B$8,1,0)</f>
        <v>1</v>
      </c>
      <c r="N209" s="3">
        <f>IF(Table2242[[#This Row],[Debt/Equity LF]]&lt;=$C$8,1,0)</f>
        <v>1</v>
      </c>
      <c r="O209" s="44">
        <f t="shared" si="8"/>
        <v>3</v>
      </c>
    </row>
    <row r="210" spans="1:15" ht="15" hidden="1" x14ac:dyDescent="0.2">
      <c r="A210" s="3" t="s">
        <v>519</v>
      </c>
      <c r="B210" s="3" t="s">
        <v>520</v>
      </c>
      <c r="C210" s="3" t="s">
        <v>89</v>
      </c>
      <c r="D210" s="3">
        <v>6.1197357177734384</v>
      </c>
      <c r="E210" s="15">
        <v>0.32966777801513669</v>
      </c>
      <c r="F210" s="15">
        <v>0.79225936889648441</v>
      </c>
      <c r="G210" s="41">
        <v>33555240960</v>
      </c>
      <c r="H210" s="40">
        <v>49.395000457763672</v>
      </c>
      <c r="I210" s="40" t="s">
        <v>89</v>
      </c>
      <c r="J210" s="40" t="s">
        <v>90</v>
      </c>
      <c r="K210" s="42" t="str">
        <f t="shared" si="7"/>
        <v>No</v>
      </c>
      <c r="L210" s="3">
        <f>IF(Table2242[[#This Row],[P/E]]&lt;=$A$8,1,0)</f>
        <v>1</v>
      </c>
      <c r="M210" s="3">
        <f>IF(Table2242[[#This Row],[ROE LF]]&gt;=$B$8,1,0)</f>
        <v>1</v>
      </c>
      <c r="N210" s="3">
        <f>IF(Table2242[[#This Row],[Debt/Equity LF]]&lt;=$C$8,1,0)</f>
        <v>0</v>
      </c>
      <c r="O210" s="44">
        <f t="shared" si="8"/>
        <v>2</v>
      </c>
    </row>
    <row r="211" spans="1:15" ht="15" hidden="1" x14ac:dyDescent="0.2">
      <c r="A211" s="3" t="s">
        <v>809</v>
      </c>
      <c r="B211" s="3" t="s">
        <v>810</v>
      </c>
      <c r="C211" s="3" t="s">
        <v>33</v>
      </c>
      <c r="D211" s="3">
        <v>12.768625259399414</v>
      </c>
      <c r="E211" s="15">
        <v>0.61713520050048831</v>
      </c>
      <c r="F211" s="15">
        <v>0.92815475463867192</v>
      </c>
      <c r="G211" s="41">
        <v>33522481152</v>
      </c>
      <c r="H211" s="40">
        <v>332.6400146484375</v>
      </c>
      <c r="I211" s="40" t="s">
        <v>34</v>
      </c>
      <c r="J211" s="40" t="s">
        <v>73</v>
      </c>
      <c r="K211" s="42" t="str">
        <f t="shared" si="7"/>
        <v>No</v>
      </c>
      <c r="L211" s="3">
        <f>IF(Table2242[[#This Row],[P/E]]&lt;=$A$8,1,0)</f>
        <v>0</v>
      </c>
      <c r="M211" s="3">
        <f>IF(Table2242[[#This Row],[ROE LF]]&gt;=$B$8,1,0)</f>
        <v>1</v>
      </c>
      <c r="N211" s="3">
        <f>IF(Table2242[[#This Row],[Debt/Equity LF]]&lt;=$C$8,1,0)</f>
        <v>0</v>
      </c>
      <c r="O211" s="44">
        <f t="shared" si="8"/>
        <v>1</v>
      </c>
    </row>
    <row r="212" spans="1:15" ht="15" hidden="1" x14ac:dyDescent="0.2">
      <c r="A212" s="3" t="s">
        <v>651</v>
      </c>
      <c r="B212" s="3" t="s">
        <v>652</v>
      </c>
      <c r="C212" s="3" t="s">
        <v>69</v>
      </c>
      <c r="D212" s="3">
        <v>17.794101715087891</v>
      </c>
      <c r="E212" s="15">
        <v>0.23253553390502929</v>
      </c>
      <c r="F212" s="15">
        <v>0.89365242004394529</v>
      </c>
      <c r="G212" s="41">
        <v>33519628288</v>
      </c>
      <c r="H212" s="40">
        <v>237.69000244140625</v>
      </c>
      <c r="I212" s="40" t="s">
        <v>76</v>
      </c>
      <c r="J212" s="40" t="s">
        <v>82</v>
      </c>
      <c r="K212" s="42" t="str">
        <f t="shared" si="7"/>
        <v>No</v>
      </c>
      <c r="L212" s="3">
        <f>IF(Table2242[[#This Row],[P/E]]&lt;=$A$8,1,0)</f>
        <v>0</v>
      </c>
      <c r="M212" s="3">
        <f>IF(Table2242[[#This Row],[ROE LF]]&gt;=$B$8,1,0)</f>
        <v>0</v>
      </c>
      <c r="N212" s="3">
        <f>IF(Table2242[[#This Row],[Debt/Equity LF]]&lt;=$C$8,1,0)</f>
        <v>0</v>
      </c>
      <c r="O212" s="44">
        <f t="shared" si="8"/>
        <v>0</v>
      </c>
    </row>
    <row r="213" spans="1:15" ht="15" hidden="1" x14ac:dyDescent="0.2">
      <c r="A213" s="3" t="s">
        <v>745</v>
      </c>
      <c r="B213" s="3" t="s">
        <v>746</v>
      </c>
      <c r="C213" s="3" t="s">
        <v>33</v>
      </c>
      <c r="D213" s="3">
        <v>25.416128158569336</v>
      </c>
      <c r="E213" s="15">
        <v>0.12420127868652343</v>
      </c>
      <c r="F213" s="15">
        <v>0.95834861755371092</v>
      </c>
      <c r="G213" s="41">
        <v>33508943872</v>
      </c>
      <c r="H213" s="40">
        <v>78.790000915527344</v>
      </c>
      <c r="I213" s="40" t="s">
        <v>34</v>
      </c>
      <c r="J213" s="40" t="s">
        <v>73</v>
      </c>
      <c r="K213" s="42" t="str">
        <f t="shared" si="7"/>
        <v>No</v>
      </c>
      <c r="L213" s="3">
        <f>IF(Table2242[[#This Row],[P/E]]&lt;=$A$8,1,0)</f>
        <v>0</v>
      </c>
      <c r="M213" s="3">
        <f>IF(Table2242[[#This Row],[ROE LF]]&gt;=$B$8,1,0)</f>
        <v>0</v>
      </c>
      <c r="N213" s="3">
        <f>IF(Table2242[[#This Row],[Debt/Equity LF]]&lt;=$C$8,1,0)</f>
        <v>0</v>
      </c>
      <c r="O213" s="44">
        <f t="shared" si="8"/>
        <v>0</v>
      </c>
    </row>
    <row r="214" spans="1:15" ht="15" x14ac:dyDescent="0.2">
      <c r="A214" s="3" t="s">
        <v>833</v>
      </c>
      <c r="B214" s="3" t="s">
        <v>834</v>
      </c>
      <c r="C214" s="3" t="s">
        <v>43</v>
      </c>
      <c r="D214" s="3">
        <v>24.800060272216797</v>
      </c>
      <c r="E214" s="15">
        <v>0.26161479949951172</v>
      </c>
      <c r="F214" s="15">
        <v>1.1712229919433594</v>
      </c>
      <c r="G214" s="41">
        <v>33425201152</v>
      </c>
      <c r="H214" s="40">
        <v>37.630001068115234</v>
      </c>
      <c r="I214" s="40" t="s">
        <v>43</v>
      </c>
      <c r="J214" s="40" t="s">
        <v>101</v>
      </c>
      <c r="K214" s="42" t="str">
        <f t="shared" si="7"/>
        <v>No</v>
      </c>
      <c r="L214" s="3">
        <f>IF(Table2242[[#This Row],[P/E]]&lt;=$A$8,1,0)</f>
        <v>0</v>
      </c>
      <c r="M214" s="3">
        <f>IF(Table2242[[#This Row],[ROE LF]]&gt;=$B$8,1,0)</f>
        <v>0</v>
      </c>
      <c r="N214" s="3">
        <f>IF(Table2242[[#This Row],[Debt/Equity LF]]&lt;=$C$8,1,0)</f>
        <v>0</v>
      </c>
      <c r="O214" s="44">
        <f t="shared" si="8"/>
        <v>0</v>
      </c>
    </row>
    <row r="215" spans="1:15" ht="15" hidden="1" x14ac:dyDescent="0.2">
      <c r="A215" s="3" t="s">
        <v>375</v>
      </c>
      <c r="B215" s="3" t="s">
        <v>376</v>
      </c>
      <c r="C215" s="3" t="s">
        <v>89</v>
      </c>
      <c r="D215" s="3">
        <v>26.546844482421875</v>
      </c>
      <c r="E215" s="15">
        <v>7.1630902290344245E-2</v>
      </c>
      <c r="F215" s="15">
        <v>0.47978668212890624</v>
      </c>
      <c r="G215" s="41">
        <v>33299763200</v>
      </c>
      <c r="H215" s="40">
        <v>70.199996948242188</v>
      </c>
      <c r="I215" s="40" t="s">
        <v>89</v>
      </c>
      <c r="J215" s="40" t="s">
        <v>90</v>
      </c>
      <c r="K215" s="42" t="str">
        <f t="shared" si="7"/>
        <v>No</v>
      </c>
      <c r="L215" s="3">
        <f>IF(Table2242[[#This Row],[P/E]]&lt;=$A$8,1,0)</f>
        <v>0</v>
      </c>
      <c r="M215" s="3">
        <f>IF(Table2242[[#This Row],[ROE LF]]&gt;=$B$8,1,0)</f>
        <v>0</v>
      </c>
      <c r="N215" s="3">
        <f>IF(Table2242[[#This Row],[Debt/Equity LF]]&lt;=$C$8,1,0)</f>
        <v>1</v>
      </c>
      <c r="O215" s="44">
        <f t="shared" si="8"/>
        <v>1</v>
      </c>
    </row>
    <row r="216" spans="1:15" ht="15" hidden="1" x14ac:dyDescent="0.2">
      <c r="A216" s="3" t="s">
        <v>801</v>
      </c>
      <c r="B216" s="3" t="s">
        <v>802</v>
      </c>
      <c r="C216" s="3" t="s">
        <v>36</v>
      </c>
      <c r="D216" s="3">
        <v>16.371288299560547</v>
      </c>
      <c r="E216" s="15">
        <v>0.59023849487304691</v>
      </c>
      <c r="F216" s="15">
        <v>1.0306887817382813</v>
      </c>
      <c r="G216" s="41">
        <v>32535818240</v>
      </c>
      <c r="H216" s="40">
        <v>156.3800048828125</v>
      </c>
      <c r="I216" s="40" t="s">
        <v>37</v>
      </c>
      <c r="J216" s="40" t="s">
        <v>38</v>
      </c>
      <c r="K216" s="42" t="str">
        <f t="shared" si="7"/>
        <v>No</v>
      </c>
      <c r="L216" s="3">
        <f>IF(Table2242[[#This Row],[P/E]]&lt;=$A$8,1,0)</f>
        <v>0</v>
      </c>
      <c r="M216" s="3">
        <f>IF(Table2242[[#This Row],[ROE LF]]&gt;=$B$8,1,0)</f>
        <v>1</v>
      </c>
      <c r="N216" s="3">
        <f>IF(Table2242[[#This Row],[Debt/Equity LF]]&lt;=$C$8,1,0)</f>
        <v>0</v>
      </c>
      <c r="O216" s="44">
        <f t="shared" si="8"/>
        <v>1</v>
      </c>
    </row>
    <row r="217" spans="1:15" ht="15" hidden="1" x14ac:dyDescent="0.2">
      <c r="A217" s="3" t="s">
        <v>669</v>
      </c>
      <c r="B217" s="3" t="s">
        <v>670</v>
      </c>
      <c r="C217" s="3" t="s">
        <v>69</v>
      </c>
      <c r="D217" s="3">
        <v>94.754196166992188</v>
      </c>
      <c r="E217" s="15">
        <v>5.4910120964050291E-2</v>
      </c>
      <c r="F217" s="15">
        <v>0.16578329086303711</v>
      </c>
      <c r="G217" s="41">
        <v>32445732864</v>
      </c>
      <c r="H217" s="40">
        <v>83.639999389648438</v>
      </c>
      <c r="I217" s="40" t="s">
        <v>6370</v>
      </c>
      <c r="J217" s="40" t="s">
        <v>96</v>
      </c>
      <c r="K217" s="42" t="str">
        <f t="shared" si="7"/>
        <v>No</v>
      </c>
      <c r="L217" s="3">
        <f>IF(Table2242[[#This Row],[P/E]]&lt;=$A$8,1,0)</f>
        <v>0</v>
      </c>
      <c r="M217" s="3">
        <f>IF(Table2242[[#This Row],[ROE LF]]&gt;=$B$8,1,0)</f>
        <v>0</v>
      </c>
      <c r="N217" s="3">
        <f>IF(Table2242[[#This Row],[Debt/Equity LF]]&lt;=$C$8,1,0)</f>
        <v>1</v>
      </c>
      <c r="O217" s="44">
        <f t="shared" si="8"/>
        <v>1</v>
      </c>
    </row>
    <row r="218" spans="1:15" ht="15" hidden="1" x14ac:dyDescent="0.2">
      <c r="A218" s="3" t="s">
        <v>569</v>
      </c>
      <c r="B218" s="3" t="s">
        <v>570</v>
      </c>
      <c r="C218" s="3" t="s">
        <v>45</v>
      </c>
      <c r="D218" s="3">
        <v>35.214561462402344</v>
      </c>
      <c r="E218" s="15">
        <v>0.32604736328125</v>
      </c>
      <c r="F218" s="15">
        <v>0.80085502624511717</v>
      </c>
      <c r="G218" s="41">
        <v>32068050944</v>
      </c>
      <c r="H218" s="40">
        <v>68.510002136230469</v>
      </c>
      <c r="I218" s="40" t="s">
        <v>53</v>
      </c>
      <c r="J218" s="40" t="s">
        <v>54</v>
      </c>
      <c r="K218" s="42" t="str">
        <f t="shared" si="7"/>
        <v>No</v>
      </c>
      <c r="L218" s="3">
        <f>IF(Table2242[[#This Row],[P/E]]&lt;=$A$8,1,0)</f>
        <v>0</v>
      </c>
      <c r="M218" s="3">
        <f>IF(Table2242[[#This Row],[ROE LF]]&gt;=$B$8,1,0)</f>
        <v>1</v>
      </c>
      <c r="N218" s="3">
        <f>IF(Table2242[[#This Row],[Debt/Equity LF]]&lt;=$C$8,1,0)</f>
        <v>0</v>
      </c>
      <c r="O218" s="44">
        <f t="shared" si="8"/>
        <v>1</v>
      </c>
    </row>
    <row r="219" spans="1:15" ht="15" hidden="1" x14ac:dyDescent="0.2">
      <c r="A219" s="3" t="s">
        <v>567</v>
      </c>
      <c r="B219" s="3" t="s">
        <v>568</v>
      </c>
      <c r="C219" s="3" t="s">
        <v>45</v>
      </c>
      <c r="D219" s="3">
        <v>35.214561462402344</v>
      </c>
      <c r="E219" s="15">
        <v>0.32604736328125</v>
      </c>
      <c r="F219" s="15">
        <v>0.80085502624511717</v>
      </c>
      <c r="G219" s="41">
        <v>32068050944</v>
      </c>
      <c r="H219" s="40">
        <v>69.540000915527344</v>
      </c>
      <c r="I219" s="40" t="s">
        <v>53</v>
      </c>
      <c r="J219" s="40" t="s">
        <v>54</v>
      </c>
      <c r="K219" s="42" t="str">
        <f t="shared" si="7"/>
        <v>No</v>
      </c>
      <c r="L219" s="3">
        <f>IF(Table2242[[#This Row],[P/E]]&lt;=$A$8,1,0)</f>
        <v>0</v>
      </c>
      <c r="M219" s="3">
        <f>IF(Table2242[[#This Row],[ROE LF]]&gt;=$B$8,1,0)</f>
        <v>1</v>
      </c>
      <c r="N219" s="3">
        <f>IF(Table2242[[#This Row],[Debt/Equity LF]]&lt;=$C$8,1,0)</f>
        <v>0</v>
      </c>
      <c r="O219" s="44">
        <f t="shared" si="8"/>
        <v>1</v>
      </c>
    </row>
    <row r="220" spans="1:15" ht="15" hidden="1" x14ac:dyDescent="0.2">
      <c r="A220" s="3" t="s">
        <v>401</v>
      </c>
      <c r="B220" s="3" t="s">
        <v>402</v>
      </c>
      <c r="C220" s="3" t="s">
        <v>45</v>
      </c>
      <c r="D220" s="3">
        <v>8.9817838668823242</v>
      </c>
      <c r="E220" s="15">
        <v>0.17813648223876954</v>
      </c>
      <c r="F220" s="15">
        <v>1.1975202941894532</v>
      </c>
      <c r="G220" s="41">
        <v>31902955520</v>
      </c>
      <c r="H220" s="40">
        <v>36.889999389648438</v>
      </c>
      <c r="I220" s="40" t="s">
        <v>46</v>
      </c>
      <c r="J220" s="40" t="s">
        <v>46</v>
      </c>
      <c r="K220" s="42" t="str">
        <f t="shared" si="7"/>
        <v>No</v>
      </c>
      <c r="L220" s="3">
        <f>IF(Table2242[[#This Row],[P/E]]&lt;=$A$8,1,0)</f>
        <v>0</v>
      </c>
      <c r="M220" s="3">
        <f>IF(Table2242[[#This Row],[ROE LF]]&gt;=$B$8,1,0)</f>
        <v>0</v>
      </c>
      <c r="N220" s="3">
        <f>IF(Table2242[[#This Row],[Debt/Equity LF]]&lt;=$C$8,1,0)</f>
        <v>0</v>
      </c>
      <c r="O220" s="44">
        <f t="shared" si="8"/>
        <v>0</v>
      </c>
    </row>
    <row r="221" spans="1:15" ht="15" hidden="1" x14ac:dyDescent="0.2">
      <c r="A221" s="3" t="s">
        <v>451</v>
      </c>
      <c r="B221" s="3" t="s">
        <v>452</v>
      </c>
      <c r="C221" s="3" t="s">
        <v>28</v>
      </c>
      <c r="D221" s="3">
        <v>22.928741455078125</v>
      </c>
      <c r="E221" s="15">
        <v>0.36728317260742188</v>
      </c>
      <c r="F221" s="15">
        <v>1.3635803222656251</v>
      </c>
      <c r="G221" s="41">
        <v>31693774848</v>
      </c>
      <c r="H221" s="40">
        <v>96.529998779296875</v>
      </c>
      <c r="I221" s="40" t="s">
        <v>29</v>
      </c>
      <c r="J221" s="40" t="s">
        <v>52</v>
      </c>
      <c r="K221" s="42" t="str">
        <f t="shared" si="7"/>
        <v>No</v>
      </c>
      <c r="L221" s="3">
        <f>IF(Table2242[[#This Row],[P/E]]&lt;=$A$8,1,0)</f>
        <v>0</v>
      </c>
      <c r="M221" s="3">
        <f>IF(Table2242[[#This Row],[ROE LF]]&gt;=$B$8,1,0)</f>
        <v>1</v>
      </c>
      <c r="N221" s="3">
        <f>IF(Table2242[[#This Row],[Debt/Equity LF]]&lt;=$C$8,1,0)</f>
        <v>0</v>
      </c>
      <c r="O221" s="44">
        <f t="shared" si="8"/>
        <v>1</v>
      </c>
    </row>
    <row r="222" spans="1:15" ht="15" hidden="1" x14ac:dyDescent="0.2">
      <c r="A222" s="3" t="s">
        <v>625</v>
      </c>
      <c r="B222" s="3" t="s">
        <v>626</v>
      </c>
      <c r="C222" s="3" t="s">
        <v>36</v>
      </c>
      <c r="D222" s="3">
        <v>51.987297058105469</v>
      </c>
      <c r="E222" s="15">
        <v>1.088200454711914</v>
      </c>
      <c r="F222" s="15">
        <v>2.9828823852539061</v>
      </c>
      <c r="G222" s="41">
        <v>31460505600</v>
      </c>
      <c r="H222" s="40">
        <v>409.1400146484375</v>
      </c>
      <c r="I222" s="40" t="s">
        <v>37</v>
      </c>
      <c r="J222" s="40" t="s">
        <v>60</v>
      </c>
      <c r="K222" s="42" t="str">
        <f t="shared" si="7"/>
        <v>No</v>
      </c>
      <c r="L222" s="3">
        <f>IF(Table2242[[#This Row],[P/E]]&lt;=$A$8,1,0)</f>
        <v>0</v>
      </c>
      <c r="M222" s="3">
        <f>IF(Table2242[[#This Row],[ROE LF]]&gt;=$B$8,1,0)</f>
        <v>1</v>
      </c>
      <c r="N222" s="3">
        <f>IF(Table2242[[#This Row],[Debt/Equity LF]]&lt;=$C$8,1,0)</f>
        <v>0</v>
      </c>
      <c r="O222" s="44">
        <f t="shared" si="8"/>
        <v>1</v>
      </c>
    </row>
    <row r="223" spans="1:15" ht="15" hidden="1" x14ac:dyDescent="0.2">
      <c r="A223" s="3" t="s">
        <v>1119</v>
      </c>
      <c r="B223" s="3" t="s">
        <v>1120</v>
      </c>
      <c r="C223" s="3" t="s">
        <v>80</v>
      </c>
      <c r="D223" s="3">
        <v>29.095708847045898</v>
      </c>
      <c r="E223" s="15">
        <v>4.710121154785156E-2</v>
      </c>
      <c r="F223" s="15">
        <v>0.65926849365234375</v>
      </c>
      <c r="G223" s="41">
        <v>31447158784</v>
      </c>
      <c r="H223" s="40">
        <v>31.530000686645508</v>
      </c>
      <c r="I223" s="40" t="s">
        <v>80</v>
      </c>
      <c r="J223" s="40" t="s">
        <v>81</v>
      </c>
      <c r="K223" s="42" t="str">
        <f t="shared" si="7"/>
        <v>No</v>
      </c>
      <c r="L223" s="3">
        <f>IF(Table2242[[#This Row],[P/E]]&lt;=$A$8,1,0)</f>
        <v>0</v>
      </c>
      <c r="M223" s="3">
        <f>IF(Table2242[[#This Row],[ROE LF]]&gt;=$B$8,1,0)</f>
        <v>0</v>
      </c>
      <c r="N223" s="3">
        <f>IF(Table2242[[#This Row],[Debt/Equity LF]]&lt;=$C$8,1,0)</f>
        <v>0</v>
      </c>
      <c r="O223" s="44">
        <f t="shared" si="8"/>
        <v>0</v>
      </c>
    </row>
    <row r="224" spans="1:15" ht="15" hidden="1" x14ac:dyDescent="0.2">
      <c r="A224" s="3" t="s">
        <v>477</v>
      </c>
      <c r="B224" s="3" t="s">
        <v>478</v>
      </c>
      <c r="C224" s="3" t="s">
        <v>80</v>
      </c>
      <c r="D224" s="3">
        <v>162.866455078125</v>
      </c>
      <c r="E224" s="15">
        <v>1.130167961120605E-2</v>
      </c>
      <c r="F224" s="15">
        <v>0.75821800231933589</v>
      </c>
      <c r="G224" s="41">
        <v>31422676992</v>
      </c>
      <c r="H224" s="40">
        <v>66.5</v>
      </c>
      <c r="I224" s="40" t="s">
        <v>80</v>
      </c>
      <c r="J224" s="40" t="s">
        <v>81</v>
      </c>
      <c r="K224" s="42" t="str">
        <f t="shared" si="7"/>
        <v>No</v>
      </c>
      <c r="L224" s="3">
        <f>IF(Table2242[[#This Row],[P/E]]&lt;=$A$8,1,0)</f>
        <v>0</v>
      </c>
      <c r="M224" s="3">
        <f>IF(Table2242[[#This Row],[ROE LF]]&gt;=$B$8,1,0)</f>
        <v>0</v>
      </c>
      <c r="N224" s="3">
        <f>IF(Table2242[[#This Row],[Debt/Equity LF]]&lt;=$C$8,1,0)</f>
        <v>0</v>
      </c>
      <c r="O224" s="44">
        <f t="shared" si="8"/>
        <v>0</v>
      </c>
    </row>
    <row r="225" spans="1:15" ht="15" hidden="1" x14ac:dyDescent="0.2">
      <c r="A225" s="3" t="s">
        <v>845</v>
      </c>
      <c r="B225" s="3" t="s">
        <v>9175</v>
      </c>
      <c r="C225" s="3" t="s">
        <v>20</v>
      </c>
      <c r="D225" s="3">
        <v>80.387855529785156</v>
      </c>
      <c r="E225" s="15">
        <v>-1.438743948936462E-2</v>
      </c>
      <c r="F225" s="15">
        <v>0.307143497467041</v>
      </c>
      <c r="G225" s="41">
        <v>31298945024</v>
      </c>
      <c r="H225" s="40">
        <v>36.709999084472656</v>
      </c>
      <c r="I225" s="40" t="s">
        <v>48</v>
      </c>
      <c r="J225" s="40" t="s">
        <v>48</v>
      </c>
      <c r="K225" s="42" t="str">
        <f t="shared" si="7"/>
        <v>No</v>
      </c>
      <c r="L225" s="3">
        <f>IF(Table2242[[#This Row],[P/E]]&lt;=$A$8,1,0)</f>
        <v>0</v>
      </c>
      <c r="M225" s="3">
        <f>IF(Table2242[[#This Row],[ROE LF]]&gt;=$B$8,1,0)</f>
        <v>0</v>
      </c>
      <c r="N225" s="3">
        <f>IF(Table2242[[#This Row],[Debt/Equity LF]]&lt;=$C$8,1,0)</f>
        <v>1</v>
      </c>
      <c r="O225" s="44">
        <f t="shared" si="8"/>
        <v>1</v>
      </c>
    </row>
    <row r="226" spans="1:15" ht="15" hidden="1" x14ac:dyDescent="0.2">
      <c r="A226" s="3" t="s">
        <v>825</v>
      </c>
      <c r="B226" s="3" t="s">
        <v>826</v>
      </c>
      <c r="C226" s="3" t="s">
        <v>33</v>
      </c>
      <c r="D226" s="3">
        <v>27.292646408081055</v>
      </c>
      <c r="E226" s="15">
        <v>0.18723403930664062</v>
      </c>
      <c r="F226" s="15">
        <v>0.99966011047363279</v>
      </c>
      <c r="G226" s="41">
        <v>31250290688</v>
      </c>
      <c r="H226" s="40">
        <v>65.739997863769531</v>
      </c>
      <c r="I226" s="40" t="s">
        <v>34</v>
      </c>
      <c r="J226" s="40" t="s">
        <v>73</v>
      </c>
      <c r="K226" s="42" t="str">
        <f t="shared" si="7"/>
        <v>No</v>
      </c>
      <c r="L226" s="3">
        <f>IF(Table2242[[#This Row],[P/E]]&lt;=$A$8,1,0)</f>
        <v>0</v>
      </c>
      <c r="M226" s="3">
        <f>IF(Table2242[[#This Row],[ROE LF]]&gt;=$B$8,1,0)</f>
        <v>0</v>
      </c>
      <c r="N226" s="3">
        <f>IF(Table2242[[#This Row],[Debt/Equity LF]]&lt;=$C$8,1,0)</f>
        <v>0</v>
      </c>
      <c r="O226" s="44">
        <f t="shared" si="8"/>
        <v>0</v>
      </c>
    </row>
    <row r="227" spans="1:15" ht="15" hidden="1" x14ac:dyDescent="0.2">
      <c r="A227" s="3" t="s">
        <v>733</v>
      </c>
      <c r="B227" s="3" t="s">
        <v>734</v>
      </c>
      <c r="C227" s="3" t="s">
        <v>69</v>
      </c>
      <c r="D227" s="3">
        <v>28.746990203857422</v>
      </c>
      <c r="E227" s="15">
        <v>0.16567619323730468</v>
      </c>
      <c r="F227" s="15">
        <v>0.35389358520507813</v>
      </c>
      <c r="G227" s="41">
        <v>31161804800</v>
      </c>
      <c r="H227" s="40">
        <v>140.22000122070312</v>
      </c>
      <c r="I227" s="40" t="s">
        <v>76</v>
      </c>
      <c r="J227" s="40" t="s">
        <v>91</v>
      </c>
      <c r="K227" s="42" t="str">
        <f t="shared" si="7"/>
        <v>No</v>
      </c>
      <c r="L227" s="3">
        <f>IF(Table2242[[#This Row],[P/E]]&lt;=$A$8,1,0)</f>
        <v>0</v>
      </c>
      <c r="M227" s="3">
        <f>IF(Table2242[[#This Row],[ROE LF]]&gt;=$B$8,1,0)</f>
        <v>0</v>
      </c>
      <c r="N227" s="3">
        <f>IF(Table2242[[#This Row],[Debt/Equity LF]]&lt;=$C$8,1,0)</f>
        <v>1</v>
      </c>
      <c r="O227" s="44">
        <f t="shared" si="8"/>
        <v>1</v>
      </c>
    </row>
    <row r="228" spans="1:15" ht="15" hidden="1" x14ac:dyDescent="0.2">
      <c r="A228" s="3" t="s">
        <v>973</v>
      </c>
      <c r="B228" s="3" t="s">
        <v>974</v>
      </c>
      <c r="C228" s="3" t="s">
        <v>69</v>
      </c>
      <c r="D228" s="3">
        <v>25.841470718383789</v>
      </c>
      <c r="E228" s="15">
        <v>0.38177787780761718</v>
      </c>
      <c r="F228" s="15">
        <v>2.8092811107635497E-2</v>
      </c>
      <c r="G228" s="41">
        <v>31140349952</v>
      </c>
      <c r="H228" s="40">
        <v>301.04000854492188</v>
      </c>
      <c r="I228" s="40" t="s">
        <v>70</v>
      </c>
      <c r="J228" s="40" t="s">
        <v>75</v>
      </c>
      <c r="K228" s="42" t="str">
        <f t="shared" si="7"/>
        <v>No</v>
      </c>
      <c r="L228" s="3">
        <f>IF(Table2242[[#This Row],[P/E]]&lt;=$A$8,1,0)</f>
        <v>0</v>
      </c>
      <c r="M228" s="3">
        <f>IF(Table2242[[#This Row],[ROE LF]]&gt;=$B$8,1,0)</f>
        <v>1</v>
      </c>
      <c r="N228" s="3">
        <f>IF(Table2242[[#This Row],[Debt/Equity LF]]&lt;=$C$8,1,0)</f>
        <v>1</v>
      </c>
      <c r="O228" s="44">
        <f t="shared" si="8"/>
        <v>2</v>
      </c>
    </row>
    <row r="229" spans="1:15" ht="15" hidden="1" x14ac:dyDescent="0.2">
      <c r="A229" s="3" t="s">
        <v>551</v>
      </c>
      <c r="B229" s="3" t="s">
        <v>552</v>
      </c>
      <c r="C229" s="3" t="s">
        <v>65</v>
      </c>
      <c r="D229" s="3">
        <v>18.945993423461914</v>
      </c>
      <c r="E229" s="15">
        <v>8.3069763183593756E-2</v>
      </c>
      <c r="F229" s="15">
        <v>1.2428012847900392</v>
      </c>
      <c r="G229" s="41">
        <v>31110825984</v>
      </c>
      <c r="H229" s="40">
        <v>89.830001831054688</v>
      </c>
      <c r="I229" s="40" t="s">
        <v>65</v>
      </c>
      <c r="J229" s="40" t="s">
        <v>88</v>
      </c>
      <c r="K229" s="42" t="str">
        <f t="shared" si="7"/>
        <v>No</v>
      </c>
      <c r="L229" s="3">
        <f>IF(Table2242[[#This Row],[P/E]]&lt;=$A$8,1,0)</f>
        <v>0</v>
      </c>
      <c r="M229" s="3">
        <f>IF(Table2242[[#This Row],[ROE LF]]&gt;=$B$8,1,0)</f>
        <v>0</v>
      </c>
      <c r="N229" s="3">
        <f>IF(Table2242[[#This Row],[Debt/Equity LF]]&lt;=$C$8,1,0)</f>
        <v>0</v>
      </c>
      <c r="O229" s="44">
        <f t="shared" si="8"/>
        <v>0</v>
      </c>
    </row>
    <row r="230" spans="1:15" ht="15" hidden="1" x14ac:dyDescent="0.2">
      <c r="A230" s="3" t="s">
        <v>719</v>
      </c>
      <c r="B230" s="3" t="s">
        <v>720</v>
      </c>
      <c r="C230" s="3" t="s">
        <v>36</v>
      </c>
      <c r="D230" s="3">
        <v>40.669548034667969</v>
      </c>
      <c r="E230" s="15">
        <v>0.24347724914550781</v>
      </c>
      <c r="F230" s="15">
        <v>0.27109310150146482</v>
      </c>
      <c r="G230" s="41">
        <v>31048675328</v>
      </c>
      <c r="H230" s="40">
        <v>222.25</v>
      </c>
      <c r="I230" s="40" t="s">
        <v>37</v>
      </c>
      <c r="J230" s="40" t="s">
        <v>60</v>
      </c>
      <c r="K230" s="42" t="str">
        <f t="shared" si="7"/>
        <v>No</v>
      </c>
      <c r="L230" s="3">
        <f>IF(Table2242[[#This Row],[P/E]]&lt;=$A$8,1,0)</f>
        <v>0</v>
      </c>
      <c r="M230" s="3">
        <f>IF(Table2242[[#This Row],[ROE LF]]&gt;=$B$8,1,0)</f>
        <v>0</v>
      </c>
      <c r="N230" s="3">
        <f>IF(Table2242[[#This Row],[Debt/Equity LF]]&lt;=$C$8,1,0)</f>
        <v>1</v>
      </c>
      <c r="O230" s="44">
        <f t="shared" si="8"/>
        <v>1</v>
      </c>
    </row>
    <row r="231" spans="1:15" ht="15" hidden="1" x14ac:dyDescent="0.2">
      <c r="A231" s="3" t="s">
        <v>883</v>
      </c>
      <c r="B231" s="3" t="s">
        <v>884</v>
      </c>
      <c r="C231" s="3" t="s">
        <v>69</v>
      </c>
      <c r="D231" s="3">
        <v>21.563344955444336</v>
      </c>
      <c r="E231" s="15">
        <v>0.69794441223144532</v>
      </c>
      <c r="F231" s="15">
        <v>1.0468383789062501</v>
      </c>
      <c r="G231" s="41">
        <v>29863299072</v>
      </c>
      <c r="H231" s="40">
        <v>603.905029296875</v>
      </c>
      <c r="I231" s="40" t="s">
        <v>76</v>
      </c>
      <c r="J231" s="40" t="s">
        <v>97</v>
      </c>
      <c r="K231" s="42" t="str">
        <f t="shared" si="7"/>
        <v>No</v>
      </c>
      <c r="L231" s="3">
        <f>IF(Table2242[[#This Row],[P/E]]&lt;=$A$8,1,0)</f>
        <v>0</v>
      </c>
      <c r="M231" s="3">
        <f>IF(Table2242[[#This Row],[ROE LF]]&gt;=$B$8,1,0)</f>
        <v>1</v>
      </c>
      <c r="N231" s="3">
        <f>IF(Table2242[[#This Row],[Debt/Equity LF]]&lt;=$C$8,1,0)</f>
        <v>0</v>
      </c>
      <c r="O231" s="44">
        <f t="shared" si="8"/>
        <v>1</v>
      </c>
    </row>
    <row r="232" spans="1:15" ht="15" x14ac:dyDescent="0.2">
      <c r="A232" s="3" t="s">
        <v>6537</v>
      </c>
      <c r="B232" s="3" t="s">
        <v>6538</v>
      </c>
      <c r="C232" s="3" t="s">
        <v>43</v>
      </c>
      <c r="D232" s="3">
        <v>242.99003601074219</v>
      </c>
      <c r="E232" s="15">
        <v>-3.4716820716857909E-2</v>
      </c>
      <c r="F232" s="15">
        <v>0.4632143020629883</v>
      </c>
      <c r="G232" s="41">
        <v>29759877120</v>
      </c>
      <c r="H232" s="40">
        <v>30.010000228881836</v>
      </c>
      <c r="I232" s="40" t="s">
        <v>43</v>
      </c>
      <c r="J232" s="40" t="s">
        <v>101</v>
      </c>
      <c r="K232" s="42" t="str">
        <f t="shared" si="7"/>
        <v>No</v>
      </c>
      <c r="L232" s="3">
        <f>IF(Table2242[[#This Row],[P/E]]&lt;=$A$8,1,0)</f>
        <v>0</v>
      </c>
      <c r="M232" s="3">
        <f>IF(Table2242[[#This Row],[ROE LF]]&gt;=$B$8,1,0)</f>
        <v>0</v>
      </c>
      <c r="N232" s="3">
        <f>IF(Table2242[[#This Row],[Debt/Equity LF]]&lt;=$C$8,1,0)</f>
        <v>1</v>
      </c>
      <c r="O232" s="44">
        <f t="shared" si="8"/>
        <v>1</v>
      </c>
    </row>
    <row r="233" spans="1:15" ht="15" hidden="1" x14ac:dyDescent="0.2">
      <c r="A233" s="3" t="s">
        <v>781</v>
      </c>
      <c r="B233" s="3" t="s">
        <v>782</v>
      </c>
      <c r="C233" s="3" t="s">
        <v>69</v>
      </c>
      <c r="D233" s="3">
        <v>27.839052200317383</v>
      </c>
      <c r="E233" s="15">
        <v>0.36377853393554688</v>
      </c>
      <c r="F233" s="15">
        <v>1.3866145324707031</v>
      </c>
      <c r="G233" s="41">
        <v>29107251200</v>
      </c>
      <c r="H233" s="40">
        <v>264.08999633789062</v>
      </c>
      <c r="I233" s="40" t="s">
        <v>76</v>
      </c>
      <c r="J233" s="40" t="s">
        <v>91</v>
      </c>
      <c r="K233" s="42" t="str">
        <f t="shared" si="7"/>
        <v>No</v>
      </c>
      <c r="L233" s="3">
        <f>IF(Table2242[[#This Row],[P/E]]&lt;=$A$8,1,0)</f>
        <v>0</v>
      </c>
      <c r="M233" s="3">
        <f>IF(Table2242[[#This Row],[ROE LF]]&gt;=$B$8,1,0)</f>
        <v>1</v>
      </c>
      <c r="N233" s="3">
        <f>IF(Table2242[[#This Row],[Debt/Equity LF]]&lt;=$C$8,1,0)</f>
        <v>0</v>
      </c>
      <c r="O233" s="44">
        <f t="shared" si="8"/>
        <v>1</v>
      </c>
    </row>
    <row r="234" spans="1:15" ht="15" hidden="1" x14ac:dyDescent="0.2">
      <c r="A234" s="3" t="s">
        <v>1628</v>
      </c>
      <c r="B234" s="3" t="s">
        <v>1629</v>
      </c>
      <c r="C234" s="3" t="s">
        <v>65</v>
      </c>
      <c r="D234" s="3">
        <v>15.395599365234375</v>
      </c>
      <c r="E234" s="15">
        <v>8.2371397018432616E-2</v>
      </c>
      <c r="F234" s="15">
        <v>2.3126834106445311</v>
      </c>
      <c r="G234" s="41">
        <v>28980666368</v>
      </c>
      <c r="H234" s="40">
        <v>14.685000419616699</v>
      </c>
      <c r="I234" s="40" t="s">
        <v>65</v>
      </c>
      <c r="J234" s="40" t="s">
        <v>66</v>
      </c>
      <c r="K234" s="42" t="str">
        <f t="shared" si="7"/>
        <v>No</v>
      </c>
      <c r="L234" s="3">
        <f>IF(Table2242[[#This Row],[P/E]]&lt;=$A$8,1,0)</f>
        <v>0</v>
      </c>
      <c r="M234" s="3">
        <f>IF(Table2242[[#This Row],[ROE LF]]&gt;=$B$8,1,0)</f>
        <v>0</v>
      </c>
      <c r="N234" s="3">
        <f>IF(Table2242[[#This Row],[Debt/Equity LF]]&lt;=$C$8,1,0)</f>
        <v>0</v>
      </c>
      <c r="O234" s="44">
        <f t="shared" si="8"/>
        <v>0</v>
      </c>
    </row>
    <row r="235" spans="1:15" ht="15" hidden="1" x14ac:dyDescent="0.2">
      <c r="A235" s="3" t="s">
        <v>771</v>
      </c>
      <c r="B235" s="3" t="s">
        <v>772</v>
      </c>
      <c r="C235" s="3" t="s">
        <v>20</v>
      </c>
      <c r="D235" s="3">
        <v>27.316106796264648</v>
      </c>
      <c r="E235" s="15">
        <v>0.28865711212158202</v>
      </c>
      <c r="F235" s="15">
        <v>0.51632652282714842</v>
      </c>
      <c r="G235" s="41">
        <v>28789776384</v>
      </c>
      <c r="H235" s="40">
        <v>169.47000122070312</v>
      </c>
      <c r="I235" s="40" t="s">
        <v>21</v>
      </c>
      <c r="J235" s="40" t="s">
        <v>92</v>
      </c>
      <c r="K235" s="42" t="str">
        <f t="shared" si="7"/>
        <v>No</v>
      </c>
      <c r="L235" s="3">
        <f>IF(Table2242[[#This Row],[P/E]]&lt;=$A$8,1,0)</f>
        <v>0</v>
      </c>
      <c r="M235" s="3">
        <f>IF(Table2242[[#This Row],[ROE LF]]&gt;=$B$8,1,0)</f>
        <v>0</v>
      </c>
      <c r="N235" s="3">
        <f>IF(Table2242[[#This Row],[Debt/Equity LF]]&lt;=$C$8,1,0)</f>
        <v>1</v>
      </c>
      <c r="O235" s="44">
        <f t="shared" si="8"/>
        <v>1</v>
      </c>
    </row>
    <row r="236" spans="1:15" ht="15" hidden="1" x14ac:dyDescent="0.2">
      <c r="A236" s="3" t="s">
        <v>731</v>
      </c>
      <c r="B236" s="3" t="s">
        <v>732</v>
      </c>
      <c r="C236" s="3" t="s">
        <v>33</v>
      </c>
      <c r="D236" s="3">
        <v>12.803779602050781</v>
      </c>
      <c r="E236" s="15">
        <v>8.1309862136840827E-2</v>
      </c>
      <c r="F236" s="15">
        <v>0.17330759048461913</v>
      </c>
      <c r="G236" s="41">
        <v>28643459072</v>
      </c>
      <c r="H236" s="40">
        <v>165.94000244140625</v>
      </c>
      <c r="I236" s="40" t="s">
        <v>47</v>
      </c>
      <c r="J236" s="40" t="s">
        <v>47</v>
      </c>
      <c r="K236" s="42" t="str">
        <f t="shared" si="7"/>
        <v>No</v>
      </c>
      <c r="L236" s="3">
        <f>IF(Table2242[[#This Row],[P/E]]&lt;=$A$8,1,0)</f>
        <v>0</v>
      </c>
      <c r="M236" s="3">
        <f>IF(Table2242[[#This Row],[ROE LF]]&gt;=$B$8,1,0)</f>
        <v>0</v>
      </c>
      <c r="N236" s="3">
        <f>IF(Table2242[[#This Row],[Debt/Equity LF]]&lt;=$C$8,1,0)</f>
        <v>1</v>
      </c>
      <c r="O236" s="44">
        <f t="shared" si="8"/>
        <v>1</v>
      </c>
    </row>
    <row r="237" spans="1:15" ht="15" hidden="1" x14ac:dyDescent="0.2">
      <c r="A237" s="3" t="s">
        <v>533</v>
      </c>
      <c r="B237" s="3" t="s">
        <v>534</v>
      </c>
      <c r="C237" s="3" t="s">
        <v>65</v>
      </c>
      <c r="D237" s="3">
        <v>14.564312934875488</v>
      </c>
      <c r="E237" s="15">
        <v>5.0366029739379883E-2</v>
      </c>
      <c r="F237" s="15">
        <v>1.5156591796875001</v>
      </c>
      <c r="G237" s="41">
        <v>28574851072</v>
      </c>
      <c r="H237" s="40">
        <v>58.790000915527344</v>
      </c>
      <c r="I237" s="40" t="s">
        <v>65</v>
      </c>
      <c r="J237" s="40" t="s">
        <v>88</v>
      </c>
      <c r="K237" s="42" t="str">
        <f t="shared" si="7"/>
        <v>No</v>
      </c>
      <c r="L237" s="3">
        <f>IF(Table2242[[#This Row],[P/E]]&lt;=$A$8,1,0)</f>
        <v>0</v>
      </c>
      <c r="M237" s="3">
        <f>IF(Table2242[[#This Row],[ROE LF]]&gt;=$B$8,1,0)</f>
        <v>0</v>
      </c>
      <c r="N237" s="3">
        <f>IF(Table2242[[#This Row],[Debt/Equity LF]]&lt;=$C$8,1,0)</f>
        <v>0</v>
      </c>
      <c r="O237" s="44">
        <f t="shared" si="8"/>
        <v>0</v>
      </c>
    </row>
    <row r="238" spans="1:15" ht="15" hidden="1" x14ac:dyDescent="0.2">
      <c r="A238" s="3" t="s">
        <v>585</v>
      </c>
      <c r="B238" s="3" t="s">
        <v>586</v>
      </c>
      <c r="C238" s="3" t="s">
        <v>80</v>
      </c>
      <c r="D238" s="3">
        <v>98.165168762207031</v>
      </c>
      <c r="E238" s="15">
        <v>8.5345830917358395E-2</v>
      </c>
      <c r="F238" s="15">
        <v>0.90188430786132812</v>
      </c>
      <c r="G238" s="41">
        <v>28526686208</v>
      </c>
      <c r="H238" s="40">
        <v>106.29000091552734</v>
      </c>
      <c r="I238" s="40" t="s">
        <v>80</v>
      </c>
      <c r="J238" s="40" t="s">
        <v>81</v>
      </c>
      <c r="K238" s="42" t="str">
        <f t="shared" si="7"/>
        <v>No</v>
      </c>
      <c r="L238" s="3">
        <f>IF(Table2242[[#This Row],[P/E]]&lt;=$A$8,1,0)</f>
        <v>0</v>
      </c>
      <c r="M238" s="3">
        <f>IF(Table2242[[#This Row],[ROE LF]]&gt;=$B$8,1,0)</f>
        <v>0</v>
      </c>
      <c r="N238" s="3">
        <f>IF(Table2242[[#This Row],[Debt/Equity LF]]&lt;=$C$8,1,0)</f>
        <v>0</v>
      </c>
      <c r="O238" s="44">
        <f t="shared" si="8"/>
        <v>0</v>
      </c>
    </row>
    <row r="239" spans="1:15" ht="15" hidden="1" x14ac:dyDescent="0.2">
      <c r="A239" s="3" t="s">
        <v>535</v>
      </c>
      <c r="B239" s="3" t="s">
        <v>536</v>
      </c>
      <c r="C239" s="3" t="s">
        <v>65</v>
      </c>
      <c r="D239" s="3">
        <v>20.25469970703125</v>
      </c>
      <c r="E239" s="15">
        <v>0.12393100738525391</v>
      </c>
      <c r="F239" s="15">
        <v>1.4088702392578125</v>
      </c>
      <c r="G239" s="41">
        <v>28499509248</v>
      </c>
      <c r="H239" s="40">
        <v>90.349998474121094</v>
      </c>
      <c r="I239" s="40" t="s">
        <v>65</v>
      </c>
      <c r="J239" s="40" t="s">
        <v>88</v>
      </c>
      <c r="K239" s="42" t="str">
        <f t="shared" si="7"/>
        <v>No</v>
      </c>
      <c r="L239" s="3">
        <f>IF(Table2242[[#This Row],[P/E]]&lt;=$A$8,1,0)</f>
        <v>0</v>
      </c>
      <c r="M239" s="3">
        <f>IF(Table2242[[#This Row],[ROE LF]]&gt;=$B$8,1,0)</f>
        <v>0</v>
      </c>
      <c r="N239" s="3">
        <f>IF(Table2242[[#This Row],[Debt/Equity LF]]&lt;=$C$8,1,0)</f>
        <v>0</v>
      </c>
      <c r="O239" s="44">
        <f t="shared" si="8"/>
        <v>0</v>
      </c>
    </row>
    <row r="240" spans="1:15" ht="15" hidden="1" x14ac:dyDescent="0.2">
      <c r="A240" s="3" t="s">
        <v>787</v>
      </c>
      <c r="B240" s="3" t="s">
        <v>788</v>
      </c>
      <c r="C240" s="3" t="s">
        <v>69</v>
      </c>
      <c r="D240" s="3">
        <v>27.506248474121094</v>
      </c>
      <c r="E240" s="15">
        <v>0.35015262603759767</v>
      </c>
      <c r="F240" s="15">
        <v>0.25588384628295896</v>
      </c>
      <c r="G240" s="41">
        <v>27996502016</v>
      </c>
      <c r="H240" s="40">
        <v>51.314998626708984</v>
      </c>
      <c r="I240" s="40" t="s">
        <v>76</v>
      </c>
      <c r="J240" s="40" t="s">
        <v>97</v>
      </c>
      <c r="K240" s="42" t="str">
        <f t="shared" si="7"/>
        <v>No</v>
      </c>
      <c r="L240" s="3">
        <f>IF(Table2242[[#This Row],[P/E]]&lt;=$A$8,1,0)</f>
        <v>0</v>
      </c>
      <c r="M240" s="3">
        <f>IF(Table2242[[#This Row],[ROE LF]]&gt;=$B$8,1,0)</f>
        <v>1</v>
      </c>
      <c r="N240" s="3">
        <f>IF(Table2242[[#This Row],[Debt/Equity LF]]&lt;=$C$8,1,0)</f>
        <v>1</v>
      </c>
      <c r="O240" s="44">
        <f t="shared" si="8"/>
        <v>2</v>
      </c>
    </row>
    <row r="241" spans="1:15" ht="15" hidden="1" x14ac:dyDescent="0.2">
      <c r="A241" s="3" t="s">
        <v>489</v>
      </c>
      <c r="B241" s="3" t="s">
        <v>490</v>
      </c>
      <c r="C241" s="3" t="s">
        <v>20</v>
      </c>
      <c r="D241" s="3">
        <v>12.616666793823242</v>
      </c>
      <c r="E241" s="15">
        <v>0.19954050064086915</v>
      </c>
      <c r="F241" s="15">
        <v>0.12711155891418457</v>
      </c>
      <c r="G241" s="41">
        <v>27762036736</v>
      </c>
      <c r="H241" s="40">
        <v>56.775001525878906</v>
      </c>
      <c r="I241" s="40" t="s">
        <v>23</v>
      </c>
      <c r="J241" s="40" t="s">
        <v>42</v>
      </c>
      <c r="K241" s="42" t="str">
        <f t="shared" si="7"/>
        <v>No</v>
      </c>
      <c r="L241" s="3">
        <f>IF(Table2242[[#This Row],[P/E]]&lt;=$A$8,1,0)</f>
        <v>0</v>
      </c>
      <c r="M241" s="3">
        <f>IF(Table2242[[#This Row],[ROE LF]]&gt;=$B$8,1,0)</f>
        <v>0</v>
      </c>
      <c r="N241" s="3">
        <f>IF(Table2242[[#This Row],[Debt/Equity LF]]&lt;=$C$8,1,0)</f>
        <v>1</v>
      </c>
      <c r="O241" s="44">
        <f t="shared" si="8"/>
        <v>1</v>
      </c>
    </row>
    <row r="242" spans="1:15" ht="15" x14ac:dyDescent="0.2">
      <c r="A242" s="3" t="s">
        <v>841</v>
      </c>
      <c r="B242" s="3" t="s">
        <v>842</v>
      </c>
      <c r="C242" s="3" t="s">
        <v>43</v>
      </c>
      <c r="D242" s="45">
        <v>7.0990228652954102</v>
      </c>
      <c r="E242" s="15">
        <v>0.34596855163574219</v>
      </c>
      <c r="F242" s="15">
        <v>0.36797637939453126</v>
      </c>
      <c r="G242" s="41">
        <v>27728576512</v>
      </c>
      <c r="H242" s="40">
        <v>158.72999572753906</v>
      </c>
      <c r="I242" s="40" t="s">
        <v>43</v>
      </c>
      <c r="J242" s="40" t="s">
        <v>44</v>
      </c>
      <c r="K242" s="42" t="str">
        <f t="shared" si="7"/>
        <v>Yes</v>
      </c>
      <c r="L242" s="3">
        <f>IF(Table2242[[#This Row],[P/E]]&lt;=$A$8,1,0)</f>
        <v>1</v>
      </c>
      <c r="M242" s="3">
        <f>IF(Table2242[[#This Row],[ROE LF]]&gt;=$B$8,1,0)</f>
        <v>1</v>
      </c>
      <c r="N242" s="3">
        <f>IF(Table2242[[#This Row],[Debt/Equity LF]]&lt;=$C$8,1,0)</f>
        <v>1</v>
      </c>
      <c r="O242" s="44">
        <f t="shared" si="8"/>
        <v>3</v>
      </c>
    </row>
    <row r="243" spans="1:15" ht="15" hidden="1" x14ac:dyDescent="0.2">
      <c r="A243" s="3" t="s">
        <v>1395</v>
      </c>
      <c r="B243" s="3" t="s">
        <v>9176</v>
      </c>
      <c r="C243" s="3" t="s">
        <v>20</v>
      </c>
      <c r="D243" s="3">
        <v>14.785482406616211</v>
      </c>
      <c r="E243" s="15">
        <v>0.35252616882324217</v>
      </c>
      <c r="F243" s="15">
        <v>0.61306064605712896</v>
      </c>
      <c r="G243" s="41">
        <v>27601598464</v>
      </c>
      <c r="H243" s="40">
        <v>71.330001831054688</v>
      </c>
      <c r="I243" s="40" t="s">
        <v>48</v>
      </c>
      <c r="J243" s="40" t="s">
        <v>48</v>
      </c>
      <c r="K243" s="42" t="str">
        <f t="shared" si="7"/>
        <v>No</v>
      </c>
      <c r="L243" s="3">
        <f>IF(Table2242[[#This Row],[P/E]]&lt;=$A$8,1,0)</f>
        <v>0</v>
      </c>
      <c r="M243" s="3">
        <f>IF(Table2242[[#This Row],[ROE LF]]&gt;=$B$8,1,0)</f>
        <v>1</v>
      </c>
      <c r="N243" s="3">
        <f>IF(Table2242[[#This Row],[Debt/Equity LF]]&lt;=$C$8,1,0)</f>
        <v>0</v>
      </c>
      <c r="O243" s="44">
        <f t="shared" si="8"/>
        <v>1</v>
      </c>
    </row>
    <row r="244" spans="1:15" ht="15" hidden="1" x14ac:dyDescent="0.2">
      <c r="A244" s="3" t="s">
        <v>749</v>
      </c>
      <c r="B244" s="3" t="s">
        <v>750</v>
      </c>
      <c r="C244" s="3" t="s">
        <v>33</v>
      </c>
      <c r="D244" s="3">
        <v>10.587594985961914</v>
      </c>
      <c r="E244" s="15">
        <v>0.10726685523986816</v>
      </c>
      <c r="F244" s="15">
        <v>0.71576728820800783</v>
      </c>
      <c r="G244" s="41">
        <v>27601238016</v>
      </c>
      <c r="H244" s="40">
        <v>79.629997253417969</v>
      </c>
      <c r="I244" s="40" t="s">
        <v>34</v>
      </c>
      <c r="J244" s="40" t="s">
        <v>73</v>
      </c>
      <c r="K244" s="42" t="str">
        <f t="shared" si="7"/>
        <v>No</v>
      </c>
      <c r="L244" s="3">
        <f>IF(Table2242[[#This Row],[P/E]]&lt;=$A$8,1,0)</f>
        <v>0</v>
      </c>
      <c r="M244" s="3">
        <f>IF(Table2242[[#This Row],[ROE LF]]&gt;=$B$8,1,0)</f>
        <v>0</v>
      </c>
      <c r="N244" s="3">
        <f>IF(Table2242[[#This Row],[Debt/Equity LF]]&lt;=$C$8,1,0)</f>
        <v>0</v>
      </c>
      <c r="O244" s="44">
        <f t="shared" si="8"/>
        <v>0</v>
      </c>
    </row>
    <row r="245" spans="1:15" ht="15" hidden="1" x14ac:dyDescent="0.2">
      <c r="A245" s="3" t="s">
        <v>617</v>
      </c>
      <c r="B245" s="3" t="s">
        <v>618</v>
      </c>
      <c r="C245" s="3" t="s">
        <v>33</v>
      </c>
      <c r="D245" s="3">
        <v>7.0501303672790527</v>
      </c>
      <c r="E245" s="15">
        <v>0.34134445190429685</v>
      </c>
      <c r="F245" s="15">
        <v>1.4123617553710937</v>
      </c>
      <c r="G245" s="41">
        <v>27333505024</v>
      </c>
      <c r="H245" s="40">
        <v>108.29000091552734</v>
      </c>
      <c r="I245" s="40" t="s">
        <v>34</v>
      </c>
      <c r="J245" s="40" t="s">
        <v>79</v>
      </c>
      <c r="K245" s="42" t="str">
        <f t="shared" si="7"/>
        <v>No</v>
      </c>
      <c r="L245" s="3">
        <f>IF(Table2242[[#This Row],[P/E]]&lt;=$A$8,1,0)</f>
        <v>1</v>
      </c>
      <c r="M245" s="3">
        <f>IF(Table2242[[#This Row],[ROE LF]]&gt;=$B$8,1,0)</f>
        <v>1</v>
      </c>
      <c r="N245" s="3">
        <f>IF(Table2242[[#This Row],[Debt/Equity LF]]&lt;=$C$8,1,0)</f>
        <v>0</v>
      </c>
      <c r="O245" s="44">
        <f t="shared" si="8"/>
        <v>2</v>
      </c>
    </row>
    <row r="246" spans="1:15" ht="15" x14ac:dyDescent="0.2">
      <c r="A246" s="3" t="s">
        <v>553</v>
      </c>
      <c r="B246" s="3" t="s">
        <v>554</v>
      </c>
      <c r="C246" s="3" t="s">
        <v>43</v>
      </c>
      <c r="D246" s="3">
        <v>17.547464370727539</v>
      </c>
      <c r="E246" s="15">
        <v>0.265869140625</v>
      </c>
      <c r="F246" s="15">
        <v>2.1955702209472658</v>
      </c>
      <c r="G246" s="41">
        <v>27201611776</v>
      </c>
      <c r="H246" s="40">
        <v>62.880001068115234</v>
      </c>
      <c r="I246" s="40" t="s">
        <v>43</v>
      </c>
      <c r="J246" s="40" t="s">
        <v>44</v>
      </c>
      <c r="K246" s="42" t="str">
        <f t="shared" si="7"/>
        <v>No</v>
      </c>
      <c r="L246" s="3">
        <f>IF(Table2242[[#This Row],[P/E]]&lt;=$A$8,1,0)</f>
        <v>0</v>
      </c>
      <c r="M246" s="3">
        <f>IF(Table2242[[#This Row],[ROE LF]]&gt;=$B$8,1,0)</f>
        <v>0</v>
      </c>
      <c r="N246" s="3">
        <f>IF(Table2242[[#This Row],[Debt/Equity LF]]&lt;=$C$8,1,0)</f>
        <v>0</v>
      </c>
      <c r="O246" s="44">
        <f t="shared" si="8"/>
        <v>0</v>
      </c>
    </row>
    <row r="247" spans="1:15" ht="15" hidden="1" x14ac:dyDescent="0.2">
      <c r="A247" s="3" t="s">
        <v>681</v>
      </c>
      <c r="B247" s="3" t="s">
        <v>682</v>
      </c>
      <c r="C247" s="3" t="s">
        <v>20</v>
      </c>
      <c r="D247" s="3">
        <v>14.943469047546387</v>
      </c>
      <c r="E247" s="15">
        <v>0.15698493003845215</v>
      </c>
      <c r="F247" s="15">
        <v>0.64755798339843751</v>
      </c>
      <c r="G247" s="41">
        <v>27116711936</v>
      </c>
      <c r="H247" s="40">
        <v>33.575000762939453</v>
      </c>
      <c r="I247" s="40" t="s">
        <v>21</v>
      </c>
      <c r="J247" s="40" t="s">
        <v>92</v>
      </c>
      <c r="K247" s="42" t="str">
        <f t="shared" si="7"/>
        <v>No</v>
      </c>
      <c r="L247" s="3">
        <f>IF(Table2242[[#This Row],[P/E]]&lt;=$A$8,1,0)</f>
        <v>0</v>
      </c>
      <c r="M247" s="3">
        <f>IF(Table2242[[#This Row],[ROE LF]]&gt;=$B$8,1,0)</f>
        <v>0</v>
      </c>
      <c r="N247" s="3">
        <f>IF(Table2242[[#This Row],[Debt/Equity LF]]&lt;=$C$8,1,0)</f>
        <v>0</v>
      </c>
      <c r="O247" s="44">
        <f t="shared" si="8"/>
        <v>0</v>
      </c>
    </row>
    <row r="248" spans="1:15" ht="15" hidden="1" x14ac:dyDescent="0.2">
      <c r="A248" s="3" t="s">
        <v>603</v>
      </c>
      <c r="B248" s="3" t="s">
        <v>604</v>
      </c>
      <c r="C248" s="3" t="s">
        <v>89</v>
      </c>
      <c r="D248" s="3">
        <v>21.698116302490234</v>
      </c>
      <c r="E248" s="15">
        <v>0.13810839653015136</v>
      </c>
      <c r="F248" s="15">
        <v>0.80775772094726561</v>
      </c>
      <c r="G248" s="41">
        <v>26835427328</v>
      </c>
      <c r="H248" s="40">
        <v>123.09500122070312</v>
      </c>
      <c r="I248" s="40" t="s">
        <v>89</v>
      </c>
      <c r="J248" s="40" t="s">
        <v>90</v>
      </c>
      <c r="K248" s="42" t="str">
        <f t="shared" si="7"/>
        <v>No</v>
      </c>
      <c r="L248" s="3">
        <f>IF(Table2242[[#This Row],[P/E]]&lt;=$A$8,1,0)</f>
        <v>0</v>
      </c>
      <c r="M248" s="3">
        <f>IF(Table2242[[#This Row],[ROE LF]]&gt;=$B$8,1,0)</f>
        <v>0</v>
      </c>
      <c r="N248" s="3">
        <f>IF(Table2242[[#This Row],[Debt/Equity LF]]&lt;=$C$8,1,0)</f>
        <v>0</v>
      </c>
      <c r="O248" s="44">
        <f t="shared" si="8"/>
        <v>0</v>
      </c>
    </row>
    <row r="249" spans="1:15" ht="15" hidden="1" x14ac:dyDescent="0.2">
      <c r="A249" s="3" t="s">
        <v>597</v>
      </c>
      <c r="B249" s="3" t="s">
        <v>598</v>
      </c>
      <c r="C249" s="3" t="s">
        <v>69</v>
      </c>
      <c r="D249" s="3">
        <v>33.840614318847656</v>
      </c>
      <c r="E249" s="15">
        <v>0.43997959136962889</v>
      </c>
      <c r="F249" s="15">
        <v>1.8267697143554686</v>
      </c>
      <c r="G249" s="41">
        <v>26565621760</v>
      </c>
      <c r="H249" s="40">
        <v>169.8699951171875</v>
      </c>
      <c r="I249" s="40" t="s">
        <v>6370</v>
      </c>
      <c r="J249" s="40" t="s">
        <v>96</v>
      </c>
      <c r="K249" s="42" t="str">
        <f t="shared" si="7"/>
        <v>No</v>
      </c>
      <c r="L249" s="3">
        <f>IF(Table2242[[#This Row],[P/E]]&lt;=$A$8,1,0)</f>
        <v>0</v>
      </c>
      <c r="M249" s="3">
        <f>IF(Table2242[[#This Row],[ROE LF]]&gt;=$B$8,1,0)</f>
        <v>1</v>
      </c>
      <c r="N249" s="3">
        <f>IF(Table2242[[#This Row],[Debt/Equity LF]]&lt;=$C$8,1,0)</f>
        <v>0</v>
      </c>
      <c r="O249" s="44">
        <f t="shared" si="8"/>
        <v>1</v>
      </c>
    </row>
    <row r="250" spans="1:15" ht="15" hidden="1" x14ac:dyDescent="0.2">
      <c r="A250" s="3" t="s">
        <v>795</v>
      </c>
      <c r="B250" s="3" t="s">
        <v>796</v>
      </c>
      <c r="C250" s="3" t="s">
        <v>69</v>
      </c>
      <c r="D250" s="3">
        <v>24.510467529296875</v>
      </c>
      <c r="E250" s="15">
        <v>0.26735910415649417</v>
      </c>
      <c r="F250" s="15">
        <v>2.5828649997711183E-2</v>
      </c>
      <c r="G250" s="41">
        <v>26506622976</v>
      </c>
      <c r="H250" s="40">
        <v>55.669998168945312</v>
      </c>
      <c r="I250" s="40" t="s">
        <v>6370</v>
      </c>
      <c r="J250" s="40" t="s">
        <v>87</v>
      </c>
      <c r="K250" s="42" t="str">
        <f t="shared" si="7"/>
        <v>No</v>
      </c>
      <c r="L250" s="3">
        <f>IF(Table2242[[#This Row],[P/E]]&lt;=$A$8,1,0)</f>
        <v>0</v>
      </c>
      <c r="M250" s="3">
        <f>IF(Table2242[[#This Row],[ROE LF]]&gt;=$B$8,1,0)</f>
        <v>0</v>
      </c>
      <c r="N250" s="3">
        <f>IF(Table2242[[#This Row],[Debt/Equity LF]]&lt;=$C$8,1,0)</f>
        <v>1</v>
      </c>
      <c r="O250" s="44">
        <f t="shared" si="8"/>
        <v>1</v>
      </c>
    </row>
    <row r="251" spans="1:15" ht="15" hidden="1" x14ac:dyDescent="0.2">
      <c r="A251" s="3" t="s">
        <v>627</v>
      </c>
      <c r="B251" s="3" t="s">
        <v>628</v>
      </c>
      <c r="C251" s="3" t="s">
        <v>36</v>
      </c>
      <c r="D251" s="3">
        <v>76.16461181640625</v>
      </c>
      <c r="E251" s="15">
        <v>0.13426981925964354</v>
      </c>
      <c r="F251" s="15">
        <v>1.956637978553772E-2</v>
      </c>
      <c r="G251" s="41">
        <v>26491009024</v>
      </c>
      <c r="H251" s="40">
        <v>185.08000183105469</v>
      </c>
      <c r="I251" s="40" t="s">
        <v>37</v>
      </c>
      <c r="J251" s="40" t="s">
        <v>99</v>
      </c>
      <c r="K251" s="42" t="str">
        <f t="shared" si="7"/>
        <v>No</v>
      </c>
      <c r="L251" s="3">
        <f>IF(Table2242[[#This Row],[P/E]]&lt;=$A$8,1,0)</f>
        <v>0</v>
      </c>
      <c r="M251" s="3">
        <f>IF(Table2242[[#This Row],[ROE LF]]&gt;=$B$8,1,0)</f>
        <v>0</v>
      </c>
      <c r="N251" s="3">
        <f>IF(Table2242[[#This Row],[Debt/Equity LF]]&lt;=$C$8,1,0)</f>
        <v>1</v>
      </c>
      <c r="O251" s="44">
        <f t="shared" si="8"/>
        <v>1</v>
      </c>
    </row>
    <row r="252" spans="1:15" ht="15" x14ac:dyDescent="0.2">
      <c r="A252" s="3" t="s">
        <v>1061</v>
      </c>
      <c r="B252" s="3" t="s">
        <v>1062</v>
      </c>
      <c r="C252" s="3" t="s">
        <v>43</v>
      </c>
      <c r="D252" s="3">
        <v>6.8981151580810547</v>
      </c>
      <c r="E252" s="15">
        <v>0.42448364257812499</v>
      </c>
      <c r="F252" s="15">
        <v>0.6134539413452148</v>
      </c>
      <c r="G252" s="41">
        <v>26457749504</v>
      </c>
      <c r="H252" s="40">
        <v>73.980003356933594</v>
      </c>
      <c r="I252" s="40" t="s">
        <v>43</v>
      </c>
      <c r="J252" s="40" t="s">
        <v>44</v>
      </c>
      <c r="K252" s="42" t="str">
        <f t="shared" si="7"/>
        <v>No</v>
      </c>
      <c r="L252" s="3">
        <f>IF(Table2242[[#This Row],[P/E]]&lt;=$A$8,1,0)</f>
        <v>1</v>
      </c>
      <c r="M252" s="3">
        <f>IF(Table2242[[#This Row],[ROE LF]]&gt;=$B$8,1,0)</f>
        <v>1</v>
      </c>
      <c r="N252" s="3">
        <f>IF(Table2242[[#This Row],[Debt/Equity LF]]&lt;=$C$8,1,0)</f>
        <v>0</v>
      </c>
      <c r="O252" s="44">
        <f t="shared" si="8"/>
        <v>2</v>
      </c>
    </row>
    <row r="253" spans="1:15" ht="15" hidden="1" x14ac:dyDescent="0.2">
      <c r="A253" s="3" t="s">
        <v>607</v>
      </c>
      <c r="B253" s="3" t="s">
        <v>608</v>
      </c>
      <c r="C253" s="3" t="s">
        <v>20</v>
      </c>
      <c r="D253" s="3">
        <v>20.6431884765625</v>
      </c>
      <c r="E253" s="15">
        <v>2.8946700692176804E-3</v>
      </c>
      <c r="F253" s="15">
        <v>0.60720561981201171</v>
      </c>
      <c r="G253" s="41">
        <v>26182942720</v>
      </c>
      <c r="H253" s="40">
        <v>102.80000305175781</v>
      </c>
      <c r="I253" s="40" t="s">
        <v>23</v>
      </c>
      <c r="J253" s="40" t="s">
        <v>42</v>
      </c>
      <c r="K253" s="42" t="str">
        <f t="shared" si="7"/>
        <v>No</v>
      </c>
      <c r="L253" s="3">
        <f>IF(Table2242[[#This Row],[P/E]]&lt;=$A$8,1,0)</f>
        <v>0</v>
      </c>
      <c r="M253" s="3">
        <f>IF(Table2242[[#This Row],[ROE LF]]&gt;=$B$8,1,0)</f>
        <v>0</v>
      </c>
      <c r="N253" s="3">
        <f>IF(Table2242[[#This Row],[Debt/Equity LF]]&lt;=$C$8,1,0)</f>
        <v>0</v>
      </c>
      <c r="O253" s="44">
        <f t="shared" si="8"/>
        <v>0</v>
      </c>
    </row>
    <row r="254" spans="1:15" ht="15" hidden="1" x14ac:dyDescent="0.2">
      <c r="A254" s="3" t="s">
        <v>1075</v>
      </c>
      <c r="B254" s="3" t="s">
        <v>1076</v>
      </c>
      <c r="C254" s="3" t="s">
        <v>33</v>
      </c>
      <c r="D254" s="3">
        <v>17.179304122924805</v>
      </c>
      <c r="E254" s="15">
        <v>0.17336887359619141</v>
      </c>
      <c r="F254" s="15">
        <v>0.47113357543945311</v>
      </c>
      <c r="G254" s="41">
        <v>26138951680</v>
      </c>
      <c r="H254" s="40">
        <v>123.30999755859375</v>
      </c>
      <c r="I254" s="40" t="s">
        <v>34</v>
      </c>
      <c r="J254" s="40" t="s">
        <v>73</v>
      </c>
      <c r="K254" s="42" t="str">
        <f t="shared" si="7"/>
        <v>No</v>
      </c>
      <c r="L254" s="3">
        <f>IF(Table2242[[#This Row],[P/E]]&lt;=$A$8,1,0)</f>
        <v>0</v>
      </c>
      <c r="M254" s="3">
        <f>IF(Table2242[[#This Row],[ROE LF]]&gt;=$B$8,1,0)</f>
        <v>0</v>
      </c>
      <c r="N254" s="3">
        <f>IF(Table2242[[#This Row],[Debt/Equity LF]]&lt;=$C$8,1,0)</f>
        <v>1</v>
      </c>
      <c r="O254" s="44">
        <f t="shared" si="8"/>
        <v>1</v>
      </c>
    </row>
    <row r="255" spans="1:15" ht="15" hidden="1" x14ac:dyDescent="0.2">
      <c r="A255" s="3" t="s">
        <v>6492</v>
      </c>
      <c r="B255" s="3" t="s">
        <v>6493</v>
      </c>
      <c r="C255" s="3" t="s">
        <v>36</v>
      </c>
      <c r="D255" s="3">
        <v>83.119056701660156</v>
      </c>
      <c r="E255" s="15">
        <v>8.4873800277709965E-2</v>
      </c>
      <c r="F255" s="15">
        <v>0.68269821166992184</v>
      </c>
      <c r="G255" s="41">
        <v>26128754688</v>
      </c>
      <c r="H255" s="40">
        <v>43.639999389648438</v>
      </c>
      <c r="I255" s="40" t="s">
        <v>40</v>
      </c>
      <c r="J255" s="40" t="s">
        <v>41</v>
      </c>
      <c r="K255" s="42" t="str">
        <f t="shared" si="7"/>
        <v>No</v>
      </c>
      <c r="L255" s="3">
        <f>IF(Table2242[[#This Row],[P/E]]&lt;=$A$8,1,0)</f>
        <v>0</v>
      </c>
      <c r="M255" s="3">
        <f>IF(Table2242[[#This Row],[ROE LF]]&gt;=$B$8,1,0)</f>
        <v>0</v>
      </c>
      <c r="N255" s="3">
        <f>IF(Table2242[[#This Row],[Debt/Equity LF]]&lt;=$C$8,1,0)</f>
        <v>0</v>
      </c>
      <c r="O255" s="44">
        <f t="shared" si="8"/>
        <v>0</v>
      </c>
    </row>
    <row r="256" spans="1:15" ht="15" hidden="1" x14ac:dyDescent="0.2">
      <c r="A256" s="3" t="s">
        <v>605</v>
      </c>
      <c r="B256" s="3" t="s">
        <v>606</v>
      </c>
      <c r="C256" s="3" t="s">
        <v>65</v>
      </c>
      <c r="D256" s="3">
        <v>19.235273361206055</v>
      </c>
      <c r="E256" s="15">
        <v>9.3727064132690427E-2</v>
      </c>
      <c r="F256" s="15">
        <v>1.4152444458007813</v>
      </c>
      <c r="G256" s="41">
        <v>26091710464</v>
      </c>
      <c r="H256" s="40">
        <v>78.19000244140625</v>
      </c>
      <c r="I256" s="40" t="s">
        <v>65</v>
      </c>
      <c r="J256" s="40" t="s">
        <v>66</v>
      </c>
      <c r="K256" s="42" t="str">
        <f t="shared" si="7"/>
        <v>No</v>
      </c>
      <c r="L256" s="3">
        <f>IF(Table2242[[#This Row],[P/E]]&lt;=$A$8,1,0)</f>
        <v>0</v>
      </c>
      <c r="M256" s="3">
        <f>IF(Table2242[[#This Row],[ROE LF]]&gt;=$B$8,1,0)</f>
        <v>0</v>
      </c>
      <c r="N256" s="3">
        <f>IF(Table2242[[#This Row],[Debt/Equity LF]]&lt;=$C$8,1,0)</f>
        <v>0</v>
      </c>
      <c r="O256" s="44">
        <f t="shared" si="8"/>
        <v>0</v>
      </c>
    </row>
    <row r="257" spans="1:15" ht="15" hidden="1" x14ac:dyDescent="0.2">
      <c r="A257" s="3" t="s">
        <v>619</v>
      </c>
      <c r="B257" s="3" t="s">
        <v>620</v>
      </c>
      <c r="C257" s="3" t="s">
        <v>89</v>
      </c>
      <c r="D257" s="3">
        <v>5.3026924133300781</v>
      </c>
      <c r="E257" s="15">
        <v>0.35471633911132811</v>
      </c>
      <c r="F257" s="15">
        <v>1.0414806365966798</v>
      </c>
      <c r="G257" s="41">
        <v>26082516992</v>
      </c>
      <c r="H257" s="40">
        <v>80.099998474121094</v>
      </c>
      <c r="I257" s="40" t="s">
        <v>89</v>
      </c>
      <c r="J257" s="40" t="s">
        <v>90</v>
      </c>
      <c r="K257" s="42" t="str">
        <f t="shared" si="7"/>
        <v>No</v>
      </c>
      <c r="L257" s="3">
        <f>IF(Table2242[[#This Row],[P/E]]&lt;=$A$8,1,0)</f>
        <v>1</v>
      </c>
      <c r="M257" s="3">
        <f>IF(Table2242[[#This Row],[ROE LF]]&gt;=$B$8,1,0)</f>
        <v>1</v>
      </c>
      <c r="N257" s="3">
        <f>IF(Table2242[[#This Row],[Debt/Equity LF]]&lt;=$C$8,1,0)</f>
        <v>0</v>
      </c>
      <c r="O257" s="44">
        <f t="shared" si="8"/>
        <v>2</v>
      </c>
    </row>
    <row r="258" spans="1:15" ht="15" hidden="1" x14ac:dyDescent="0.2">
      <c r="A258" s="3" t="s">
        <v>409</v>
      </c>
      <c r="B258" s="3" t="s">
        <v>410</v>
      </c>
      <c r="C258" s="3" t="s">
        <v>36</v>
      </c>
      <c r="D258" s="3">
        <v>19.330772399902344</v>
      </c>
      <c r="E258" s="15">
        <v>-0.33219154357910158</v>
      </c>
      <c r="F258" s="15">
        <v>3.0267071533203125</v>
      </c>
      <c r="G258" s="41">
        <v>26037837824</v>
      </c>
      <c r="H258" s="40">
        <v>53.910701751708984</v>
      </c>
      <c r="I258" s="40" t="s">
        <v>37</v>
      </c>
      <c r="J258" s="40" t="s">
        <v>60</v>
      </c>
      <c r="K258" s="42" t="str">
        <f t="shared" si="7"/>
        <v>No</v>
      </c>
      <c r="L258" s="3">
        <f>IF(Table2242[[#This Row],[P/E]]&lt;=$A$8,1,0)</f>
        <v>0</v>
      </c>
      <c r="M258" s="3">
        <f>IF(Table2242[[#This Row],[ROE LF]]&gt;=$B$8,1,0)</f>
        <v>0</v>
      </c>
      <c r="N258" s="3">
        <f>IF(Table2242[[#This Row],[Debt/Equity LF]]&lt;=$C$8,1,0)</f>
        <v>0</v>
      </c>
      <c r="O258" s="44">
        <f t="shared" si="8"/>
        <v>0</v>
      </c>
    </row>
    <row r="259" spans="1:15" ht="15" hidden="1" x14ac:dyDescent="0.2">
      <c r="A259" s="3" t="s">
        <v>769</v>
      </c>
      <c r="B259" s="3" t="s">
        <v>770</v>
      </c>
      <c r="C259" s="3" t="s">
        <v>28</v>
      </c>
      <c r="D259" s="3">
        <v>4.9818944931030273</v>
      </c>
      <c r="E259" s="15">
        <v>0.34172237396240235</v>
      </c>
      <c r="F259" s="15">
        <v>0.30663209915161133</v>
      </c>
      <c r="G259" s="41">
        <v>25947815936</v>
      </c>
      <c r="H259" s="40">
        <v>83.239997863769531</v>
      </c>
      <c r="I259" s="40" t="s">
        <v>67</v>
      </c>
      <c r="J259" s="40" t="s">
        <v>100</v>
      </c>
      <c r="K259" s="42" t="str">
        <f t="shared" si="7"/>
        <v>Yes</v>
      </c>
      <c r="L259" s="3">
        <f>IF(Table2242[[#This Row],[P/E]]&lt;=$A$8,1,0)</f>
        <v>1</v>
      </c>
      <c r="M259" s="3">
        <f>IF(Table2242[[#This Row],[ROE LF]]&gt;=$B$8,1,0)</f>
        <v>1</v>
      </c>
      <c r="N259" s="3">
        <f>IF(Table2242[[#This Row],[Debt/Equity LF]]&lt;=$C$8,1,0)</f>
        <v>1</v>
      </c>
      <c r="O259" s="44">
        <f t="shared" si="8"/>
        <v>3</v>
      </c>
    </row>
    <row r="260" spans="1:15" ht="15" hidden="1" x14ac:dyDescent="0.2">
      <c r="A260" s="3" t="s">
        <v>663</v>
      </c>
      <c r="B260" s="3" t="s">
        <v>664</v>
      </c>
      <c r="C260" s="3" t="s">
        <v>45</v>
      </c>
      <c r="D260" s="3">
        <v>25.600015640258789</v>
      </c>
      <c r="E260" s="15">
        <v>0.14160337448120117</v>
      </c>
      <c r="F260" s="15">
        <v>0.44836666107177736</v>
      </c>
      <c r="G260" s="41">
        <v>25747755008</v>
      </c>
      <c r="H260" s="40">
        <v>47.090000152587891</v>
      </c>
      <c r="I260" s="40" t="s">
        <v>53</v>
      </c>
      <c r="J260" s="40" t="s">
        <v>84</v>
      </c>
      <c r="K260" s="42" t="str">
        <f t="shared" si="7"/>
        <v>No</v>
      </c>
      <c r="L260" s="3">
        <f>IF(Table2242[[#This Row],[P/E]]&lt;=$A$8,1,0)</f>
        <v>0</v>
      </c>
      <c r="M260" s="3">
        <f>IF(Table2242[[#This Row],[ROE LF]]&gt;=$B$8,1,0)</f>
        <v>0</v>
      </c>
      <c r="N260" s="3">
        <f>IF(Table2242[[#This Row],[Debt/Equity LF]]&lt;=$C$8,1,0)</f>
        <v>1</v>
      </c>
      <c r="O260" s="44">
        <f t="shared" si="8"/>
        <v>1</v>
      </c>
    </row>
    <row r="261" spans="1:15" ht="15" hidden="1" x14ac:dyDescent="0.2">
      <c r="A261" s="3" t="s">
        <v>659</v>
      </c>
      <c r="B261" s="3" t="s">
        <v>660</v>
      </c>
      <c r="C261" s="3" t="s">
        <v>65</v>
      </c>
      <c r="D261" s="3">
        <v>36.45147705078125</v>
      </c>
      <c r="E261" s="15">
        <v>0.18025163650512696</v>
      </c>
      <c r="F261" s="15">
        <v>1.536865234375</v>
      </c>
      <c r="G261" s="41">
        <v>25357715456</v>
      </c>
      <c r="H261" s="40">
        <v>145.86000061035156</v>
      </c>
      <c r="I261" s="40" t="s">
        <v>65</v>
      </c>
      <c r="J261" s="40" t="s">
        <v>98</v>
      </c>
      <c r="K261" s="42" t="str">
        <f t="shared" si="7"/>
        <v>No</v>
      </c>
      <c r="L261" s="3">
        <f>IF(Table2242[[#This Row],[P/E]]&lt;=$A$8,1,0)</f>
        <v>0</v>
      </c>
      <c r="M261" s="3">
        <f>IF(Table2242[[#This Row],[ROE LF]]&gt;=$B$8,1,0)</f>
        <v>0</v>
      </c>
      <c r="N261" s="3">
        <f>IF(Table2242[[#This Row],[Debt/Equity LF]]&lt;=$C$8,1,0)</f>
        <v>0</v>
      </c>
      <c r="O261" s="44">
        <f t="shared" si="8"/>
        <v>0</v>
      </c>
    </row>
    <row r="262" spans="1:15" ht="15" hidden="1" x14ac:dyDescent="0.2">
      <c r="A262" s="3" t="s">
        <v>967</v>
      </c>
      <c r="B262" s="3" t="s">
        <v>968</v>
      </c>
      <c r="C262" s="3" t="s">
        <v>28</v>
      </c>
      <c r="D262" s="3">
        <v>22.634040832519531</v>
      </c>
      <c r="E262" s="15">
        <v>0.34660877227783204</v>
      </c>
      <c r="F262" s="15">
        <v>1.0991247558593751</v>
      </c>
      <c r="G262" s="41">
        <v>25180360704</v>
      </c>
      <c r="H262" s="40">
        <v>181.19999694824219</v>
      </c>
      <c r="I262" s="40" t="s">
        <v>29</v>
      </c>
      <c r="J262" s="40" t="s">
        <v>103</v>
      </c>
      <c r="K262" s="42" t="str">
        <f t="shared" si="7"/>
        <v>No</v>
      </c>
      <c r="L262" s="3">
        <f>IF(Table2242[[#This Row],[P/E]]&lt;=$A$8,1,0)</f>
        <v>0</v>
      </c>
      <c r="M262" s="3">
        <f>IF(Table2242[[#This Row],[ROE LF]]&gt;=$B$8,1,0)</f>
        <v>1</v>
      </c>
      <c r="N262" s="3">
        <f>IF(Table2242[[#This Row],[Debt/Equity LF]]&lt;=$C$8,1,0)</f>
        <v>0</v>
      </c>
      <c r="O262" s="44">
        <f t="shared" si="8"/>
        <v>1</v>
      </c>
    </row>
    <row r="263" spans="1:15" ht="15" hidden="1" x14ac:dyDescent="0.2">
      <c r="A263" s="3" t="s">
        <v>685</v>
      </c>
      <c r="B263" s="3" t="s">
        <v>686</v>
      </c>
      <c r="C263" s="3" t="s">
        <v>45</v>
      </c>
      <c r="D263" s="3">
        <v>18.848997116088867</v>
      </c>
      <c r="E263" s="15">
        <v>0.38393203735351561</v>
      </c>
      <c r="F263" s="15">
        <v>1.5356690979003906</v>
      </c>
      <c r="G263" s="41">
        <v>24230961152</v>
      </c>
      <c r="H263" s="40">
        <v>69.730003356933594</v>
      </c>
      <c r="I263" s="40" t="s">
        <v>53</v>
      </c>
      <c r="J263" s="40" t="s">
        <v>84</v>
      </c>
      <c r="K263" s="42" t="str">
        <f t="shared" si="7"/>
        <v>No</v>
      </c>
      <c r="L263" s="3">
        <f>IF(Table2242[[#This Row],[P/E]]&lt;=$A$8,1,0)</f>
        <v>0</v>
      </c>
      <c r="M263" s="3">
        <f>IF(Table2242[[#This Row],[ROE LF]]&gt;=$B$8,1,0)</f>
        <v>1</v>
      </c>
      <c r="N263" s="3">
        <f>IF(Table2242[[#This Row],[Debt/Equity LF]]&lt;=$C$8,1,0)</f>
        <v>0</v>
      </c>
      <c r="O263" s="44">
        <f t="shared" si="8"/>
        <v>1</v>
      </c>
    </row>
    <row r="264" spans="1:15" ht="15" hidden="1" x14ac:dyDescent="0.2">
      <c r="A264" s="3" t="s">
        <v>611</v>
      </c>
      <c r="B264" s="3" t="s">
        <v>612</v>
      </c>
      <c r="C264" s="3" t="s">
        <v>33</v>
      </c>
      <c r="D264" s="3">
        <v>14.399565696716309</v>
      </c>
      <c r="E264" s="15">
        <v>0.23110614776611327</v>
      </c>
      <c r="F264" s="15">
        <v>3.3005681037902829E-2</v>
      </c>
      <c r="G264" s="41">
        <v>23937550336</v>
      </c>
      <c r="H264" s="40">
        <v>121.91000366210938</v>
      </c>
      <c r="I264" s="40" t="s">
        <v>34</v>
      </c>
      <c r="J264" s="40" t="s">
        <v>73</v>
      </c>
      <c r="K264" s="42" t="str">
        <f t="shared" si="7"/>
        <v>No</v>
      </c>
      <c r="L264" s="3">
        <f>IF(Table2242[[#This Row],[P/E]]&lt;=$A$8,1,0)</f>
        <v>0</v>
      </c>
      <c r="M264" s="3">
        <f>IF(Table2242[[#This Row],[ROE LF]]&gt;=$B$8,1,0)</f>
        <v>0</v>
      </c>
      <c r="N264" s="3">
        <f>IF(Table2242[[#This Row],[Debt/Equity LF]]&lt;=$C$8,1,0)</f>
        <v>1</v>
      </c>
      <c r="O264" s="44">
        <f t="shared" si="8"/>
        <v>1</v>
      </c>
    </row>
    <row r="265" spans="1:15" ht="15" hidden="1" x14ac:dyDescent="0.2">
      <c r="A265" s="3" t="s">
        <v>741</v>
      </c>
      <c r="B265" s="3" t="s">
        <v>742</v>
      </c>
      <c r="C265" s="3" t="s">
        <v>33</v>
      </c>
      <c r="D265" s="3">
        <v>10.857532501220703</v>
      </c>
      <c r="E265" s="15">
        <v>0.12892542839050292</v>
      </c>
      <c r="F265" s="15">
        <v>1.093570785522461</v>
      </c>
      <c r="G265" s="41">
        <v>23666939904</v>
      </c>
      <c r="H265" s="40">
        <v>36.150001525878906</v>
      </c>
      <c r="I265" s="40" t="s">
        <v>47</v>
      </c>
      <c r="J265" s="40" t="s">
        <v>47</v>
      </c>
      <c r="K265" s="42" t="str">
        <f t="shared" si="7"/>
        <v>No</v>
      </c>
      <c r="L265" s="3">
        <f>IF(Table2242[[#This Row],[P/E]]&lt;=$A$8,1,0)</f>
        <v>0</v>
      </c>
      <c r="M265" s="3">
        <f>IF(Table2242[[#This Row],[ROE LF]]&gt;=$B$8,1,0)</f>
        <v>0</v>
      </c>
      <c r="N265" s="3">
        <f>IF(Table2242[[#This Row],[Debt/Equity LF]]&lt;=$C$8,1,0)</f>
        <v>0</v>
      </c>
      <c r="O265" s="44">
        <f t="shared" si="8"/>
        <v>0</v>
      </c>
    </row>
    <row r="266" spans="1:15" ht="15" hidden="1" x14ac:dyDescent="0.2">
      <c r="A266" s="3" t="s">
        <v>1039</v>
      </c>
      <c r="B266" s="3" t="s">
        <v>1040</v>
      </c>
      <c r="C266" s="3" t="s">
        <v>89</v>
      </c>
      <c r="D266" s="3">
        <v>27.202859878540039</v>
      </c>
      <c r="E266" s="15">
        <v>-9.1584739685058592E-2</v>
      </c>
      <c r="F266" s="15">
        <v>0.63405731201171878</v>
      </c>
      <c r="G266" s="41">
        <v>23349442560</v>
      </c>
      <c r="H266" s="40">
        <v>94.970001220703125</v>
      </c>
      <c r="I266" s="40" t="s">
        <v>89</v>
      </c>
      <c r="J266" s="40" t="s">
        <v>90</v>
      </c>
      <c r="K266" s="42" t="str">
        <f t="shared" si="7"/>
        <v>No</v>
      </c>
      <c r="L266" s="3">
        <f>IF(Table2242[[#This Row],[P/E]]&lt;=$A$8,1,0)</f>
        <v>0</v>
      </c>
      <c r="M266" s="3">
        <f>IF(Table2242[[#This Row],[ROE LF]]&gt;=$B$8,1,0)</f>
        <v>0</v>
      </c>
      <c r="N266" s="3">
        <f>IF(Table2242[[#This Row],[Debt/Equity LF]]&lt;=$C$8,1,0)</f>
        <v>0</v>
      </c>
      <c r="O266" s="44">
        <f t="shared" si="8"/>
        <v>0</v>
      </c>
    </row>
    <row r="267" spans="1:15" ht="15" hidden="1" x14ac:dyDescent="0.2">
      <c r="A267" s="3" t="s">
        <v>817</v>
      </c>
      <c r="B267" s="3" t="s">
        <v>818</v>
      </c>
      <c r="C267" s="3" t="s">
        <v>20</v>
      </c>
      <c r="D267" s="3">
        <v>21.210830688476562</v>
      </c>
      <c r="E267" s="15">
        <v>0.9640314483642578</v>
      </c>
      <c r="F267" s="15">
        <v>4.7796380615234373</v>
      </c>
      <c r="G267" s="41">
        <v>23299434496</v>
      </c>
      <c r="H267" s="40">
        <v>172.08999633789062</v>
      </c>
      <c r="I267" s="40" t="s">
        <v>21</v>
      </c>
      <c r="J267" s="40" t="s">
        <v>92</v>
      </c>
      <c r="K267" s="42" t="str">
        <f t="shared" ref="K267:K330" si="9">IF(O267=3,"Yes","No")</f>
        <v>No</v>
      </c>
      <c r="L267" s="3">
        <f>IF(Table2242[[#This Row],[P/E]]&lt;=$A$8,1,0)</f>
        <v>0</v>
      </c>
      <c r="M267" s="3">
        <f>IF(Table2242[[#This Row],[ROE LF]]&gt;=$B$8,1,0)</f>
        <v>1</v>
      </c>
      <c r="N267" s="3">
        <f>IF(Table2242[[#This Row],[Debt/Equity LF]]&lt;=$C$8,1,0)</f>
        <v>0</v>
      </c>
      <c r="O267" s="44">
        <f t="shared" si="8"/>
        <v>1</v>
      </c>
    </row>
    <row r="268" spans="1:15" ht="15" hidden="1" x14ac:dyDescent="0.2">
      <c r="A268" s="3" t="s">
        <v>1489</v>
      </c>
      <c r="B268" s="3" t="s">
        <v>1490</v>
      </c>
      <c r="C268" s="3" t="s">
        <v>33</v>
      </c>
      <c r="D268" s="3">
        <v>57.674015045166016</v>
      </c>
      <c r="E268" s="15">
        <v>0.10235530853271485</v>
      </c>
      <c r="F268" s="15">
        <v>2.8686773681640627</v>
      </c>
      <c r="G268" s="41">
        <v>23284754432</v>
      </c>
      <c r="H268" s="40">
        <v>84.389999389648438</v>
      </c>
      <c r="I268" s="40" t="s">
        <v>34</v>
      </c>
      <c r="J268" s="40" t="s">
        <v>73</v>
      </c>
      <c r="K268" s="42" t="str">
        <f t="shared" si="9"/>
        <v>No</v>
      </c>
      <c r="L268" s="3">
        <f>IF(Table2242[[#This Row],[P/E]]&lt;=$A$8,1,0)</f>
        <v>0</v>
      </c>
      <c r="M268" s="3">
        <f>IF(Table2242[[#This Row],[ROE LF]]&gt;=$B$8,1,0)</f>
        <v>0</v>
      </c>
      <c r="N268" s="3">
        <f>IF(Table2242[[#This Row],[Debt/Equity LF]]&lt;=$C$8,1,0)</f>
        <v>0</v>
      </c>
      <c r="O268" s="44">
        <f t="shared" si="8"/>
        <v>0</v>
      </c>
    </row>
    <row r="269" spans="1:15" ht="15" hidden="1" x14ac:dyDescent="0.2">
      <c r="A269" s="3" t="s">
        <v>497</v>
      </c>
      <c r="B269" s="3" t="s">
        <v>498</v>
      </c>
      <c r="C269" s="3" t="s">
        <v>45</v>
      </c>
      <c r="D269" s="3">
        <v>7.0017337799072266</v>
      </c>
      <c r="E269" s="15">
        <v>0.22580465316772461</v>
      </c>
      <c r="F269" s="15">
        <v>0.47103492736816405</v>
      </c>
      <c r="G269" s="41">
        <v>23055708160</v>
      </c>
      <c r="H269" s="40">
        <v>65.819999694824219</v>
      </c>
      <c r="I269" s="40" t="s">
        <v>53</v>
      </c>
      <c r="J269" s="40" t="s">
        <v>84</v>
      </c>
      <c r="K269" s="42" t="str">
        <f t="shared" si="9"/>
        <v>No</v>
      </c>
      <c r="L269" s="3">
        <f>IF(Table2242[[#This Row],[P/E]]&lt;=$A$8,1,0)</f>
        <v>1</v>
      </c>
      <c r="M269" s="3">
        <f>IF(Table2242[[#This Row],[ROE LF]]&gt;=$B$8,1,0)</f>
        <v>0</v>
      </c>
      <c r="N269" s="3">
        <f>IF(Table2242[[#This Row],[Debt/Equity LF]]&lt;=$C$8,1,0)</f>
        <v>1</v>
      </c>
      <c r="O269" s="44">
        <f t="shared" si="8"/>
        <v>2</v>
      </c>
    </row>
    <row r="270" spans="1:15" ht="15" hidden="1" x14ac:dyDescent="0.2">
      <c r="A270" s="3" t="s">
        <v>695</v>
      </c>
      <c r="B270" s="3" t="s">
        <v>696</v>
      </c>
      <c r="C270" s="3" t="s">
        <v>33</v>
      </c>
      <c r="D270" s="3">
        <v>10.752248764038086</v>
      </c>
      <c r="E270" s="15">
        <v>0.1283898162841797</v>
      </c>
      <c r="F270" s="15">
        <v>0.33624084472656252</v>
      </c>
      <c r="G270" s="41">
        <v>22874494976</v>
      </c>
      <c r="H270" s="40">
        <v>73.705001831054688</v>
      </c>
      <c r="I270" s="40" t="s">
        <v>85</v>
      </c>
      <c r="J270" s="40" t="s">
        <v>85</v>
      </c>
      <c r="K270" s="42" t="str">
        <f t="shared" si="9"/>
        <v>No</v>
      </c>
      <c r="L270" s="3">
        <f>IF(Table2242[[#This Row],[P/E]]&lt;=$A$8,1,0)</f>
        <v>0</v>
      </c>
      <c r="M270" s="3">
        <f>IF(Table2242[[#This Row],[ROE LF]]&gt;=$B$8,1,0)</f>
        <v>0</v>
      </c>
      <c r="N270" s="3">
        <f>IF(Table2242[[#This Row],[Debt/Equity LF]]&lt;=$C$8,1,0)</f>
        <v>1</v>
      </c>
      <c r="O270" s="44">
        <f t="shared" si="8"/>
        <v>1</v>
      </c>
    </row>
    <row r="271" spans="1:15" ht="15" hidden="1" x14ac:dyDescent="0.2">
      <c r="A271" s="3" t="s">
        <v>645</v>
      </c>
      <c r="B271" s="3" t="s">
        <v>646</v>
      </c>
      <c r="C271" s="3" t="s">
        <v>69</v>
      </c>
      <c r="D271" s="3">
        <v>31.088958740234375</v>
      </c>
      <c r="E271" s="15">
        <v>7.0125961303710932E-2</v>
      </c>
      <c r="F271" s="15">
        <v>0.38966495513916016</v>
      </c>
      <c r="G271" s="41">
        <v>22764023808</v>
      </c>
      <c r="H271" s="40">
        <v>67.555000305175781</v>
      </c>
      <c r="I271" s="40" t="s">
        <v>76</v>
      </c>
      <c r="J271" s="40" t="s">
        <v>82</v>
      </c>
      <c r="K271" s="42" t="str">
        <f t="shared" si="9"/>
        <v>No</v>
      </c>
      <c r="L271" s="3">
        <f>IF(Table2242[[#This Row],[P/E]]&lt;=$A$8,1,0)</f>
        <v>0</v>
      </c>
      <c r="M271" s="3">
        <f>IF(Table2242[[#This Row],[ROE LF]]&gt;=$B$8,1,0)</f>
        <v>0</v>
      </c>
      <c r="N271" s="3">
        <f>IF(Table2242[[#This Row],[Debt/Equity LF]]&lt;=$C$8,1,0)</f>
        <v>1</v>
      </c>
      <c r="O271" s="44">
        <f t="shared" ref="O271:O334" si="10">SUM(L271:N271)</f>
        <v>1</v>
      </c>
    </row>
    <row r="272" spans="1:15" ht="15" hidden="1" x14ac:dyDescent="0.2">
      <c r="A272" s="3" t="s">
        <v>525</v>
      </c>
      <c r="B272" s="3" t="s">
        <v>526</v>
      </c>
      <c r="C272" s="3" t="s">
        <v>80</v>
      </c>
      <c r="D272" s="3">
        <v>63.988765716552734</v>
      </c>
      <c r="E272" s="15">
        <v>0.10555997848510743</v>
      </c>
      <c r="F272" s="15">
        <v>0.67121345520019526</v>
      </c>
      <c r="G272" s="41">
        <v>22554202112</v>
      </c>
      <c r="H272" s="40">
        <v>62.970001220703125</v>
      </c>
      <c r="I272" s="40" t="s">
        <v>80</v>
      </c>
      <c r="J272" s="40" t="s">
        <v>81</v>
      </c>
      <c r="K272" s="42" t="str">
        <f t="shared" si="9"/>
        <v>No</v>
      </c>
      <c r="L272" s="3">
        <f>IF(Table2242[[#This Row],[P/E]]&lt;=$A$8,1,0)</f>
        <v>0</v>
      </c>
      <c r="M272" s="3">
        <f>IF(Table2242[[#This Row],[ROE LF]]&gt;=$B$8,1,0)</f>
        <v>0</v>
      </c>
      <c r="N272" s="3">
        <f>IF(Table2242[[#This Row],[Debt/Equity LF]]&lt;=$C$8,1,0)</f>
        <v>0</v>
      </c>
      <c r="O272" s="44">
        <f t="shared" si="10"/>
        <v>0</v>
      </c>
    </row>
    <row r="273" spans="1:15" ht="15" hidden="1" x14ac:dyDescent="0.2">
      <c r="A273" s="3" t="s">
        <v>997</v>
      </c>
      <c r="B273" s="3" t="s">
        <v>998</v>
      </c>
      <c r="C273" s="3" t="s">
        <v>28</v>
      </c>
      <c r="D273" s="3">
        <v>22.586557388305664</v>
      </c>
      <c r="E273" s="15">
        <v>0.52458694458007815</v>
      </c>
      <c r="F273" s="15">
        <v>2.0909030151367189</v>
      </c>
      <c r="G273" s="41">
        <v>22468225024</v>
      </c>
      <c r="H273" s="40">
        <v>208.3699951171875</v>
      </c>
      <c r="I273" s="40" t="s">
        <v>29</v>
      </c>
      <c r="J273" s="40" t="s">
        <v>52</v>
      </c>
      <c r="K273" s="42" t="str">
        <f t="shared" si="9"/>
        <v>No</v>
      </c>
      <c r="L273" s="3">
        <f>IF(Table2242[[#This Row],[P/E]]&lt;=$A$8,1,0)</f>
        <v>0</v>
      </c>
      <c r="M273" s="3">
        <f>IF(Table2242[[#This Row],[ROE LF]]&gt;=$B$8,1,0)</f>
        <v>1</v>
      </c>
      <c r="N273" s="3">
        <f>IF(Table2242[[#This Row],[Debt/Equity LF]]&lt;=$C$8,1,0)</f>
        <v>0</v>
      </c>
      <c r="O273" s="44">
        <f t="shared" si="10"/>
        <v>1</v>
      </c>
    </row>
    <row r="274" spans="1:15" ht="15" hidden="1" x14ac:dyDescent="0.2">
      <c r="A274" s="3" t="s">
        <v>765</v>
      </c>
      <c r="B274" s="3" t="s">
        <v>766</v>
      </c>
      <c r="C274" s="3" t="s">
        <v>89</v>
      </c>
      <c r="D274" s="3">
        <v>33.107398986816406</v>
      </c>
      <c r="E274" s="15">
        <v>8.9475841522216798E-2</v>
      </c>
      <c r="F274" s="15">
        <v>0.70679908752441412</v>
      </c>
      <c r="G274" s="41">
        <v>22453286912</v>
      </c>
      <c r="H274" s="40">
        <v>168.94000244140625</v>
      </c>
      <c r="I274" s="40" t="s">
        <v>89</v>
      </c>
      <c r="J274" s="40" t="s">
        <v>104</v>
      </c>
      <c r="K274" s="42" t="str">
        <f t="shared" si="9"/>
        <v>No</v>
      </c>
      <c r="L274" s="3">
        <f>IF(Table2242[[#This Row],[P/E]]&lt;=$A$8,1,0)</f>
        <v>0</v>
      </c>
      <c r="M274" s="3">
        <f>IF(Table2242[[#This Row],[ROE LF]]&gt;=$B$8,1,0)</f>
        <v>0</v>
      </c>
      <c r="N274" s="3">
        <f>IF(Table2242[[#This Row],[Debt/Equity LF]]&lt;=$C$8,1,0)</f>
        <v>0</v>
      </c>
      <c r="O274" s="44">
        <f t="shared" si="10"/>
        <v>0</v>
      </c>
    </row>
    <row r="275" spans="1:15" ht="15" hidden="1" x14ac:dyDescent="0.2">
      <c r="A275" s="3" t="s">
        <v>839</v>
      </c>
      <c r="B275" s="3" t="s">
        <v>840</v>
      </c>
      <c r="C275" s="3" t="s">
        <v>28</v>
      </c>
      <c r="D275" s="3">
        <v>5.1687111854553223</v>
      </c>
      <c r="E275" s="15">
        <v>0.20306106567382812</v>
      </c>
      <c r="F275" s="15">
        <v>0.18238443374633789</v>
      </c>
      <c r="G275" s="41">
        <v>22325876736</v>
      </c>
      <c r="H275" s="40">
        <v>78.529998779296875</v>
      </c>
      <c r="I275" s="40" t="s">
        <v>67</v>
      </c>
      <c r="J275" s="40" t="s">
        <v>100</v>
      </c>
      <c r="K275" s="42" t="str">
        <f t="shared" si="9"/>
        <v>No</v>
      </c>
      <c r="L275" s="3">
        <f>IF(Table2242[[#This Row],[P/E]]&lt;=$A$8,1,0)</f>
        <v>1</v>
      </c>
      <c r="M275" s="3">
        <f>IF(Table2242[[#This Row],[ROE LF]]&gt;=$B$8,1,0)</f>
        <v>0</v>
      </c>
      <c r="N275" s="3">
        <f>IF(Table2242[[#This Row],[Debt/Equity LF]]&lt;=$C$8,1,0)</f>
        <v>1</v>
      </c>
      <c r="O275" s="44">
        <f t="shared" si="10"/>
        <v>2</v>
      </c>
    </row>
    <row r="276" spans="1:15" ht="15" hidden="1" x14ac:dyDescent="0.2">
      <c r="A276" s="3" t="s">
        <v>837</v>
      </c>
      <c r="B276" s="3" t="s">
        <v>838</v>
      </c>
      <c r="C276" s="3" t="s">
        <v>28</v>
      </c>
      <c r="D276" s="3">
        <v>5.1687111854553223</v>
      </c>
      <c r="E276" s="15">
        <v>0.20306106567382812</v>
      </c>
      <c r="F276" s="15">
        <v>0.18238443374633789</v>
      </c>
      <c r="G276" s="41">
        <v>22325876736</v>
      </c>
      <c r="H276" s="40">
        <v>63.709999084472656</v>
      </c>
      <c r="I276" s="40" t="s">
        <v>67</v>
      </c>
      <c r="J276" s="40" t="s">
        <v>100</v>
      </c>
      <c r="K276" s="42" t="str">
        <f t="shared" si="9"/>
        <v>No</v>
      </c>
      <c r="L276" s="3">
        <f>IF(Table2242[[#This Row],[P/E]]&lt;=$A$8,1,0)</f>
        <v>1</v>
      </c>
      <c r="M276" s="3">
        <f>IF(Table2242[[#This Row],[ROE LF]]&gt;=$B$8,1,0)</f>
        <v>0</v>
      </c>
      <c r="N276" s="3">
        <f>IF(Table2242[[#This Row],[Debt/Equity LF]]&lt;=$C$8,1,0)</f>
        <v>1</v>
      </c>
      <c r="O276" s="44">
        <f t="shared" si="10"/>
        <v>2</v>
      </c>
    </row>
    <row r="277" spans="1:15" ht="15" hidden="1" x14ac:dyDescent="0.2">
      <c r="A277" s="3" t="s">
        <v>545</v>
      </c>
      <c r="B277" s="3" t="s">
        <v>546</v>
      </c>
      <c r="C277" s="3" t="s">
        <v>80</v>
      </c>
      <c r="D277" s="3">
        <v>14.692315101623535</v>
      </c>
      <c r="E277" s="15">
        <v>0.11189284324645996</v>
      </c>
      <c r="F277" s="15">
        <v>0.72974998474121089</v>
      </c>
      <c r="G277" s="41">
        <v>22240880640</v>
      </c>
      <c r="H277" s="40">
        <v>169.39999389648438</v>
      </c>
      <c r="I277" s="40" t="s">
        <v>80</v>
      </c>
      <c r="J277" s="40" t="s">
        <v>81</v>
      </c>
      <c r="K277" s="42" t="str">
        <f t="shared" si="9"/>
        <v>No</v>
      </c>
      <c r="L277" s="3">
        <f>IF(Table2242[[#This Row],[P/E]]&lt;=$A$8,1,0)</f>
        <v>0</v>
      </c>
      <c r="M277" s="3">
        <f>IF(Table2242[[#This Row],[ROE LF]]&gt;=$B$8,1,0)</f>
        <v>0</v>
      </c>
      <c r="N277" s="3">
        <f>IF(Table2242[[#This Row],[Debt/Equity LF]]&lt;=$C$8,1,0)</f>
        <v>0</v>
      </c>
      <c r="O277" s="44">
        <f t="shared" si="10"/>
        <v>0</v>
      </c>
    </row>
    <row r="278" spans="1:15" ht="15" hidden="1" x14ac:dyDescent="0.2">
      <c r="A278" s="3" t="s">
        <v>561</v>
      </c>
      <c r="B278" s="3" t="s">
        <v>562</v>
      </c>
      <c r="C278" s="3" t="s">
        <v>36</v>
      </c>
      <c r="D278" s="3">
        <v>21.538755416870117</v>
      </c>
      <c r="E278" s="15">
        <v>2.227360963821411E-2</v>
      </c>
      <c r="F278" s="15">
        <v>0.46643157958984377</v>
      </c>
      <c r="G278" s="41">
        <v>22196086784</v>
      </c>
      <c r="H278" s="40">
        <v>105.76999664306641</v>
      </c>
      <c r="I278" s="40" t="s">
        <v>37</v>
      </c>
      <c r="J278" s="40" t="s">
        <v>60</v>
      </c>
      <c r="K278" s="42" t="str">
        <f t="shared" si="9"/>
        <v>No</v>
      </c>
      <c r="L278" s="3">
        <f>IF(Table2242[[#This Row],[P/E]]&lt;=$A$8,1,0)</f>
        <v>0</v>
      </c>
      <c r="M278" s="3">
        <f>IF(Table2242[[#This Row],[ROE LF]]&gt;=$B$8,1,0)</f>
        <v>0</v>
      </c>
      <c r="N278" s="3">
        <f>IF(Table2242[[#This Row],[Debt/Equity LF]]&lt;=$C$8,1,0)</f>
        <v>1</v>
      </c>
      <c r="O278" s="44">
        <f t="shared" si="10"/>
        <v>1</v>
      </c>
    </row>
    <row r="279" spans="1:15" ht="15" hidden="1" x14ac:dyDescent="0.2">
      <c r="A279" s="3" t="s">
        <v>793</v>
      </c>
      <c r="B279" s="3" t="s">
        <v>794</v>
      </c>
      <c r="C279" s="3" t="s">
        <v>80</v>
      </c>
      <c r="D279" s="3">
        <v>10.364742279052734</v>
      </c>
      <c r="E279" s="15">
        <v>0.25389314651489259</v>
      </c>
      <c r="F279" s="15">
        <v>0.50037223815917964</v>
      </c>
      <c r="G279" s="41">
        <v>22147991552</v>
      </c>
      <c r="H279" s="40">
        <v>70.099998474121094</v>
      </c>
      <c r="I279" s="40" t="s">
        <v>80</v>
      </c>
      <c r="J279" s="40" t="s">
        <v>102</v>
      </c>
      <c r="K279" s="42" t="str">
        <f t="shared" si="9"/>
        <v>No</v>
      </c>
      <c r="L279" s="3">
        <f>IF(Table2242[[#This Row],[P/E]]&lt;=$A$8,1,0)</f>
        <v>0</v>
      </c>
      <c r="M279" s="3">
        <f>IF(Table2242[[#This Row],[ROE LF]]&gt;=$B$8,1,0)</f>
        <v>0</v>
      </c>
      <c r="N279" s="3">
        <f>IF(Table2242[[#This Row],[Debt/Equity LF]]&lt;=$C$8,1,0)</f>
        <v>1</v>
      </c>
      <c r="O279" s="44">
        <f t="shared" si="10"/>
        <v>1</v>
      </c>
    </row>
    <row r="280" spans="1:15" ht="15" hidden="1" x14ac:dyDescent="0.2">
      <c r="A280" s="3" t="s">
        <v>737</v>
      </c>
      <c r="B280" s="3" t="s">
        <v>738</v>
      </c>
      <c r="C280" s="3" t="s">
        <v>80</v>
      </c>
      <c r="D280" s="3">
        <v>9.2428007125854492</v>
      </c>
      <c r="E280" s="15">
        <v>0.21549488067626954</v>
      </c>
      <c r="F280" s="15">
        <v>0.46622993469238283</v>
      </c>
      <c r="G280" s="41">
        <v>22121664512</v>
      </c>
      <c r="H280" s="40">
        <v>30.059999465942383</v>
      </c>
      <c r="I280" s="40" t="s">
        <v>80</v>
      </c>
      <c r="J280" s="40" t="s">
        <v>81</v>
      </c>
      <c r="K280" s="42" t="str">
        <f t="shared" si="9"/>
        <v>No</v>
      </c>
      <c r="L280" s="3">
        <f>IF(Table2242[[#This Row],[P/E]]&lt;=$A$8,1,0)</f>
        <v>0</v>
      </c>
      <c r="M280" s="3">
        <f>IF(Table2242[[#This Row],[ROE LF]]&gt;=$B$8,1,0)</f>
        <v>0</v>
      </c>
      <c r="N280" s="3">
        <f>IF(Table2242[[#This Row],[Debt/Equity LF]]&lt;=$C$8,1,0)</f>
        <v>1</v>
      </c>
      <c r="O280" s="44">
        <f t="shared" si="10"/>
        <v>1</v>
      </c>
    </row>
    <row r="281" spans="1:15" ht="15" hidden="1" x14ac:dyDescent="0.2">
      <c r="A281" s="3" t="s">
        <v>565</v>
      </c>
      <c r="B281" s="3" t="s">
        <v>566</v>
      </c>
      <c r="C281" s="3" t="s">
        <v>69</v>
      </c>
      <c r="D281" s="3">
        <v>22.983592987060547</v>
      </c>
      <c r="E281" s="15">
        <v>7.8114671707153319E-2</v>
      </c>
      <c r="F281" s="15">
        <v>0.92566825866699221</v>
      </c>
      <c r="G281" s="41">
        <v>22087575552</v>
      </c>
      <c r="H281" s="40">
        <v>37.200000762939453</v>
      </c>
      <c r="I281" s="40" t="s">
        <v>70</v>
      </c>
      <c r="J281" s="40" t="s">
        <v>106</v>
      </c>
      <c r="K281" s="42" t="str">
        <f t="shared" si="9"/>
        <v>No</v>
      </c>
      <c r="L281" s="3">
        <f>IF(Table2242[[#This Row],[P/E]]&lt;=$A$8,1,0)</f>
        <v>0</v>
      </c>
      <c r="M281" s="3">
        <f>IF(Table2242[[#This Row],[ROE LF]]&gt;=$B$8,1,0)</f>
        <v>0</v>
      </c>
      <c r="N281" s="3">
        <f>IF(Table2242[[#This Row],[Debt/Equity LF]]&lt;=$C$8,1,0)</f>
        <v>0</v>
      </c>
      <c r="O281" s="44">
        <f t="shared" si="10"/>
        <v>0</v>
      </c>
    </row>
    <row r="282" spans="1:15" ht="15" hidden="1" x14ac:dyDescent="0.2">
      <c r="A282" s="3" t="s">
        <v>1263</v>
      </c>
      <c r="B282" s="3" t="s">
        <v>1264</v>
      </c>
      <c r="C282" s="3" t="s">
        <v>69</v>
      </c>
      <c r="D282" s="3">
        <v>15.911827087402344</v>
      </c>
      <c r="E282" s="15">
        <v>0.32899627685546873</v>
      </c>
      <c r="F282" s="15">
        <v>1.6590586853027345</v>
      </c>
      <c r="G282" s="41">
        <v>22017918976</v>
      </c>
      <c r="H282" s="40">
        <v>344.17999267578125</v>
      </c>
      <c r="I282" s="40" t="s">
        <v>76</v>
      </c>
      <c r="J282" s="40" t="s">
        <v>97</v>
      </c>
      <c r="K282" s="42" t="str">
        <f t="shared" si="9"/>
        <v>No</v>
      </c>
      <c r="L282" s="3">
        <f>IF(Table2242[[#This Row],[P/E]]&lt;=$A$8,1,0)</f>
        <v>0</v>
      </c>
      <c r="M282" s="3">
        <f>IF(Table2242[[#This Row],[ROE LF]]&gt;=$B$8,1,0)</f>
        <v>1</v>
      </c>
      <c r="N282" s="3">
        <f>IF(Table2242[[#This Row],[Debt/Equity LF]]&lt;=$C$8,1,0)</f>
        <v>0</v>
      </c>
      <c r="O282" s="44">
        <f t="shared" si="10"/>
        <v>1</v>
      </c>
    </row>
    <row r="283" spans="1:15" ht="15" hidden="1" x14ac:dyDescent="0.2">
      <c r="A283" s="3" t="s">
        <v>485</v>
      </c>
      <c r="B283" s="3" t="s">
        <v>486</v>
      </c>
      <c r="C283" s="3" t="s">
        <v>28</v>
      </c>
      <c r="D283" s="3">
        <v>13.831082344055176</v>
      </c>
      <c r="E283" s="15">
        <v>3.5447499155998202E-3</v>
      </c>
      <c r="F283" s="15">
        <v>1.7106944274902345</v>
      </c>
      <c r="G283" s="41">
        <v>22015678464</v>
      </c>
      <c r="H283" s="40">
        <v>43.994998931884766</v>
      </c>
      <c r="I283" s="40" t="s">
        <v>29</v>
      </c>
      <c r="J283" s="40" t="s">
        <v>30</v>
      </c>
      <c r="K283" s="42" t="str">
        <f t="shared" si="9"/>
        <v>No</v>
      </c>
      <c r="L283" s="3">
        <f>IF(Table2242[[#This Row],[P/E]]&lt;=$A$8,1,0)</f>
        <v>0</v>
      </c>
      <c r="M283" s="3">
        <f>IF(Table2242[[#This Row],[ROE LF]]&gt;=$B$8,1,0)</f>
        <v>0</v>
      </c>
      <c r="N283" s="3">
        <f>IF(Table2242[[#This Row],[Debt/Equity LF]]&lt;=$C$8,1,0)</f>
        <v>0</v>
      </c>
      <c r="O283" s="44">
        <f t="shared" si="10"/>
        <v>0</v>
      </c>
    </row>
    <row r="284" spans="1:15" ht="15" hidden="1" x14ac:dyDescent="0.2">
      <c r="A284" s="3" t="s">
        <v>891</v>
      </c>
      <c r="B284" s="3" t="s">
        <v>892</v>
      </c>
      <c r="C284" s="3" t="s">
        <v>33</v>
      </c>
      <c r="D284" s="3">
        <v>16.049243927001953</v>
      </c>
      <c r="E284" s="15">
        <v>0.41485446929931641</v>
      </c>
      <c r="F284" s="15">
        <v>0.41540939331054688</v>
      </c>
      <c r="G284" s="41">
        <v>21891768320</v>
      </c>
      <c r="H284" s="40">
        <v>92.910003662109375</v>
      </c>
      <c r="I284" s="40" t="s">
        <v>85</v>
      </c>
      <c r="J284" s="40" t="s">
        <v>85</v>
      </c>
      <c r="K284" s="42" t="str">
        <f t="shared" si="9"/>
        <v>No</v>
      </c>
      <c r="L284" s="3">
        <f>IF(Table2242[[#This Row],[P/E]]&lt;=$A$8,1,0)</f>
        <v>0</v>
      </c>
      <c r="M284" s="3">
        <f>IF(Table2242[[#This Row],[ROE LF]]&gt;=$B$8,1,0)</f>
        <v>1</v>
      </c>
      <c r="N284" s="3">
        <f>IF(Table2242[[#This Row],[Debt/Equity LF]]&lt;=$C$8,1,0)</f>
        <v>1</v>
      </c>
      <c r="O284" s="44">
        <f t="shared" si="10"/>
        <v>2</v>
      </c>
    </row>
    <row r="285" spans="1:15" ht="15" hidden="1" x14ac:dyDescent="0.2">
      <c r="A285" s="3" t="s">
        <v>613</v>
      </c>
      <c r="B285" s="3" t="s">
        <v>614</v>
      </c>
      <c r="C285" s="3" t="s">
        <v>65</v>
      </c>
      <c r="D285" s="3">
        <v>12.930258750915527</v>
      </c>
      <c r="E285" s="15">
        <v>5.3291878700256347E-2</v>
      </c>
      <c r="F285" s="15">
        <v>1.8424217224121093</v>
      </c>
      <c r="G285" s="41">
        <v>21885237248</v>
      </c>
      <c r="H285" s="40">
        <v>59.830001831054688</v>
      </c>
      <c r="I285" s="40" t="s">
        <v>65</v>
      </c>
      <c r="J285" s="40" t="s">
        <v>66</v>
      </c>
      <c r="K285" s="42" t="str">
        <f t="shared" si="9"/>
        <v>No</v>
      </c>
      <c r="L285" s="3">
        <f>IF(Table2242[[#This Row],[P/E]]&lt;=$A$8,1,0)</f>
        <v>0</v>
      </c>
      <c r="M285" s="3">
        <f>IF(Table2242[[#This Row],[ROE LF]]&gt;=$B$8,1,0)</f>
        <v>0</v>
      </c>
      <c r="N285" s="3">
        <f>IF(Table2242[[#This Row],[Debt/Equity LF]]&lt;=$C$8,1,0)</f>
        <v>0</v>
      </c>
      <c r="O285" s="44">
        <f t="shared" si="10"/>
        <v>0</v>
      </c>
    </row>
    <row r="286" spans="1:15" ht="15" hidden="1" x14ac:dyDescent="0.2">
      <c r="A286" s="3" t="s">
        <v>667</v>
      </c>
      <c r="B286" s="3" t="s">
        <v>668</v>
      </c>
      <c r="C286" s="3" t="s">
        <v>65</v>
      </c>
      <c r="D286" s="3">
        <v>18.584102630615234</v>
      </c>
      <c r="E286" s="15">
        <v>0.10870776176452637</v>
      </c>
      <c r="F286" s="15">
        <v>2.2238868713378905</v>
      </c>
      <c r="G286" s="41">
        <v>21797169152</v>
      </c>
      <c r="H286" s="40">
        <v>109.83499908447266</v>
      </c>
      <c r="I286" s="40" t="s">
        <v>65</v>
      </c>
      <c r="J286" s="40" t="s">
        <v>66</v>
      </c>
      <c r="K286" s="42" t="str">
        <f t="shared" si="9"/>
        <v>No</v>
      </c>
      <c r="L286" s="3">
        <f>IF(Table2242[[#This Row],[P/E]]&lt;=$A$8,1,0)</f>
        <v>0</v>
      </c>
      <c r="M286" s="3">
        <f>IF(Table2242[[#This Row],[ROE LF]]&gt;=$B$8,1,0)</f>
        <v>0</v>
      </c>
      <c r="N286" s="3">
        <f>IF(Table2242[[#This Row],[Debt/Equity LF]]&lt;=$C$8,1,0)</f>
        <v>0</v>
      </c>
      <c r="O286" s="44">
        <f t="shared" si="10"/>
        <v>0</v>
      </c>
    </row>
    <row r="287" spans="1:15" ht="15" hidden="1" x14ac:dyDescent="0.2">
      <c r="A287" s="3" t="s">
        <v>937</v>
      </c>
      <c r="B287" s="3" t="s">
        <v>938</v>
      </c>
      <c r="C287" s="3" t="s">
        <v>33</v>
      </c>
      <c r="D287" s="3">
        <v>11.318036079406738</v>
      </c>
      <c r="E287" s="15">
        <v>0.1171498680114746</v>
      </c>
      <c r="F287" s="15">
        <v>0.61697048187255854</v>
      </c>
      <c r="G287" s="41">
        <v>21612158976</v>
      </c>
      <c r="H287" s="40">
        <v>15.095000267028809</v>
      </c>
      <c r="I287" s="40" t="s">
        <v>47</v>
      </c>
      <c r="J287" s="40" t="s">
        <v>47</v>
      </c>
      <c r="K287" s="42" t="str">
        <f t="shared" si="9"/>
        <v>No</v>
      </c>
      <c r="L287" s="3">
        <f>IF(Table2242[[#This Row],[P/E]]&lt;=$A$8,1,0)</f>
        <v>0</v>
      </c>
      <c r="M287" s="3">
        <f>IF(Table2242[[#This Row],[ROE LF]]&gt;=$B$8,1,0)</f>
        <v>0</v>
      </c>
      <c r="N287" s="3">
        <f>IF(Table2242[[#This Row],[Debt/Equity LF]]&lt;=$C$8,1,0)</f>
        <v>0</v>
      </c>
      <c r="O287" s="44">
        <f t="shared" si="10"/>
        <v>0</v>
      </c>
    </row>
    <row r="288" spans="1:15" ht="15" hidden="1" x14ac:dyDescent="0.2">
      <c r="A288" s="3" t="s">
        <v>643</v>
      </c>
      <c r="B288" s="3" t="s">
        <v>644</v>
      </c>
      <c r="C288" s="3" t="s">
        <v>65</v>
      </c>
      <c r="D288" s="3">
        <v>20.156574249267578</v>
      </c>
      <c r="E288" s="15">
        <v>0.12811306953430177</v>
      </c>
      <c r="F288" s="15">
        <v>2.1979747009277344</v>
      </c>
      <c r="G288" s="41">
        <v>21460787200</v>
      </c>
      <c r="H288" s="40">
        <v>114.16000366210938</v>
      </c>
      <c r="I288" s="40" t="s">
        <v>65</v>
      </c>
      <c r="J288" s="40" t="s">
        <v>88</v>
      </c>
      <c r="K288" s="42" t="str">
        <f t="shared" si="9"/>
        <v>No</v>
      </c>
      <c r="L288" s="3">
        <f>IF(Table2242[[#This Row],[P/E]]&lt;=$A$8,1,0)</f>
        <v>0</v>
      </c>
      <c r="M288" s="3">
        <f>IF(Table2242[[#This Row],[ROE LF]]&gt;=$B$8,1,0)</f>
        <v>0</v>
      </c>
      <c r="N288" s="3">
        <f>IF(Table2242[[#This Row],[Debt/Equity LF]]&lt;=$C$8,1,0)</f>
        <v>0</v>
      </c>
      <c r="O288" s="44">
        <f t="shared" si="10"/>
        <v>0</v>
      </c>
    </row>
    <row r="289" spans="1:15" ht="15" hidden="1" x14ac:dyDescent="0.2">
      <c r="A289" s="3" t="s">
        <v>469</v>
      </c>
      <c r="B289" s="3" t="s">
        <v>470</v>
      </c>
      <c r="C289" s="3" t="s">
        <v>69</v>
      </c>
      <c r="D289" s="3">
        <v>20.675594329833984</v>
      </c>
      <c r="E289" s="15">
        <v>2.2790439128875732E-2</v>
      </c>
      <c r="F289" s="15">
        <v>6.7180828857421879</v>
      </c>
      <c r="G289" s="41">
        <v>21454161920</v>
      </c>
      <c r="H289" s="40">
        <v>35.444999694824219</v>
      </c>
      <c r="I289" s="40" t="s">
        <v>70</v>
      </c>
      <c r="J289" s="40" t="s">
        <v>106</v>
      </c>
      <c r="K289" s="42" t="str">
        <f t="shared" si="9"/>
        <v>No</v>
      </c>
      <c r="L289" s="3">
        <f>IF(Table2242[[#This Row],[P/E]]&lt;=$A$8,1,0)</f>
        <v>0</v>
      </c>
      <c r="M289" s="3">
        <f>IF(Table2242[[#This Row],[ROE LF]]&gt;=$B$8,1,0)</f>
        <v>0</v>
      </c>
      <c r="N289" s="3">
        <f>IF(Table2242[[#This Row],[Debt/Equity LF]]&lt;=$C$8,1,0)</f>
        <v>0</v>
      </c>
      <c r="O289" s="44">
        <f t="shared" si="10"/>
        <v>0</v>
      </c>
    </row>
    <row r="290" spans="1:15" ht="15" hidden="1" x14ac:dyDescent="0.2">
      <c r="A290" s="3" t="s">
        <v>6268</v>
      </c>
      <c r="B290" s="3" t="s">
        <v>6269</v>
      </c>
      <c r="C290" s="3" t="s">
        <v>20</v>
      </c>
      <c r="D290" s="3">
        <v>32.560798645019531</v>
      </c>
      <c r="E290" s="15">
        <v>0.18598207473754882</v>
      </c>
      <c r="F290" s="15">
        <v>1.6349500417709349E-2</v>
      </c>
      <c r="G290" s="41">
        <v>21382825984</v>
      </c>
      <c r="H290" s="40">
        <v>71.839996337890625</v>
      </c>
      <c r="I290" s="40" t="s">
        <v>23</v>
      </c>
      <c r="J290" s="40" t="s">
        <v>24</v>
      </c>
      <c r="K290" s="42" t="str">
        <f t="shared" si="9"/>
        <v>No</v>
      </c>
      <c r="L290" s="3">
        <f>IF(Table2242[[#This Row],[P/E]]&lt;=$A$8,1,0)</f>
        <v>0</v>
      </c>
      <c r="M290" s="3">
        <f>IF(Table2242[[#This Row],[ROE LF]]&gt;=$B$8,1,0)</f>
        <v>0</v>
      </c>
      <c r="N290" s="3">
        <f>IF(Table2242[[#This Row],[Debt/Equity LF]]&lt;=$C$8,1,0)</f>
        <v>1</v>
      </c>
      <c r="O290" s="44">
        <f t="shared" si="10"/>
        <v>1</v>
      </c>
    </row>
    <row r="291" spans="1:15" ht="15" hidden="1" x14ac:dyDescent="0.2">
      <c r="A291" s="3" t="s">
        <v>683</v>
      </c>
      <c r="B291" s="3" t="s">
        <v>684</v>
      </c>
      <c r="C291" s="3" t="s">
        <v>45</v>
      </c>
      <c r="D291" s="3">
        <v>29.129472732543945</v>
      </c>
      <c r="E291" s="15">
        <v>0.15457118034362793</v>
      </c>
      <c r="F291" s="15">
        <v>1.1639134216308593</v>
      </c>
      <c r="G291" s="41">
        <v>21336053760</v>
      </c>
      <c r="H291" s="40">
        <v>79.209999084472656</v>
      </c>
      <c r="I291" s="40" t="s">
        <v>53</v>
      </c>
      <c r="J291" s="40" t="s">
        <v>84</v>
      </c>
      <c r="K291" s="42" t="str">
        <f t="shared" si="9"/>
        <v>No</v>
      </c>
      <c r="L291" s="3">
        <f>IF(Table2242[[#This Row],[P/E]]&lt;=$A$8,1,0)</f>
        <v>0</v>
      </c>
      <c r="M291" s="3">
        <f>IF(Table2242[[#This Row],[ROE LF]]&gt;=$B$8,1,0)</f>
        <v>0</v>
      </c>
      <c r="N291" s="3">
        <f>IF(Table2242[[#This Row],[Debt/Equity LF]]&lt;=$C$8,1,0)</f>
        <v>0</v>
      </c>
      <c r="O291" s="44">
        <f t="shared" si="10"/>
        <v>0</v>
      </c>
    </row>
    <row r="292" spans="1:15" ht="15" hidden="1" x14ac:dyDescent="0.2">
      <c r="A292" s="3" t="s">
        <v>631</v>
      </c>
      <c r="B292" s="3" t="s">
        <v>632</v>
      </c>
      <c r="C292" s="3" t="s">
        <v>65</v>
      </c>
      <c r="D292" s="3">
        <v>14.783148765563965</v>
      </c>
      <c r="E292" s="15">
        <v>0.1354297924041748</v>
      </c>
      <c r="F292" s="15">
        <v>1.8916177368164062</v>
      </c>
      <c r="G292" s="41">
        <v>21257783296</v>
      </c>
      <c r="H292" s="40">
        <v>38.685001373291016</v>
      </c>
      <c r="I292" s="40" t="s">
        <v>65</v>
      </c>
      <c r="J292" s="40" t="s">
        <v>66</v>
      </c>
      <c r="K292" s="42" t="str">
        <f t="shared" si="9"/>
        <v>No</v>
      </c>
      <c r="L292" s="3">
        <f>IF(Table2242[[#This Row],[P/E]]&lt;=$A$8,1,0)</f>
        <v>0</v>
      </c>
      <c r="M292" s="3">
        <f>IF(Table2242[[#This Row],[ROE LF]]&gt;=$B$8,1,0)</f>
        <v>0</v>
      </c>
      <c r="N292" s="3">
        <f>IF(Table2242[[#This Row],[Debt/Equity LF]]&lt;=$C$8,1,0)</f>
        <v>0</v>
      </c>
      <c r="O292" s="44">
        <f t="shared" si="10"/>
        <v>0</v>
      </c>
    </row>
    <row r="293" spans="1:15" ht="15" hidden="1" x14ac:dyDescent="0.2">
      <c r="A293" s="3" t="s">
        <v>721</v>
      </c>
      <c r="B293" s="3" t="s">
        <v>722</v>
      </c>
      <c r="C293" s="3" t="s">
        <v>28</v>
      </c>
      <c r="D293" s="3">
        <v>19.502840042114258</v>
      </c>
      <c r="E293" s="15">
        <v>0.41776954650878906</v>
      </c>
      <c r="F293" s="15">
        <v>0.52476669311523438</v>
      </c>
      <c r="G293" s="41">
        <v>21178552320</v>
      </c>
      <c r="H293" s="40">
        <v>418.10000610351562</v>
      </c>
      <c r="I293" s="40" t="s">
        <v>29</v>
      </c>
      <c r="J293" s="40" t="s">
        <v>52</v>
      </c>
      <c r="K293" s="42" t="str">
        <f t="shared" si="9"/>
        <v>No</v>
      </c>
      <c r="L293" s="3">
        <f>IF(Table2242[[#This Row],[P/E]]&lt;=$A$8,1,0)</f>
        <v>0</v>
      </c>
      <c r="M293" s="3">
        <f>IF(Table2242[[#This Row],[ROE LF]]&gt;=$B$8,1,0)</f>
        <v>1</v>
      </c>
      <c r="N293" s="3">
        <f>IF(Table2242[[#This Row],[Debt/Equity LF]]&lt;=$C$8,1,0)</f>
        <v>0</v>
      </c>
      <c r="O293" s="44">
        <f t="shared" si="10"/>
        <v>1</v>
      </c>
    </row>
    <row r="294" spans="1:15" ht="15" x14ac:dyDescent="0.2">
      <c r="A294" s="3" t="s">
        <v>4517</v>
      </c>
      <c r="B294" s="3" t="s">
        <v>9177</v>
      </c>
      <c r="C294" s="3" t="s">
        <v>43</v>
      </c>
      <c r="D294" s="3">
        <v>6.0680813789367676</v>
      </c>
      <c r="E294" s="15">
        <v>0.53012615203857427</v>
      </c>
      <c r="F294" s="15">
        <v>0.21199684143066405</v>
      </c>
      <c r="G294" s="41">
        <v>21083617280</v>
      </c>
      <c r="H294" s="40">
        <v>27.274999618530273</v>
      </c>
      <c r="I294" s="40" t="s">
        <v>43</v>
      </c>
      <c r="J294" s="40" t="s">
        <v>44</v>
      </c>
      <c r="K294" s="42" t="str">
        <f t="shared" si="9"/>
        <v>Yes</v>
      </c>
      <c r="L294" s="3">
        <f>IF(Table2242[[#This Row],[P/E]]&lt;=$A$8,1,0)</f>
        <v>1</v>
      </c>
      <c r="M294" s="3">
        <f>IF(Table2242[[#This Row],[ROE LF]]&gt;=$B$8,1,0)</f>
        <v>1</v>
      </c>
      <c r="N294" s="3">
        <f>IF(Table2242[[#This Row],[Debt/Equity LF]]&lt;=$C$8,1,0)</f>
        <v>1</v>
      </c>
      <c r="O294" s="44">
        <f t="shared" si="10"/>
        <v>3</v>
      </c>
    </row>
    <row r="295" spans="1:15" ht="15" hidden="1" x14ac:dyDescent="0.2">
      <c r="A295" s="3" t="s">
        <v>735</v>
      </c>
      <c r="B295" s="3" t="s">
        <v>736</v>
      </c>
      <c r="C295" s="3" t="s">
        <v>65</v>
      </c>
      <c r="D295" s="3">
        <v>21.055137634277344</v>
      </c>
      <c r="E295" s="15">
        <v>0.10419390678405761</v>
      </c>
      <c r="F295" s="15">
        <v>1.4475314331054687</v>
      </c>
      <c r="G295" s="41">
        <v>21075290112</v>
      </c>
      <c r="H295" s="40">
        <v>84.010002136230469</v>
      </c>
      <c r="I295" s="40" t="s">
        <v>65</v>
      </c>
      <c r="J295" s="40" t="s">
        <v>88</v>
      </c>
      <c r="K295" s="42" t="str">
        <f t="shared" si="9"/>
        <v>No</v>
      </c>
      <c r="L295" s="3">
        <f>IF(Table2242[[#This Row],[P/E]]&lt;=$A$8,1,0)</f>
        <v>0</v>
      </c>
      <c r="M295" s="3">
        <f>IF(Table2242[[#This Row],[ROE LF]]&gt;=$B$8,1,0)</f>
        <v>0</v>
      </c>
      <c r="N295" s="3">
        <f>IF(Table2242[[#This Row],[Debt/Equity LF]]&lt;=$C$8,1,0)</f>
        <v>0</v>
      </c>
      <c r="O295" s="44">
        <f t="shared" si="10"/>
        <v>0</v>
      </c>
    </row>
    <row r="296" spans="1:15" ht="15" hidden="1" x14ac:dyDescent="0.2">
      <c r="A296" s="3" t="s">
        <v>915</v>
      </c>
      <c r="B296" s="3" t="s">
        <v>916</v>
      </c>
      <c r="C296" s="3" t="s">
        <v>33</v>
      </c>
      <c r="D296" s="3">
        <v>10.728702545166016</v>
      </c>
      <c r="E296" s="15">
        <v>0.13000099182128907</v>
      </c>
      <c r="F296" s="15">
        <v>0.14987148284912111</v>
      </c>
      <c r="G296" s="41">
        <v>20987648000</v>
      </c>
      <c r="H296" s="40">
        <v>23.239999771118164</v>
      </c>
      <c r="I296" s="40" t="s">
        <v>47</v>
      </c>
      <c r="J296" s="40" t="s">
        <v>47</v>
      </c>
      <c r="K296" s="42" t="str">
        <f t="shared" si="9"/>
        <v>No</v>
      </c>
      <c r="L296" s="3">
        <f>IF(Table2242[[#This Row],[P/E]]&lt;=$A$8,1,0)</f>
        <v>0</v>
      </c>
      <c r="M296" s="3">
        <f>IF(Table2242[[#This Row],[ROE LF]]&gt;=$B$8,1,0)</f>
        <v>0</v>
      </c>
      <c r="N296" s="3">
        <f>IF(Table2242[[#This Row],[Debt/Equity LF]]&lt;=$C$8,1,0)</f>
        <v>1</v>
      </c>
      <c r="O296" s="44">
        <f t="shared" si="10"/>
        <v>1</v>
      </c>
    </row>
    <row r="297" spans="1:15" ht="15" hidden="1" x14ac:dyDescent="0.2">
      <c r="A297" s="3" t="s">
        <v>555</v>
      </c>
      <c r="B297" s="3" t="s">
        <v>6631</v>
      </c>
      <c r="C297" s="3" t="s">
        <v>69</v>
      </c>
      <c r="D297" s="3">
        <v>33.115867614746094</v>
      </c>
      <c r="E297" s="15">
        <v>7.8175182342529292E-2</v>
      </c>
      <c r="F297" s="15">
        <v>0.31666477203369142</v>
      </c>
      <c r="G297" s="41">
        <v>20946808832</v>
      </c>
      <c r="H297" s="40">
        <v>53.729999542236328</v>
      </c>
      <c r="I297" s="40" t="s">
        <v>76</v>
      </c>
      <c r="J297" s="40" t="s">
        <v>82</v>
      </c>
      <c r="K297" s="42" t="str">
        <f t="shared" si="9"/>
        <v>No</v>
      </c>
      <c r="L297" s="3">
        <f>IF(Table2242[[#This Row],[P/E]]&lt;=$A$8,1,0)</f>
        <v>0</v>
      </c>
      <c r="M297" s="3">
        <f>IF(Table2242[[#This Row],[ROE LF]]&gt;=$B$8,1,0)</f>
        <v>0</v>
      </c>
      <c r="N297" s="3">
        <f>IF(Table2242[[#This Row],[Debt/Equity LF]]&lt;=$C$8,1,0)</f>
        <v>1</v>
      </c>
      <c r="O297" s="44">
        <f t="shared" si="10"/>
        <v>1</v>
      </c>
    </row>
    <row r="298" spans="1:15" ht="15" hidden="1" x14ac:dyDescent="0.2">
      <c r="A298" s="3" t="s">
        <v>853</v>
      </c>
      <c r="B298" s="3" t="s">
        <v>854</v>
      </c>
      <c r="C298" s="3" t="s">
        <v>89</v>
      </c>
      <c r="D298" s="3">
        <v>28.979555130004883</v>
      </c>
      <c r="E298" s="15">
        <v>0.12636551856994629</v>
      </c>
      <c r="F298" s="15">
        <v>0.7843984985351562</v>
      </c>
      <c r="G298" s="41">
        <v>20895381504</v>
      </c>
      <c r="H298" s="40">
        <v>336.52999877929688</v>
      </c>
      <c r="I298" s="40" t="s">
        <v>89</v>
      </c>
      <c r="J298" s="40" t="s">
        <v>104</v>
      </c>
      <c r="K298" s="42" t="str">
        <f t="shared" si="9"/>
        <v>No</v>
      </c>
      <c r="L298" s="3">
        <f>IF(Table2242[[#This Row],[P/E]]&lt;=$A$8,1,0)</f>
        <v>0</v>
      </c>
      <c r="M298" s="3">
        <f>IF(Table2242[[#This Row],[ROE LF]]&gt;=$B$8,1,0)</f>
        <v>0</v>
      </c>
      <c r="N298" s="3">
        <f>IF(Table2242[[#This Row],[Debt/Equity LF]]&lt;=$C$8,1,0)</f>
        <v>0</v>
      </c>
      <c r="O298" s="44">
        <f t="shared" si="10"/>
        <v>0</v>
      </c>
    </row>
    <row r="299" spans="1:15" ht="15" hidden="1" x14ac:dyDescent="0.2">
      <c r="A299" s="3" t="s">
        <v>1553</v>
      </c>
      <c r="B299" s="3" t="s">
        <v>1554</v>
      </c>
      <c r="C299" s="3" t="s">
        <v>33</v>
      </c>
      <c r="D299" s="3">
        <v>31.433429718017578</v>
      </c>
      <c r="E299" s="15">
        <v>0.3510610580444336</v>
      </c>
      <c r="F299" s="15">
        <v>1.5088716125488282</v>
      </c>
      <c r="G299" s="41">
        <v>20545654784</v>
      </c>
      <c r="H299" s="40">
        <v>258.1099853515625</v>
      </c>
      <c r="I299" s="40" t="s">
        <v>34</v>
      </c>
      <c r="J299" s="40" t="s">
        <v>73</v>
      </c>
      <c r="K299" s="42" t="str">
        <f t="shared" si="9"/>
        <v>No</v>
      </c>
      <c r="L299" s="3">
        <f>IF(Table2242[[#This Row],[P/E]]&lt;=$A$8,1,0)</f>
        <v>0</v>
      </c>
      <c r="M299" s="3">
        <f>IF(Table2242[[#This Row],[ROE LF]]&gt;=$B$8,1,0)</f>
        <v>1</v>
      </c>
      <c r="N299" s="3">
        <f>IF(Table2242[[#This Row],[Debt/Equity LF]]&lt;=$C$8,1,0)</f>
        <v>0</v>
      </c>
      <c r="O299" s="44">
        <f t="shared" si="10"/>
        <v>1</v>
      </c>
    </row>
    <row r="300" spans="1:15" ht="15" hidden="1" x14ac:dyDescent="0.2">
      <c r="A300" s="3" t="s">
        <v>1093</v>
      </c>
      <c r="B300" s="3" t="s">
        <v>1094</v>
      </c>
      <c r="C300" s="3" t="s">
        <v>89</v>
      </c>
      <c r="D300" s="3">
        <v>6.3917994499206543</v>
      </c>
      <c r="E300" s="15">
        <v>0.86453536987304691</v>
      </c>
      <c r="F300" s="15">
        <v>0.4573763656616211</v>
      </c>
      <c r="G300" s="41">
        <v>20533188608</v>
      </c>
      <c r="H300" s="40">
        <v>104.66000366210938</v>
      </c>
      <c r="I300" s="40" t="s">
        <v>89</v>
      </c>
      <c r="J300" s="40" t="s">
        <v>90</v>
      </c>
      <c r="K300" s="42" t="str">
        <f t="shared" si="9"/>
        <v>Yes</v>
      </c>
      <c r="L300" s="3">
        <f>IF(Table2242[[#This Row],[P/E]]&lt;=$A$8,1,0)</f>
        <v>1</v>
      </c>
      <c r="M300" s="3">
        <f>IF(Table2242[[#This Row],[ROE LF]]&gt;=$B$8,1,0)</f>
        <v>1</v>
      </c>
      <c r="N300" s="3">
        <f>IF(Table2242[[#This Row],[Debt/Equity LF]]&lt;=$C$8,1,0)</f>
        <v>1</v>
      </c>
      <c r="O300" s="44">
        <f t="shared" si="10"/>
        <v>3</v>
      </c>
    </row>
    <row r="301" spans="1:15" ht="15" hidden="1" x14ac:dyDescent="0.2">
      <c r="A301" s="3" t="s">
        <v>893</v>
      </c>
      <c r="B301" s="3" t="s">
        <v>894</v>
      </c>
      <c r="C301" s="3" t="s">
        <v>33</v>
      </c>
      <c r="D301" s="3">
        <v>14.904648780822754</v>
      </c>
      <c r="E301" s="15">
        <v>0.12052626609802246</v>
      </c>
      <c r="F301" s="15">
        <v>0.80769905090332028</v>
      </c>
      <c r="G301" s="41">
        <v>20526055424</v>
      </c>
      <c r="H301" s="40">
        <v>125.05000305175781</v>
      </c>
      <c r="I301" s="40" t="s">
        <v>47</v>
      </c>
      <c r="J301" s="40" t="s">
        <v>47</v>
      </c>
      <c r="K301" s="42" t="str">
        <f t="shared" si="9"/>
        <v>No</v>
      </c>
      <c r="L301" s="3">
        <f>IF(Table2242[[#This Row],[P/E]]&lt;=$A$8,1,0)</f>
        <v>0</v>
      </c>
      <c r="M301" s="3">
        <f>IF(Table2242[[#This Row],[ROE LF]]&gt;=$B$8,1,0)</f>
        <v>0</v>
      </c>
      <c r="N301" s="3">
        <f>IF(Table2242[[#This Row],[Debt/Equity LF]]&lt;=$C$8,1,0)</f>
        <v>0</v>
      </c>
      <c r="O301" s="44">
        <f t="shared" si="10"/>
        <v>0</v>
      </c>
    </row>
    <row r="302" spans="1:15" ht="15" hidden="1" x14ac:dyDescent="0.2">
      <c r="A302" s="3" t="s">
        <v>1187</v>
      </c>
      <c r="B302" s="3" t="s">
        <v>1188</v>
      </c>
      <c r="C302" s="3" t="s">
        <v>36</v>
      </c>
      <c r="D302" s="3">
        <v>298.02200317382812</v>
      </c>
      <c r="E302" s="15">
        <v>3.628901958465576E-2</v>
      </c>
      <c r="F302" s="15">
        <v>3.28668212890625</v>
      </c>
      <c r="G302" s="41">
        <v>20482506752</v>
      </c>
      <c r="H302" s="40">
        <v>301.864990234375</v>
      </c>
      <c r="I302" s="40" t="s">
        <v>37</v>
      </c>
      <c r="J302" s="40" t="s">
        <v>60</v>
      </c>
      <c r="K302" s="42" t="str">
        <f t="shared" si="9"/>
        <v>No</v>
      </c>
      <c r="L302" s="3">
        <f>IF(Table2242[[#This Row],[P/E]]&lt;=$A$8,1,0)</f>
        <v>0</v>
      </c>
      <c r="M302" s="3">
        <f>IF(Table2242[[#This Row],[ROE LF]]&gt;=$B$8,1,0)</f>
        <v>0</v>
      </c>
      <c r="N302" s="3">
        <f>IF(Table2242[[#This Row],[Debt/Equity LF]]&lt;=$C$8,1,0)</f>
        <v>0</v>
      </c>
      <c r="O302" s="44">
        <f t="shared" si="10"/>
        <v>0</v>
      </c>
    </row>
    <row r="303" spans="1:15" ht="15" hidden="1" x14ac:dyDescent="0.2">
      <c r="A303" s="3" t="s">
        <v>1087</v>
      </c>
      <c r="B303" s="3" t="s">
        <v>1088</v>
      </c>
      <c r="C303" s="3" t="s">
        <v>69</v>
      </c>
      <c r="D303" s="3">
        <v>59.782001495361328</v>
      </c>
      <c r="E303" s="15">
        <v>0.30084936141967772</v>
      </c>
      <c r="F303" s="15">
        <v>0.33350353240966796</v>
      </c>
      <c r="G303" s="41">
        <v>20462229504</v>
      </c>
      <c r="H303" s="40">
        <v>41.705001831054688</v>
      </c>
      <c r="I303" s="40" t="s">
        <v>6370</v>
      </c>
      <c r="J303" s="40" t="s">
        <v>87</v>
      </c>
      <c r="K303" s="42" t="str">
        <f t="shared" si="9"/>
        <v>No</v>
      </c>
      <c r="L303" s="3">
        <f>IF(Table2242[[#This Row],[P/E]]&lt;=$A$8,1,0)</f>
        <v>0</v>
      </c>
      <c r="M303" s="3">
        <f>IF(Table2242[[#This Row],[ROE LF]]&gt;=$B$8,1,0)</f>
        <v>1</v>
      </c>
      <c r="N303" s="3">
        <f>IF(Table2242[[#This Row],[Debt/Equity LF]]&lt;=$C$8,1,0)</f>
        <v>1</v>
      </c>
      <c r="O303" s="44">
        <f t="shared" si="10"/>
        <v>2</v>
      </c>
    </row>
    <row r="304" spans="1:15" ht="15" hidden="1" x14ac:dyDescent="0.2">
      <c r="A304" s="3" t="s">
        <v>1796</v>
      </c>
      <c r="B304" s="3" t="s">
        <v>1797</v>
      </c>
      <c r="C304" s="3" t="s">
        <v>69</v>
      </c>
      <c r="D304" s="3">
        <v>38.897621154785156</v>
      </c>
      <c r="E304" s="15">
        <v>8.8210935592651363E-2</v>
      </c>
      <c r="F304" s="15">
        <v>0.80007202148437495</v>
      </c>
      <c r="G304" s="41">
        <v>20440582144</v>
      </c>
      <c r="H304" s="40">
        <v>146</v>
      </c>
      <c r="I304" s="40" t="s">
        <v>76</v>
      </c>
      <c r="J304" s="40" t="s">
        <v>107</v>
      </c>
      <c r="K304" s="42" t="str">
        <f t="shared" si="9"/>
        <v>No</v>
      </c>
      <c r="L304" s="3">
        <f>IF(Table2242[[#This Row],[P/E]]&lt;=$A$8,1,0)</f>
        <v>0</v>
      </c>
      <c r="M304" s="3">
        <f>IF(Table2242[[#This Row],[ROE LF]]&gt;=$B$8,1,0)</f>
        <v>0</v>
      </c>
      <c r="N304" s="3">
        <f>IF(Table2242[[#This Row],[Debt/Equity LF]]&lt;=$C$8,1,0)</f>
        <v>0</v>
      </c>
      <c r="O304" s="44">
        <f t="shared" si="10"/>
        <v>0</v>
      </c>
    </row>
    <row r="305" spans="1:15" ht="15" hidden="1" x14ac:dyDescent="0.2">
      <c r="A305" s="3" t="s">
        <v>827</v>
      </c>
      <c r="B305" s="3" t="s">
        <v>828</v>
      </c>
      <c r="C305" s="3" t="s">
        <v>36</v>
      </c>
      <c r="D305" s="3">
        <v>11.287674903869629</v>
      </c>
      <c r="E305" s="15">
        <v>0.1703473472595215</v>
      </c>
      <c r="F305" s="15">
        <v>0.62021934509277343</v>
      </c>
      <c r="G305" s="41">
        <v>20425844736</v>
      </c>
      <c r="H305" s="40">
        <v>230.53999328613281</v>
      </c>
      <c r="I305" s="40" t="s">
        <v>37</v>
      </c>
      <c r="J305" s="40" t="s">
        <v>38</v>
      </c>
      <c r="K305" s="42" t="str">
        <f t="shared" si="9"/>
        <v>No</v>
      </c>
      <c r="L305" s="3">
        <f>IF(Table2242[[#This Row],[P/E]]&lt;=$A$8,1,0)</f>
        <v>0</v>
      </c>
      <c r="M305" s="3">
        <f>IF(Table2242[[#This Row],[ROE LF]]&gt;=$B$8,1,0)</f>
        <v>0</v>
      </c>
      <c r="N305" s="3">
        <f>IF(Table2242[[#This Row],[Debt/Equity LF]]&lt;=$C$8,1,0)</f>
        <v>0</v>
      </c>
      <c r="O305" s="44">
        <f t="shared" si="10"/>
        <v>0</v>
      </c>
    </row>
    <row r="306" spans="1:15" ht="15" hidden="1" x14ac:dyDescent="0.2">
      <c r="A306" s="3" t="s">
        <v>861</v>
      </c>
      <c r="B306" s="3" t="s">
        <v>862</v>
      </c>
      <c r="C306" s="3" t="s">
        <v>80</v>
      </c>
      <c r="D306" s="3">
        <v>25.634380340576172</v>
      </c>
      <c r="E306" s="15">
        <v>0.29631710052490234</v>
      </c>
      <c r="F306" s="15">
        <v>1.7760719299316405</v>
      </c>
      <c r="G306" s="41">
        <v>20306522112</v>
      </c>
      <c r="H306" s="40">
        <v>160.41999816894531</v>
      </c>
      <c r="I306" s="40" t="s">
        <v>80</v>
      </c>
      <c r="J306" s="40" t="s">
        <v>81</v>
      </c>
      <c r="K306" s="42" t="str">
        <f t="shared" si="9"/>
        <v>No</v>
      </c>
      <c r="L306" s="3">
        <f>IF(Table2242[[#This Row],[P/E]]&lt;=$A$8,1,0)</f>
        <v>0</v>
      </c>
      <c r="M306" s="3">
        <f>IF(Table2242[[#This Row],[ROE LF]]&gt;=$B$8,1,0)</f>
        <v>1</v>
      </c>
      <c r="N306" s="3">
        <f>IF(Table2242[[#This Row],[Debt/Equity LF]]&lt;=$C$8,1,0)</f>
        <v>0</v>
      </c>
      <c r="O306" s="44">
        <f t="shared" si="10"/>
        <v>1</v>
      </c>
    </row>
    <row r="307" spans="1:15" ht="15" hidden="1" x14ac:dyDescent="0.2">
      <c r="A307" s="3" t="s">
        <v>783</v>
      </c>
      <c r="B307" s="3" t="s">
        <v>784</v>
      </c>
      <c r="C307" s="3" t="s">
        <v>69</v>
      </c>
      <c r="D307" s="3">
        <v>27.684675216674805</v>
      </c>
      <c r="E307" s="15">
        <v>0.19462333679199217</v>
      </c>
      <c r="F307" s="15">
        <v>1.5579244995117187</v>
      </c>
      <c r="G307" s="41">
        <v>20217858048</v>
      </c>
      <c r="H307" s="40">
        <v>184.89999389648438</v>
      </c>
      <c r="I307" s="40" t="s">
        <v>6370</v>
      </c>
      <c r="J307" s="40" t="s">
        <v>96</v>
      </c>
      <c r="K307" s="42" t="str">
        <f t="shared" si="9"/>
        <v>No</v>
      </c>
      <c r="L307" s="3">
        <f>IF(Table2242[[#This Row],[P/E]]&lt;=$A$8,1,0)</f>
        <v>0</v>
      </c>
      <c r="M307" s="3">
        <f>IF(Table2242[[#This Row],[ROE LF]]&gt;=$B$8,1,0)</f>
        <v>0</v>
      </c>
      <c r="N307" s="3">
        <f>IF(Table2242[[#This Row],[Debt/Equity LF]]&lt;=$C$8,1,0)</f>
        <v>0</v>
      </c>
      <c r="O307" s="44">
        <f t="shared" si="10"/>
        <v>0</v>
      </c>
    </row>
    <row r="308" spans="1:15" ht="15" hidden="1" x14ac:dyDescent="0.2">
      <c r="A308" s="3" t="s">
        <v>785</v>
      </c>
      <c r="B308" s="3" t="s">
        <v>786</v>
      </c>
      <c r="C308" s="3" t="s">
        <v>20</v>
      </c>
      <c r="D308" s="3">
        <v>44.921329498291016</v>
      </c>
      <c r="E308" s="15">
        <v>0.10558094024658203</v>
      </c>
      <c r="F308" s="15">
        <v>0.19435787200927734</v>
      </c>
      <c r="G308" s="41">
        <v>19652519936</v>
      </c>
      <c r="H308" s="40">
        <v>246.94000244140625</v>
      </c>
      <c r="I308" s="40" t="s">
        <v>23</v>
      </c>
      <c r="J308" s="40" t="s">
        <v>24</v>
      </c>
      <c r="K308" s="42" t="str">
        <f t="shared" si="9"/>
        <v>No</v>
      </c>
      <c r="L308" s="3">
        <f>IF(Table2242[[#This Row],[P/E]]&lt;=$A$8,1,0)</f>
        <v>0</v>
      </c>
      <c r="M308" s="3">
        <f>IF(Table2242[[#This Row],[ROE LF]]&gt;=$B$8,1,0)</f>
        <v>0</v>
      </c>
      <c r="N308" s="3">
        <f>IF(Table2242[[#This Row],[Debt/Equity LF]]&lt;=$C$8,1,0)</f>
        <v>1</v>
      </c>
      <c r="O308" s="44">
        <f t="shared" si="10"/>
        <v>1</v>
      </c>
    </row>
    <row r="309" spans="1:15" ht="15" hidden="1" x14ac:dyDescent="0.2">
      <c r="A309" s="3" t="s">
        <v>697</v>
      </c>
      <c r="B309" s="3" t="s">
        <v>698</v>
      </c>
      <c r="C309" s="3" t="s">
        <v>65</v>
      </c>
      <c r="D309" s="3">
        <v>20.40489387512207</v>
      </c>
      <c r="E309" s="15">
        <v>4.9197030067443845E-2</v>
      </c>
      <c r="F309" s="15">
        <v>0.99042060852050784</v>
      </c>
      <c r="G309" s="41">
        <v>19644971008</v>
      </c>
      <c r="H309" s="40">
        <v>27.514999389648438</v>
      </c>
      <c r="I309" s="40" t="s">
        <v>65</v>
      </c>
      <c r="J309" s="40" t="s">
        <v>66</v>
      </c>
      <c r="K309" s="42" t="str">
        <f t="shared" si="9"/>
        <v>No</v>
      </c>
      <c r="L309" s="3">
        <f>IF(Table2242[[#This Row],[P/E]]&lt;=$A$8,1,0)</f>
        <v>0</v>
      </c>
      <c r="M309" s="3">
        <f>IF(Table2242[[#This Row],[ROE LF]]&gt;=$B$8,1,0)</f>
        <v>0</v>
      </c>
      <c r="N309" s="3">
        <f>IF(Table2242[[#This Row],[Debt/Equity LF]]&lt;=$C$8,1,0)</f>
        <v>0</v>
      </c>
      <c r="O309" s="44">
        <f t="shared" si="10"/>
        <v>0</v>
      </c>
    </row>
    <row r="310" spans="1:15" ht="15" hidden="1" x14ac:dyDescent="0.2">
      <c r="A310" s="3" t="s">
        <v>961</v>
      </c>
      <c r="B310" s="3" t="s">
        <v>962</v>
      </c>
      <c r="C310" s="3" t="s">
        <v>33</v>
      </c>
      <c r="D310" s="3">
        <v>18.657449722290039</v>
      </c>
      <c r="E310" s="15">
        <v>0.19904857635498047</v>
      </c>
      <c r="F310" s="15">
        <v>0.47774009704589843</v>
      </c>
      <c r="G310" s="41">
        <v>19541696512</v>
      </c>
      <c r="H310" s="40">
        <v>73.610000610351562</v>
      </c>
      <c r="I310" s="40" t="s">
        <v>85</v>
      </c>
      <c r="J310" s="40" t="s">
        <v>85</v>
      </c>
      <c r="K310" s="42" t="str">
        <f t="shared" si="9"/>
        <v>No</v>
      </c>
      <c r="L310" s="3">
        <f>IF(Table2242[[#This Row],[P/E]]&lt;=$A$8,1,0)</f>
        <v>0</v>
      </c>
      <c r="M310" s="3">
        <f>IF(Table2242[[#This Row],[ROE LF]]&gt;=$B$8,1,0)</f>
        <v>0</v>
      </c>
      <c r="N310" s="3">
        <f>IF(Table2242[[#This Row],[Debt/Equity LF]]&lt;=$C$8,1,0)</f>
        <v>1</v>
      </c>
      <c r="O310" s="44">
        <f t="shared" si="10"/>
        <v>1</v>
      </c>
    </row>
    <row r="311" spans="1:15" ht="15" hidden="1" x14ac:dyDescent="0.2">
      <c r="A311" s="3" t="s">
        <v>879</v>
      </c>
      <c r="B311" s="3" t="s">
        <v>880</v>
      </c>
      <c r="C311" s="3" t="s">
        <v>33</v>
      </c>
      <c r="D311" s="3">
        <v>8.3487653732299805</v>
      </c>
      <c r="E311" s="15">
        <v>8.6436891555786127E-2</v>
      </c>
      <c r="F311" s="15">
        <v>0.71498313903808597</v>
      </c>
      <c r="G311" s="41">
        <v>19532191744</v>
      </c>
      <c r="H311" s="40">
        <v>39.659999847412109</v>
      </c>
      <c r="I311" s="40" t="s">
        <v>47</v>
      </c>
      <c r="J311" s="40" t="s">
        <v>47</v>
      </c>
      <c r="K311" s="42" t="str">
        <f t="shared" si="9"/>
        <v>No</v>
      </c>
      <c r="L311" s="3">
        <f>IF(Table2242[[#This Row],[P/E]]&lt;=$A$8,1,0)</f>
        <v>1</v>
      </c>
      <c r="M311" s="3">
        <f>IF(Table2242[[#This Row],[ROE LF]]&gt;=$B$8,1,0)</f>
        <v>0</v>
      </c>
      <c r="N311" s="3">
        <f>IF(Table2242[[#This Row],[Debt/Equity LF]]&lt;=$C$8,1,0)</f>
        <v>0</v>
      </c>
      <c r="O311" s="44">
        <f t="shared" si="10"/>
        <v>1</v>
      </c>
    </row>
    <row r="312" spans="1:15" ht="15" x14ac:dyDescent="0.2">
      <c r="A312" s="3" t="s">
        <v>1141</v>
      </c>
      <c r="B312" s="3" t="s">
        <v>1142</v>
      </c>
      <c r="C312" s="3" t="s">
        <v>43</v>
      </c>
      <c r="D312" s="3">
        <v>7.1035194396972656</v>
      </c>
      <c r="E312" s="15">
        <v>0.33989902496337893</v>
      </c>
      <c r="F312" s="15">
        <v>0.36756950378417969</v>
      </c>
      <c r="G312" s="41">
        <v>19452127232</v>
      </c>
      <c r="H312" s="40">
        <v>30.629999160766602</v>
      </c>
      <c r="I312" s="40" t="s">
        <v>43</v>
      </c>
      <c r="J312" s="40" t="s">
        <v>44</v>
      </c>
      <c r="K312" s="42" t="str">
        <f t="shared" si="9"/>
        <v>Yes</v>
      </c>
      <c r="L312" s="3">
        <f>IF(Table2242[[#This Row],[P/E]]&lt;=$A$8,1,0)</f>
        <v>1</v>
      </c>
      <c r="M312" s="3">
        <f>IF(Table2242[[#This Row],[ROE LF]]&gt;=$B$8,1,0)</f>
        <v>1</v>
      </c>
      <c r="N312" s="3">
        <f>IF(Table2242[[#This Row],[Debt/Equity LF]]&lt;=$C$8,1,0)</f>
        <v>1</v>
      </c>
      <c r="O312" s="44">
        <f t="shared" si="10"/>
        <v>3</v>
      </c>
    </row>
    <row r="313" spans="1:15" ht="15" hidden="1" x14ac:dyDescent="0.2">
      <c r="A313" s="3" t="s">
        <v>1303</v>
      </c>
      <c r="B313" s="3" t="s">
        <v>1304</v>
      </c>
      <c r="C313" s="3" t="s">
        <v>36</v>
      </c>
      <c r="D313" s="3">
        <v>20.916242599487305</v>
      </c>
      <c r="E313" s="15">
        <v>0.30185285568237302</v>
      </c>
      <c r="F313" s="15">
        <v>0.78658332824707033</v>
      </c>
      <c r="G313" s="41">
        <v>19085119488</v>
      </c>
      <c r="H313" s="40">
        <v>326.79998779296875</v>
      </c>
      <c r="I313" s="40" t="s">
        <v>37</v>
      </c>
      <c r="J313" s="40" t="s">
        <v>38</v>
      </c>
      <c r="K313" s="42" t="str">
        <f t="shared" si="9"/>
        <v>No</v>
      </c>
      <c r="L313" s="3">
        <f>IF(Table2242[[#This Row],[P/E]]&lt;=$A$8,1,0)</f>
        <v>0</v>
      </c>
      <c r="M313" s="3">
        <f>IF(Table2242[[#This Row],[ROE LF]]&gt;=$B$8,1,0)</f>
        <v>1</v>
      </c>
      <c r="N313" s="3">
        <f>IF(Table2242[[#This Row],[Debt/Equity LF]]&lt;=$C$8,1,0)</f>
        <v>0</v>
      </c>
      <c r="O313" s="44">
        <f t="shared" si="10"/>
        <v>1</v>
      </c>
    </row>
    <row r="314" spans="1:15" ht="15" hidden="1" x14ac:dyDescent="0.2">
      <c r="A314" s="3" t="s">
        <v>1057</v>
      </c>
      <c r="B314" s="3" t="s">
        <v>1058</v>
      </c>
      <c r="C314" s="3" t="s">
        <v>20</v>
      </c>
      <c r="D314" s="3">
        <v>31.004415512084961</v>
      </c>
      <c r="E314" s="15">
        <v>9.586166381835938E-2</v>
      </c>
      <c r="F314" s="15">
        <v>0.52696449279785151</v>
      </c>
      <c r="G314" s="41">
        <v>18999666688</v>
      </c>
      <c r="H314" s="40">
        <v>419.22000122070312</v>
      </c>
      <c r="I314" s="40" t="s">
        <v>21</v>
      </c>
      <c r="J314" s="40" t="s">
        <v>92</v>
      </c>
      <c r="K314" s="42" t="str">
        <f t="shared" si="9"/>
        <v>No</v>
      </c>
      <c r="L314" s="3">
        <f>IF(Table2242[[#This Row],[P/E]]&lt;=$A$8,1,0)</f>
        <v>0</v>
      </c>
      <c r="M314" s="3">
        <f>IF(Table2242[[#This Row],[ROE LF]]&gt;=$B$8,1,0)</f>
        <v>0</v>
      </c>
      <c r="N314" s="3">
        <f>IF(Table2242[[#This Row],[Debt/Equity LF]]&lt;=$C$8,1,0)</f>
        <v>0</v>
      </c>
      <c r="O314" s="44">
        <f t="shared" si="10"/>
        <v>0</v>
      </c>
    </row>
    <row r="315" spans="1:15" ht="15" hidden="1" x14ac:dyDescent="0.2">
      <c r="A315" s="3" t="s">
        <v>935</v>
      </c>
      <c r="B315" s="3" t="s">
        <v>936</v>
      </c>
      <c r="C315" s="3" t="s">
        <v>69</v>
      </c>
      <c r="D315" s="3">
        <v>40.644367218017578</v>
      </c>
      <c r="E315" s="15">
        <v>0.10114141464233399</v>
      </c>
      <c r="F315" s="15">
        <v>0.75294845581054692</v>
      </c>
      <c r="G315" s="41">
        <v>18986338304</v>
      </c>
      <c r="H315" s="40">
        <v>105.34999847412109</v>
      </c>
      <c r="I315" s="40" t="s">
        <v>76</v>
      </c>
      <c r="J315" s="40" t="s">
        <v>82</v>
      </c>
      <c r="K315" s="42" t="str">
        <f t="shared" si="9"/>
        <v>No</v>
      </c>
      <c r="L315" s="3">
        <f>IF(Table2242[[#This Row],[P/E]]&lt;=$A$8,1,0)</f>
        <v>0</v>
      </c>
      <c r="M315" s="3">
        <f>IF(Table2242[[#This Row],[ROE LF]]&gt;=$B$8,1,0)</f>
        <v>0</v>
      </c>
      <c r="N315" s="3">
        <f>IF(Table2242[[#This Row],[Debt/Equity LF]]&lt;=$C$8,1,0)</f>
        <v>0</v>
      </c>
      <c r="O315" s="44">
        <f t="shared" si="10"/>
        <v>0</v>
      </c>
    </row>
    <row r="316" spans="1:15" ht="15" hidden="1" x14ac:dyDescent="0.2">
      <c r="A316" s="3" t="s">
        <v>815</v>
      </c>
      <c r="B316" s="3" t="s">
        <v>816</v>
      </c>
      <c r="C316" s="3" t="s">
        <v>69</v>
      </c>
      <c r="D316" s="3">
        <v>65.706474304199219</v>
      </c>
      <c r="E316" s="15">
        <v>0.14681120872497558</v>
      </c>
      <c r="F316" s="15">
        <v>8.8117218017578131E-2</v>
      </c>
      <c r="G316" s="41">
        <v>18509891584</v>
      </c>
      <c r="H316" s="40">
        <v>162.29499816894531</v>
      </c>
      <c r="I316" s="40" t="s">
        <v>76</v>
      </c>
      <c r="J316" s="40" t="s">
        <v>77</v>
      </c>
      <c r="K316" s="42" t="str">
        <f t="shared" si="9"/>
        <v>No</v>
      </c>
      <c r="L316" s="3">
        <f>IF(Table2242[[#This Row],[P/E]]&lt;=$A$8,1,0)</f>
        <v>0</v>
      </c>
      <c r="M316" s="3">
        <f>IF(Table2242[[#This Row],[ROE LF]]&gt;=$B$8,1,0)</f>
        <v>0</v>
      </c>
      <c r="N316" s="3">
        <f>IF(Table2242[[#This Row],[Debt/Equity LF]]&lt;=$C$8,1,0)</f>
        <v>1</v>
      </c>
      <c r="O316" s="44">
        <f t="shared" si="10"/>
        <v>1</v>
      </c>
    </row>
    <row r="317" spans="1:15" ht="15" hidden="1" x14ac:dyDescent="0.2">
      <c r="A317" s="3" t="s">
        <v>813</v>
      </c>
      <c r="B317" s="3" t="s">
        <v>814</v>
      </c>
      <c r="C317" s="3" t="s">
        <v>69</v>
      </c>
      <c r="D317" s="3">
        <v>65.706474304199219</v>
      </c>
      <c r="E317" s="15">
        <v>0.14681120872497558</v>
      </c>
      <c r="F317" s="15">
        <v>8.8117218017578131E-2</v>
      </c>
      <c r="G317" s="41">
        <v>18509891584</v>
      </c>
      <c r="H317" s="40">
        <v>126.69000244140625</v>
      </c>
      <c r="I317" s="40" t="s">
        <v>76</v>
      </c>
      <c r="J317" s="40" t="s">
        <v>77</v>
      </c>
      <c r="K317" s="42" t="str">
        <f t="shared" si="9"/>
        <v>No</v>
      </c>
      <c r="L317" s="3">
        <f>IF(Table2242[[#This Row],[P/E]]&lt;=$A$8,1,0)</f>
        <v>0</v>
      </c>
      <c r="M317" s="3">
        <f>IF(Table2242[[#This Row],[ROE LF]]&gt;=$B$8,1,0)</f>
        <v>0</v>
      </c>
      <c r="N317" s="3">
        <f>IF(Table2242[[#This Row],[Debt/Equity LF]]&lt;=$C$8,1,0)</f>
        <v>1</v>
      </c>
      <c r="O317" s="44">
        <f t="shared" si="10"/>
        <v>1</v>
      </c>
    </row>
    <row r="318" spans="1:15" ht="15" hidden="1" x14ac:dyDescent="0.2">
      <c r="A318" s="3" t="s">
        <v>923</v>
      </c>
      <c r="B318" s="3" t="s">
        <v>924</v>
      </c>
      <c r="C318" s="3" t="s">
        <v>36</v>
      </c>
      <c r="D318" s="3">
        <v>26.293523788452148</v>
      </c>
      <c r="E318" s="15">
        <v>2.0484202575683592</v>
      </c>
      <c r="F318" s="15">
        <v>4.2320214843750001</v>
      </c>
      <c r="G318" s="41">
        <v>18387832832</v>
      </c>
      <c r="H318" s="40">
        <v>309.51998901367188</v>
      </c>
      <c r="I318" s="40" t="s">
        <v>40</v>
      </c>
      <c r="J318" s="40" t="s">
        <v>56</v>
      </c>
      <c r="K318" s="42" t="str">
        <f t="shared" si="9"/>
        <v>No</v>
      </c>
      <c r="L318" s="3">
        <f>IF(Table2242[[#This Row],[P/E]]&lt;=$A$8,1,0)</f>
        <v>0</v>
      </c>
      <c r="M318" s="3">
        <f>IF(Table2242[[#This Row],[ROE LF]]&gt;=$B$8,1,0)</f>
        <v>1</v>
      </c>
      <c r="N318" s="3">
        <f>IF(Table2242[[#This Row],[Debt/Equity LF]]&lt;=$C$8,1,0)</f>
        <v>0</v>
      </c>
      <c r="O318" s="44">
        <f t="shared" si="10"/>
        <v>1</v>
      </c>
    </row>
    <row r="319" spans="1:15" ht="15" hidden="1" x14ac:dyDescent="0.2">
      <c r="A319" s="3" t="s">
        <v>945</v>
      </c>
      <c r="B319" s="3" t="s">
        <v>946</v>
      </c>
      <c r="C319" s="3" t="s">
        <v>69</v>
      </c>
      <c r="D319" s="3">
        <v>19.166933059692383</v>
      </c>
      <c r="E319" s="15">
        <v>0.2954575538635254</v>
      </c>
      <c r="F319" s="15">
        <v>0.90983070373535158</v>
      </c>
      <c r="G319" s="41">
        <v>18275487744</v>
      </c>
      <c r="H319" s="40">
        <v>136.8699951171875</v>
      </c>
      <c r="I319" s="40" t="s">
        <v>76</v>
      </c>
      <c r="J319" s="40" t="s">
        <v>82</v>
      </c>
      <c r="K319" s="42" t="str">
        <f t="shared" si="9"/>
        <v>No</v>
      </c>
      <c r="L319" s="3">
        <f>IF(Table2242[[#This Row],[P/E]]&lt;=$A$8,1,0)</f>
        <v>0</v>
      </c>
      <c r="M319" s="3">
        <f>IF(Table2242[[#This Row],[ROE LF]]&gt;=$B$8,1,0)</f>
        <v>1</v>
      </c>
      <c r="N319" s="3">
        <f>IF(Table2242[[#This Row],[Debt/Equity LF]]&lt;=$C$8,1,0)</f>
        <v>0</v>
      </c>
      <c r="O319" s="44">
        <f t="shared" si="10"/>
        <v>1</v>
      </c>
    </row>
    <row r="320" spans="1:15" ht="15" hidden="1" x14ac:dyDescent="0.2">
      <c r="A320" s="3" t="s">
        <v>863</v>
      </c>
      <c r="B320" s="3" t="s">
        <v>864</v>
      </c>
      <c r="C320" s="3" t="s">
        <v>80</v>
      </c>
      <c r="D320" s="3">
        <v>55.065048217773438</v>
      </c>
      <c r="E320" s="15">
        <v>3.6153159141540533E-2</v>
      </c>
      <c r="F320" s="15">
        <v>0.75051506042480465</v>
      </c>
      <c r="G320" s="41">
        <v>18226128896</v>
      </c>
      <c r="H320" s="40">
        <v>31.745000839233398</v>
      </c>
      <c r="I320" s="40" t="s">
        <v>80</v>
      </c>
      <c r="J320" s="40" t="s">
        <v>81</v>
      </c>
      <c r="K320" s="42" t="str">
        <f t="shared" si="9"/>
        <v>No</v>
      </c>
      <c r="L320" s="3">
        <f>IF(Table2242[[#This Row],[P/E]]&lt;=$A$8,1,0)</f>
        <v>0</v>
      </c>
      <c r="M320" s="3">
        <f>IF(Table2242[[#This Row],[ROE LF]]&gt;=$B$8,1,0)</f>
        <v>0</v>
      </c>
      <c r="N320" s="3">
        <f>IF(Table2242[[#This Row],[Debt/Equity LF]]&lt;=$C$8,1,0)</f>
        <v>0</v>
      </c>
      <c r="O320" s="44">
        <f t="shared" si="10"/>
        <v>0</v>
      </c>
    </row>
    <row r="321" spans="1:15" ht="15" hidden="1" x14ac:dyDescent="0.2">
      <c r="A321" s="3" t="s">
        <v>775</v>
      </c>
      <c r="B321" s="3" t="s">
        <v>776</v>
      </c>
      <c r="C321" s="3" t="s">
        <v>20</v>
      </c>
      <c r="D321" s="3">
        <v>9.2904558181762695</v>
      </c>
      <c r="E321" s="15">
        <v>0.1979750633239746</v>
      </c>
      <c r="F321" s="15">
        <v>0.67169960021972652</v>
      </c>
      <c r="G321" s="41">
        <v>18206818304</v>
      </c>
      <c r="H321" s="40">
        <v>14.729999542236328</v>
      </c>
      <c r="I321" s="40" t="s">
        <v>21</v>
      </c>
      <c r="J321" s="40" t="s">
        <v>22</v>
      </c>
      <c r="K321" s="42" t="str">
        <f t="shared" si="9"/>
        <v>No</v>
      </c>
      <c r="L321" s="3">
        <f>IF(Table2242[[#This Row],[P/E]]&lt;=$A$8,1,0)</f>
        <v>0</v>
      </c>
      <c r="M321" s="3">
        <f>IF(Table2242[[#This Row],[ROE LF]]&gt;=$B$8,1,0)</f>
        <v>0</v>
      </c>
      <c r="N321" s="3">
        <f>IF(Table2242[[#This Row],[Debt/Equity LF]]&lt;=$C$8,1,0)</f>
        <v>0</v>
      </c>
      <c r="O321" s="44">
        <f t="shared" si="10"/>
        <v>0</v>
      </c>
    </row>
    <row r="322" spans="1:15" ht="15" hidden="1" x14ac:dyDescent="0.2">
      <c r="A322" s="3" t="s">
        <v>965</v>
      </c>
      <c r="B322" s="3" t="s">
        <v>966</v>
      </c>
      <c r="C322" s="3" t="s">
        <v>36</v>
      </c>
      <c r="D322" s="3">
        <v>14.412691116333008</v>
      </c>
      <c r="E322" s="15">
        <v>0.28631746292114257</v>
      </c>
      <c r="F322" s="15">
        <v>0.57901645660400392</v>
      </c>
      <c r="G322" s="41">
        <v>18002487296</v>
      </c>
      <c r="H322" s="40">
        <v>74.605003356933594</v>
      </c>
      <c r="I322" s="40" t="s">
        <v>37</v>
      </c>
      <c r="J322" s="40" t="s">
        <v>60</v>
      </c>
      <c r="K322" s="42" t="str">
        <f t="shared" si="9"/>
        <v>No</v>
      </c>
      <c r="L322" s="3">
        <f>IF(Table2242[[#This Row],[P/E]]&lt;=$A$8,1,0)</f>
        <v>0</v>
      </c>
      <c r="M322" s="3">
        <f>IF(Table2242[[#This Row],[ROE LF]]&gt;=$B$8,1,0)</f>
        <v>0</v>
      </c>
      <c r="N322" s="3">
        <f>IF(Table2242[[#This Row],[Debt/Equity LF]]&lt;=$C$8,1,0)</f>
        <v>0</v>
      </c>
      <c r="O322" s="44">
        <f t="shared" si="10"/>
        <v>0</v>
      </c>
    </row>
    <row r="323" spans="1:15" ht="15" hidden="1" x14ac:dyDescent="0.2">
      <c r="A323" s="3" t="s">
        <v>889</v>
      </c>
      <c r="B323" s="3" t="s">
        <v>890</v>
      </c>
      <c r="C323" s="3" t="s">
        <v>20</v>
      </c>
      <c r="D323" s="3">
        <v>76.067962646484375</v>
      </c>
      <c r="E323" s="15">
        <v>0.26305120468139648</v>
      </c>
      <c r="F323" s="15">
        <v>2.6942160129547119E-2</v>
      </c>
      <c r="G323" s="41">
        <v>17976700928</v>
      </c>
      <c r="H323" s="40">
        <v>327.16000366210938</v>
      </c>
      <c r="I323" s="40" t="s">
        <v>23</v>
      </c>
      <c r="J323" s="40" t="s">
        <v>24</v>
      </c>
      <c r="K323" s="42" t="str">
        <f t="shared" si="9"/>
        <v>No</v>
      </c>
      <c r="L323" s="3">
        <f>IF(Table2242[[#This Row],[P/E]]&lt;=$A$8,1,0)</f>
        <v>0</v>
      </c>
      <c r="M323" s="3">
        <f>IF(Table2242[[#This Row],[ROE LF]]&gt;=$B$8,1,0)</f>
        <v>0</v>
      </c>
      <c r="N323" s="3">
        <f>IF(Table2242[[#This Row],[Debt/Equity LF]]&lt;=$C$8,1,0)</f>
        <v>1</v>
      </c>
      <c r="O323" s="44">
        <f t="shared" si="10"/>
        <v>1</v>
      </c>
    </row>
    <row r="324" spans="1:15" ht="15" hidden="1" x14ac:dyDescent="0.2">
      <c r="A324" s="3" t="s">
        <v>929</v>
      </c>
      <c r="B324" s="3" t="s">
        <v>930</v>
      </c>
      <c r="C324" s="3" t="s">
        <v>65</v>
      </c>
      <c r="D324" s="3">
        <v>24.292802810668945</v>
      </c>
      <c r="E324" s="15">
        <v>0.17676679611206056</v>
      </c>
      <c r="F324" s="15">
        <v>1.6124511718750001</v>
      </c>
      <c r="G324" s="41">
        <v>17743699968</v>
      </c>
      <c r="H324" s="40">
        <v>28.190000534057617</v>
      </c>
      <c r="I324" s="40" t="s">
        <v>65</v>
      </c>
      <c r="J324" s="40" t="s">
        <v>88</v>
      </c>
      <c r="K324" s="42" t="str">
        <f t="shared" si="9"/>
        <v>No</v>
      </c>
      <c r="L324" s="3">
        <f>IF(Table2242[[#This Row],[P/E]]&lt;=$A$8,1,0)</f>
        <v>0</v>
      </c>
      <c r="M324" s="3">
        <f>IF(Table2242[[#This Row],[ROE LF]]&gt;=$B$8,1,0)</f>
        <v>0</v>
      </c>
      <c r="N324" s="3">
        <f>IF(Table2242[[#This Row],[Debt/Equity LF]]&lt;=$C$8,1,0)</f>
        <v>0</v>
      </c>
      <c r="O324" s="44">
        <f t="shared" si="10"/>
        <v>0</v>
      </c>
    </row>
    <row r="325" spans="1:15" ht="15" hidden="1" x14ac:dyDescent="0.2">
      <c r="A325" s="3" t="s">
        <v>729</v>
      </c>
      <c r="B325" s="3" t="s">
        <v>730</v>
      </c>
      <c r="C325" s="3" t="s">
        <v>45</v>
      </c>
      <c r="D325" s="3">
        <v>24.257524490356445</v>
      </c>
      <c r="E325" s="15">
        <v>0.20459911346435547</v>
      </c>
      <c r="F325" s="15">
        <v>0.72834754943847657</v>
      </c>
      <c r="G325" s="41">
        <v>17687771136</v>
      </c>
      <c r="H325" s="40">
        <v>72.529998779296875</v>
      </c>
      <c r="I325" s="40" t="s">
        <v>49</v>
      </c>
      <c r="J325" s="40" t="s">
        <v>50</v>
      </c>
      <c r="K325" s="42" t="str">
        <f t="shared" si="9"/>
        <v>No</v>
      </c>
      <c r="L325" s="3">
        <f>IF(Table2242[[#This Row],[P/E]]&lt;=$A$8,1,0)</f>
        <v>0</v>
      </c>
      <c r="M325" s="3">
        <f>IF(Table2242[[#This Row],[ROE LF]]&gt;=$B$8,1,0)</f>
        <v>0</v>
      </c>
      <c r="N325" s="3">
        <f>IF(Table2242[[#This Row],[Debt/Equity LF]]&lt;=$C$8,1,0)</f>
        <v>0</v>
      </c>
      <c r="O325" s="44">
        <f t="shared" si="10"/>
        <v>0</v>
      </c>
    </row>
    <row r="326" spans="1:15" ht="15" hidden="1" x14ac:dyDescent="0.2">
      <c r="A326" s="3" t="s">
        <v>1095</v>
      </c>
      <c r="B326" s="3" t="s">
        <v>1096</v>
      </c>
      <c r="C326" s="3" t="s">
        <v>20</v>
      </c>
      <c r="D326" s="3">
        <v>39.527767181396484</v>
      </c>
      <c r="E326" s="15">
        <v>0.15958918571472169</v>
      </c>
      <c r="F326" s="15">
        <v>7.1517019271850585E-2</v>
      </c>
      <c r="G326" s="41">
        <v>17673320448</v>
      </c>
      <c r="H326" s="40">
        <v>344.22698974609375</v>
      </c>
      <c r="I326" s="40" t="s">
        <v>23</v>
      </c>
      <c r="J326" s="40" t="s">
        <v>42</v>
      </c>
      <c r="K326" s="42" t="str">
        <f t="shared" si="9"/>
        <v>No</v>
      </c>
      <c r="L326" s="3">
        <f>IF(Table2242[[#This Row],[P/E]]&lt;=$A$8,1,0)</f>
        <v>0</v>
      </c>
      <c r="M326" s="3">
        <f>IF(Table2242[[#This Row],[ROE LF]]&gt;=$B$8,1,0)</f>
        <v>0</v>
      </c>
      <c r="N326" s="3">
        <f>IF(Table2242[[#This Row],[Debt/Equity LF]]&lt;=$C$8,1,0)</f>
        <v>1</v>
      </c>
      <c r="O326" s="44">
        <f t="shared" si="10"/>
        <v>1</v>
      </c>
    </row>
    <row r="327" spans="1:15" ht="15" hidden="1" x14ac:dyDescent="0.2">
      <c r="A327" s="3" t="s">
        <v>1045</v>
      </c>
      <c r="B327" s="3" t="s">
        <v>1046</v>
      </c>
      <c r="C327" s="3" t="s">
        <v>69</v>
      </c>
      <c r="D327" s="3">
        <v>18.799758911132812</v>
      </c>
      <c r="E327" s="15">
        <v>0.31436285018920901</v>
      </c>
      <c r="F327" s="15">
        <v>0.35485744476318359</v>
      </c>
      <c r="G327" s="41">
        <v>17668661248</v>
      </c>
      <c r="H327" s="40">
        <v>179.83999633789062</v>
      </c>
      <c r="I327" s="40" t="s">
        <v>70</v>
      </c>
      <c r="J327" s="40" t="s">
        <v>75</v>
      </c>
      <c r="K327" s="42" t="str">
        <f t="shared" si="9"/>
        <v>No</v>
      </c>
      <c r="L327" s="3">
        <f>IF(Table2242[[#This Row],[P/E]]&lt;=$A$8,1,0)</f>
        <v>0</v>
      </c>
      <c r="M327" s="3">
        <f>IF(Table2242[[#This Row],[ROE LF]]&gt;=$B$8,1,0)</f>
        <v>1</v>
      </c>
      <c r="N327" s="3">
        <f>IF(Table2242[[#This Row],[Debt/Equity LF]]&lt;=$C$8,1,0)</f>
        <v>1</v>
      </c>
      <c r="O327" s="44">
        <f t="shared" si="10"/>
        <v>2</v>
      </c>
    </row>
    <row r="328" spans="1:15" ht="15" hidden="1" x14ac:dyDescent="0.2">
      <c r="A328" s="3" t="s">
        <v>913</v>
      </c>
      <c r="B328" s="3" t="s">
        <v>914</v>
      </c>
      <c r="C328" s="3" t="s">
        <v>80</v>
      </c>
      <c r="D328" s="3">
        <v>46.594821929931641</v>
      </c>
      <c r="E328" s="15">
        <v>0.10586955070495606</v>
      </c>
      <c r="F328" s="15">
        <v>0.73693725585937497</v>
      </c>
      <c r="G328" s="41">
        <v>17582530560</v>
      </c>
      <c r="H328" s="40">
        <v>152.25999450683594</v>
      </c>
      <c r="I328" s="40" t="s">
        <v>80</v>
      </c>
      <c r="J328" s="40" t="s">
        <v>81</v>
      </c>
      <c r="K328" s="42" t="str">
        <f t="shared" si="9"/>
        <v>No</v>
      </c>
      <c r="L328" s="3">
        <f>IF(Table2242[[#This Row],[P/E]]&lt;=$A$8,1,0)</f>
        <v>0</v>
      </c>
      <c r="M328" s="3">
        <f>IF(Table2242[[#This Row],[ROE LF]]&gt;=$B$8,1,0)</f>
        <v>0</v>
      </c>
      <c r="N328" s="3">
        <f>IF(Table2242[[#This Row],[Debt/Equity LF]]&lt;=$C$8,1,0)</f>
        <v>0</v>
      </c>
      <c r="O328" s="44">
        <f t="shared" si="10"/>
        <v>0</v>
      </c>
    </row>
    <row r="329" spans="1:15" ht="15" hidden="1" x14ac:dyDescent="0.2">
      <c r="A329" s="3" t="s">
        <v>975</v>
      </c>
      <c r="B329" s="3" t="s">
        <v>976</v>
      </c>
      <c r="C329" s="3" t="s">
        <v>69</v>
      </c>
      <c r="D329" s="3">
        <v>26.995002746582031</v>
      </c>
      <c r="E329" s="15">
        <v>6.6375207901000974E-2</v>
      </c>
      <c r="F329" s="15">
        <v>0.44463474273681641</v>
      </c>
      <c r="G329" s="41">
        <v>17546610688</v>
      </c>
      <c r="H329" s="40">
        <v>96.480003356933594</v>
      </c>
      <c r="I329" s="40" t="s">
        <v>76</v>
      </c>
      <c r="J329" s="40" t="s">
        <v>82</v>
      </c>
      <c r="K329" s="42" t="str">
        <f t="shared" si="9"/>
        <v>No</v>
      </c>
      <c r="L329" s="3">
        <f>IF(Table2242[[#This Row],[P/E]]&lt;=$A$8,1,0)</f>
        <v>0</v>
      </c>
      <c r="M329" s="3">
        <f>IF(Table2242[[#This Row],[ROE LF]]&gt;=$B$8,1,0)</f>
        <v>0</v>
      </c>
      <c r="N329" s="3">
        <f>IF(Table2242[[#This Row],[Debt/Equity LF]]&lt;=$C$8,1,0)</f>
        <v>1</v>
      </c>
      <c r="O329" s="44">
        <f t="shared" si="10"/>
        <v>1</v>
      </c>
    </row>
    <row r="330" spans="1:15" ht="15" hidden="1" x14ac:dyDescent="0.2">
      <c r="A330" s="3" t="s">
        <v>1125</v>
      </c>
      <c r="B330" s="3" t="s">
        <v>1126</v>
      </c>
      <c r="C330" s="3" t="s">
        <v>65</v>
      </c>
      <c r="D330" s="3">
        <v>15.853728294372559</v>
      </c>
      <c r="E330" s="15">
        <v>-0.10978043556213379</v>
      </c>
      <c r="F330" s="15">
        <v>3.3330831909179688</v>
      </c>
      <c r="G330" s="41">
        <v>17533681664</v>
      </c>
      <c r="H330" s="40">
        <v>27.895000457763672</v>
      </c>
      <c r="I330" s="40" t="s">
        <v>65</v>
      </c>
      <c r="J330" s="40" t="s">
        <v>108</v>
      </c>
      <c r="K330" s="42" t="str">
        <f t="shared" si="9"/>
        <v>No</v>
      </c>
      <c r="L330" s="3">
        <f>IF(Table2242[[#This Row],[P/E]]&lt;=$A$8,1,0)</f>
        <v>0</v>
      </c>
      <c r="M330" s="3">
        <f>IF(Table2242[[#This Row],[ROE LF]]&gt;=$B$8,1,0)</f>
        <v>0</v>
      </c>
      <c r="N330" s="3">
        <f>IF(Table2242[[#This Row],[Debt/Equity LF]]&lt;=$C$8,1,0)</f>
        <v>0</v>
      </c>
      <c r="O330" s="44">
        <f t="shared" si="10"/>
        <v>0</v>
      </c>
    </row>
    <row r="331" spans="1:15" ht="15" hidden="1" x14ac:dyDescent="0.2">
      <c r="A331" s="3" t="s">
        <v>763</v>
      </c>
      <c r="B331" s="3" t="s">
        <v>764</v>
      </c>
      <c r="C331" s="3" t="s">
        <v>33</v>
      </c>
      <c r="D331" s="3">
        <v>12.268392562866211</v>
      </c>
      <c r="E331" s="15">
        <v>0.13366507530212401</v>
      </c>
      <c r="F331" s="15">
        <v>0.78890159606933596</v>
      </c>
      <c r="G331" s="41">
        <v>17506916352</v>
      </c>
      <c r="H331" s="40">
        <v>90.050003051757812</v>
      </c>
      <c r="I331" s="40" t="s">
        <v>34</v>
      </c>
      <c r="J331" s="40" t="s">
        <v>73</v>
      </c>
      <c r="K331" s="42" t="str">
        <f t="shared" ref="K331:K394" si="11">IF(O331=3,"Yes","No")</f>
        <v>No</v>
      </c>
      <c r="L331" s="3">
        <f>IF(Table2242[[#This Row],[P/E]]&lt;=$A$8,1,0)</f>
        <v>0</v>
      </c>
      <c r="M331" s="3">
        <f>IF(Table2242[[#This Row],[ROE LF]]&gt;=$B$8,1,0)</f>
        <v>0</v>
      </c>
      <c r="N331" s="3">
        <f>IF(Table2242[[#This Row],[Debt/Equity LF]]&lt;=$C$8,1,0)</f>
        <v>0</v>
      </c>
      <c r="O331" s="44">
        <f t="shared" si="10"/>
        <v>0</v>
      </c>
    </row>
    <row r="332" spans="1:15" ht="15" hidden="1" x14ac:dyDescent="0.2">
      <c r="A332" s="3" t="s">
        <v>715</v>
      </c>
      <c r="B332" s="3" t="s">
        <v>716</v>
      </c>
      <c r="C332" s="3" t="s">
        <v>45</v>
      </c>
      <c r="D332" s="3">
        <v>36.907600402832031</v>
      </c>
      <c r="E332" s="15">
        <v>1.1671469879150391</v>
      </c>
      <c r="F332" s="15">
        <v>6.4697583007812502</v>
      </c>
      <c r="G332" s="41">
        <v>17308420096</v>
      </c>
      <c r="H332" s="40">
        <v>140.27999877929688</v>
      </c>
      <c r="I332" s="40" t="s">
        <v>49</v>
      </c>
      <c r="J332" s="40" t="s">
        <v>50</v>
      </c>
      <c r="K332" s="42" t="str">
        <f t="shared" si="11"/>
        <v>No</v>
      </c>
      <c r="L332" s="3">
        <f>IF(Table2242[[#This Row],[P/E]]&lt;=$A$8,1,0)</f>
        <v>0</v>
      </c>
      <c r="M332" s="3">
        <f>IF(Table2242[[#This Row],[ROE LF]]&gt;=$B$8,1,0)</f>
        <v>1</v>
      </c>
      <c r="N332" s="3">
        <f>IF(Table2242[[#This Row],[Debt/Equity LF]]&lt;=$C$8,1,0)</f>
        <v>0</v>
      </c>
      <c r="O332" s="44">
        <f t="shared" si="10"/>
        <v>1</v>
      </c>
    </row>
    <row r="333" spans="1:15" ht="15" hidden="1" x14ac:dyDescent="0.2">
      <c r="A333" s="3" t="s">
        <v>779</v>
      </c>
      <c r="B333" s="3" t="s">
        <v>780</v>
      </c>
      <c r="C333" s="3" t="s">
        <v>36</v>
      </c>
      <c r="D333" s="3">
        <v>18.755270004272461</v>
      </c>
      <c r="E333" s="15">
        <v>0.23756296157836915</v>
      </c>
      <c r="F333" s="15">
        <v>1.1965030431747441E-2</v>
      </c>
      <c r="G333" s="41">
        <v>17179555840</v>
      </c>
      <c r="H333" s="40">
        <v>77.080001831054688</v>
      </c>
      <c r="I333" s="40" t="s">
        <v>40</v>
      </c>
      <c r="J333" s="40" t="s">
        <v>55</v>
      </c>
      <c r="K333" s="42" t="str">
        <f t="shared" si="11"/>
        <v>No</v>
      </c>
      <c r="L333" s="3">
        <f>IF(Table2242[[#This Row],[P/E]]&lt;=$A$8,1,0)</f>
        <v>0</v>
      </c>
      <c r="M333" s="3">
        <f>IF(Table2242[[#This Row],[ROE LF]]&gt;=$B$8,1,0)</f>
        <v>0</v>
      </c>
      <c r="N333" s="3">
        <f>IF(Table2242[[#This Row],[Debt/Equity LF]]&lt;=$C$8,1,0)</f>
        <v>1</v>
      </c>
      <c r="O333" s="44">
        <f t="shared" si="10"/>
        <v>1</v>
      </c>
    </row>
    <row r="334" spans="1:15" ht="15" hidden="1" x14ac:dyDescent="0.2">
      <c r="A334" s="3" t="s">
        <v>881</v>
      </c>
      <c r="B334" s="3" t="s">
        <v>882</v>
      </c>
      <c r="C334" s="3" t="s">
        <v>28</v>
      </c>
      <c r="D334" s="3">
        <v>22.090583801269531</v>
      </c>
      <c r="E334" s="15">
        <v>0.37990242004394531</v>
      </c>
      <c r="F334" s="15">
        <v>2.8714208984375</v>
      </c>
      <c r="G334" s="41">
        <v>17091352576</v>
      </c>
      <c r="H334" s="40">
        <v>143.83700561523438</v>
      </c>
      <c r="I334" s="40" t="s">
        <v>58</v>
      </c>
      <c r="J334" s="40" t="s">
        <v>59</v>
      </c>
      <c r="K334" s="42" t="str">
        <f t="shared" si="11"/>
        <v>No</v>
      </c>
      <c r="L334" s="3">
        <f>IF(Table2242[[#This Row],[P/E]]&lt;=$A$8,1,0)</f>
        <v>0</v>
      </c>
      <c r="M334" s="3">
        <f>IF(Table2242[[#This Row],[ROE LF]]&gt;=$B$8,1,0)</f>
        <v>1</v>
      </c>
      <c r="N334" s="3">
        <f>IF(Table2242[[#This Row],[Debt/Equity LF]]&lt;=$C$8,1,0)</f>
        <v>0</v>
      </c>
      <c r="O334" s="44">
        <f t="shared" si="10"/>
        <v>1</v>
      </c>
    </row>
    <row r="335" spans="1:15" ht="15" hidden="1" x14ac:dyDescent="0.2">
      <c r="A335" s="3" t="s">
        <v>925</v>
      </c>
      <c r="B335" s="3" t="s">
        <v>926</v>
      </c>
      <c r="C335" s="3" t="s">
        <v>45</v>
      </c>
      <c r="D335" s="3">
        <v>14.736801147460938</v>
      </c>
      <c r="E335" s="15">
        <v>6.7439179420471188E-2</v>
      </c>
      <c r="F335" s="15">
        <v>1.0542749786376953</v>
      </c>
      <c r="G335" s="41">
        <v>17027930112</v>
      </c>
      <c r="H335" s="40">
        <v>35.529998779296875</v>
      </c>
      <c r="I335" s="40" t="s">
        <v>53</v>
      </c>
      <c r="J335" s="40" t="s">
        <v>84</v>
      </c>
      <c r="K335" s="42" t="str">
        <f t="shared" si="11"/>
        <v>No</v>
      </c>
      <c r="L335" s="3">
        <f>IF(Table2242[[#This Row],[P/E]]&lt;=$A$8,1,0)</f>
        <v>0</v>
      </c>
      <c r="M335" s="3">
        <f>IF(Table2242[[#This Row],[ROE LF]]&gt;=$B$8,1,0)</f>
        <v>0</v>
      </c>
      <c r="N335" s="3">
        <f>IF(Table2242[[#This Row],[Debt/Equity LF]]&lt;=$C$8,1,0)</f>
        <v>0</v>
      </c>
      <c r="O335" s="44">
        <f t="shared" ref="O335:O398" si="12">SUM(L335:N335)</f>
        <v>0</v>
      </c>
    </row>
    <row r="336" spans="1:15" ht="15" hidden="1" x14ac:dyDescent="0.2">
      <c r="A336" s="3" t="s">
        <v>1686</v>
      </c>
      <c r="B336" s="3" t="s">
        <v>1687</v>
      </c>
      <c r="C336" s="3" t="s">
        <v>36</v>
      </c>
      <c r="D336" s="3">
        <v>25.562774658203125</v>
      </c>
      <c r="E336" s="15">
        <v>0.12110121726989746</v>
      </c>
      <c r="F336" s="15">
        <v>0.53295726776123042</v>
      </c>
      <c r="G336" s="41">
        <v>16987544576</v>
      </c>
      <c r="H336" s="40">
        <v>76.19000244140625</v>
      </c>
      <c r="I336" s="40" t="s">
        <v>40</v>
      </c>
      <c r="J336" s="40" t="s">
        <v>55</v>
      </c>
      <c r="K336" s="42" t="str">
        <f t="shared" si="11"/>
        <v>No</v>
      </c>
      <c r="L336" s="3">
        <f>IF(Table2242[[#This Row],[P/E]]&lt;=$A$8,1,0)</f>
        <v>0</v>
      </c>
      <c r="M336" s="3">
        <f>IF(Table2242[[#This Row],[ROE LF]]&gt;=$B$8,1,0)</f>
        <v>0</v>
      </c>
      <c r="N336" s="3">
        <f>IF(Table2242[[#This Row],[Debt/Equity LF]]&lt;=$C$8,1,0)</f>
        <v>0</v>
      </c>
      <c r="O336" s="44">
        <f t="shared" si="12"/>
        <v>0</v>
      </c>
    </row>
    <row r="337" spans="1:15" ht="15" hidden="1" x14ac:dyDescent="0.2">
      <c r="A337" s="3" t="s">
        <v>1421</v>
      </c>
      <c r="B337" s="3" t="s">
        <v>1422</v>
      </c>
      <c r="C337" s="3" t="s">
        <v>89</v>
      </c>
      <c r="D337" s="3">
        <v>4.4790248870849609</v>
      </c>
      <c r="E337" s="15">
        <v>0.33856643676757814</v>
      </c>
      <c r="F337" s="15">
        <v>0.37084693908691407</v>
      </c>
      <c r="G337" s="41">
        <v>16898073600</v>
      </c>
      <c r="H337" s="40">
        <v>49.630001068115234</v>
      </c>
      <c r="I337" s="40" t="s">
        <v>89</v>
      </c>
      <c r="J337" s="40" t="s">
        <v>90</v>
      </c>
      <c r="K337" s="42" t="str">
        <f t="shared" si="11"/>
        <v>Yes</v>
      </c>
      <c r="L337" s="3">
        <f>IF(Table2242[[#This Row],[P/E]]&lt;=$A$8,1,0)</f>
        <v>1</v>
      </c>
      <c r="M337" s="3">
        <f>IF(Table2242[[#This Row],[ROE LF]]&gt;=$B$8,1,0)</f>
        <v>1</v>
      </c>
      <c r="N337" s="3">
        <f>IF(Table2242[[#This Row],[Debt/Equity LF]]&lt;=$C$8,1,0)</f>
        <v>1</v>
      </c>
      <c r="O337" s="44">
        <f t="shared" si="12"/>
        <v>3</v>
      </c>
    </row>
    <row r="338" spans="1:15" ht="15" hidden="1" x14ac:dyDescent="0.2">
      <c r="A338" s="3" t="s">
        <v>1249</v>
      </c>
      <c r="B338" s="3" t="s">
        <v>1250</v>
      </c>
      <c r="C338" s="3" t="s">
        <v>36</v>
      </c>
      <c r="D338" s="3">
        <v>76.799560546875</v>
      </c>
      <c r="E338" s="15">
        <v>0.18244327545166017</v>
      </c>
      <c r="F338" s="15">
        <v>8.6388599872589105E-3</v>
      </c>
      <c r="G338" s="41">
        <v>16864102400</v>
      </c>
      <c r="H338" s="40">
        <v>373.489990234375</v>
      </c>
      <c r="I338" s="40" t="s">
        <v>37</v>
      </c>
      <c r="J338" s="40" t="s">
        <v>60</v>
      </c>
      <c r="K338" s="42" t="str">
        <f t="shared" si="11"/>
        <v>No</v>
      </c>
      <c r="L338" s="3">
        <f>IF(Table2242[[#This Row],[P/E]]&lt;=$A$8,1,0)</f>
        <v>0</v>
      </c>
      <c r="M338" s="3">
        <f>IF(Table2242[[#This Row],[ROE LF]]&gt;=$B$8,1,0)</f>
        <v>0</v>
      </c>
      <c r="N338" s="3">
        <f>IF(Table2242[[#This Row],[Debt/Equity LF]]&lt;=$C$8,1,0)</f>
        <v>1</v>
      </c>
      <c r="O338" s="44">
        <f t="shared" si="12"/>
        <v>1</v>
      </c>
    </row>
    <row r="339" spans="1:15" ht="15" hidden="1" x14ac:dyDescent="0.2">
      <c r="A339" s="3" t="s">
        <v>991</v>
      </c>
      <c r="B339" s="3" t="s">
        <v>992</v>
      </c>
      <c r="C339" s="3" t="s">
        <v>69</v>
      </c>
      <c r="D339" s="3">
        <v>29.77159309387207</v>
      </c>
      <c r="E339" s="15">
        <v>0.20824573516845704</v>
      </c>
      <c r="F339" s="15">
        <v>0.46353385925292967</v>
      </c>
      <c r="G339" s="41">
        <v>16727648256</v>
      </c>
      <c r="H339" s="40">
        <v>231.39500427246094</v>
      </c>
      <c r="I339" s="40" t="s">
        <v>76</v>
      </c>
      <c r="J339" s="40" t="s">
        <v>82</v>
      </c>
      <c r="K339" s="42" t="str">
        <f t="shared" si="11"/>
        <v>No</v>
      </c>
      <c r="L339" s="3">
        <f>IF(Table2242[[#This Row],[P/E]]&lt;=$A$8,1,0)</f>
        <v>0</v>
      </c>
      <c r="M339" s="3">
        <f>IF(Table2242[[#This Row],[ROE LF]]&gt;=$B$8,1,0)</f>
        <v>0</v>
      </c>
      <c r="N339" s="3">
        <f>IF(Table2242[[#This Row],[Debt/Equity LF]]&lt;=$C$8,1,0)</f>
        <v>1</v>
      </c>
      <c r="O339" s="44">
        <f t="shared" si="12"/>
        <v>1</v>
      </c>
    </row>
    <row r="340" spans="1:15" ht="15" hidden="1" x14ac:dyDescent="0.2">
      <c r="A340" s="3" t="s">
        <v>821</v>
      </c>
      <c r="B340" s="3" t="s">
        <v>822</v>
      </c>
      <c r="C340" s="3" t="s">
        <v>33</v>
      </c>
      <c r="D340" s="3">
        <v>8.8242740631103516</v>
      </c>
      <c r="E340" s="15">
        <v>0.155</v>
      </c>
      <c r="F340" s="15">
        <v>2.0358917236328127</v>
      </c>
      <c r="G340" s="41">
        <v>16700155904</v>
      </c>
      <c r="H340" s="40">
        <v>19.32659912109375</v>
      </c>
      <c r="I340" s="40" t="s">
        <v>47</v>
      </c>
      <c r="J340" s="40" t="s">
        <v>47</v>
      </c>
      <c r="K340" s="42" t="str">
        <f t="shared" si="11"/>
        <v>No</v>
      </c>
      <c r="L340" s="3">
        <f>IF(Table2242[[#This Row],[P/E]]&lt;=$A$8,1,0)</f>
        <v>0</v>
      </c>
      <c r="M340" s="3">
        <f>IF(Table2242[[#This Row],[ROE LF]]&gt;=$B$8,1,0)</f>
        <v>0</v>
      </c>
      <c r="N340" s="3">
        <f>IF(Table2242[[#This Row],[Debt/Equity LF]]&lt;=$C$8,1,0)</f>
        <v>0</v>
      </c>
      <c r="O340" s="44">
        <f t="shared" si="12"/>
        <v>0</v>
      </c>
    </row>
    <row r="341" spans="1:15" ht="15" hidden="1" x14ac:dyDescent="0.2">
      <c r="A341" s="3" t="s">
        <v>1007</v>
      </c>
      <c r="B341" s="3" t="s">
        <v>1008</v>
      </c>
      <c r="C341" s="3" t="s">
        <v>69</v>
      </c>
      <c r="D341" s="3">
        <v>11.338235855102539</v>
      </c>
      <c r="E341" s="15">
        <v>0.46117725372314455</v>
      </c>
      <c r="F341" s="15">
        <v>0.14275620460510255</v>
      </c>
      <c r="G341" s="41">
        <v>16674310144</v>
      </c>
      <c r="H341" s="40">
        <v>107.94000244140625</v>
      </c>
      <c r="I341" s="40" t="s">
        <v>70</v>
      </c>
      <c r="J341" s="40" t="s">
        <v>71</v>
      </c>
      <c r="K341" s="42" t="str">
        <f t="shared" si="11"/>
        <v>No</v>
      </c>
      <c r="L341" s="3">
        <f>IF(Table2242[[#This Row],[P/E]]&lt;=$A$8,1,0)</f>
        <v>0</v>
      </c>
      <c r="M341" s="3">
        <f>IF(Table2242[[#This Row],[ROE LF]]&gt;=$B$8,1,0)</f>
        <v>1</v>
      </c>
      <c r="N341" s="3">
        <f>IF(Table2242[[#This Row],[Debt/Equity LF]]&lt;=$C$8,1,0)</f>
        <v>1</v>
      </c>
      <c r="O341" s="44">
        <f t="shared" si="12"/>
        <v>2</v>
      </c>
    </row>
    <row r="342" spans="1:15" ht="15" hidden="1" x14ac:dyDescent="0.2">
      <c r="A342" s="3" t="s">
        <v>933</v>
      </c>
      <c r="B342" s="3" t="s">
        <v>934</v>
      </c>
      <c r="C342" s="3" t="s">
        <v>36</v>
      </c>
      <c r="D342" s="3">
        <v>14.223964691162109</v>
      </c>
      <c r="E342" s="15">
        <v>0.19482061386108399</v>
      </c>
      <c r="F342" s="15">
        <v>0.73979591369628905</v>
      </c>
      <c r="G342" s="41">
        <v>16561515520</v>
      </c>
      <c r="H342" s="40">
        <v>151.25300598144531</v>
      </c>
      <c r="I342" s="40" t="s">
        <v>37</v>
      </c>
      <c r="J342" s="40" t="s">
        <v>38</v>
      </c>
      <c r="K342" s="42" t="str">
        <f t="shared" si="11"/>
        <v>No</v>
      </c>
      <c r="L342" s="3">
        <f>IF(Table2242[[#This Row],[P/E]]&lt;=$A$8,1,0)</f>
        <v>0</v>
      </c>
      <c r="M342" s="3">
        <f>IF(Table2242[[#This Row],[ROE LF]]&gt;=$B$8,1,0)</f>
        <v>0</v>
      </c>
      <c r="N342" s="3">
        <f>IF(Table2242[[#This Row],[Debt/Equity LF]]&lt;=$C$8,1,0)</f>
        <v>0</v>
      </c>
      <c r="O342" s="44">
        <f t="shared" si="12"/>
        <v>0</v>
      </c>
    </row>
    <row r="343" spans="1:15" ht="15" hidden="1" x14ac:dyDescent="0.2">
      <c r="A343" s="3" t="s">
        <v>947</v>
      </c>
      <c r="B343" s="3" t="s">
        <v>948</v>
      </c>
      <c r="C343" s="3" t="s">
        <v>80</v>
      </c>
      <c r="D343" s="3">
        <v>76.627983093261719</v>
      </c>
      <c r="E343" s="15">
        <v>3.4414300918579104E-2</v>
      </c>
      <c r="F343" s="15">
        <v>0.84549812316894535</v>
      </c>
      <c r="G343" s="41">
        <v>16529434624</v>
      </c>
      <c r="H343" s="40">
        <v>141.10499572753906</v>
      </c>
      <c r="I343" s="40" t="s">
        <v>80</v>
      </c>
      <c r="J343" s="40" t="s">
        <v>81</v>
      </c>
      <c r="K343" s="42" t="str">
        <f t="shared" si="11"/>
        <v>No</v>
      </c>
      <c r="L343" s="3">
        <f>IF(Table2242[[#This Row],[P/E]]&lt;=$A$8,1,0)</f>
        <v>0</v>
      </c>
      <c r="M343" s="3">
        <f>IF(Table2242[[#This Row],[ROE LF]]&gt;=$B$8,1,0)</f>
        <v>0</v>
      </c>
      <c r="N343" s="3">
        <f>IF(Table2242[[#This Row],[Debt/Equity LF]]&lt;=$C$8,1,0)</f>
        <v>0</v>
      </c>
      <c r="O343" s="44">
        <f t="shared" si="12"/>
        <v>0</v>
      </c>
    </row>
    <row r="344" spans="1:15" ht="15" hidden="1" x14ac:dyDescent="0.2">
      <c r="A344" s="3" t="s">
        <v>1077</v>
      </c>
      <c r="B344" s="3" t="s">
        <v>1078</v>
      </c>
      <c r="C344" s="3" t="s">
        <v>36</v>
      </c>
      <c r="D344" s="3">
        <v>26.378829956054688</v>
      </c>
      <c r="E344" s="15">
        <v>0.26988508224487306</v>
      </c>
      <c r="F344" s="15">
        <v>0.12137768745422363</v>
      </c>
      <c r="G344" s="41">
        <v>16399046656</v>
      </c>
      <c r="H344" s="40">
        <v>221.50999450683594</v>
      </c>
      <c r="I344" s="40" t="s">
        <v>40</v>
      </c>
      <c r="J344" s="40" t="s">
        <v>56</v>
      </c>
      <c r="K344" s="42" t="str">
        <f t="shared" si="11"/>
        <v>No</v>
      </c>
      <c r="L344" s="3">
        <f>IF(Table2242[[#This Row],[P/E]]&lt;=$A$8,1,0)</f>
        <v>0</v>
      </c>
      <c r="M344" s="3">
        <f>IF(Table2242[[#This Row],[ROE LF]]&gt;=$B$8,1,0)</f>
        <v>0</v>
      </c>
      <c r="N344" s="3">
        <f>IF(Table2242[[#This Row],[Debt/Equity LF]]&lt;=$C$8,1,0)</f>
        <v>1</v>
      </c>
      <c r="O344" s="44">
        <f t="shared" si="12"/>
        <v>1</v>
      </c>
    </row>
    <row r="345" spans="1:15" ht="15" hidden="1" x14ac:dyDescent="0.2">
      <c r="A345" s="3" t="s">
        <v>855</v>
      </c>
      <c r="B345" s="3" t="s">
        <v>856</v>
      </c>
      <c r="C345" s="3" t="s">
        <v>33</v>
      </c>
      <c r="D345" s="3">
        <v>21.50421142578125</v>
      </c>
      <c r="E345" s="15">
        <v>-9.9998098611831718E-3</v>
      </c>
      <c r="F345" s="15">
        <v>0.32094791412353518</v>
      </c>
      <c r="G345" s="41">
        <v>16345734144</v>
      </c>
      <c r="H345" s="40">
        <v>1215.260009765625</v>
      </c>
      <c r="I345" s="40" t="s">
        <v>85</v>
      </c>
      <c r="J345" s="40" t="s">
        <v>85</v>
      </c>
      <c r="K345" s="42" t="str">
        <f t="shared" si="11"/>
        <v>No</v>
      </c>
      <c r="L345" s="3">
        <f>IF(Table2242[[#This Row],[P/E]]&lt;=$A$8,1,0)</f>
        <v>0</v>
      </c>
      <c r="M345" s="3">
        <f>IF(Table2242[[#This Row],[ROE LF]]&gt;=$B$8,1,0)</f>
        <v>0</v>
      </c>
      <c r="N345" s="3">
        <f>IF(Table2242[[#This Row],[Debt/Equity LF]]&lt;=$C$8,1,0)</f>
        <v>1</v>
      </c>
      <c r="O345" s="44">
        <f t="shared" si="12"/>
        <v>1</v>
      </c>
    </row>
    <row r="346" spans="1:15" ht="15" hidden="1" x14ac:dyDescent="0.2">
      <c r="A346" s="3" t="s">
        <v>873</v>
      </c>
      <c r="B346" s="3" t="s">
        <v>874</v>
      </c>
      <c r="C346" s="3" t="s">
        <v>80</v>
      </c>
      <c r="D346" s="3">
        <v>29.845943450927734</v>
      </c>
      <c r="E346" s="15">
        <v>6.0449280738830567E-2</v>
      </c>
      <c r="F346" s="15">
        <v>0.88307624816894537</v>
      </c>
      <c r="G346" s="41">
        <v>16318086144</v>
      </c>
      <c r="H346" s="40">
        <v>78.44000244140625</v>
      </c>
      <c r="I346" s="40" t="s">
        <v>80</v>
      </c>
      <c r="J346" s="40" t="s">
        <v>81</v>
      </c>
      <c r="K346" s="42" t="str">
        <f t="shared" si="11"/>
        <v>No</v>
      </c>
      <c r="L346" s="3">
        <f>IF(Table2242[[#This Row],[P/E]]&lt;=$A$8,1,0)</f>
        <v>0</v>
      </c>
      <c r="M346" s="3">
        <f>IF(Table2242[[#This Row],[ROE LF]]&gt;=$B$8,1,0)</f>
        <v>0</v>
      </c>
      <c r="N346" s="3">
        <f>IF(Table2242[[#This Row],[Debt/Equity LF]]&lt;=$C$8,1,0)</f>
        <v>0</v>
      </c>
      <c r="O346" s="44">
        <f t="shared" si="12"/>
        <v>0</v>
      </c>
    </row>
    <row r="347" spans="1:15" ht="15" hidden="1" x14ac:dyDescent="0.2">
      <c r="A347" s="3" t="s">
        <v>777</v>
      </c>
      <c r="B347" s="3" t="s">
        <v>778</v>
      </c>
      <c r="C347" s="3" t="s">
        <v>65</v>
      </c>
      <c r="D347" s="3">
        <v>20.603263854980469</v>
      </c>
      <c r="E347" s="15">
        <v>0.20645160675048829</v>
      </c>
      <c r="F347" s="15">
        <v>1.8330224609375001</v>
      </c>
      <c r="G347" s="41">
        <v>16317944832</v>
      </c>
      <c r="H347" s="40">
        <v>56.220001220703125</v>
      </c>
      <c r="I347" s="40" t="s">
        <v>65</v>
      </c>
      <c r="J347" s="40" t="s">
        <v>88</v>
      </c>
      <c r="K347" s="42" t="str">
        <f t="shared" si="11"/>
        <v>No</v>
      </c>
      <c r="L347" s="3">
        <f>IF(Table2242[[#This Row],[P/E]]&lt;=$A$8,1,0)</f>
        <v>0</v>
      </c>
      <c r="M347" s="3">
        <f>IF(Table2242[[#This Row],[ROE LF]]&gt;=$B$8,1,0)</f>
        <v>0</v>
      </c>
      <c r="N347" s="3">
        <f>IF(Table2242[[#This Row],[Debt/Equity LF]]&lt;=$C$8,1,0)</f>
        <v>0</v>
      </c>
      <c r="O347" s="44">
        <f t="shared" si="12"/>
        <v>0</v>
      </c>
    </row>
    <row r="348" spans="1:15" ht="15" hidden="1" x14ac:dyDescent="0.2">
      <c r="A348" s="3" t="s">
        <v>1567</v>
      </c>
      <c r="B348" s="3" t="s">
        <v>1568</v>
      </c>
      <c r="C348" s="3" t="s">
        <v>89</v>
      </c>
      <c r="D348" s="3">
        <v>4.2022290229797363</v>
      </c>
      <c r="E348" s="15">
        <v>0.63602458953857421</v>
      </c>
      <c r="F348" s="15">
        <v>0.38248172760009763</v>
      </c>
      <c r="G348" s="41">
        <v>16161348608</v>
      </c>
      <c r="H348" s="40">
        <v>95.25</v>
      </c>
      <c r="I348" s="40" t="s">
        <v>89</v>
      </c>
      <c r="J348" s="40" t="s">
        <v>93</v>
      </c>
      <c r="K348" s="42" t="str">
        <f t="shared" si="11"/>
        <v>Yes</v>
      </c>
      <c r="L348" s="3">
        <f>IF(Table2242[[#This Row],[P/E]]&lt;=$A$8,1,0)</f>
        <v>1</v>
      </c>
      <c r="M348" s="3">
        <f>IF(Table2242[[#This Row],[ROE LF]]&gt;=$B$8,1,0)</f>
        <v>1</v>
      </c>
      <c r="N348" s="3">
        <f>IF(Table2242[[#This Row],[Debt/Equity LF]]&lt;=$C$8,1,0)</f>
        <v>1</v>
      </c>
      <c r="O348" s="44">
        <f t="shared" si="12"/>
        <v>3</v>
      </c>
    </row>
    <row r="349" spans="1:15" ht="15" hidden="1" x14ac:dyDescent="0.2">
      <c r="A349" s="3" t="s">
        <v>1501</v>
      </c>
      <c r="B349" s="3" t="s">
        <v>1502</v>
      </c>
      <c r="C349" s="3" t="s">
        <v>20</v>
      </c>
      <c r="D349" s="3">
        <v>42.076114654541016</v>
      </c>
      <c r="E349" s="15">
        <v>0.29052484512329102</v>
      </c>
      <c r="F349" s="15">
        <v>2.7046298980712901E-3</v>
      </c>
      <c r="G349" s="41">
        <v>16140536832</v>
      </c>
      <c r="H349" s="40">
        <v>343.83999633789062</v>
      </c>
      <c r="I349" s="40" t="s">
        <v>48</v>
      </c>
      <c r="J349" s="40" t="s">
        <v>48</v>
      </c>
      <c r="K349" s="42" t="str">
        <f t="shared" si="11"/>
        <v>No</v>
      </c>
      <c r="L349" s="3">
        <f>IF(Table2242[[#This Row],[P/E]]&lt;=$A$8,1,0)</f>
        <v>0</v>
      </c>
      <c r="M349" s="3">
        <f>IF(Table2242[[#This Row],[ROE LF]]&gt;=$B$8,1,0)</f>
        <v>0</v>
      </c>
      <c r="N349" s="3">
        <f>IF(Table2242[[#This Row],[Debt/Equity LF]]&lt;=$C$8,1,0)</f>
        <v>1</v>
      </c>
      <c r="O349" s="44">
        <f t="shared" si="12"/>
        <v>1</v>
      </c>
    </row>
    <row r="350" spans="1:15" ht="15" hidden="1" x14ac:dyDescent="0.2">
      <c r="A350" s="3" t="s">
        <v>963</v>
      </c>
      <c r="B350" s="3" t="s">
        <v>964</v>
      </c>
      <c r="C350" s="3" t="s">
        <v>36</v>
      </c>
      <c r="D350" s="3">
        <v>29.382038116455078</v>
      </c>
      <c r="E350" s="15">
        <v>5.807322025299072E-2</v>
      </c>
      <c r="F350" s="15">
        <v>0.49589618682861331</v>
      </c>
      <c r="G350" s="41">
        <v>16069498880</v>
      </c>
      <c r="H350" s="40">
        <v>168.14999389648438</v>
      </c>
      <c r="I350" s="40" t="s">
        <v>37</v>
      </c>
      <c r="J350" s="40" t="s">
        <v>60</v>
      </c>
      <c r="K350" s="42" t="str">
        <f t="shared" si="11"/>
        <v>No</v>
      </c>
      <c r="L350" s="3">
        <f>IF(Table2242[[#This Row],[P/E]]&lt;=$A$8,1,0)</f>
        <v>0</v>
      </c>
      <c r="M350" s="3">
        <f>IF(Table2242[[#This Row],[ROE LF]]&gt;=$B$8,1,0)</f>
        <v>0</v>
      </c>
      <c r="N350" s="3">
        <f>IF(Table2242[[#This Row],[Debt/Equity LF]]&lt;=$C$8,1,0)</f>
        <v>1</v>
      </c>
      <c r="O350" s="44">
        <f t="shared" si="12"/>
        <v>1</v>
      </c>
    </row>
    <row r="351" spans="1:15" ht="15" hidden="1" x14ac:dyDescent="0.2">
      <c r="A351" s="3" t="s">
        <v>767</v>
      </c>
      <c r="B351" s="3" t="s">
        <v>768</v>
      </c>
      <c r="C351" s="3" t="s">
        <v>33</v>
      </c>
      <c r="D351" s="3">
        <v>20.655202865600586</v>
      </c>
      <c r="E351" s="15">
        <v>-2.7265900373458899E-3</v>
      </c>
      <c r="F351" s="15">
        <v>9.4051532745361321E-2</v>
      </c>
      <c r="G351" s="41">
        <v>15952635904</v>
      </c>
      <c r="H351" s="40">
        <v>101.48999786376953</v>
      </c>
      <c r="I351" s="40" t="s">
        <v>85</v>
      </c>
      <c r="J351" s="40" t="s">
        <v>85</v>
      </c>
      <c r="K351" s="42" t="str">
        <f t="shared" si="11"/>
        <v>No</v>
      </c>
      <c r="L351" s="3">
        <f>IF(Table2242[[#This Row],[P/E]]&lt;=$A$8,1,0)</f>
        <v>0</v>
      </c>
      <c r="M351" s="3">
        <f>IF(Table2242[[#This Row],[ROE LF]]&gt;=$B$8,1,0)</f>
        <v>0</v>
      </c>
      <c r="N351" s="3">
        <f>IF(Table2242[[#This Row],[Debt/Equity LF]]&lt;=$C$8,1,0)</f>
        <v>1</v>
      </c>
      <c r="O351" s="44">
        <f t="shared" si="12"/>
        <v>1</v>
      </c>
    </row>
    <row r="352" spans="1:15" ht="15" hidden="1" x14ac:dyDescent="0.2">
      <c r="A352" s="3" t="s">
        <v>1185</v>
      </c>
      <c r="B352" s="3" t="s">
        <v>1186</v>
      </c>
      <c r="C352" s="3" t="s">
        <v>36</v>
      </c>
      <c r="D352" s="3">
        <v>22.913982391357422</v>
      </c>
      <c r="E352" s="15">
        <v>8.8521747589111327E-2</v>
      </c>
      <c r="F352" s="15">
        <v>0.64324546813964845</v>
      </c>
      <c r="G352" s="41">
        <v>15940822016</v>
      </c>
      <c r="H352" s="40">
        <v>134.38999938964844</v>
      </c>
      <c r="I352" s="40" t="s">
        <v>40</v>
      </c>
      <c r="J352" s="40" t="s">
        <v>56</v>
      </c>
      <c r="K352" s="42" t="str">
        <f t="shared" si="11"/>
        <v>No</v>
      </c>
      <c r="L352" s="3">
        <f>IF(Table2242[[#This Row],[P/E]]&lt;=$A$8,1,0)</f>
        <v>0</v>
      </c>
      <c r="M352" s="3">
        <f>IF(Table2242[[#This Row],[ROE LF]]&gt;=$B$8,1,0)</f>
        <v>0</v>
      </c>
      <c r="N352" s="3">
        <f>IF(Table2242[[#This Row],[Debt/Equity LF]]&lt;=$C$8,1,0)</f>
        <v>0</v>
      </c>
      <c r="O352" s="44">
        <f t="shared" si="12"/>
        <v>0</v>
      </c>
    </row>
    <row r="353" spans="1:15" ht="15" hidden="1" x14ac:dyDescent="0.2">
      <c r="A353" s="3" t="s">
        <v>1101</v>
      </c>
      <c r="B353" s="3" t="s">
        <v>1102</v>
      </c>
      <c r="C353" s="3" t="s">
        <v>33</v>
      </c>
      <c r="D353" s="3">
        <v>34.181690216064453</v>
      </c>
      <c r="E353" s="15">
        <v>0.33812385559082031</v>
      </c>
      <c r="F353" s="15">
        <v>1.6675811767578126</v>
      </c>
      <c r="G353" s="41">
        <v>15931913216</v>
      </c>
      <c r="H353" s="40">
        <v>429.08999633789062</v>
      </c>
      <c r="I353" s="40" t="s">
        <v>34</v>
      </c>
      <c r="J353" s="40" t="s">
        <v>73</v>
      </c>
      <c r="K353" s="42" t="str">
        <f t="shared" si="11"/>
        <v>No</v>
      </c>
      <c r="L353" s="3">
        <f>IF(Table2242[[#This Row],[P/E]]&lt;=$A$8,1,0)</f>
        <v>0</v>
      </c>
      <c r="M353" s="3">
        <f>IF(Table2242[[#This Row],[ROE LF]]&gt;=$B$8,1,0)</f>
        <v>1</v>
      </c>
      <c r="N353" s="3">
        <f>IF(Table2242[[#This Row],[Debt/Equity LF]]&lt;=$C$8,1,0)</f>
        <v>0</v>
      </c>
      <c r="O353" s="44">
        <f t="shared" si="12"/>
        <v>1</v>
      </c>
    </row>
    <row r="354" spans="1:15" ht="15" hidden="1" x14ac:dyDescent="0.2">
      <c r="A354" s="3" t="s">
        <v>1069</v>
      </c>
      <c r="B354" s="3" t="s">
        <v>1070</v>
      </c>
      <c r="C354" s="3" t="s">
        <v>89</v>
      </c>
      <c r="D354" s="3">
        <v>16.504922866821289</v>
      </c>
      <c r="E354" s="15">
        <v>0.21036722183227538</v>
      </c>
      <c r="F354" s="15">
        <v>1.1576976013183593</v>
      </c>
      <c r="G354" s="41">
        <v>15855330304</v>
      </c>
      <c r="H354" s="40">
        <v>126.68000030517578</v>
      </c>
      <c r="I354" s="40" t="s">
        <v>89</v>
      </c>
      <c r="J354" s="40" t="s">
        <v>90</v>
      </c>
      <c r="K354" s="42" t="str">
        <f t="shared" si="11"/>
        <v>No</v>
      </c>
      <c r="L354" s="3">
        <f>IF(Table2242[[#This Row],[P/E]]&lt;=$A$8,1,0)</f>
        <v>0</v>
      </c>
      <c r="M354" s="3">
        <f>IF(Table2242[[#This Row],[ROE LF]]&gt;=$B$8,1,0)</f>
        <v>0</v>
      </c>
      <c r="N354" s="3">
        <f>IF(Table2242[[#This Row],[Debt/Equity LF]]&lt;=$C$8,1,0)</f>
        <v>0</v>
      </c>
      <c r="O354" s="44">
        <f t="shared" si="12"/>
        <v>0</v>
      </c>
    </row>
    <row r="355" spans="1:15" ht="15" hidden="1" x14ac:dyDescent="0.2">
      <c r="A355" s="3" t="s">
        <v>877</v>
      </c>
      <c r="B355" s="3" t="s">
        <v>878</v>
      </c>
      <c r="C355" s="3" t="s">
        <v>25</v>
      </c>
      <c r="D355" s="3">
        <v>83.920394897460938</v>
      </c>
      <c r="E355" s="15">
        <v>-1.635738015174866E-2</v>
      </c>
      <c r="F355" s="15">
        <v>0.38914508819580079</v>
      </c>
      <c r="G355" s="41">
        <v>15790101504</v>
      </c>
      <c r="H355" s="40">
        <v>97.980003356933594</v>
      </c>
      <c r="I355" s="40" t="s">
        <v>26</v>
      </c>
      <c r="J355" s="40" t="s">
        <v>57</v>
      </c>
      <c r="K355" s="42" t="str">
        <f t="shared" si="11"/>
        <v>No</v>
      </c>
      <c r="L355" s="3">
        <f>IF(Table2242[[#This Row],[P/E]]&lt;=$A$8,1,0)</f>
        <v>0</v>
      </c>
      <c r="M355" s="3">
        <f>IF(Table2242[[#This Row],[ROE LF]]&gt;=$B$8,1,0)</f>
        <v>0</v>
      </c>
      <c r="N355" s="3">
        <f>IF(Table2242[[#This Row],[Debt/Equity LF]]&lt;=$C$8,1,0)</f>
        <v>1</v>
      </c>
      <c r="O355" s="44">
        <f t="shared" si="12"/>
        <v>1</v>
      </c>
    </row>
    <row r="356" spans="1:15" ht="15" hidden="1" x14ac:dyDescent="0.2">
      <c r="A356" s="3" t="s">
        <v>1115</v>
      </c>
      <c r="B356" s="3" t="s">
        <v>1116</v>
      </c>
      <c r="C356" s="3" t="s">
        <v>33</v>
      </c>
      <c r="D356" s="3">
        <v>25.810628890991211</v>
      </c>
      <c r="E356" s="15">
        <v>0.14822612762451171</v>
      </c>
      <c r="F356" s="15">
        <v>1.0082122802734375</v>
      </c>
      <c r="G356" s="41">
        <v>15783982080</v>
      </c>
      <c r="H356" s="40">
        <v>55.729999542236328</v>
      </c>
      <c r="I356" s="40" t="s">
        <v>85</v>
      </c>
      <c r="J356" s="40" t="s">
        <v>85</v>
      </c>
      <c r="K356" s="42" t="str">
        <f t="shared" si="11"/>
        <v>No</v>
      </c>
      <c r="L356" s="3">
        <f>IF(Table2242[[#This Row],[P/E]]&lt;=$A$8,1,0)</f>
        <v>0</v>
      </c>
      <c r="M356" s="3">
        <f>IF(Table2242[[#This Row],[ROE LF]]&gt;=$B$8,1,0)</f>
        <v>0</v>
      </c>
      <c r="N356" s="3">
        <f>IF(Table2242[[#This Row],[Debt/Equity LF]]&lt;=$C$8,1,0)</f>
        <v>0</v>
      </c>
      <c r="O356" s="44">
        <f t="shared" si="12"/>
        <v>0</v>
      </c>
    </row>
    <row r="357" spans="1:15" ht="15" hidden="1" x14ac:dyDescent="0.2">
      <c r="A357" s="3" t="s">
        <v>689</v>
      </c>
      <c r="B357" s="3" t="s">
        <v>690</v>
      </c>
      <c r="C357" s="3" t="s">
        <v>33</v>
      </c>
      <c r="D357" s="3">
        <v>6.0577530860900879</v>
      </c>
      <c r="E357" s="15">
        <v>0.25141464233398436</v>
      </c>
      <c r="F357" s="15">
        <v>1.1005994415283202</v>
      </c>
      <c r="G357" s="41">
        <v>15773455360</v>
      </c>
      <c r="H357" s="40">
        <v>38.284999847412109</v>
      </c>
      <c r="I357" s="40" t="s">
        <v>34</v>
      </c>
      <c r="J357" s="40" t="s">
        <v>79</v>
      </c>
      <c r="K357" s="42" t="str">
        <f t="shared" si="11"/>
        <v>No</v>
      </c>
      <c r="L357" s="3">
        <f>IF(Table2242[[#This Row],[P/E]]&lt;=$A$8,1,0)</f>
        <v>1</v>
      </c>
      <c r="M357" s="3">
        <f>IF(Table2242[[#This Row],[ROE LF]]&gt;=$B$8,1,0)</f>
        <v>0</v>
      </c>
      <c r="N357" s="3">
        <f>IF(Table2242[[#This Row],[Debt/Equity LF]]&lt;=$C$8,1,0)</f>
        <v>0</v>
      </c>
      <c r="O357" s="44">
        <f t="shared" si="12"/>
        <v>1</v>
      </c>
    </row>
    <row r="358" spans="1:15" ht="15" hidden="1" x14ac:dyDescent="0.2">
      <c r="A358" s="3" t="s">
        <v>885</v>
      </c>
      <c r="B358" s="3" t="s">
        <v>886</v>
      </c>
      <c r="C358" s="3" t="s">
        <v>20</v>
      </c>
      <c r="D358" s="3">
        <v>28.369499206542969</v>
      </c>
      <c r="E358" s="15">
        <v>0.28559711456298831</v>
      </c>
      <c r="F358" s="15">
        <v>2.2734674072265624</v>
      </c>
      <c r="G358" s="41">
        <v>15735223296</v>
      </c>
      <c r="H358" s="40">
        <v>133.74000549316406</v>
      </c>
      <c r="I358" s="40" t="s">
        <v>23</v>
      </c>
      <c r="J358" s="40" t="s">
        <v>42</v>
      </c>
      <c r="K358" s="42" t="str">
        <f t="shared" si="11"/>
        <v>No</v>
      </c>
      <c r="L358" s="3">
        <f>IF(Table2242[[#This Row],[P/E]]&lt;=$A$8,1,0)</f>
        <v>0</v>
      </c>
      <c r="M358" s="3">
        <f>IF(Table2242[[#This Row],[ROE LF]]&gt;=$B$8,1,0)</f>
        <v>0</v>
      </c>
      <c r="N358" s="3">
        <f>IF(Table2242[[#This Row],[Debt/Equity LF]]&lt;=$C$8,1,0)</f>
        <v>0</v>
      </c>
      <c r="O358" s="44">
        <f t="shared" si="12"/>
        <v>0</v>
      </c>
    </row>
    <row r="359" spans="1:15" ht="15" hidden="1" x14ac:dyDescent="0.2">
      <c r="A359" s="3" t="s">
        <v>1031</v>
      </c>
      <c r="B359" s="3" t="s">
        <v>1032</v>
      </c>
      <c r="C359" s="3" t="s">
        <v>45</v>
      </c>
      <c r="D359" s="3">
        <v>20.72801399230957</v>
      </c>
      <c r="E359" s="15">
        <v>7.1923308372497552E-2</v>
      </c>
      <c r="F359" s="15">
        <v>0.59074443817138667</v>
      </c>
      <c r="G359" s="41">
        <v>15731060736</v>
      </c>
      <c r="H359" s="40">
        <v>144.33500671386719</v>
      </c>
      <c r="I359" s="40" t="s">
        <v>53</v>
      </c>
      <c r="J359" s="40" t="s">
        <v>84</v>
      </c>
      <c r="K359" s="42" t="str">
        <f t="shared" si="11"/>
        <v>No</v>
      </c>
      <c r="L359" s="3">
        <f>IF(Table2242[[#This Row],[P/E]]&lt;=$A$8,1,0)</f>
        <v>0</v>
      </c>
      <c r="M359" s="3">
        <f>IF(Table2242[[#This Row],[ROE LF]]&gt;=$B$8,1,0)</f>
        <v>0</v>
      </c>
      <c r="N359" s="3">
        <f>IF(Table2242[[#This Row],[Debt/Equity LF]]&lt;=$C$8,1,0)</f>
        <v>0</v>
      </c>
      <c r="O359" s="44">
        <f t="shared" si="12"/>
        <v>0</v>
      </c>
    </row>
    <row r="360" spans="1:15" ht="15" hidden="1" x14ac:dyDescent="0.2">
      <c r="A360" s="3" t="s">
        <v>9182</v>
      </c>
      <c r="B360" s="3" t="s">
        <v>592</v>
      </c>
      <c r="C360" s="3" t="s">
        <v>89</v>
      </c>
      <c r="D360" s="3">
        <v>17.469217300415039</v>
      </c>
      <c r="E360" s="15">
        <v>0.26757621765136719</v>
      </c>
      <c r="F360" s="15">
        <v>2.6190475463867187</v>
      </c>
      <c r="G360" s="41">
        <v>15554810880</v>
      </c>
      <c r="H360" s="40">
        <v>52.909999847412109</v>
      </c>
      <c r="I360" s="40" t="s">
        <v>89</v>
      </c>
      <c r="J360" s="40" t="s">
        <v>109</v>
      </c>
      <c r="K360" s="42" t="str">
        <f t="shared" si="11"/>
        <v>No</v>
      </c>
      <c r="L360" s="3">
        <f>IF(Table2242[[#This Row],[P/E]]&lt;=$A$8,1,0)</f>
        <v>0</v>
      </c>
      <c r="M360" s="3">
        <f>IF(Table2242[[#This Row],[ROE LF]]&gt;=$B$8,1,0)</f>
        <v>0</v>
      </c>
      <c r="N360" s="3">
        <f>IF(Table2242[[#This Row],[Debt/Equity LF]]&lt;=$C$8,1,0)</f>
        <v>0</v>
      </c>
      <c r="O360" s="44">
        <f t="shared" si="12"/>
        <v>0</v>
      </c>
    </row>
    <row r="361" spans="1:15" ht="15" x14ac:dyDescent="0.2">
      <c r="A361" s="3" t="s">
        <v>1293</v>
      </c>
      <c r="B361" s="3" t="s">
        <v>1294</v>
      </c>
      <c r="C361" s="3" t="s">
        <v>43</v>
      </c>
      <c r="D361" s="3">
        <v>17.421154022216797</v>
      </c>
      <c r="E361" s="15">
        <v>0.1521875</v>
      </c>
      <c r="F361" s="15">
        <v>2.3793168640136719</v>
      </c>
      <c r="G361" s="41">
        <v>15463702528</v>
      </c>
      <c r="H361" s="40">
        <v>71.05999755859375</v>
      </c>
      <c r="I361" s="40" t="s">
        <v>43</v>
      </c>
      <c r="J361" s="40" t="s">
        <v>44</v>
      </c>
      <c r="K361" s="42" t="str">
        <f t="shared" si="11"/>
        <v>No</v>
      </c>
      <c r="L361" s="3">
        <f>IF(Table2242[[#This Row],[P/E]]&lt;=$A$8,1,0)</f>
        <v>0</v>
      </c>
      <c r="M361" s="3">
        <f>IF(Table2242[[#This Row],[ROE LF]]&gt;=$B$8,1,0)</f>
        <v>0</v>
      </c>
      <c r="N361" s="3">
        <f>IF(Table2242[[#This Row],[Debt/Equity LF]]&lt;=$C$8,1,0)</f>
        <v>0</v>
      </c>
      <c r="O361" s="44">
        <f t="shared" si="12"/>
        <v>0</v>
      </c>
    </row>
    <row r="362" spans="1:15" ht="15" hidden="1" x14ac:dyDescent="0.2">
      <c r="A362" s="3" t="s">
        <v>969</v>
      </c>
      <c r="B362" s="3" t="s">
        <v>970</v>
      </c>
      <c r="C362" s="3" t="s">
        <v>45</v>
      </c>
      <c r="D362" s="3">
        <v>18.718523025512695</v>
      </c>
      <c r="E362" s="15">
        <v>0.23353385925292969</v>
      </c>
      <c r="F362" s="15">
        <v>1.5148515319824218</v>
      </c>
      <c r="G362" s="41">
        <v>15419572224</v>
      </c>
      <c r="H362" s="40">
        <v>51.439998626708984</v>
      </c>
      <c r="I362" s="40" t="s">
        <v>53</v>
      </c>
      <c r="J362" s="40" t="s">
        <v>84</v>
      </c>
      <c r="K362" s="42" t="str">
        <f t="shared" si="11"/>
        <v>No</v>
      </c>
      <c r="L362" s="3">
        <f>IF(Table2242[[#This Row],[P/E]]&lt;=$A$8,1,0)</f>
        <v>0</v>
      </c>
      <c r="M362" s="3">
        <f>IF(Table2242[[#This Row],[ROE LF]]&gt;=$B$8,1,0)</f>
        <v>0</v>
      </c>
      <c r="N362" s="3">
        <f>IF(Table2242[[#This Row],[Debt/Equity LF]]&lt;=$C$8,1,0)</f>
        <v>0</v>
      </c>
      <c r="O362" s="44">
        <f t="shared" si="12"/>
        <v>0</v>
      </c>
    </row>
    <row r="363" spans="1:15" ht="15" hidden="1" x14ac:dyDescent="0.2">
      <c r="A363" s="3" t="s">
        <v>865</v>
      </c>
      <c r="B363" s="3" t="s">
        <v>866</v>
      </c>
      <c r="C363" s="3" t="s">
        <v>65</v>
      </c>
      <c r="D363" s="3">
        <v>17.158203125</v>
      </c>
      <c r="E363" s="15">
        <v>4.6706371307373047E-2</v>
      </c>
      <c r="F363" s="15">
        <v>0.43031375885009765</v>
      </c>
      <c r="G363" s="41">
        <v>15213663232</v>
      </c>
      <c r="H363" s="40">
        <v>41.040000915527344</v>
      </c>
      <c r="I363" s="40" t="s">
        <v>65</v>
      </c>
      <c r="J363" s="40" t="s">
        <v>66</v>
      </c>
      <c r="K363" s="42" t="str">
        <f t="shared" si="11"/>
        <v>No</v>
      </c>
      <c r="L363" s="3">
        <f>IF(Table2242[[#This Row],[P/E]]&lt;=$A$8,1,0)</f>
        <v>0</v>
      </c>
      <c r="M363" s="3">
        <f>IF(Table2242[[#This Row],[ROE LF]]&gt;=$B$8,1,0)</f>
        <v>0</v>
      </c>
      <c r="N363" s="3">
        <f>IF(Table2242[[#This Row],[Debt/Equity LF]]&lt;=$C$8,1,0)</f>
        <v>1</v>
      </c>
      <c r="O363" s="44">
        <f t="shared" si="12"/>
        <v>1</v>
      </c>
    </row>
    <row r="364" spans="1:15" ht="15" hidden="1" x14ac:dyDescent="0.2">
      <c r="A364" s="3" t="s">
        <v>803</v>
      </c>
      <c r="B364" s="3" t="s">
        <v>804</v>
      </c>
      <c r="C364" s="3" t="s">
        <v>28</v>
      </c>
      <c r="D364" s="3">
        <v>9.376460075378418</v>
      </c>
      <c r="E364" s="15">
        <v>0.49038326263427734</v>
      </c>
      <c r="F364" s="15">
        <v>1.400069122314453</v>
      </c>
      <c r="G364" s="41">
        <v>15151303680</v>
      </c>
      <c r="H364" s="40">
        <v>71.540000915527344</v>
      </c>
      <c r="I364" s="40" t="s">
        <v>29</v>
      </c>
      <c r="J364" s="40" t="s">
        <v>52</v>
      </c>
      <c r="K364" s="42" t="str">
        <f t="shared" si="11"/>
        <v>No</v>
      </c>
      <c r="L364" s="3">
        <f>IF(Table2242[[#This Row],[P/E]]&lt;=$A$8,1,0)</f>
        <v>0</v>
      </c>
      <c r="M364" s="3">
        <f>IF(Table2242[[#This Row],[ROE LF]]&gt;=$B$8,1,0)</f>
        <v>1</v>
      </c>
      <c r="N364" s="3">
        <f>IF(Table2242[[#This Row],[Debt/Equity LF]]&lt;=$C$8,1,0)</f>
        <v>0</v>
      </c>
      <c r="O364" s="44">
        <f t="shared" si="12"/>
        <v>1</v>
      </c>
    </row>
    <row r="365" spans="1:15" ht="15" hidden="1" x14ac:dyDescent="0.2">
      <c r="A365" s="3" t="s">
        <v>949</v>
      </c>
      <c r="B365" s="3" t="s">
        <v>950</v>
      </c>
      <c r="C365" s="3" t="s">
        <v>36</v>
      </c>
      <c r="D365" s="3">
        <v>2640.975341796875</v>
      </c>
      <c r="E365" s="15">
        <v>1.8996080160140993E-2</v>
      </c>
      <c r="F365" s="15">
        <v>0.23886520385742188</v>
      </c>
      <c r="G365" s="41">
        <v>15040752640</v>
      </c>
      <c r="H365" s="40">
        <v>80.930000305175781</v>
      </c>
      <c r="I365" s="40" t="s">
        <v>40</v>
      </c>
      <c r="J365" s="40" t="s">
        <v>55</v>
      </c>
      <c r="K365" s="42" t="str">
        <f t="shared" si="11"/>
        <v>No</v>
      </c>
      <c r="L365" s="3">
        <f>IF(Table2242[[#This Row],[P/E]]&lt;=$A$8,1,0)</f>
        <v>0</v>
      </c>
      <c r="M365" s="3">
        <f>IF(Table2242[[#This Row],[ROE LF]]&gt;=$B$8,1,0)</f>
        <v>0</v>
      </c>
      <c r="N365" s="3">
        <f>IF(Table2242[[#This Row],[Debt/Equity LF]]&lt;=$C$8,1,0)</f>
        <v>1</v>
      </c>
      <c r="O365" s="44">
        <f t="shared" si="12"/>
        <v>1</v>
      </c>
    </row>
    <row r="366" spans="1:15" ht="15" hidden="1" x14ac:dyDescent="0.2">
      <c r="A366" s="3" t="s">
        <v>6770</v>
      </c>
      <c r="B366" s="3" t="s">
        <v>6771</v>
      </c>
      <c r="C366" s="3" t="s">
        <v>69</v>
      </c>
      <c r="D366" s="3">
        <v>32.040122985839844</v>
      </c>
      <c r="E366" s="15">
        <v>0.12844853401184081</v>
      </c>
      <c r="F366" s="15">
        <v>1.3082798767089843</v>
      </c>
      <c r="G366" s="41">
        <v>15034295296</v>
      </c>
      <c r="H366" s="40">
        <v>37.909999847412109</v>
      </c>
      <c r="I366" s="40" t="s">
        <v>76</v>
      </c>
      <c r="J366" s="40" t="s">
        <v>77</v>
      </c>
      <c r="K366" s="42" t="str">
        <f t="shared" si="11"/>
        <v>No</v>
      </c>
      <c r="L366" s="3">
        <f>IF(Table2242[[#This Row],[P/E]]&lt;=$A$8,1,0)</f>
        <v>0</v>
      </c>
      <c r="M366" s="3">
        <f>IF(Table2242[[#This Row],[ROE LF]]&gt;=$B$8,1,0)</f>
        <v>0</v>
      </c>
      <c r="N366" s="3">
        <f>IF(Table2242[[#This Row],[Debt/Equity LF]]&lt;=$C$8,1,0)</f>
        <v>0</v>
      </c>
      <c r="O366" s="44">
        <f t="shared" si="12"/>
        <v>0</v>
      </c>
    </row>
    <row r="367" spans="1:15" ht="15" hidden="1" x14ac:dyDescent="0.2">
      <c r="A367" s="3" t="s">
        <v>711</v>
      </c>
      <c r="B367" s="3" t="s">
        <v>712</v>
      </c>
      <c r="C367" s="3" t="s">
        <v>25</v>
      </c>
      <c r="D367" s="3">
        <v>9.0376491546630859</v>
      </c>
      <c r="E367" s="15">
        <v>9.6640672683715817E-2</v>
      </c>
      <c r="F367" s="15">
        <v>0.65384613037109374</v>
      </c>
      <c r="G367" s="41">
        <v>15006615552</v>
      </c>
      <c r="H367" s="40">
        <v>27.674999237060547</v>
      </c>
      <c r="I367" s="40" t="s">
        <v>26</v>
      </c>
      <c r="J367" s="40" t="s">
        <v>74</v>
      </c>
      <c r="K367" s="42" t="str">
        <f t="shared" si="11"/>
        <v>No</v>
      </c>
      <c r="L367" s="3">
        <f>IF(Table2242[[#This Row],[P/E]]&lt;=$A$8,1,0)</f>
        <v>0</v>
      </c>
      <c r="M367" s="3">
        <f>IF(Table2242[[#This Row],[ROE LF]]&gt;=$B$8,1,0)</f>
        <v>0</v>
      </c>
      <c r="N367" s="3">
        <f>IF(Table2242[[#This Row],[Debt/Equity LF]]&lt;=$C$8,1,0)</f>
        <v>0</v>
      </c>
      <c r="O367" s="44">
        <f t="shared" si="12"/>
        <v>0</v>
      </c>
    </row>
    <row r="368" spans="1:15" ht="15" hidden="1" x14ac:dyDescent="0.2">
      <c r="A368" s="3" t="s">
        <v>709</v>
      </c>
      <c r="B368" s="3" t="s">
        <v>710</v>
      </c>
      <c r="C368" s="3" t="s">
        <v>25</v>
      </c>
      <c r="D368" s="3">
        <v>9.0376491546630859</v>
      </c>
      <c r="E368" s="15">
        <v>9.6640672683715817E-2</v>
      </c>
      <c r="F368" s="15">
        <v>0.65384613037109374</v>
      </c>
      <c r="G368" s="41">
        <v>15006615552</v>
      </c>
      <c r="H368" s="40">
        <v>29.370000839233398</v>
      </c>
      <c r="I368" s="40" t="s">
        <v>26</v>
      </c>
      <c r="J368" s="40" t="s">
        <v>74</v>
      </c>
      <c r="K368" s="42" t="str">
        <f t="shared" si="11"/>
        <v>No</v>
      </c>
      <c r="L368" s="3">
        <f>IF(Table2242[[#This Row],[P/E]]&lt;=$A$8,1,0)</f>
        <v>0</v>
      </c>
      <c r="M368" s="3">
        <f>IF(Table2242[[#This Row],[ROE LF]]&gt;=$B$8,1,0)</f>
        <v>0</v>
      </c>
      <c r="N368" s="3">
        <f>IF(Table2242[[#This Row],[Debt/Equity LF]]&lt;=$C$8,1,0)</f>
        <v>0</v>
      </c>
      <c r="O368" s="44">
        <f t="shared" si="12"/>
        <v>0</v>
      </c>
    </row>
    <row r="369" spans="1:15" ht="15" x14ac:dyDescent="0.2">
      <c r="A369" s="3" t="s">
        <v>2398</v>
      </c>
      <c r="B369" s="3" t="s">
        <v>2399</v>
      </c>
      <c r="C369" s="3" t="s">
        <v>43</v>
      </c>
      <c r="D369" s="3">
        <v>15.388875961303711</v>
      </c>
      <c r="E369" s="15">
        <v>0.20823551177978517</v>
      </c>
      <c r="F369" s="15">
        <v>0.4937898254394531</v>
      </c>
      <c r="G369" s="41">
        <v>14990158848</v>
      </c>
      <c r="H369" s="40">
        <v>42.290000915527344</v>
      </c>
      <c r="I369" s="40" t="s">
        <v>43</v>
      </c>
      <c r="J369" s="40" t="s">
        <v>44</v>
      </c>
      <c r="K369" s="42" t="str">
        <f t="shared" si="11"/>
        <v>No</v>
      </c>
      <c r="L369" s="3">
        <f>IF(Table2242[[#This Row],[P/E]]&lt;=$A$8,1,0)</f>
        <v>0</v>
      </c>
      <c r="M369" s="3">
        <f>IF(Table2242[[#This Row],[ROE LF]]&gt;=$B$8,1,0)</f>
        <v>0</v>
      </c>
      <c r="N369" s="3">
        <f>IF(Table2242[[#This Row],[Debt/Equity LF]]&lt;=$C$8,1,0)</f>
        <v>1</v>
      </c>
      <c r="O369" s="44">
        <f t="shared" si="12"/>
        <v>1</v>
      </c>
    </row>
    <row r="370" spans="1:15" ht="15" hidden="1" x14ac:dyDescent="0.2">
      <c r="A370" s="3" t="s">
        <v>1383</v>
      </c>
      <c r="B370" s="3" t="s">
        <v>1384</v>
      </c>
      <c r="C370" s="3" t="s">
        <v>45</v>
      </c>
      <c r="D370" s="3">
        <v>7.3347477912902832</v>
      </c>
      <c r="E370" s="15">
        <v>0.19290779113769532</v>
      </c>
      <c r="F370" s="15">
        <v>0.65453964233398443</v>
      </c>
      <c r="G370" s="41">
        <v>14969530368</v>
      </c>
      <c r="H370" s="40">
        <v>101.27030181884766</v>
      </c>
      <c r="I370" s="40" t="s">
        <v>53</v>
      </c>
      <c r="J370" s="40" t="s">
        <v>84</v>
      </c>
      <c r="K370" s="42" t="str">
        <f t="shared" si="11"/>
        <v>No</v>
      </c>
      <c r="L370" s="3">
        <f>IF(Table2242[[#This Row],[P/E]]&lt;=$A$8,1,0)</f>
        <v>1</v>
      </c>
      <c r="M370" s="3">
        <f>IF(Table2242[[#This Row],[ROE LF]]&gt;=$B$8,1,0)</f>
        <v>0</v>
      </c>
      <c r="N370" s="3">
        <f>IF(Table2242[[#This Row],[Debt/Equity LF]]&lt;=$C$8,1,0)</f>
        <v>0</v>
      </c>
      <c r="O370" s="44">
        <f t="shared" si="12"/>
        <v>1</v>
      </c>
    </row>
    <row r="371" spans="1:15" ht="15" hidden="1" x14ac:dyDescent="0.2">
      <c r="A371" s="3" t="s">
        <v>823</v>
      </c>
      <c r="B371" s="3" t="s">
        <v>824</v>
      </c>
      <c r="C371" s="3" t="s">
        <v>25</v>
      </c>
      <c r="D371" s="3">
        <v>10.982728004455566</v>
      </c>
      <c r="E371" s="15">
        <v>0.43201618194580077</v>
      </c>
      <c r="F371" s="15">
        <v>1.7508029174804687</v>
      </c>
      <c r="G371" s="41">
        <v>14959287296</v>
      </c>
      <c r="H371" s="40">
        <v>74.610000610351562</v>
      </c>
      <c r="I371" s="40" t="s">
        <v>26</v>
      </c>
      <c r="J371" s="40" t="s">
        <v>74</v>
      </c>
      <c r="K371" s="42" t="str">
        <f t="shared" si="11"/>
        <v>No</v>
      </c>
      <c r="L371" s="3">
        <f>IF(Table2242[[#This Row],[P/E]]&lt;=$A$8,1,0)</f>
        <v>0</v>
      </c>
      <c r="M371" s="3">
        <f>IF(Table2242[[#This Row],[ROE LF]]&gt;=$B$8,1,0)</f>
        <v>1</v>
      </c>
      <c r="N371" s="3">
        <f>IF(Table2242[[#This Row],[Debt/Equity LF]]&lt;=$C$8,1,0)</f>
        <v>0</v>
      </c>
      <c r="O371" s="44">
        <f t="shared" si="12"/>
        <v>1</v>
      </c>
    </row>
    <row r="372" spans="1:15" ht="15" hidden="1" x14ac:dyDescent="0.2">
      <c r="A372" s="3" t="s">
        <v>6699</v>
      </c>
      <c r="B372" s="3" t="s">
        <v>9183</v>
      </c>
      <c r="C372" s="3" t="s">
        <v>69</v>
      </c>
      <c r="D372" s="3">
        <v>20.939241409301758</v>
      </c>
      <c r="E372" s="15">
        <v>7.6447029113769535E-2</v>
      </c>
      <c r="F372" s="15">
        <v>0.65902015686035154</v>
      </c>
      <c r="G372" s="41">
        <v>14928580608</v>
      </c>
      <c r="H372" s="40">
        <v>124.29000091552734</v>
      </c>
      <c r="I372" s="40" t="s">
        <v>6370</v>
      </c>
      <c r="J372" s="40" t="s">
        <v>96</v>
      </c>
      <c r="K372" s="42" t="str">
        <f t="shared" si="11"/>
        <v>No</v>
      </c>
      <c r="L372" s="3">
        <f>IF(Table2242[[#This Row],[P/E]]&lt;=$A$8,1,0)</f>
        <v>0</v>
      </c>
      <c r="M372" s="3">
        <f>IF(Table2242[[#This Row],[ROE LF]]&gt;=$B$8,1,0)</f>
        <v>0</v>
      </c>
      <c r="N372" s="3">
        <f>IF(Table2242[[#This Row],[Debt/Equity LF]]&lt;=$C$8,1,0)</f>
        <v>0</v>
      </c>
      <c r="O372" s="44">
        <f t="shared" si="12"/>
        <v>0</v>
      </c>
    </row>
    <row r="373" spans="1:15" ht="15" hidden="1" x14ac:dyDescent="0.2">
      <c r="A373" s="3" t="s">
        <v>1047</v>
      </c>
      <c r="B373" s="3" t="s">
        <v>1048</v>
      </c>
      <c r="C373" s="3" t="s">
        <v>20</v>
      </c>
      <c r="D373" s="3">
        <v>16.898038864135742</v>
      </c>
      <c r="E373" s="15">
        <v>1.3783587646484374</v>
      </c>
      <c r="F373" s="15">
        <v>4.5129376220703126</v>
      </c>
      <c r="G373" s="41">
        <v>14783041536</v>
      </c>
      <c r="H373" s="40">
        <v>71.480003356933594</v>
      </c>
      <c r="I373" s="40" t="s">
        <v>21</v>
      </c>
      <c r="J373" s="40" t="s">
        <v>22</v>
      </c>
      <c r="K373" s="42" t="str">
        <f t="shared" si="11"/>
        <v>No</v>
      </c>
      <c r="L373" s="3">
        <f>IF(Table2242[[#This Row],[P/E]]&lt;=$A$8,1,0)</f>
        <v>0</v>
      </c>
      <c r="M373" s="3">
        <f>IF(Table2242[[#This Row],[ROE LF]]&gt;=$B$8,1,0)</f>
        <v>1</v>
      </c>
      <c r="N373" s="3">
        <f>IF(Table2242[[#This Row],[Debt/Equity LF]]&lt;=$C$8,1,0)</f>
        <v>0</v>
      </c>
      <c r="O373" s="44">
        <f t="shared" si="12"/>
        <v>1</v>
      </c>
    </row>
    <row r="374" spans="1:15" ht="15" hidden="1" x14ac:dyDescent="0.2">
      <c r="A374" s="3" t="s">
        <v>1375</v>
      </c>
      <c r="B374" s="3" t="s">
        <v>1376</v>
      </c>
      <c r="C374" s="3" t="s">
        <v>20</v>
      </c>
      <c r="D374" s="3">
        <v>42.354637145996094</v>
      </c>
      <c r="E374" s="15">
        <v>0.14445996284484863</v>
      </c>
      <c r="F374" s="15">
        <v>0.67081016540527338</v>
      </c>
      <c r="G374" s="41">
        <v>14780794880</v>
      </c>
      <c r="H374" s="40">
        <v>128.78999328613281</v>
      </c>
      <c r="I374" s="40" t="s">
        <v>23</v>
      </c>
      <c r="J374" s="40" t="s">
        <v>24</v>
      </c>
      <c r="K374" s="42" t="str">
        <f t="shared" si="11"/>
        <v>No</v>
      </c>
      <c r="L374" s="3">
        <f>IF(Table2242[[#This Row],[P/E]]&lt;=$A$8,1,0)</f>
        <v>0</v>
      </c>
      <c r="M374" s="3">
        <f>IF(Table2242[[#This Row],[ROE LF]]&gt;=$B$8,1,0)</f>
        <v>0</v>
      </c>
      <c r="N374" s="3">
        <f>IF(Table2242[[#This Row],[Debt/Equity LF]]&lt;=$C$8,1,0)</f>
        <v>0</v>
      </c>
      <c r="O374" s="44">
        <f t="shared" si="12"/>
        <v>0</v>
      </c>
    </row>
    <row r="375" spans="1:15" ht="15" hidden="1" x14ac:dyDescent="0.2">
      <c r="A375" s="3" t="s">
        <v>989</v>
      </c>
      <c r="B375" s="3" t="s">
        <v>990</v>
      </c>
      <c r="C375" s="3" t="s">
        <v>69</v>
      </c>
      <c r="D375" s="3">
        <v>20.919527053833008</v>
      </c>
      <c r="E375" s="15">
        <v>0.16632118225097656</v>
      </c>
      <c r="F375" s="15">
        <v>1.3512925720214843</v>
      </c>
      <c r="G375" s="41">
        <v>14599811072</v>
      </c>
      <c r="H375" s="40">
        <v>106.80999755859375</v>
      </c>
      <c r="I375" s="40" t="s">
        <v>6370</v>
      </c>
      <c r="J375" s="40" t="s">
        <v>96</v>
      </c>
      <c r="K375" s="42" t="str">
        <f t="shared" si="11"/>
        <v>No</v>
      </c>
      <c r="L375" s="3">
        <f>IF(Table2242[[#This Row],[P/E]]&lt;=$A$8,1,0)</f>
        <v>0</v>
      </c>
      <c r="M375" s="3">
        <f>IF(Table2242[[#This Row],[ROE LF]]&gt;=$B$8,1,0)</f>
        <v>0</v>
      </c>
      <c r="N375" s="3">
        <f>IF(Table2242[[#This Row],[Debt/Equity LF]]&lt;=$C$8,1,0)</f>
        <v>0</v>
      </c>
      <c r="O375" s="44">
        <f t="shared" si="12"/>
        <v>0</v>
      </c>
    </row>
    <row r="376" spans="1:15" ht="15" hidden="1" x14ac:dyDescent="0.2">
      <c r="A376" s="3" t="s">
        <v>1091</v>
      </c>
      <c r="B376" s="3" t="s">
        <v>1092</v>
      </c>
      <c r="C376" s="3" t="s">
        <v>69</v>
      </c>
      <c r="D376" s="3">
        <v>26.287755966186523</v>
      </c>
      <c r="E376" s="15">
        <v>0.48360626220703123</v>
      </c>
      <c r="F376" s="15">
        <v>2.7923565673828126</v>
      </c>
      <c r="G376" s="41">
        <v>14536946688</v>
      </c>
      <c r="H376" s="40">
        <v>110.37999725341797</v>
      </c>
      <c r="I376" s="40" t="s">
        <v>6370</v>
      </c>
      <c r="J376" s="40" t="s">
        <v>96</v>
      </c>
      <c r="K376" s="42" t="str">
        <f t="shared" si="11"/>
        <v>No</v>
      </c>
      <c r="L376" s="3">
        <f>IF(Table2242[[#This Row],[P/E]]&lt;=$A$8,1,0)</f>
        <v>0</v>
      </c>
      <c r="M376" s="3">
        <f>IF(Table2242[[#This Row],[ROE LF]]&gt;=$B$8,1,0)</f>
        <v>1</v>
      </c>
      <c r="N376" s="3">
        <f>IF(Table2242[[#This Row],[Debt/Equity LF]]&lt;=$C$8,1,0)</f>
        <v>0</v>
      </c>
      <c r="O376" s="44">
        <f t="shared" si="12"/>
        <v>1</v>
      </c>
    </row>
    <row r="377" spans="1:15" ht="15" hidden="1" x14ac:dyDescent="0.2">
      <c r="A377" s="3" t="s">
        <v>6354</v>
      </c>
      <c r="B377" s="3" t="s">
        <v>6355</v>
      </c>
      <c r="C377" s="3" t="s">
        <v>25</v>
      </c>
      <c r="D377" s="3">
        <v>216.71006774902344</v>
      </c>
      <c r="E377" s="15">
        <v>2.0935120582580572E-2</v>
      </c>
      <c r="F377" s="15">
        <v>5.8273668289184573E-2</v>
      </c>
      <c r="G377" s="41">
        <v>14432753664</v>
      </c>
      <c r="H377" s="40">
        <v>22.959999084472656</v>
      </c>
      <c r="I377" s="40" t="s">
        <v>26</v>
      </c>
      <c r="J377" s="40" t="s">
        <v>27</v>
      </c>
      <c r="K377" s="42" t="str">
        <f t="shared" si="11"/>
        <v>No</v>
      </c>
      <c r="L377" s="3">
        <f>IF(Table2242[[#This Row],[P/E]]&lt;=$A$8,1,0)</f>
        <v>0</v>
      </c>
      <c r="M377" s="3">
        <f>IF(Table2242[[#This Row],[ROE LF]]&gt;=$B$8,1,0)</f>
        <v>0</v>
      </c>
      <c r="N377" s="3">
        <f>IF(Table2242[[#This Row],[Debt/Equity LF]]&lt;=$C$8,1,0)</f>
        <v>1</v>
      </c>
      <c r="O377" s="44">
        <f t="shared" si="12"/>
        <v>1</v>
      </c>
    </row>
    <row r="378" spans="1:15" ht="15" hidden="1" x14ac:dyDescent="0.2">
      <c r="A378" s="3" t="s">
        <v>971</v>
      </c>
      <c r="B378" s="3" t="s">
        <v>972</v>
      </c>
      <c r="C378" s="3" t="s">
        <v>65</v>
      </c>
      <c r="D378" s="3">
        <v>19.618375778198242</v>
      </c>
      <c r="E378" s="15">
        <v>8.8171825408935547E-2</v>
      </c>
      <c r="F378" s="15">
        <v>0.86454925537109373</v>
      </c>
      <c r="G378" s="41">
        <v>14429851648</v>
      </c>
      <c r="H378" s="40">
        <v>111.04000091552734</v>
      </c>
      <c r="I378" s="40" t="s">
        <v>65</v>
      </c>
      <c r="J378" s="40" t="s">
        <v>110</v>
      </c>
      <c r="K378" s="42" t="str">
        <f t="shared" si="11"/>
        <v>No</v>
      </c>
      <c r="L378" s="3">
        <f>IF(Table2242[[#This Row],[P/E]]&lt;=$A$8,1,0)</f>
        <v>0</v>
      </c>
      <c r="M378" s="3">
        <f>IF(Table2242[[#This Row],[ROE LF]]&gt;=$B$8,1,0)</f>
        <v>0</v>
      </c>
      <c r="N378" s="3">
        <f>IF(Table2242[[#This Row],[Debt/Equity LF]]&lt;=$C$8,1,0)</f>
        <v>0</v>
      </c>
      <c r="O378" s="44">
        <f t="shared" si="12"/>
        <v>0</v>
      </c>
    </row>
    <row r="379" spans="1:15" ht="15" hidden="1" x14ac:dyDescent="0.2">
      <c r="A379" s="3" t="s">
        <v>1195</v>
      </c>
      <c r="B379" s="3" t="s">
        <v>1196</v>
      </c>
      <c r="C379" s="3" t="s">
        <v>80</v>
      </c>
      <c r="D379" s="3">
        <v>31.766582489013672</v>
      </c>
      <c r="E379" s="15">
        <v>0.66023231506347657</v>
      </c>
      <c r="F379" s="15">
        <v>20.689836425781252</v>
      </c>
      <c r="G379" s="41">
        <v>14294409216</v>
      </c>
      <c r="H379" s="40">
        <v>52.209999084472656</v>
      </c>
      <c r="I379" s="40" t="s">
        <v>80</v>
      </c>
      <c r="J379" s="40" t="s">
        <v>81</v>
      </c>
      <c r="K379" s="42" t="str">
        <f t="shared" si="11"/>
        <v>No</v>
      </c>
      <c r="L379" s="3">
        <f>IF(Table2242[[#This Row],[P/E]]&lt;=$A$8,1,0)</f>
        <v>0</v>
      </c>
      <c r="M379" s="3">
        <f>IF(Table2242[[#This Row],[ROE LF]]&gt;=$B$8,1,0)</f>
        <v>1</v>
      </c>
      <c r="N379" s="3">
        <f>IF(Table2242[[#This Row],[Debt/Equity LF]]&lt;=$C$8,1,0)</f>
        <v>0</v>
      </c>
      <c r="O379" s="44">
        <f t="shared" si="12"/>
        <v>1</v>
      </c>
    </row>
    <row r="380" spans="1:15" ht="15" hidden="1" x14ac:dyDescent="0.2">
      <c r="A380" s="3" t="s">
        <v>1111</v>
      </c>
      <c r="B380" s="3" t="s">
        <v>1112</v>
      </c>
      <c r="C380" s="3" t="s">
        <v>69</v>
      </c>
      <c r="D380" s="3">
        <v>18.30360221862793</v>
      </c>
      <c r="E380" s="15">
        <v>0.13157278060913086</v>
      </c>
      <c r="F380" s="15">
        <v>0.58118900299072263</v>
      </c>
      <c r="G380" s="41">
        <v>14259091456</v>
      </c>
      <c r="H380" s="40">
        <v>71.05999755859375</v>
      </c>
      <c r="I380" s="40" t="s">
        <v>76</v>
      </c>
      <c r="J380" s="40" t="s">
        <v>77</v>
      </c>
      <c r="K380" s="42" t="str">
        <f t="shared" si="11"/>
        <v>No</v>
      </c>
      <c r="L380" s="3">
        <f>IF(Table2242[[#This Row],[P/E]]&lt;=$A$8,1,0)</f>
        <v>0</v>
      </c>
      <c r="M380" s="3">
        <f>IF(Table2242[[#This Row],[ROE LF]]&gt;=$B$8,1,0)</f>
        <v>0</v>
      </c>
      <c r="N380" s="3">
        <f>IF(Table2242[[#This Row],[Debt/Equity LF]]&lt;=$C$8,1,0)</f>
        <v>0</v>
      </c>
      <c r="O380" s="44">
        <f t="shared" si="12"/>
        <v>0</v>
      </c>
    </row>
    <row r="381" spans="1:15" ht="15" hidden="1" x14ac:dyDescent="0.2">
      <c r="A381" s="3" t="s">
        <v>977</v>
      </c>
      <c r="B381" s="3" t="s">
        <v>978</v>
      </c>
      <c r="C381" s="3" t="s">
        <v>25</v>
      </c>
      <c r="D381" s="3">
        <v>3.740470409393311</v>
      </c>
      <c r="E381" s="15">
        <v>0.11707963943481445</v>
      </c>
      <c r="F381" s="15">
        <v>1.1686267852783203</v>
      </c>
      <c r="G381" s="41">
        <v>14037614592</v>
      </c>
      <c r="H381" s="40">
        <v>42.919998168945312</v>
      </c>
      <c r="I381" s="40" t="s">
        <v>26</v>
      </c>
      <c r="J381" s="40" t="s">
        <v>74</v>
      </c>
      <c r="K381" s="42" t="str">
        <f t="shared" si="11"/>
        <v>No</v>
      </c>
      <c r="L381" s="3">
        <f>IF(Table2242[[#This Row],[P/E]]&lt;=$A$8,1,0)</f>
        <v>1</v>
      </c>
      <c r="M381" s="3">
        <f>IF(Table2242[[#This Row],[ROE LF]]&gt;=$B$8,1,0)</f>
        <v>0</v>
      </c>
      <c r="N381" s="3">
        <f>IF(Table2242[[#This Row],[Debt/Equity LF]]&lt;=$C$8,1,0)</f>
        <v>0</v>
      </c>
      <c r="O381" s="44">
        <f t="shared" si="12"/>
        <v>1</v>
      </c>
    </row>
    <row r="382" spans="1:15" ht="15" hidden="1" x14ac:dyDescent="0.2">
      <c r="A382" s="3" t="s">
        <v>979</v>
      </c>
      <c r="B382" s="3" t="s">
        <v>980</v>
      </c>
      <c r="C382" s="3" t="s">
        <v>25</v>
      </c>
      <c r="D382" s="3">
        <v>3.740470409393311</v>
      </c>
      <c r="E382" s="15">
        <v>0.11707963943481445</v>
      </c>
      <c r="F382" s="15">
        <v>1.1686267852783203</v>
      </c>
      <c r="G382" s="41">
        <v>14037614592</v>
      </c>
      <c r="H382" s="40">
        <v>43.040000915527344</v>
      </c>
      <c r="I382" s="40" t="s">
        <v>26</v>
      </c>
      <c r="J382" s="40" t="s">
        <v>74</v>
      </c>
      <c r="K382" s="42" t="str">
        <f t="shared" si="11"/>
        <v>No</v>
      </c>
      <c r="L382" s="3">
        <f>IF(Table2242[[#This Row],[P/E]]&lt;=$A$8,1,0)</f>
        <v>1</v>
      </c>
      <c r="M382" s="3">
        <f>IF(Table2242[[#This Row],[ROE LF]]&gt;=$B$8,1,0)</f>
        <v>0</v>
      </c>
      <c r="N382" s="3">
        <f>IF(Table2242[[#This Row],[Debt/Equity LF]]&lt;=$C$8,1,0)</f>
        <v>0</v>
      </c>
      <c r="O382" s="44">
        <f t="shared" si="12"/>
        <v>1</v>
      </c>
    </row>
    <row r="383" spans="1:15" ht="15" hidden="1" x14ac:dyDescent="0.2">
      <c r="A383" s="3" t="s">
        <v>899</v>
      </c>
      <c r="B383" s="3" t="s">
        <v>900</v>
      </c>
      <c r="C383" s="3" t="s">
        <v>20</v>
      </c>
      <c r="D383" s="3">
        <v>24.031967163085938</v>
      </c>
      <c r="E383" s="15">
        <v>0.11511100769042969</v>
      </c>
      <c r="F383" s="15">
        <v>0.74490737915039062</v>
      </c>
      <c r="G383" s="41">
        <v>14007143424</v>
      </c>
      <c r="H383" s="40">
        <v>92.220001220703125</v>
      </c>
      <c r="I383" s="40" t="s">
        <v>23</v>
      </c>
      <c r="J383" s="40" t="s">
        <v>42</v>
      </c>
      <c r="K383" s="42" t="str">
        <f t="shared" si="11"/>
        <v>No</v>
      </c>
      <c r="L383" s="3">
        <f>IF(Table2242[[#This Row],[P/E]]&lt;=$A$8,1,0)</f>
        <v>0</v>
      </c>
      <c r="M383" s="3">
        <f>IF(Table2242[[#This Row],[ROE LF]]&gt;=$B$8,1,0)</f>
        <v>0</v>
      </c>
      <c r="N383" s="3">
        <f>IF(Table2242[[#This Row],[Debt/Equity LF]]&lt;=$C$8,1,0)</f>
        <v>0</v>
      </c>
      <c r="O383" s="44">
        <f t="shared" si="12"/>
        <v>0</v>
      </c>
    </row>
    <row r="384" spans="1:15" ht="15" hidden="1" x14ac:dyDescent="0.2">
      <c r="A384" s="3" t="s">
        <v>1307</v>
      </c>
      <c r="B384" s="3" t="s">
        <v>1308</v>
      </c>
      <c r="C384" s="3" t="s">
        <v>28</v>
      </c>
      <c r="D384" s="3">
        <v>13.883880615234375</v>
      </c>
      <c r="E384" s="15">
        <v>0.21341838836669921</v>
      </c>
      <c r="F384" s="15">
        <v>0.69552917480468746</v>
      </c>
      <c r="G384" s="41">
        <v>13959892992</v>
      </c>
      <c r="H384" s="40">
        <v>52.25</v>
      </c>
      <c r="I384" s="40" t="s">
        <v>29</v>
      </c>
      <c r="J384" s="40" t="s">
        <v>103</v>
      </c>
      <c r="K384" s="42" t="str">
        <f t="shared" si="11"/>
        <v>No</v>
      </c>
      <c r="L384" s="3">
        <f>IF(Table2242[[#This Row],[P/E]]&lt;=$A$8,1,0)</f>
        <v>0</v>
      </c>
      <c r="M384" s="3">
        <f>IF(Table2242[[#This Row],[ROE LF]]&gt;=$B$8,1,0)</f>
        <v>0</v>
      </c>
      <c r="N384" s="3">
        <f>IF(Table2242[[#This Row],[Debt/Equity LF]]&lt;=$C$8,1,0)</f>
        <v>0</v>
      </c>
      <c r="O384" s="44">
        <f t="shared" si="12"/>
        <v>0</v>
      </c>
    </row>
    <row r="385" spans="1:15" ht="15" hidden="1" x14ac:dyDescent="0.2">
      <c r="A385" s="3" t="s">
        <v>751</v>
      </c>
      <c r="B385" s="3" t="s">
        <v>752</v>
      </c>
      <c r="C385" s="3" t="s">
        <v>28</v>
      </c>
      <c r="D385" s="3">
        <v>27.743494033813477</v>
      </c>
      <c r="E385" s="15">
        <v>0.23849815368652344</v>
      </c>
      <c r="F385" s="15">
        <v>1.7646109008789062</v>
      </c>
      <c r="G385" s="41">
        <v>13901453312</v>
      </c>
      <c r="H385" s="40">
        <v>97.989997863769531</v>
      </c>
      <c r="I385" s="40" t="s">
        <v>58</v>
      </c>
      <c r="J385" s="40" t="s">
        <v>59</v>
      </c>
      <c r="K385" s="42" t="str">
        <f t="shared" si="11"/>
        <v>No</v>
      </c>
      <c r="L385" s="3">
        <f>IF(Table2242[[#This Row],[P/E]]&lt;=$A$8,1,0)</f>
        <v>0</v>
      </c>
      <c r="M385" s="3">
        <f>IF(Table2242[[#This Row],[ROE LF]]&gt;=$B$8,1,0)</f>
        <v>0</v>
      </c>
      <c r="N385" s="3">
        <f>IF(Table2242[[#This Row],[Debt/Equity LF]]&lt;=$C$8,1,0)</f>
        <v>0</v>
      </c>
      <c r="O385" s="44">
        <f t="shared" si="12"/>
        <v>0</v>
      </c>
    </row>
    <row r="386" spans="1:15" ht="15" hidden="1" x14ac:dyDescent="0.2">
      <c r="A386" s="3" t="s">
        <v>1153</v>
      </c>
      <c r="B386" s="3" t="s">
        <v>1154</v>
      </c>
      <c r="C386" s="3" t="s">
        <v>89</v>
      </c>
      <c r="D386" s="3">
        <v>18.635826110839844</v>
      </c>
      <c r="E386" s="15">
        <v>0.4292131805419922</v>
      </c>
      <c r="F386" s="15">
        <v>1.5607034301757812</v>
      </c>
      <c r="G386" s="41">
        <v>13813313536</v>
      </c>
      <c r="H386" s="40">
        <v>179.55999755859375</v>
      </c>
      <c r="I386" s="40" t="s">
        <v>89</v>
      </c>
      <c r="J386" s="40" t="s">
        <v>109</v>
      </c>
      <c r="K386" s="42" t="str">
        <f t="shared" si="11"/>
        <v>No</v>
      </c>
      <c r="L386" s="3">
        <f>IF(Table2242[[#This Row],[P/E]]&lt;=$A$8,1,0)</f>
        <v>0</v>
      </c>
      <c r="M386" s="3">
        <f>IF(Table2242[[#This Row],[ROE LF]]&gt;=$B$8,1,0)</f>
        <v>1</v>
      </c>
      <c r="N386" s="3">
        <f>IF(Table2242[[#This Row],[Debt/Equity LF]]&lt;=$C$8,1,0)</f>
        <v>0</v>
      </c>
      <c r="O386" s="44">
        <f t="shared" si="12"/>
        <v>1</v>
      </c>
    </row>
    <row r="387" spans="1:15" ht="15" hidden="1" x14ac:dyDescent="0.2">
      <c r="A387" s="3" t="s">
        <v>871</v>
      </c>
      <c r="B387" s="3" t="s">
        <v>872</v>
      </c>
      <c r="C387" s="3" t="s">
        <v>65</v>
      </c>
      <c r="D387" s="3">
        <v>16.909225463867188</v>
      </c>
      <c r="E387" s="15">
        <v>8.4388265609741206E-2</v>
      </c>
      <c r="F387" s="15">
        <v>1.2130414581298827</v>
      </c>
      <c r="G387" s="41">
        <v>13798529024</v>
      </c>
      <c r="H387" s="40">
        <v>61.139999389648438</v>
      </c>
      <c r="I387" s="40" t="s">
        <v>65</v>
      </c>
      <c r="J387" s="40" t="s">
        <v>66</v>
      </c>
      <c r="K387" s="42" t="str">
        <f t="shared" si="11"/>
        <v>No</v>
      </c>
      <c r="L387" s="3">
        <f>IF(Table2242[[#This Row],[P/E]]&lt;=$A$8,1,0)</f>
        <v>0</v>
      </c>
      <c r="M387" s="3">
        <f>IF(Table2242[[#This Row],[ROE LF]]&gt;=$B$8,1,0)</f>
        <v>0</v>
      </c>
      <c r="N387" s="3">
        <f>IF(Table2242[[#This Row],[Debt/Equity LF]]&lt;=$C$8,1,0)</f>
        <v>0</v>
      </c>
      <c r="O387" s="44">
        <f t="shared" si="12"/>
        <v>0</v>
      </c>
    </row>
    <row r="388" spans="1:15" ht="15" hidden="1" x14ac:dyDescent="0.2">
      <c r="A388" s="3" t="s">
        <v>1055</v>
      </c>
      <c r="B388" s="3" t="s">
        <v>1056</v>
      </c>
      <c r="C388" s="3" t="s">
        <v>33</v>
      </c>
      <c r="D388" s="3">
        <v>46.203113555908203</v>
      </c>
      <c r="E388" s="15">
        <v>0.21798984527587892</v>
      </c>
      <c r="F388" s="15" t="s">
        <v>51</v>
      </c>
      <c r="G388" s="41">
        <v>13744914432</v>
      </c>
      <c r="H388" s="40">
        <v>271.22000122070312</v>
      </c>
      <c r="I388" s="40" t="s">
        <v>85</v>
      </c>
      <c r="J388" s="40" t="s">
        <v>85</v>
      </c>
      <c r="K388" s="42" t="str">
        <f t="shared" si="11"/>
        <v>No</v>
      </c>
      <c r="L388" s="3">
        <f>IF(Table2242[[#This Row],[P/E]]&lt;=$A$8,1,0)</f>
        <v>0</v>
      </c>
      <c r="M388" s="3">
        <f>IF(Table2242[[#This Row],[ROE LF]]&gt;=$B$8,1,0)</f>
        <v>0</v>
      </c>
      <c r="N388" s="3">
        <f>IF(Table2242[[#This Row],[Debt/Equity LF]]&lt;=$C$8,1,0)</f>
        <v>0</v>
      </c>
      <c r="O388" s="44">
        <f t="shared" si="12"/>
        <v>0</v>
      </c>
    </row>
    <row r="389" spans="1:15" ht="15" hidden="1" x14ac:dyDescent="0.2">
      <c r="A389" s="3" t="s">
        <v>981</v>
      </c>
      <c r="B389" s="3" t="s">
        <v>982</v>
      </c>
      <c r="C389" s="3" t="s">
        <v>20</v>
      </c>
      <c r="D389" s="3">
        <v>10.625198364257812</v>
      </c>
      <c r="E389" s="15">
        <v>0.23689172744750978</v>
      </c>
      <c r="F389" s="15">
        <v>0.40027427673339844</v>
      </c>
      <c r="G389" s="41">
        <v>13726120960</v>
      </c>
      <c r="H389" s="40">
        <v>91.870002746582031</v>
      </c>
      <c r="I389" s="40" t="s">
        <v>48</v>
      </c>
      <c r="J389" s="40" t="s">
        <v>48</v>
      </c>
      <c r="K389" s="42" t="str">
        <f t="shared" si="11"/>
        <v>No</v>
      </c>
      <c r="L389" s="3">
        <f>IF(Table2242[[#This Row],[P/E]]&lt;=$A$8,1,0)</f>
        <v>0</v>
      </c>
      <c r="M389" s="3">
        <f>IF(Table2242[[#This Row],[ROE LF]]&gt;=$B$8,1,0)</f>
        <v>0</v>
      </c>
      <c r="N389" s="3">
        <f>IF(Table2242[[#This Row],[Debt/Equity LF]]&lt;=$C$8,1,0)</f>
        <v>1</v>
      </c>
      <c r="O389" s="44">
        <f t="shared" si="12"/>
        <v>1</v>
      </c>
    </row>
    <row r="390" spans="1:15" ht="15" hidden="1" x14ac:dyDescent="0.2">
      <c r="A390" s="3" t="s">
        <v>917</v>
      </c>
      <c r="B390" s="3" t="s">
        <v>918</v>
      </c>
      <c r="C390" s="3" t="s">
        <v>36</v>
      </c>
      <c r="D390" s="3">
        <v>28.342555999755859</v>
      </c>
      <c r="E390" s="15">
        <v>0.14165352821350097</v>
      </c>
      <c r="F390" s="15">
        <v>3.2714309692382815E-2</v>
      </c>
      <c r="G390" s="41">
        <v>13636853760</v>
      </c>
      <c r="H390" s="40">
        <v>193.22999572753906</v>
      </c>
      <c r="I390" s="40" t="s">
        <v>37</v>
      </c>
      <c r="J390" s="40" t="s">
        <v>60</v>
      </c>
      <c r="K390" s="42" t="str">
        <f t="shared" si="11"/>
        <v>No</v>
      </c>
      <c r="L390" s="3">
        <f>IF(Table2242[[#This Row],[P/E]]&lt;=$A$8,1,0)</f>
        <v>0</v>
      </c>
      <c r="M390" s="3">
        <f>IF(Table2242[[#This Row],[ROE LF]]&gt;=$B$8,1,0)</f>
        <v>0</v>
      </c>
      <c r="N390" s="3">
        <f>IF(Table2242[[#This Row],[Debt/Equity LF]]&lt;=$C$8,1,0)</f>
        <v>1</v>
      </c>
      <c r="O390" s="44">
        <f t="shared" si="12"/>
        <v>1</v>
      </c>
    </row>
    <row r="391" spans="1:15" ht="15" hidden="1" x14ac:dyDescent="0.2">
      <c r="A391" s="3" t="s">
        <v>831</v>
      </c>
      <c r="B391" s="3" t="s">
        <v>832</v>
      </c>
      <c r="C391" s="3" t="s">
        <v>36</v>
      </c>
      <c r="D391" s="3">
        <v>30.935453414916992</v>
      </c>
      <c r="E391" s="15">
        <v>6.209935188293457E-2</v>
      </c>
      <c r="F391" s="15">
        <v>0.44232044219970701</v>
      </c>
      <c r="G391" s="41">
        <v>13499581440</v>
      </c>
      <c r="H391" s="40">
        <v>273.57000732421875</v>
      </c>
      <c r="I391" s="40" t="s">
        <v>37</v>
      </c>
      <c r="J391" s="40" t="s">
        <v>60</v>
      </c>
      <c r="K391" s="42" t="str">
        <f t="shared" si="11"/>
        <v>No</v>
      </c>
      <c r="L391" s="3">
        <f>IF(Table2242[[#This Row],[P/E]]&lt;=$A$8,1,0)</f>
        <v>0</v>
      </c>
      <c r="M391" s="3">
        <f>IF(Table2242[[#This Row],[ROE LF]]&gt;=$B$8,1,0)</f>
        <v>0</v>
      </c>
      <c r="N391" s="3">
        <f>IF(Table2242[[#This Row],[Debt/Equity LF]]&lt;=$C$8,1,0)</f>
        <v>1</v>
      </c>
      <c r="O391" s="44">
        <f t="shared" si="12"/>
        <v>1</v>
      </c>
    </row>
    <row r="392" spans="1:15" ht="15" hidden="1" x14ac:dyDescent="0.2">
      <c r="A392" s="3" t="s">
        <v>1177</v>
      </c>
      <c r="B392" s="3" t="s">
        <v>1178</v>
      </c>
      <c r="C392" s="3" t="s">
        <v>25</v>
      </c>
      <c r="D392" s="3">
        <v>291.40118408203125</v>
      </c>
      <c r="E392" s="15">
        <v>5.3767597675323511E-3</v>
      </c>
      <c r="F392" s="15">
        <v>0.48354572296142578</v>
      </c>
      <c r="G392" s="41">
        <v>13471623168</v>
      </c>
      <c r="H392" s="40">
        <v>52.090000152587891</v>
      </c>
      <c r="I392" s="40" t="s">
        <v>26</v>
      </c>
      <c r="J392" s="40" t="s">
        <v>57</v>
      </c>
      <c r="K392" s="42" t="str">
        <f t="shared" si="11"/>
        <v>No</v>
      </c>
      <c r="L392" s="3">
        <f>IF(Table2242[[#This Row],[P/E]]&lt;=$A$8,1,0)</f>
        <v>0</v>
      </c>
      <c r="M392" s="3">
        <f>IF(Table2242[[#This Row],[ROE LF]]&gt;=$B$8,1,0)</f>
        <v>0</v>
      </c>
      <c r="N392" s="3">
        <f>IF(Table2242[[#This Row],[Debt/Equity LF]]&lt;=$C$8,1,0)</f>
        <v>1</v>
      </c>
      <c r="O392" s="44">
        <f t="shared" si="12"/>
        <v>1</v>
      </c>
    </row>
    <row r="393" spans="1:15" ht="15" hidden="1" x14ac:dyDescent="0.2">
      <c r="A393" s="3" t="s">
        <v>1175</v>
      </c>
      <c r="B393" s="3" t="s">
        <v>1176</v>
      </c>
      <c r="C393" s="3" t="s">
        <v>25</v>
      </c>
      <c r="D393" s="3">
        <v>291.40118408203125</v>
      </c>
      <c r="E393" s="15">
        <v>5.3767597675323511E-3</v>
      </c>
      <c r="F393" s="15">
        <v>0.48354572296142578</v>
      </c>
      <c r="G393" s="41">
        <v>13471623168</v>
      </c>
      <c r="H393" s="40">
        <v>58.119998931884766</v>
      </c>
      <c r="I393" s="40" t="s">
        <v>26</v>
      </c>
      <c r="J393" s="40" t="s">
        <v>57</v>
      </c>
      <c r="K393" s="42" t="str">
        <f t="shared" si="11"/>
        <v>No</v>
      </c>
      <c r="L393" s="3">
        <f>IF(Table2242[[#This Row],[P/E]]&lt;=$A$8,1,0)</f>
        <v>0</v>
      </c>
      <c r="M393" s="3">
        <f>IF(Table2242[[#This Row],[ROE LF]]&gt;=$B$8,1,0)</f>
        <v>0</v>
      </c>
      <c r="N393" s="3">
        <f>IF(Table2242[[#This Row],[Debt/Equity LF]]&lt;=$C$8,1,0)</f>
        <v>1</v>
      </c>
      <c r="O393" s="44">
        <f t="shared" si="12"/>
        <v>1</v>
      </c>
    </row>
    <row r="394" spans="1:15" ht="15" hidden="1" x14ac:dyDescent="0.2">
      <c r="A394" s="3" t="s">
        <v>699</v>
      </c>
      <c r="B394" s="3" t="s">
        <v>700</v>
      </c>
      <c r="C394" s="3" t="s">
        <v>80</v>
      </c>
      <c r="D394" s="3">
        <v>41.301383972167969</v>
      </c>
      <c r="E394" s="15">
        <v>6.1792569160461427E-2</v>
      </c>
      <c r="F394" s="15">
        <v>1.0221399688720703</v>
      </c>
      <c r="G394" s="41">
        <v>13426055168</v>
      </c>
      <c r="H394" s="40">
        <v>216.82000732421875</v>
      </c>
      <c r="I394" s="40" t="s">
        <v>80</v>
      </c>
      <c r="J394" s="40" t="s">
        <v>81</v>
      </c>
      <c r="K394" s="42" t="str">
        <f t="shared" si="11"/>
        <v>No</v>
      </c>
      <c r="L394" s="3">
        <f>IF(Table2242[[#This Row],[P/E]]&lt;=$A$8,1,0)</f>
        <v>0</v>
      </c>
      <c r="M394" s="3">
        <f>IF(Table2242[[#This Row],[ROE LF]]&gt;=$B$8,1,0)</f>
        <v>0</v>
      </c>
      <c r="N394" s="3">
        <f>IF(Table2242[[#This Row],[Debt/Equity LF]]&lt;=$C$8,1,0)</f>
        <v>0</v>
      </c>
      <c r="O394" s="44">
        <f t="shared" si="12"/>
        <v>0</v>
      </c>
    </row>
    <row r="395" spans="1:15" ht="15" hidden="1" x14ac:dyDescent="0.2">
      <c r="A395" s="3" t="s">
        <v>993</v>
      </c>
      <c r="B395" s="3" t="s">
        <v>994</v>
      </c>
      <c r="C395" s="3" t="s">
        <v>65</v>
      </c>
      <c r="D395" s="3">
        <v>19.889373779296875</v>
      </c>
      <c r="E395" s="15">
        <v>0.10873469352722168</v>
      </c>
      <c r="F395" s="15">
        <v>1.3744613647460937</v>
      </c>
      <c r="G395" s="41">
        <v>13389504512</v>
      </c>
      <c r="H395" s="40">
        <v>53.340000152587891</v>
      </c>
      <c r="I395" s="40" t="s">
        <v>65</v>
      </c>
      <c r="J395" s="40" t="s">
        <v>66</v>
      </c>
      <c r="K395" s="42" t="str">
        <f t="shared" ref="K395:K458" si="13">IF(O395=3,"Yes","No")</f>
        <v>No</v>
      </c>
      <c r="L395" s="3">
        <f>IF(Table2242[[#This Row],[P/E]]&lt;=$A$8,1,0)</f>
        <v>0</v>
      </c>
      <c r="M395" s="3">
        <f>IF(Table2242[[#This Row],[ROE LF]]&gt;=$B$8,1,0)</f>
        <v>0</v>
      </c>
      <c r="N395" s="3">
        <f>IF(Table2242[[#This Row],[Debt/Equity LF]]&lt;=$C$8,1,0)</f>
        <v>0</v>
      </c>
      <c r="O395" s="44">
        <f t="shared" si="12"/>
        <v>0</v>
      </c>
    </row>
    <row r="396" spans="1:15" ht="15" hidden="1" x14ac:dyDescent="0.2">
      <c r="A396" s="3" t="s">
        <v>1169</v>
      </c>
      <c r="B396" s="3" t="s">
        <v>1170</v>
      </c>
      <c r="C396" s="3" t="s">
        <v>20</v>
      </c>
      <c r="D396" s="3">
        <v>39.910148620605469</v>
      </c>
      <c r="E396" s="15">
        <v>0.12409079551696778</v>
      </c>
      <c r="F396" s="15">
        <v>0.44010093688964846</v>
      </c>
      <c r="G396" s="41">
        <v>13330064384</v>
      </c>
      <c r="H396" s="40">
        <v>58.189998626708984</v>
      </c>
      <c r="I396" s="40" t="s">
        <v>21</v>
      </c>
      <c r="J396" s="40" t="s">
        <v>92</v>
      </c>
      <c r="K396" s="42" t="str">
        <f t="shared" si="13"/>
        <v>No</v>
      </c>
      <c r="L396" s="3">
        <f>IF(Table2242[[#This Row],[P/E]]&lt;=$A$8,1,0)</f>
        <v>0</v>
      </c>
      <c r="M396" s="3">
        <f>IF(Table2242[[#This Row],[ROE LF]]&gt;=$B$8,1,0)</f>
        <v>0</v>
      </c>
      <c r="N396" s="3">
        <f>IF(Table2242[[#This Row],[Debt/Equity LF]]&lt;=$C$8,1,0)</f>
        <v>1</v>
      </c>
      <c r="O396" s="44">
        <f t="shared" si="12"/>
        <v>1</v>
      </c>
    </row>
    <row r="397" spans="1:15" ht="15" hidden="1" x14ac:dyDescent="0.2">
      <c r="A397" s="3" t="s">
        <v>6668</v>
      </c>
      <c r="B397" s="3" t="s">
        <v>6669</v>
      </c>
      <c r="C397" s="3" t="s">
        <v>36</v>
      </c>
      <c r="D397" s="3">
        <v>19.768539428710938</v>
      </c>
      <c r="E397" s="15">
        <v>0.15558011054992676</v>
      </c>
      <c r="F397" s="15">
        <v>1.3477587890625</v>
      </c>
      <c r="G397" s="41">
        <v>13227890688</v>
      </c>
      <c r="H397" s="40">
        <v>21.204999923706055</v>
      </c>
      <c r="I397" s="40" t="s">
        <v>40</v>
      </c>
      <c r="J397" s="40" t="s">
        <v>56</v>
      </c>
      <c r="K397" s="42" t="str">
        <f t="shared" si="13"/>
        <v>No</v>
      </c>
      <c r="L397" s="3">
        <f>IF(Table2242[[#This Row],[P/E]]&lt;=$A$8,1,0)</f>
        <v>0</v>
      </c>
      <c r="M397" s="3">
        <f>IF(Table2242[[#This Row],[ROE LF]]&gt;=$B$8,1,0)</f>
        <v>0</v>
      </c>
      <c r="N397" s="3">
        <f>IF(Table2242[[#This Row],[Debt/Equity LF]]&lt;=$C$8,1,0)</f>
        <v>0</v>
      </c>
      <c r="O397" s="44">
        <f t="shared" si="12"/>
        <v>0</v>
      </c>
    </row>
    <row r="398" spans="1:15" ht="15" x14ac:dyDescent="0.2">
      <c r="A398" s="3" t="s">
        <v>2509</v>
      </c>
      <c r="B398" s="3" t="s">
        <v>2510</v>
      </c>
      <c r="C398" s="3" t="s">
        <v>43</v>
      </c>
      <c r="D398" s="3">
        <v>7.4727654457092294</v>
      </c>
      <c r="E398" s="15">
        <v>0.59456581115722651</v>
      </c>
      <c r="F398" s="15">
        <v>0.43374824523925781</v>
      </c>
      <c r="G398" s="41">
        <v>13224291328</v>
      </c>
      <c r="H398" s="40">
        <v>98.709999084472656</v>
      </c>
      <c r="I398" s="40" t="s">
        <v>43</v>
      </c>
      <c r="J398" s="40" t="s">
        <v>44</v>
      </c>
      <c r="K398" s="42" t="str">
        <f t="shared" si="13"/>
        <v>Yes</v>
      </c>
      <c r="L398" s="3">
        <f>IF(Table2242[[#This Row],[P/E]]&lt;=$A$8,1,0)</f>
        <v>1</v>
      </c>
      <c r="M398" s="3">
        <f>IF(Table2242[[#This Row],[ROE LF]]&gt;=$B$8,1,0)</f>
        <v>1</v>
      </c>
      <c r="N398" s="3">
        <f>IF(Table2242[[#This Row],[Debt/Equity LF]]&lt;=$C$8,1,0)</f>
        <v>1</v>
      </c>
      <c r="O398" s="44">
        <f t="shared" si="12"/>
        <v>3</v>
      </c>
    </row>
    <row r="399" spans="1:15" ht="15" hidden="1" x14ac:dyDescent="0.2">
      <c r="A399" s="3" t="s">
        <v>6679</v>
      </c>
      <c r="B399" s="3" t="s">
        <v>6680</v>
      </c>
      <c r="C399" s="3" t="s">
        <v>33</v>
      </c>
      <c r="D399" s="3">
        <v>35.301837921142578</v>
      </c>
      <c r="E399" s="15">
        <v>5.6935701370239261E-2</v>
      </c>
      <c r="F399" s="15">
        <v>5.2567398548126207E-3</v>
      </c>
      <c r="G399" s="41">
        <v>13222507520</v>
      </c>
      <c r="H399" s="40">
        <v>58.889999389648438</v>
      </c>
      <c r="I399" s="40" t="s">
        <v>34</v>
      </c>
      <c r="J399" s="40" t="s">
        <v>73</v>
      </c>
      <c r="K399" s="42" t="str">
        <f t="shared" si="13"/>
        <v>No</v>
      </c>
      <c r="L399" s="3">
        <f>IF(Table2242[[#This Row],[P/E]]&lt;=$A$8,1,0)</f>
        <v>0</v>
      </c>
      <c r="M399" s="3">
        <f>IF(Table2242[[#This Row],[ROE LF]]&gt;=$B$8,1,0)</f>
        <v>0</v>
      </c>
      <c r="N399" s="3">
        <f>IF(Table2242[[#This Row],[Debt/Equity LF]]&lt;=$C$8,1,0)</f>
        <v>1</v>
      </c>
      <c r="O399" s="44">
        <f t="shared" ref="O399:O462" si="14">SUM(L399:N399)</f>
        <v>1</v>
      </c>
    </row>
    <row r="400" spans="1:15" ht="15" hidden="1" x14ac:dyDescent="0.2">
      <c r="A400" s="3" t="s">
        <v>609</v>
      </c>
      <c r="B400" s="3" t="s">
        <v>610</v>
      </c>
      <c r="C400" s="3" t="s">
        <v>20</v>
      </c>
      <c r="D400" s="3">
        <v>15.603228569030762</v>
      </c>
      <c r="E400" s="15">
        <v>0.35320453643798827</v>
      </c>
      <c r="F400" s="15">
        <v>3.2424972534179686</v>
      </c>
      <c r="G400" s="41">
        <v>13198723072</v>
      </c>
      <c r="H400" s="40">
        <v>193.89999389648438</v>
      </c>
      <c r="I400" s="40" t="s">
        <v>23</v>
      </c>
      <c r="J400" s="40" t="s">
        <v>42</v>
      </c>
      <c r="K400" s="42" t="str">
        <f t="shared" si="13"/>
        <v>No</v>
      </c>
      <c r="L400" s="3">
        <f>IF(Table2242[[#This Row],[P/E]]&lt;=$A$8,1,0)</f>
        <v>0</v>
      </c>
      <c r="M400" s="3">
        <f>IF(Table2242[[#This Row],[ROE LF]]&gt;=$B$8,1,0)</f>
        <v>1</v>
      </c>
      <c r="N400" s="3">
        <f>IF(Table2242[[#This Row],[Debt/Equity LF]]&lt;=$C$8,1,0)</f>
        <v>0</v>
      </c>
      <c r="O400" s="44">
        <f t="shared" si="14"/>
        <v>1</v>
      </c>
    </row>
    <row r="401" spans="1:15" ht="15" hidden="1" x14ac:dyDescent="0.2">
      <c r="A401" s="3" t="s">
        <v>1221</v>
      </c>
      <c r="B401" s="3" t="s">
        <v>1222</v>
      </c>
      <c r="C401" s="3" t="s">
        <v>20</v>
      </c>
      <c r="D401" s="3">
        <v>20.179784774780273</v>
      </c>
      <c r="E401" s="15">
        <v>0.32265476226806639</v>
      </c>
      <c r="F401" s="15">
        <v>5.9332108497619628E-2</v>
      </c>
      <c r="G401" s="41">
        <v>13141145600</v>
      </c>
      <c r="H401" s="40">
        <v>91.930000305175781</v>
      </c>
      <c r="I401" s="40" t="s">
        <v>48</v>
      </c>
      <c r="J401" s="40" t="s">
        <v>48</v>
      </c>
      <c r="K401" s="42" t="str">
        <f t="shared" si="13"/>
        <v>No</v>
      </c>
      <c r="L401" s="3">
        <f>IF(Table2242[[#This Row],[P/E]]&lt;=$A$8,1,0)</f>
        <v>0</v>
      </c>
      <c r="M401" s="3">
        <f>IF(Table2242[[#This Row],[ROE LF]]&gt;=$B$8,1,0)</f>
        <v>1</v>
      </c>
      <c r="N401" s="3">
        <f>IF(Table2242[[#This Row],[Debt/Equity LF]]&lt;=$C$8,1,0)</f>
        <v>1</v>
      </c>
      <c r="O401" s="44">
        <f t="shared" si="14"/>
        <v>2</v>
      </c>
    </row>
    <row r="402" spans="1:15" ht="15" hidden="1" x14ac:dyDescent="0.2">
      <c r="A402" s="3" t="s">
        <v>6618</v>
      </c>
      <c r="B402" s="3" t="s">
        <v>6619</v>
      </c>
      <c r="C402" s="3" t="s">
        <v>36</v>
      </c>
      <c r="D402" s="3">
        <v>6.2643518447875977</v>
      </c>
      <c r="E402" s="15">
        <v>3.9857549667358397E-2</v>
      </c>
      <c r="F402" s="15">
        <v>1.0558274841308595</v>
      </c>
      <c r="G402" s="41">
        <v>13133374464</v>
      </c>
      <c r="H402" s="40">
        <v>10.829999923706055</v>
      </c>
      <c r="I402" s="40" t="s">
        <v>40</v>
      </c>
      <c r="J402" s="40" t="s">
        <v>41</v>
      </c>
      <c r="K402" s="42" t="str">
        <f t="shared" si="13"/>
        <v>No</v>
      </c>
      <c r="L402" s="3">
        <f>IF(Table2242[[#This Row],[P/E]]&lt;=$A$8,1,0)</f>
        <v>1</v>
      </c>
      <c r="M402" s="3">
        <f>IF(Table2242[[#This Row],[ROE LF]]&gt;=$B$8,1,0)</f>
        <v>0</v>
      </c>
      <c r="N402" s="3">
        <f>IF(Table2242[[#This Row],[Debt/Equity LF]]&lt;=$C$8,1,0)</f>
        <v>0</v>
      </c>
      <c r="O402" s="44">
        <f t="shared" si="14"/>
        <v>1</v>
      </c>
    </row>
    <row r="403" spans="1:15" ht="15" hidden="1" x14ac:dyDescent="0.2">
      <c r="A403" s="3" t="s">
        <v>953</v>
      </c>
      <c r="B403" s="3" t="s">
        <v>954</v>
      </c>
      <c r="C403" s="3" t="s">
        <v>33</v>
      </c>
      <c r="D403" s="3">
        <v>18.250158309936523</v>
      </c>
      <c r="E403" s="15">
        <v>7.1155090332031254E-2</v>
      </c>
      <c r="F403" s="15">
        <v>0.61017669677734376</v>
      </c>
      <c r="G403" s="41">
        <v>13075688448</v>
      </c>
      <c r="H403" s="40">
        <v>123.26000213623047</v>
      </c>
      <c r="I403" s="40" t="s">
        <v>34</v>
      </c>
      <c r="J403" s="40" t="s">
        <v>73</v>
      </c>
      <c r="K403" s="42" t="str">
        <f t="shared" si="13"/>
        <v>No</v>
      </c>
      <c r="L403" s="3">
        <f>IF(Table2242[[#This Row],[P/E]]&lt;=$A$8,1,0)</f>
        <v>0</v>
      </c>
      <c r="M403" s="3">
        <f>IF(Table2242[[#This Row],[ROE LF]]&gt;=$B$8,1,0)</f>
        <v>0</v>
      </c>
      <c r="N403" s="3">
        <f>IF(Table2242[[#This Row],[Debt/Equity LF]]&lt;=$C$8,1,0)</f>
        <v>0</v>
      </c>
      <c r="O403" s="44">
        <f t="shared" si="14"/>
        <v>0</v>
      </c>
    </row>
    <row r="404" spans="1:15" ht="15" hidden="1" x14ac:dyDescent="0.2">
      <c r="A404" s="3" t="s">
        <v>1734</v>
      </c>
      <c r="B404" s="3" t="s">
        <v>6888</v>
      </c>
      <c r="C404" s="3" t="s">
        <v>33</v>
      </c>
      <c r="D404" s="3">
        <v>14.835395812988281</v>
      </c>
      <c r="E404" s="15">
        <v>0.11285820960998535</v>
      </c>
      <c r="F404" s="15">
        <v>0.40999637603759764</v>
      </c>
      <c r="G404" s="41">
        <v>13044332544</v>
      </c>
      <c r="H404" s="40">
        <v>24.389999389648438</v>
      </c>
      <c r="I404" s="40" t="s">
        <v>47</v>
      </c>
      <c r="J404" s="40" t="s">
        <v>47</v>
      </c>
      <c r="K404" s="42" t="str">
        <f t="shared" si="13"/>
        <v>No</v>
      </c>
      <c r="L404" s="3">
        <f>IF(Table2242[[#This Row],[P/E]]&lt;=$A$8,1,0)</f>
        <v>0</v>
      </c>
      <c r="M404" s="3">
        <f>IF(Table2242[[#This Row],[ROE LF]]&gt;=$B$8,1,0)</f>
        <v>0</v>
      </c>
      <c r="N404" s="3">
        <f>IF(Table2242[[#This Row],[Debt/Equity LF]]&lt;=$C$8,1,0)</f>
        <v>1</v>
      </c>
      <c r="O404" s="44">
        <f t="shared" si="14"/>
        <v>1</v>
      </c>
    </row>
    <row r="405" spans="1:15" ht="15" hidden="1" x14ac:dyDescent="0.2">
      <c r="A405" s="3" t="s">
        <v>955</v>
      </c>
      <c r="B405" s="3" t="s">
        <v>956</v>
      </c>
      <c r="C405" s="3" t="s">
        <v>28</v>
      </c>
      <c r="D405" s="3">
        <v>9.9908485412597656</v>
      </c>
      <c r="E405" s="15">
        <v>0.52619369506835934</v>
      </c>
      <c r="F405" s="15">
        <v>0.32592334747314455</v>
      </c>
      <c r="G405" s="41">
        <v>13013459968</v>
      </c>
      <c r="H405" s="40">
        <v>4474</v>
      </c>
      <c r="I405" s="40" t="s">
        <v>67</v>
      </c>
      <c r="J405" s="40" t="s">
        <v>100</v>
      </c>
      <c r="K405" s="42" t="str">
        <f t="shared" si="13"/>
        <v>No</v>
      </c>
      <c r="L405" s="3">
        <f>IF(Table2242[[#This Row],[P/E]]&lt;=$A$8,1,0)</f>
        <v>0</v>
      </c>
      <c r="M405" s="3">
        <f>IF(Table2242[[#This Row],[ROE LF]]&gt;=$B$8,1,0)</f>
        <v>1</v>
      </c>
      <c r="N405" s="3">
        <f>IF(Table2242[[#This Row],[Debt/Equity LF]]&lt;=$C$8,1,0)</f>
        <v>1</v>
      </c>
      <c r="O405" s="44">
        <f t="shared" si="14"/>
        <v>2</v>
      </c>
    </row>
    <row r="406" spans="1:15" ht="15" hidden="1" x14ac:dyDescent="0.2">
      <c r="A406" s="3" t="s">
        <v>911</v>
      </c>
      <c r="B406" s="3" t="s">
        <v>912</v>
      </c>
      <c r="C406" s="3" t="s">
        <v>33</v>
      </c>
      <c r="D406" s="3">
        <v>16.668500900268555</v>
      </c>
      <c r="E406" s="15">
        <v>6.259672164916992E-2</v>
      </c>
      <c r="F406" s="15">
        <v>0.63393161773681639</v>
      </c>
      <c r="G406" s="41">
        <v>12930277376</v>
      </c>
      <c r="H406" s="40">
        <v>56.200000762939453</v>
      </c>
      <c r="I406" s="40" t="s">
        <v>85</v>
      </c>
      <c r="J406" s="40" t="s">
        <v>85</v>
      </c>
      <c r="K406" s="42" t="str">
        <f t="shared" si="13"/>
        <v>No</v>
      </c>
      <c r="L406" s="3">
        <f>IF(Table2242[[#This Row],[P/E]]&lt;=$A$8,1,0)</f>
        <v>0</v>
      </c>
      <c r="M406" s="3">
        <f>IF(Table2242[[#This Row],[ROE LF]]&gt;=$B$8,1,0)</f>
        <v>0</v>
      </c>
      <c r="N406" s="3">
        <f>IF(Table2242[[#This Row],[Debt/Equity LF]]&lt;=$C$8,1,0)</f>
        <v>0</v>
      </c>
      <c r="O406" s="44">
        <f t="shared" si="14"/>
        <v>0</v>
      </c>
    </row>
    <row r="407" spans="1:15" ht="15" hidden="1" x14ac:dyDescent="0.2">
      <c r="A407" s="3" t="s">
        <v>1283</v>
      </c>
      <c r="B407" s="3" t="s">
        <v>1284</v>
      </c>
      <c r="C407" s="3" t="s">
        <v>80</v>
      </c>
      <c r="D407" s="3">
        <v>22.633987426757812</v>
      </c>
      <c r="E407" s="15">
        <v>0.18815818786621094</v>
      </c>
      <c r="F407" s="15">
        <v>1.6117732238769531</v>
      </c>
      <c r="G407" s="41">
        <v>12888722432</v>
      </c>
      <c r="H407" s="40">
        <v>50.919998168945312</v>
      </c>
      <c r="I407" s="40" t="s">
        <v>80</v>
      </c>
      <c r="J407" s="40" t="s">
        <v>81</v>
      </c>
      <c r="K407" s="42" t="str">
        <f t="shared" si="13"/>
        <v>No</v>
      </c>
      <c r="L407" s="3">
        <f>IF(Table2242[[#This Row],[P/E]]&lt;=$A$8,1,0)</f>
        <v>0</v>
      </c>
      <c r="M407" s="3">
        <f>IF(Table2242[[#This Row],[ROE LF]]&gt;=$B$8,1,0)</f>
        <v>0</v>
      </c>
      <c r="N407" s="3">
        <f>IF(Table2242[[#This Row],[Debt/Equity LF]]&lt;=$C$8,1,0)</f>
        <v>0</v>
      </c>
      <c r="O407" s="44">
        <f t="shared" si="14"/>
        <v>0</v>
      </c>
    </row>
    <row r="408" spans="1:15" ht="15" hidden="1" x14ac:dyDescent="0.2">
      <c r="A408" s="3" t="s">
        <v>1427</v>
      </c>
      <c r="B408" s="3" t="s">
        <v>1428</v>
      </c>
      <c r="C408" s="3" t="s">
        <v>69</v>
      </c>
      <c r="D408" s="3">
        <v>26.974374771118164</v>
      </c>
      <c r="E408" s="15">
        <v>0.24846797943115234</v>
      </c>
      <c r="F408" s="15">
        <v>0.66633766174316411</v>
      </c>
      <c r="G408" s="41">
        <v>12871139328</v>
      </c>
      <c r="H408" s="40">
        <v>249.96000671386719</v>
      </c>
      <c r="I408" s="40" t="s">
        <v>76</v>
      </c>
      <c r="J408" s="40" t="s">
        <v>91</v>
      </c>
      <c r="K408" s="42" t="str">
        <f t="shared" si="13"/>
        <v>No</v>
      </c>
      <c r="L408" s="3">
        <f>IF(Table2242[[#This Row],[P/E]]&lt;=$A$8,1,0)</f>
        <v>0</v>
      </c>
      <c r="M408" s="3">
        <f>IF(Table2242[[#This Row],[ROE LF]]&gt;=$B$8,1,0)</f>
        <v>0</v>
      </c>
      <c r="N408" s="3">
        <f>IF(Table2242[[#This Row],[Debt/Equity LF]]&lt;=$C$8,1,0)</f>
        <v>0</v>
      </c>
      <c r="O408" s="44">
        <f t="shared" si="14"/>
        <v>0</v>
      </c>
    </row>
    <row r="409" spans="1:15" ht="15" hidden="1" x14ac:dyDescent="0.2">
      <c r="A409" s="3" t="s">
        <v>6671</v>
      </c>
      <c r="B409" s="3" t="s">
        <v>6672</v>
      </c>
      <c r="C409" s="3" t="s">
        <v>80</v>
      </c>
      <c r="D409" s="3">
        <v>26.329557418823242</v>
      </c>
      <c r="E409" s="15">
        <v>7.9095730781555171E-2</v>
      </c>
      <c r="F409" s="15">
        <v>0.95305236816406247</v>
      </c>
      <c r="G409" s="41">
        <v>12847209472</v>
      </c>
      <c r="H409" s="40">
        <v>24.915000915527344</v>
      </c>
      <c r="I409" s="40" t="s">
        <v>80</v>
      </c>
      <c r="J409" s="40" t="s">
        <v>81</v>
      </c>
      <c r="K409" s="42" t="str">
        <f t="shared" si="13"/>
        <v>No</v>
      </c>
      <c r="L409" s="3">
        <f>IF(Table2242[[#This Row],[P/E]]&lt;=$A$8,1,0)</f>
        <v>0</v>
      </c>
      <c r="M409" s="3">
        <f>IF(Table2242[[#This Row],[ROE LF]]&gt;=$B$8,1,0)</f>
        <v>0</v>
      </c>
      <c r="N409" s="3">
        <f>IF(Table2242[[#This Row],[Debt/Equity LF]]&lt;=$C$8,1,0)</f>
        <v>0</v>
      </c>
      <c r="O409" s="44">
        <f t="shared" si="14"/>
        <v>0</v>
      </c>
    </row>
    <row r="410" spans="1:15" ht="15" hidden="1" x14ac:dyDescent="0.2">
      <c r="A410" s="3" t="s">
        <v>1341</v>
      </c>
      <c r="B410" s="3" t="s">
        <v>1342</v>
      </c>
      <c r="C410" s="3" t="s">
        <v>80</v>
      </c>
      <c r="D410" s="3">
        <v>27.153509140014648</v>
      </c>
      <c r="E410" s="15">
        <v>2.4865460395812989E-2</v>
      </c>
      <c r="F410" s="15">
        <v>0.74342399597167974</v>
      </c>
      <c r="G410" s="41">
        <v>12845431808</v>
      </c>
      <c r="H410" s="40">
        <v>22.059999465942383</v>
      </c>
      <c r="I410" s="40" t="s">
        <v>80</v>
      </c>
      <c r="J410" s="40" t="s">
        <v>81</v>
      </c>
      <c r="K410" s="42" t="str">
        <f t="shared" si="13"/>
        <v>No</v>
      </c>
      <c r="L410" s="3">
        <f>IF(Table2242[[#This Row],[P/E]]&lt;=$A$8,1,0)</f>
        <v>0</v>
      </c>
      <c r="M410" s="3">
        <f>IF(Table2242[[#This Row],[ROE LF]]&gt;=$B$8,1,0)</f>
        <v>0</v>
      </c>
      <c r="N410" s="3">
        <f>IF(Table2242[[#This Row],[Debt/Equity LF]]&lt;=$C$8,1,0)</f>
        <v>0</v>
      </c>
      <c r="O410" s="44">
        <f t="shared" si="14"/>
        <v>0</v>
      </c>
    </row>
    <row r="411" spans="1:15" ht="15" hidden="1" x14ac:dyDescent="0.2">
      <c r="A411" s="3" t="s">
        <v>1335</v>
      </c>
      <c r="B411" s="3" t="s">
        <v>1336</v>
      </c>
      <c r="C411" s="3" t="s">
        <v>69</v>
      </c>
      <c r="D411" s="3">
        <v>26.276666641235352</v>
      </c>
      <c r="E411" s="15">
        <v>0.22632040023803712</v>
      </c>
      <c r="F411" s="15">
        <v>0.42149978637695312</v>
      </c>
      <c r="G411" s="41">
        <v>12798032896</v>
      </c>
      <c r="H411" s="40">
        <v>232.79499816894531</v>
      </c>
      <c r="I411" s="40" t="s">
        <v>76</v>
      </c>
      <c r="J411" s="40" t="s">
        <v>82</v>
      </c>
      <c r="K411" s="42" t="str">
        <f t="shared" si="13"/>
        <v>No</v>
      </c>
      <c r="L411" s="3">
        <f>IF(Table2242[[#This Row],[P/E]]&lt;=$A$8,1,0)</f>
        <v>0</v>
      </c>
      <c r="M411" s="3">
        <f>IF(Table2242[[#This Row],[ROE LF]]&gt;=$B$8,1,0)</f>
        <v>0</v>
      </c>
      <c r="N411" s="3">
        <f>IF(Table2242[[#This Row],[Debt/Equity LF]]&lt;=$C$8,1,0)</f>
        <v>1</v>
      </c>
      <c r="O411" s="44">
        <f t="shared" si="14"/>
        <v>1</v>
      </c>
    </row>
    <row r="412" spans="1:15" ht="15" hidden="1" x14ac:dyDescent="0.2">
      <c r="A412" s="3" t="s">
        <v>1065</v>
      </c>
      <c r="B412" s="3" t="s">
        <v>1066</v>
      </c>
      <c r="C412" s="3" t="s">
        <v>20</v>
      </c>
      <c r="D412" s="3">
        <v>35.101303100585938</v>
      </c>
      <c r="E412" s="15">
        <v>0.2571769905090332</v>
      </c>
      <c r="F412" s="15">
        <v>0.20259140014648438</v>
      </c>
      <c r="G412" s="41">
        <v>12585236480</v>
      </c>
      <c r="H412" s="40">
        <v>174.94000244140625</v>
      </c>
      <c r="I412" s="40" t="s">
        <v>23</v>
      </c>
      <c r="J412" s="40" t="s">
        <v>42</v>
      </c>
      <c r="K412" s="42" t="str">
        <f t="shared" si="13"/>
        <v>No</v>
      </c>
      <c r="L412" s="3">
        <f>IF(Table2242[[#This Row],[P/E]]&lt;=$A$8,1,0)</f>
        <v>0</v>
      </c>
      <c r="M412" s="3">
        <f>IF(Table2242[[#This Row],[ROE LF]]&gt;=$B$8,1,0)</f>
        <v>0</v>
      </c>
      <c r="N412" s="3">
        <f>IF(Table2242[[#This Row],[Debt/Equity LF]]&lt;=$C$8,1,0)</f>
        <v>1</v>
      </c>
      <c r="O412" s="44">
        <f t="shared" si="14"/>
        <v>1</v>
      </c>
    </row>
    <row r="413" spans="1:15" ht="15" x14ac:dyDescent="0.2">
      <c r="A413" s="3" t="s">
        <v>7095</v>
      </c>
      <c r="B413" s="3" t="s">
        <v>7096</v>
      </c>
      <c r="C413" s="3" t="s">
        <v>43</v>
      </c>
      <c r="D413" s="3">
        <v>4.6289982795715332</v>
      </c>
      <c r="E413" s="15">
        <v>0.71247703552246089</v>
      </c>
      <c r="F413" s="15">
        <v>0.69114501953124996</v>
      </c>
      <c r="G413" s="41">
        <v>12549646336</v>
      </c>
      <c r="H413" s="40">
        <v>53.180000305175781</v>
      </c>
      <c r="I413" s="40" t="s">
        <v>43</v>
      </c>
      <c r="J413" s="40" t="s">
        <v>44</v>
      </c>
      <c r="K413" s="42" t="str">
        <f t="shared" si="13"/>
        <v>No</v>
      </c>
      <c r="L413" s="3">
        <f>IF(Table2242[[#This Row],[P/E]]&lt;=$A$8,1,0)</f>
        <v>1</v>
      </c>
      <c r="M413" s="3">
        <f>IF(Table2242[[#This Row],[ROE LF]]&gt;=$B$8,1,0)</f>
        <v>1</v>
      </c>
      <c r="N413" s="3">
        <f>IF(Table2242[[#This Row],[Debt/Equity LF]]&lt;=$C$8,1,0)</f>
        <v>0</v>
      </c>
      <c r="O413" s="44">
        <f t="shared" si="14"/>
        <v>2</v>
      </c>
    </row>
    <row r="414" spans="1:15" ht="15" hidden="1" x14ac:dyDescent="0.2">
      <c r="A414" s="3" t="s">
        <v>1029</v>
      </c>
      <c r="B414" s="3" t="s">
        <v>1030</v>
      </c>
      <c r="C414" s="3" t="s">
        <v>20</v>
      </c>
      <c r="D414" s="3">
        <v>17.608745574951172</v>
      </c>
      <c r="E414" s="15">
        <v>0.11974207878112793</v>
      </c>
      <c r="F414" s="15">
        <v>1.2933999633789062</v>
      </c>
      <c r="G414" s="41">
        <v>12424241152</v>
      </c>
      <c r="H414" s="40">
        <v>52.090000152587891</v>
      </c>
      <c r="I414" s="40" t="s">
        <v>23</v>
      </c>
      <c r="J414" s="40" t="s">
        <v>42</v>
      </c>
      <c r="K414" s="42" t="str">
        <f t="shared" si="13"/>
        <v>No</v>
      </c>
      <c r="L414" s="3">
        <f>IF(Table2242[[#This Row],[P/E]]&lt;=$A$8,1,0)</f>
        <v>0</v>
      </c>
      <c r="M414" s="3">
        <f>IF(Table2242[[#This Row],[ROE LF]]&gt;=$B$8,1,0)</f>
        <v>0</v>
      </c>
      <c r="N414" s="3">
        <f>IF(Table2242[[#This Row],[Debt/Equity LF]]&lt;=$C$8,1,0)</f>
        <v>0</v>
      </c>
      <c r="O414" s="44">
        <f t="shared" si="14"/>
        <v>0</v>
      </c>
    </row>
    <row r="415" spans="1:15" ht="15" hidden="1" x14ac:dyDescent="0.2">
      <c r="A415" s="3" t="s">
        <v>1209</v>
      </c>
      <c r="B415" s="3" t="s">
        <v>1210</v>
      </c>
      <c r="C415" s="3" t="s">
        <v>33</v>
      </c>
      <c r="D415" s="3">
        <v>12.320374488830566</v>
      </c>
      <c r="E415" s="15">
        <v>0.21303968429565429</v>
      </c>
      <c r="F415" s="15">
        <v>0.4198881149291992</v>
      </c>
      <c r="G415" s="41">
        <v>12419883008</v>
      </c>
      <c r="H415" s="40">
        <v>149.22999572753906</v>
      </c>
      <c r="I415" s="40" t="s">
        <v>85</v>
      </c>
      <c r="J415" s="40" t="s">
        <v>85</v>
      </c>
      <c r="K415" s="42" t="str">
        <f t="shared" si="13"/>
        <v>No</v>
      </c>
      <c r="L415" s="3">
        <f>IF(Table2242[[#This Row],[P/E]]&lt;=$A$8,1,0)</f>
        <v>0</v>
      </c>
      <c r="M415" s="3">
        <f>IF(Table2242[[#This Row],[ROE LF]]&gt;=$B$8,1,0)</f>
        <v>0</v>
      </c>
      <c r="N415" s="3">
        <f>IF(Table2242[[#This Row],[Debt/Equity LF]]&lt;=$C$8,1,0)</f>
        <v>1</v>
      </c>
      <c r="O415" s="44">
        <f t="shared" si="14"/>
        <v>1</v>
      </c>
    </row>
    <row r="416" spans="1:15" ht="15" hidden="1" x14ac:dyDescent="0.2">
      <c r="A416" s="3" t="s">
        <v>1379</v>
      </c>
      <c r="B416" s="3" t="s">
        <v>9190</v>
      </c>
      <c r="C416" s="3" t="s">
        <v>89</v>
      </c>
      <c r="D416" s="3">
        <v>4.5664839744567871</v>
      </c>
      <c r="E416" s="15">
        <v>0.31302085876464841</v>
      </c>
      <c r="F416" s="15">
        <v>0.51953277587890623</v>
      </c>
      <c r="G416" s="41">
        <v>12373697536</v>
      </c>
      <c r="H416" s="40">
        <v>97.019996643066406</v>
      </c>
      <c r="I416" s="40" t="s">
        <v>89</v>
      </c>
      <c r="J416" s="40" t="s">
        <v>90</v>
      </c>
      <c r="K416" s="42" t="str">
        <f t="shared" si="13"/>
        <v>No</v>
      </c>
      <c r="L416" s="3">
        <f>IF(Table2242[[#This Row],[P/E]]&lt;=$A$8,1,0)</f>
        <v>1</v>
      </c>
      <c r="M416" s="3">
        <f>IF(Table2242[[#This Row],[ROE LF]]&gt;=$B$8,1,0)</f>
        <v>1</v>
      </c>
      <c r="N416" s="3">
        <f>IF(Table2242[[#This Row],[Debt/Equity LF]]&lt;=$C$8,1,0)</f>
        <v>0</v>
      </c>
      <c r="O416" s="44">
        <f t="shared" si="14"/>
        <v>2</v>
      </c>
    </row>
    <row r="417" spans="1:15" ht="15" hidden="1" x14ac:dyDescent="0.2">
      <c r="A417" s="3" t="s">
        <v>1133</v>
      </c>
      <c r="B417" s="3" t="s">
        <v>1134</v>
      </c>
      <c r="C417" s="3" t="s">
        <v>33</v>
      </c>
      <c r="D417" s="3">
        <v>8.3621768951416016</v>
      </c>
      <c r="E417" s="15">
        <v>0.1332005500793457</v>
      </c>
      <c r="F417" s="15">
        <v>1.0973434448242188</v>
      </c>
      <c r="G417" s="41">
        <v>12311389184</v>
      </c>
      <c r="H417" s="40">
        <v>232.67999267578125</v>
      </c>
      <c r="I417" s="40" t="s">
        <v>47</v>
      </c>
      <c r="J417" s="40" t="s">
        <v>47</v>
      </c>
      <c r="K417" s="42" t="str">
        <f t="shared" si="13"/>
        <v>No</v>
      </c>
      <c r="L417" s="3">
        <f>IF(Table2242[[#This Row],[P/E]]&lt;=$A$8,1,0)</f>
        <v>1</v>
      </c>
      <c r="M417" s="3">
        <f>IF(Table2242[[#This Row],[ROE LF]]&gt;=$B$8,1,0)</f>
        <v>0</v>
      </c>
      <c r="N417" s="3">
        <f>IF(Table2242[[#This Row],[Debt/Equity LF]]&lt;=$C$8,1,0)</f>
        <v>0</v>
      </c>
      <c r="O417" s="44">
        <f t="shared" si="14"/>
        <v>1</v>
      </c>
    </row>
    <row r="418" spans="1:15" ht="15" hidden="1" x14ac:dyDescent="0.2">
      <c r="A418" s="3" t="s">
        <v>1399</v>
      </c>
      <c r="B418" s="3" t="s">
        <v>1400</v>
      </c>
      <c r="C418" s="3" t="s">
        <v>36</v>
      </c>
      <c r="D418" s="3">
        <v>113.18840789794922</v>
      </c>
      <c r="E418" s="15">
        <v>0.17224384307861329</v>
      </c>
      <c r="F418" s="15">
        <v>0.19503253936767578</v>
      </c>
      <c r="G418" s="41">
        <v>12285220864</v>
      </c>
      <c r="H418" s="40">
        <v>329.79998779296875</v>
      </c>
      <c r="I418" s="40" t="s">
        <v>40</v>
      </c>
      <c r="J418" s="40" t="s">
        <v>56</v>
      </c>
      <c r="K418" s="42" t="str">
        <f t="shared" si="13"/>
        <v>No</v>
      </c>
      <c r="L418" s="3">
        <f>IF(Table2242[[#This Row],[P/E]]&lt;=$A$8,1,0)</f>
        <v>0</v>
      </c>
      <c r="M418" s="3">
        <f>IF(Table2242[[#This Row],[ROE LF]]&gt;=$B$8,1,0)</f>
        <v>0</v>
      </c>
      <c r="N418" s="3">
        <f>IF(Table2242[[#This Row],[Debt/Equity LF]]&lt;=$C$8,1,0)</f>
        <v>1</v>
      </c>
      <c r="O418" s="44">
        <f t="shared" si="14"/>
        <v>1</v>
      </c>
    </row>
    <row r="419" spans="1:15" ht="15" hidden="1" x14ac:dyDescent="0.2">
      <c r="A419" s="3" t="s">
        <v>1247</v>
      </c>
      <c r="B419" s="3" t="s">
        <v>1248</v>
      </c>
      <c r="C419" s="3" t="s">
        <v>89</v>
      </c>
      <c r="D419" s="3">
        <v>24.085916519165039</v>
      </c>
      <c r="E419" s="15">
        <v>0.27567361831665038</v>
      </c>
      <c r="F419" s="15">
        <v>1.5484165954589844</v>
      </c>
      <c r="G419" s="41">
        <v>12232123392</v>
      </c>
      <c r="H419" s="40">
        <v>99.55999755859375</v>
      </c>
      <c r="I419" s="40" t="s">
        <v>89</v>
      </c>
      <c r="J419" s="40" t="s">
        <v>90</v>
      </c>
      <c r="K419" s="42" t="str">
        <f t="shared" si="13"/>
        <v>No</v>
      </c>
      <c r="L419" s="3">
        <f>IF(Table2242[[#This Row],[P/E]]&lt;=$A$8,1,0)</f>
        <v>0</v>
      </c>
      <c r="M419" s="3">
        <f>IF(Table2242[[#This Row],[ROE LF]]&gt;=$B$8,1,0)</f>
        <v>0</v>
      </c>
      <c r="N419" s="3">
        <f>IF(Table2242[[#This Row],[Debt/Equity LF]]&lt;=$C$8,1,0)</f>
        <v>0</v>
      </c>
      <c r="O419" s="44">
        <f t="shared" si="14"/>
        <v>0</v>
      </c>
    </row>
    <row r="420" spans="1:15" ht="15" hidden="1" x14ac:dyDescent="0.2">
      <c r="A420" s="3" t="s">
        <v>6829</v>
      </c>
      <c r="B420" s="3" t="s">
        <v>2079</v>
      </c>
      <c r="C420" s="3" t="s">
        <v>69</v>
      </c>
      <c r="D420" s="3">
        <v>274.2423095703125</v>
      </c>
      <c r="E420" s="15">
        <v>8.9080066680908204E-2</v>
      </c>
      <c r="F420" s="15">
        <v>1.324682950973511E-2</v>
      </c>
      <c r="G420" s="41">
        <v>12229054464</v>
      </c>
      <c r="H420" s="40">
        <v>182.80499267578125</v>
      </c>
      <c r="I420" s="40" t="s">
        <v>76</v>
      </c>
      <c r="J420" s="40" t="s">
        <v>77</v>
      </c>
      <c r="K420" s="42" t="str">
        <f t="shared" si="13"/>
        <v>No</v>
      </c>
      <c r="L420" s="3">
        <f>IF(Table2242[[#This Row],[P/E]]&lt;=$A$8,1,0)</f>
        <v>0</v>
      </c>
      <c r="M420" s="3">
        <f>IF(Table2242[[#This Row],[ROE LF]]&gt;=$B$8,1,0)</f>
        <v>0</v>
      </c>
      <c r="N420" s="3">
        <f>IF(Table2242[[#This Row],[Debt/Equity LF]]&lt;=$C$8,1,0)</f>
        <v>1</v>
      </c>
      <c r="O420" s="44">
        <f t="shared" si="14"/>
        <v>1</v>
      </c>
    </row>
    <row r="421" spans="1:15" ht="15" hidden="1" x14ac:dyDescent="0.2">
      <c r="A421" s="3" t="s">
        <v>921</v>
      </c>
      <c r="B421" s="3" t="s">
        <v>922</v>
      </c>
      <c r="C421" s="3" t="s">
        <v>80</v>
      </c>
      <c r="D421" s="3">
        <v>181.45353698730469</v>
      </c>
      <c r="E421" s="15">
        <v>4.4693460464477537E-2</v>
      </c>
      <c r="F421" s="15">
        <v>1.1940244293212892</v>
      </c>
      <c r="G421" s="41">
        <v>12227349504</v>
      </c>
      <c r="H421" s="40">
        <v>39.900001525878906</v>
      </c>
      <c r="I421" s="40" t="s">
        <v>80</v>
      </c>
      <c r="J421" s="40" t="s">
        <v>81</v>
      </c>
      <c r="K421" s="42" t="str">
        <f t="shared" si="13"/>
        <v>No</v>
      </c>
      <c r="L421" s="3">
        <f>IF(Table2242[[#This Row],[P/E]]&lt;=$A$8,1,0)</f>
        <v>0</v>
      </c>
      <c r="M421" s="3">
        <f>IF(Table2242[[#This Row],[ROE LF]]&gt;=$B$8,1,0)</f>
        <v>0</v>
      </c>
      <c r="N421" s="3">
        <f>IF(Table2242[[#This Row],[Debt/Equity LF]]&lt;=$C$8,1,0)</f>
        <v>0</v>
      </c>
      <c r="O421" s="44">
        <f t="shared" si="14"/>
        <v>0</v>
      </c>
    </row>
    <row r="422" spans="1:15" ht="15" hidden="1" x14ac:dyDescent="0.2">
      <c r="A422" s="3" t="s">
        <v>1137</v>
      </c>
      <c r="B422" s="3" t="s">
        <v>1138</v>
      </c>
      <c r="C422" s="3" t="s">
        <v>20</v>
      </c>
      <c r="D422" s="3">
        <v>69.865272521972656</v>
      </c>
      <c r="E422" s="15">
        <v>7.9166889190673828E-2</v>
      </c>
      <c r="F422" s="15">
        <v>0.44617160797119143</v>
      </c>
      <c r="G422" s="41">
        <v>12159682560</v>
      </c>
      <c r="H422" s="40">
        <v>308.67999267578125</v>
      </c>
      <c r="I422" s="40" t="s">
        <v>23</v>
      </c>
      <c r="J422" s="40" t="s">
        <v>24</v>
      </c>
      <c r="K422" s="42" t="str">
        <f t="shared" si="13"/>
        <v>No</v>
      </c>
      <c r="L422" s="3">
        <f>IF(Table2242[[#This Row],[P/E]]&lt;=$A$8,1,0)</f>
        <v>0</v>
      </c>
      <c r="M422" s="3">
        <f>IF(Table2242[[#This Row],[ROE LF]]&gt;=$B$8,1,0)</f>
        <v>0</v>
      </c>
      <c r="N422" s="3">
        <f>IF(Table2242[[#This Row],[Debt/Equity LF]]&lt;=$C$8,1,0)</f>
        <v>1</v>
      </c>
      <c r="O422" s="44">
        <f t="shared" si="14"/>
        <v>1</v>
      </c>
    </row>
    <row r="423" spans="1:15" ht="15" x14ac:dyDescent="0.2">
      <c r="A423" s="3" t="s">
        <v>9188</v>
      </c>
      <c r="B423" s="3" t="s">
        <v>9189</v>
      </c>
      <c r="C423" s="3" t="s">
        <v>43</v>
      </c>
      <c r="D423" s="3">
        <v>5.573387622833252</v>
      </c>
      <c r="E423" s="15">
        <v>0.30844577789306643</v>
      </c>
      <c r="F423" s="15">
        <v>0.37917907714843752</v>
      </c>
      <c r="G423" s="41">
        <v>12156240896</v>
      </c>
      <c r="H423" s="40">
        <v>61.060001373291016</v>
      </c>
      <c r="I423" s="40" t="s">
        <v>43</v>
      </c>
      <c r="J423" s="40" t="s">
        <v>44</v>
      </c>
      <c r="K423" s="42" t="str">
        <f t="shared" si="13"/>
        <v>Yes</v>
      </c>
      <c r="L423" s="3">
        <f>IF(Table2242[[#This Row],[P/E]]&lt;=$A$8,1,0)</f>
        <v>1</v>
      </c>
      <c r="M423" s="3">
        <f>IF(Table2242[[#This Row],[ROE LF]]&gt;=$B$8,1,0)</f>
        <v>1</v>
      </c>
      <c r="N423" s="3">
        <f>IF(Table2242[[#This Row],[Debt/Equity LF]]&lt;=$C$8,1,0)</f>
        <v>1</v>
      </c>
      <c r="O423" s="44">
        <f t="shared" si="14"/>
        <v>3</v>
      </c>
    </row>
    <row r="424" spans="1:15" ht="15" hidden="1" x14ac:dyDescent="0.2">
      <c r="A424" s="3" t="s">
        <v>1297</v>
      </c>
      <c r="B424" s="3" t="s">
        <v>1298</v>
      </c>
      <c r="C424" s="3" t="s">
        <v>69</v>
      </c>
      <c r="D424" s="3">
        <v>14.17612361907959</v>
      </c>
      <c r="E424" s="15">
        <v>0.21435829162597655</v>
      </c>
      <c r="F424" s="15">
        <v>0.29028690338134766</v>
      </c>
      <c r="G424" s="41">
        <v>12085770240</v>
      </c>
      <c r="H424" s="40">
        <v>233.47000122070312</v>
      </c>
      <c r="I424" s="40" t="s">
        <v>76</v>
      </c>
      <c r="J424" s="40" t="s">
        <v>82</v>
      </c>
      <c r="K424" s="42" t="str">
        <f t="shared" si="13"/>
        <v>No</v>
      </c>
      <c r="L424" s="3">
        <f>IF(Table2242[[#This Row],[P/E]]&lt;=$A$8,1,0)</f>
        <v>0</v>
      </c>
      <c r="M424" s="3">
        <f>IF(Table2242[[#This Row],[ROE LF]]&gt;=$B$8,1,0)</f>
        <v>0</v>
      </c>
      <c r="N424" s="3">
        <f>IF(Table2242[[#This Row],[Debt/Equity LF]]&lt;=$C$8,1,0)</f>
        <v>1</v>
      </c>
      <c r="O424" s="44">
        <f t="shared" si="14"/>
        <v>1</v>
      </c>
    </row>
    <row r="425" spans="1:15" ht="15" hidden="1" x14ac:dyDescent="0.2">
      <c r="A425" s="3" t="s">
        <v>2080</v>
      </c>
      <c r="B425" s="3" t="s">
        <v>2081</v>
      </c>
      <c r="C425" s="3" t="s">
        <v>36</v>
      </c>
      <c r="D425" s="3">
        <v>16.834840774536133</v>
      </c>
      <c r="E425" s="15">
        <v>0.16859113693237304</v>
      </c>
      <c r="F425" s="15">
        <v>0.17535400390625</v>
      </c>
      <c r="G425" s="41">
        <v>12051002368</v>
      </c>
      <c r="H425" s="40">
        <v>257.70999145507812</v>
      </c>
      <c r="I425" s="40" t="s">
        <v>40</v>
      </c>
      <c r="J425" s="40" t="s">
        <v>55</v>
      </c>
      <c r="K425" s="42" t="str">
        <f t="shared" si="13"/>
        <v>No</v>
      </c>
      <c r="L425" s="3">
        <f>IF(Table2242[[#This Row],[P/E]]&lt;=$A$8,1,0)</f>
        <v>0</v>
      </c>
      <c r="M425" s="3">
        <f>IF(Table2242[[#This Row],[ROE LF]]&gt;=$B$8,1,0)</f>
        <v>0</v>
      </c>
      <c r="N425" s="3">
        <f>IF(Table2242[[#This Row],[Debt/Equity LF]]&lt;=$C$8,1,0)</f>
        <v>1</v>
      </c>
      <c r="O425" s="44">
        <f t="shared" si="14"/>
        <v>1</v>
      </c>
    </row>
    <row r="426" spans="1:15" ht="15" hidden="1" x14ac:dyDescent="0.2">
      <c r="A426" s="3" t="s">
        <v>1035</v>
      </c>
      <c r="B426" s="3" t="s">
        <v>1036</v>
      </c>
      <c r="C426" s="3" t="s">
        <v>80</v>
      </c>
      <c r="D426" s="3">
        <v>27.19752311706543</v>
      </c>
      <c r="E426" s="15">
        <v>0.12464239120483399</v>
      </c>
      <c r="F426" s="15">
        <v>0.68519050598144526</v>
      </c>
      <c r="G426" s="41">
        <v>12012466176</v>
      </c>
      <c r="H426" s="40">
        <v>17.934999465942383</v>
      </c>
      <c r="I426" s="40" t="s">
        <v>80</v>
      </c>
      <c r="J426" s="40" t="s">
        <v>81</v>
      </c>
      <c r="K426" s="42" t="str">
        <f t="shared" si="13"/>
        <v>No</v>
      </c>
      <c r="L426" s="3">
        <f>IF(Table2242[[#This Row],[P/E]]&lt;=$A$8,1,0)</f>
        <v>0</v>
      </c>
      <c r="M426" s="3">
        <f>IF(Table2242[[#This Row],[ROE LF]]&gt;=$B$8,1,0)</f>
        <v>0</v>
      </c>
      <c r="N426" s="3">
        <f>IF(Table2242[[#This Row],[Debt/Equity LF]]&lt;=$C$8,1,0)</f>
        <v>0</v>
      </c>
      <c r="O426" s="44">
        <f t="shared" si="14"/>
        <v>0</v>
      </c>
    </row>
    <row r="427" spans="1:15" ht="15" hidden="1" x14ac:dyDescent="0.2">
      <c r="A427" s="3" t="s">
        <v>1117</v>
      </c>
      <c r="B427" s="3" t="s">
        <v>1118</v>
      </c>
      <c r="C427" s="3" t="s">
        <v>45</v>
      </c>
      <c r="D427" s="3">
        <v>27.225339889526367</v>
      </c>
      <c r="E427" s="15">
        <v>0.85982505798339848</v>
      </c>
      <c r="F427" s="15">
        <v>5.3752941894531254</v>
      </c>
      <c r="G427" s="41">
        <v>11973947392</v>
      </c>
      <c r="H427" s="40">
        <v>83.25</v>
      </c>
      <c r="I427" s="40" t="s">
        <v>53</v>
      </c>
      <c r="J427" s="40" t="s">
        <v>84</v>
      </c>
      <c r="K427" s="42" t="str">
        <f t="shared" si="13"/>
        <v>No</v>
      </c>
      <c r="L427" s="3">
        <f>IF(Table2242[[#This Row],[P/E]]&lt;=$A$8,1,0)</f>
        <v>0</v>
      </c>
      <c r="M427" s="3">
        <f>IF(Table2242[[#This Row],[ROE LF]]&gt;=$B$8,1,0)</f>
        <v>1</v>
      </c>
      <c r="N427" s="3">
        <f>IF(Table2242[[#This Row],[Debt/Equity LF]]&lt;=$C$8,1,0)</f>
        <v>0</v>
      </c>
      <c r="O427" s="44">
        <f t="shared" si="14"/>
        <v>1</v>
      </c>
    </row>
    <row r="428" spans="1:15" ht="15" hidden="1" x14ac:dyDescent="0.2">
      <c r="A428" s="3" t="s">
        <v>1311</v>
      </c>
      <c r="B428" s="3" t="s">
        <v>1312</v>
      </c>
      <c r="C428" s="3" t="s">
        <v>69</v>
      </c>
      <c r="D428" s="3">
        <v>14.19917106628418</v>
      </c>
      <c r="E428" s="15">
        <v>0.31411437988281249</v>
      </c>
      <c r="F428" s="15">
        <v>0.96383598327636721</v>
      </c>
      <c r="G428" s="41">
        <v>11879156736</v>
      </c>
      <c r="H428" s="40">
        <v>239.83000183105469</v>
      </c>
      <c r="I428" s="40" t="s">
        <v>76</v>
      </c>
      <c r="J428" s="40" t="s">
        <v>95</v>
      </c>
      <c r="K428" s="42" t="str">
        <f t="shared" si="13"/>
        <v>No</v>
      </c>
      <c r="L428" s="3">
        <f>IF(Table2242[[#This Row],[P/E]]&lt;=$A$8,1,0)</f>
        <v>0</v>
      </c>
      <c r="M428" s="3">
        <f>IF(Table2242[[#This Row],[ROE LF]]&gt;=$B$8,1,0)</f>
        <v>1</v>
      </c>
      <c r="N428" s="3">
        <f>IF(Table2242[[#This Row],[Debt/Equity LF]]&lt;=$C$8,1,0)</f>
        <v>0</v>
      </c>
      <c r="O428" s="44">
        <f t="shared" si="14"/>
        <v>1</v>
      </c>
    </row>
    <row r="429" spans="1:15" ht="15" hidden="1" x14ac:dyDescent="0.2">
      <c r="A429" s="3" t="s">
        <v>753</v>
      </c>
      <c r="B429" s="3" t="s">
        <v>754</v>
      </c>
      <c r="C429" s="3" t="s">
        <v>25</v>
      </c>
      <c r="D429" s="3">
        <v>12.309918403625488</v>
      </c>
      <c r="E429" s="15">
        <v>0.14895055770874024</v>
      </c>
      <c r="F429" s="15">
        <v>0.44029850006103516</v>
      </c>
      <c r="G429" s="41">
        <v>11859726336</v>
      </c>
      <c r="H429" s="40">
        <v>79.919998168945312</v>
      </c>
      <c r="I429" s="40" t="s">
        <v>26</v>
      </c>
      <c r="J429" s="40" t="s">
        <v>74</v>
      </c>
      <c r="K429" s="42" t="str">
        <f t="shared" si="13"/>
        <v>No</v>
      </c>
      <c r="L429" s="3">
        <f>IF(Table2242[[#This Row],[P/E]]&lt;=$A$8,1,0)</f>
        <v>0</v>
      </c>
      <c r="M429" s="3">
        <f>IF(Table2242[[#This Row],[ROE LF]]&gt;=$B$8,1,0)</f>
        <v>0</v>
      </c>
      <c r="N429" s="3">
        <f>IF(Table2242[[#This Row],[Debt/Equity LF]]&lt;=$C$8,1,0)</f>
        <v>1</v>
      </c>
      <c r="O429" s="44">
        <f t="shared" si="14"/>
        <v>1</v>
      </c>
    </row>
    <row r="430" spans="1:15" ht="15" hidden="1" x14ac:dyDescent="0.2">
      <c r="A430" s="3" t="s">
        <v>755</v>
      </c>
      <c r="B430" s="3" t="s">
        <v>756</v>
      </c>
      <c r="C430" s="3" t="s">
        <v>25</v>
      </c>
      <c r="D430" s="3">
        <v>12.309918403625488</v>
      </c>
      <c r="E430" s="15">
        <v>0.14895055770874024</v>
      </c>
      <c r="F430" s="15">
        <v>0.44029850006103516</v>
      </c>
      <c r="G430" s="41">
        <v>11859726336</v>
      </c>
      <c r="H430" s="40">
        <v>80.300003051757812</v>
      </c>
      <c r="I430" s="40" t="s">
        <v>26</v>
      </c>
      <c r="J430" s="40" t="s">
        <v>74</v>
      </c>
      <c r="K430" s="42" t="str">
        <f t="shared" si="13"/>
        <v>No</v>
      </c>
      <c r="L430" s="3">
        <f>IF(Table2242[[#This Row],[P/E]]&lt;=$A$8,1,0)</f>
        <v>0</v>
      </c>
      <c r="M430" s="3">
        <f>IF(Table2242[[#This Row],[ROE LF]]&gt;=$B$8,1,0)</f>
        <v>0</v>
      </c>
      <c r="N430" s="3">
        <f>IF(Table2242[[#This Row],[Debt/Equity LF]]&lt;=$C$8,1,0)</f>
        <v>1</v>
      </c>
      <c r="O430" s="44">
        <f t="shared" si="14"/>
        <v>1</v>
      </c>
    </row>
    <row r="431" spans="1:15" ht="15" hidden="1" x14ac:dyDescent="0.2">
      <c r="A431" s="3" t="s">
        <v>875</v>
      </c>
      <c r="B431" s="3" t="s">
        <v>876</v>
      </c>
      <c r="C431" s="3" t="s">
        <v>89</v>
      </c>
      <c r="D431" s="3">
        <v>5.7437176704406738</v>
      </c>
      <c r="E431" s="15">
        <v>0.20188383102416993</v>
      </c>
      <c r="F431" s="15">
        <v>0.60855819702148439</v>
      </c>
      <c r="G431" s="41">
        <v>11815357440</v>
      </c>
      <c r="H431" s="40">
        <v>34.715000152587891</v>
      </c>
      <c r="I431" s="40" t="s">
        <v>89</v>
      </c>
      <c r="J431" s="40" t="s">
        <v>109</v>
      </c>
      <c r="K431" s="42" t="str">
        <f t="shared" si="13"/>
        <v>No</v>
      </c>
      <c r="L431" s="3">
        <f>IF(Table2242[[#This Row],[P/E]]&lt;=$A$8,1,0)</f>
        <v>1</v>
      </c>
      <c r="M431" s="3">
        <f>IF(Table2242[[#This Row],[ROE LF]]&gt;=$B$8,1,0)</f>
        <v>0</v>
      </c>
      <c r="N431" s="3">
        <f>IF(Table2242[[#This Row],[Debt/Equity LF]]&lt;=$C$8,1,0)</f>
        <v>0</v>
      </c>
      <c r="O431" s="44">
        <f t="shared" si="14"/>
        <v>1</v>
      </c>
    </row>
    <row r="432" spans="1:15" ht="15" hidden="1" x14ac:dyDescent="0.2">
      <c r="A432" s="3" t="s">
        <v>1499</v>
      </c>
      <c r="B432" s="3" t="s">
        <v>1500</v>
      </c>
      <c r="C432" s="3" t="s">
        <v>89</v>
      </c>
      <c r="D432" s="3">
        <v>6.6451816558837891</v>
      </c>
      <c r="E432" s="15">
        <v>0.30075389862060548</v>
      </c>
      <c r="F432" s="15">
        <v>0.27230691909790039</v>
      </c>
      <c r="G432" s="41">
        <v>11798045696</v>
      </c>
      <c r="H432" s="40">
        <v>205.22999572753906</v>
      </c>
      <c r="I432" s="40" t="s">
        <v>89</v>
      </c>
      <c r="J432" s="40" t="s">
        <v>93</v>
      </c>
      <c r="K432" s="42" t="str">
        <f t="shared" si="13"/>
        <v>Yes</v>
      </c>
      <c r="L432" s="3">
        <f>IF(Table2242[[#This Row],[P/E]]&lt;=$A$8,1,0)</f>
        <v>1</v>
      </c>
      <c r="M432" s="3">
        <f>IF(Table2242[[#This Row],[ROE LF]]&gt;=$B$8,1,0)</f>
        <v>1</v>
      </c>
      <c r="N432" s="3">
        <f>IF(Table2242[[#This Row],[Debt/Equity LF]]&lt;=$C$8,1,0)</f>
        <v>1</v>
      </c>
      <c r="O432" s="44">
        <f t="shared" si="14"/>
        <v>3</v>
      </c>
    </row>
    <row r="433" spans="1:15" ht="15" hidden="1" x14ac:dyDescent="0.2">
      <c r="A433" s="3" t="s">
        <v>1123</v>
      </c>
      <c r="B433" s="3" t="s">
        <v>1124</v>
      </c>
      <c r="C433" s="3" t="s">
        <v>36</v>
      </c>
      <c r="D433" s="3">
        <v>31.378852844238281</v>
      </c>
      <c r="E433" s="15">
        <v>-0.5074154663085938</v>
      </c>
      <c r="F433" s="15">
        <v>0.16437650680541993</v>
      </c>
      <c r="G433" s="41">
        <v>11789487104</v>
      </c>
      <c r="H433" s="40">
        <v>424.739990234375</v>
      </c>
      <c r="I433" s="40" t="s">
        <v>40</v>
      </c>
      <c r="J433" s="40" t="s">
        <v>56</v>
      </c>
      <c r="K433" s="42" t="str">
        <f t="shared" si="13"/>
        <v>No</v>
      </c>
      <c r="L433" s="3">
        <f>IF(Table2242[[#This Row],[P/E]]&lt;=$A$8,1,0)</f>
        <v>0</v>
      </c>
      <c r="M433" s="3">
        <f>IF(Table2242[[#This Row],[ROE LF]]&gt;=$B$8,1,0)</f>
        <v>0</v>
      </c>
      <c r="N433" s="3">
        <f>IF(Table2242[[#This Row],[Debt/Equity LF]]&lt;=$C$8,1,0)</f>
        <v>1</v>
      </c>
      <c r="O433" s="44">
        <f t="shared" si="14"/>
        <v>1</v>
      </c>
    </row>
    <row r="434" spans="1:15" ht="15" hidden="1" x14ac:dyDescent="0.2">
      <c r="A434" s="3" t="s">
        <v>1219</v>
      </c>
      <c r="B434" s="3" t="s">
        <v>1220</v>
      </c>
      <c r="C434" s="3" t="s">
        <v>36</v>
      </c>
      <c r="D434" s="3">
        <v>106.55640411376953</v>
      </c>
      <c r="E434" s="15">
        <v>4.026845932006836E-2</v>
      </c>
      <c r="F434" s="15">
        <v>0.18328369140625</v>
      </c>
      <c r="G434" s="41">
        <v>11765888000</v>
      </c>
      <c r="H434" s="40">
        <v>122.48999786376953</v>
      </c>
      <c r="I434" s="40" t="s">
        <v>40</v>
      </c>
      <c r="J434" s="40" t="s">
        <v>55</v>
      </c>
      <c r="K434" s="42" t="str">
        <f t="shared" si="13"/>
        <v>No</v>
      </c>
      <c r="L434" s="3">
        <f>IF(Table2242[[#This Row],[P/E]]&lt;=$A$8,1,0)</f>
        <v>0</v>
      </c>
      <c r="M434" s="3">
        <f>IF(Table2242[[#This Row],[ROE LF]]&gt;=$B$8,1,0)</f>
        <v>0</v>
      </c>
      <c r="N434" s="3">
        <f>IF(Table2242[[#This Row],[Debt/Equity LF]]&lt;=$C$8,1,0)</f>
        <v>1</v>
      </c>
      <c r="O434" s="44">
        <f t="shared" si="14"/>
        <v>1</v>
      </c>
    </row>
    <row r="435" spans="1:15" ht="15" hidden="1" x14ac:dyDescent="0.2">
      <c r="A435" s="3" t="s">
        <v>1323</v>
      </c>
      <c r="B435" s="3" t="s">
        <v>1324</v>
      </c>
      <c r="C435" s="3" t="s">
        <v>28</v>
      </c>
      <c r="D435" s="3">
        <v>17.246444702148438</v>
      </c>
      <c r="E435" s="15">
        <v>0.72074958801269529</v>
      </c>
      <c r="F435" s="15">
        <v>1.488407745361328</v>
      </c>
      <c r="G435" s="41">
        <v>11730805760</v>
      </c>
      <c r="H435" s="40">
        <v>337.56500244140625</v>
      </c>
      <c r="I435" s="40" t="s">
        <v>29</v>
      </c>
      <c r="J435" s="40" t="s">
        <v>103</v>
      </c>
      <c r="K435" s="42" t="str">
        <f t="shared" si="13"/>
        <v>No</v>
      </c>
      <c r="L435" s="3">
        <f>IF(Table2242[[#This Row],[P/E]]&lt;=$A$8,1,0)</f>
        <v>0</v>
      </c>
      <c r="M435" s="3">
        <f>IF(Table2242[[#This Row],[ROE LF]]&gt;=$B$8,1,0)</f>
        <v>1</v>
      </c>
      <c r="N435" s="3">
        <f>IF(Table2242[[#This Row],[Debt/Equity LF]]&lt;=$C$8,1,0)</f>
        <v>0</v>
      </c>
      <c r="O435" s="44">
        <f t="shared" si="14"/>
        <v>1</v>
      </c>
    </row>
    <row r="436" spans="1:15" ht="15" hidden="1" x14ac:dyDescent="0.2">
      <c r="A436" s="3" t="s">
        <v>1059</v>
      </c>
      <c r="B436" s="3" t="s">
        <v>1060</v>
      </c>
      <c r="C436" s="3" t="s">
        <v>20</v>
      </c>
      <c r="D436" s="3">
        <v>16.97308349609375</v>
      </c>
      <c r="E436" s="15">
        <v>0.17102138519287111</v>
      </c>
      <c r="F436" s="15">
        <v>0.86977798461914058</v>
      </c>
      <c r="G436" s="41">
        <v>11713768448</v>
      </c>
      <c r="H436" s="40">
        <v>226.8800048828125</v>
      </c>
      <c r="I436" s="40" t="s">
        <v>21</v>
      </c>
      <c r="J436" s="40" t="s">
        <v>92</v>
      </c>
      <c r="K436" s="42" t="str">
        <f t="shared" si="13"/>
        <v>No</v>
      </c>
      <c r="L436" s="3">
        <f>IF(Table2242[[#This Row],[P/E]]&lt;=$A$8,1,0)</f>
        <v>0</v>
      </c>
      <c r="M436" s="3">
        <f>IF(Table2242[[#This Row],[ROE LF]]&gt;=$B$8,1,0)</f>
        <v>0</v>
      </c>
      <c r="N436" s="3">
        <f>IF(Table2242[[#This Row],[Debt/Equity LF]]&lt;=$C$8,1,0)</f>
        <v>0</v>
      </c>
      <c r="O436" s="44">
        <f t="shared" si="14"/>
        <v>0</v>
      </c>
    </row>
    <row r="437" spans="1:15" ht="15" hidden="1" x14ac:dyDescent="0.2">
      <c r="A437" s="3" t="s">
        <v>1099</v>
      </c>
      <c r="B437" s="3" t="s">
        <v>1100</v>
      </c>
      <c r="C437" s="3" t="s">
        <v>80</v>
      </c>
      <c r="D437" s="3">
        <v>19.552650451660156</v>
      </c>
      <c r="E437" s="15">
        <v>0.18369678497314454</v>
      </c>
      <c r="F437" s="15">
        <v>0.72196159362792967</v>
      </c>
      <c r="G437" s="41">
        <v>11650971648</v>
      </c>
      <c r="H437" s="40">
        <v>109.37000274658203</v>
      </c>
      <c r="I437" s="40" t="s">
        <v>80</v>
      </c>
      <c r="J437" s="40" t="s">
        <v>81</v>
      </c>
      <c r="K437" s="42" t="str">
        <f t="shared" si="13"/>
        <v>No</v>
      </c>
      <c r="L437" s="3">
        <f>IF(Table2242[[#This Row],[P/E]]&lt;=$A$8,1,0)</f>
        <v>0</v>
      </c>
      <c r="M437" s="3">
        <f>IF(Table2242[[#This Row],[ROE LF]]&gt;=$B$8,1,0)</f>
        <v>0</v>
      </c>
      <c r="N437" s="3">
        <f>IF(Table2242[[#This Row],[Debt/Equity LF]]&lt;=$C$8,1,0)</f>
        <v>0</v>
      </c>
      <c r="O437" s="44">
        <f t="shared" si="14"/>
        <v>0</v>
      </c>
    </row>
    <row r="438" spans="1:15" ht="15" hidden="1" x14ac:dyDescent="0.2">
      <c r="A438" s="3" t="s">
        <v>1345</v>
      </c>
      <c r="B438" s="3" t="s">
        <v>1346</v>
      </c>
      <c r="C438" s="3" t="s">
        <v>25</v>
      </c>
      <c r="D438" s="3">
        <v>12.928284645080566</v>
      </c>
      <c r="E438" s="15">
        <v>0.30374088287353518</v>
      </c>
      <c r="F438" s="15">
        <v>1.3289192199707032</v>
      </c>
      <c r="G438" s="41">
        <v>11616888832</v>
      </c>
      <c r="H438" s="40">
        <v>30.885000228881836</v>
      </c>
      <c r="I438" s="40" t="s">
        <v>26</v>
      </c>
      <c r="J438" s="40" t="s">
        <v>74</v>
      </c>
      <c r="K438" s="42" t="str">
        <f t="shared" si="13"/>
        <v>No</v>
      </c>
      <c r="L438" s="3">
        <f>IF(Table2242[[#This Row],[P/E]]&lt;=$A$8,1,0)</f>
        <v>0</v>
      </c>
      <c r="M438" s="3">
        <f>IF(Table2242[[#This Row],[ROE LF]]&gt;=$B$8,1,0)</f>
        <v>1</v>
      </c>
      <c r="N438" s="3">
        <f>IF(Table2242[[#This Row],[Debt/Equity LF]]&lt;=$C$8,1,0)</f>
        <v>0</v>
      </c>
      <c r="O438" s="44">
        <f t="shared" si="14"/>
        <v>1</v>
      </c>
    </row>
    <row r="439" spans="1:15" ht="15" hidden="1" x14ac:dyDescent="0.2">
      <c r="A439" s="3" t="s">
        <v>6945</v>
      </c>
      <c r="B439" s="3" t="s">
        <v>6946</v>
      </c>
      <c r="C439" s="3" t="s">
        <v>65</v>
      </c>
      <c r="D439" s="3">
        <v>12.554638862609863</v>
      </c>
      <c r="E439" s="15">
        <v>0.14007621765136719</v>
      </c>
      <c r="F439" s="15">
        <v>0.99169578552246096</v>
      </c>
      <c r="G439" s="41">
        <v>11503867904</v>
      </c>
      <c r="H439" s="40">
        <v>31.659999847412109</v>
      </c>
      <c r="I439" s="40" t="s">
        <v>65</v>
      </c>
      <c r="J439" s="40" t="s">
        <v>108</v>
      </c>
      <c r="K439" s="42" t="str">
        <f t="shared" si="13"/>
        <v>No</v>
      </c>
      <c r="L439" s="3">
        <f>IF(Table2242[[#This Row],[P/E]]&lt;=$A$8,1,0)</f>
        <v>0</v>
      </c>
      <c r="M439" s="3">
        <f>IF(Table2242[[#This Row],[ROE LF]]&gt;=$B$8,1,0)</f>
        <v>0</v>
      </c>
      <c r="N439" s="3">
        <f>IF(Table2242[[#This Row],[Debt/Equity LF]]&lt;=$C$8,1,0)</f>
        <v>0</v>
      </c>
      <c r="O439" s="44">
        <f t="shared" si="14"/>
        <v>0</v>
      </c>
    </row>
    <row r="440" spans="1:15" ht="15" hidden="1" x14ac:dyDescent="0.2">
      <c r="A440" s="3" t="s">
        <v>1003</v>
      </c>
      <c r="B440" s="3" t="s">
        <v>1004</v>
      </c>
      <c r="C440" s="3" t="s">
        <v>80</v>
      </c>
      <c r="D440" s="3">
        <v>43.160476684570312</v>
      </c>
      <c r="E440" s="15">
        <v>0.20565849304199219</v>
      </c>
      <c r="F440" s="15">
        <v>2.1721429443359375</v>
      </c>
      <c r="G440" s="41">
        <v>11499798528</v>
      </c>
      <c r="H440" s="40">
        <v>64.849998474121094</v>
      </c>
      <c r="I440" s="40" t="s">
        <v>80</v>
      </c>
      <c r="J440" s="40" t="s">
        <v>81</v>
      </c>
      <c r="K440" s="42" t="str">
        <f t="shared" si="13"/>
        <v>No</v>
      </c>
      <c r="L440" s="3">
        <f>IF(Table2242[[#This Row],[P/E]]&lt;=$A$8,1,0)</f>
        <v>0</v>
      </c>
      <c r="M440" s="3">
        <f>IF(Table2242[[#This Row],[ROE LF]]&gt;=$B$8,1,0)</f>
        <v>0</v>
      </c>
      <c r="N440" s="3">
        <f>IF(Table2242[[#This Row],[Debt/Equity LF]]&lt;=$C$8,1,0)</f>
        <v>0</v>
      </c>
      <c r="O440" s="44">
        <f t="shared" si="14"/>
        <v>0</v>
      </c>
    </row>
    <row r="441" spans="1:15" ht="15" hidden="1" x14ac:dyDescent="0.2">
      <c r="A441" s="3" t="s">
        <v>6819</v>
      </c>
      <c r="B441" s="3" t="s">
        <v>6820</v>
      </c>
      <c r="C441" s="3" t="s">
        <v>65</v>
      </c>
      <c r="D441" s="3">
        <v>24.799863815307617</v>
      </c>
      <c r="E441" s="15">
        <v>8.9162950515747075E-2</v>
      </c>
      <c r="F441" s="15">
        <v>1.2340850067138671</v>
      </c>
      <c r="G441" s="41">
        <v>11490962432</v>
      </c>
      <c r="H441" s="40">
        <v>43.810001373291016</v>
      </c>
      <c r="I441" s="40" t="s">
        <v>65</v>
      </c>
      <c r="J441" s="40" t="s">
        <v>98</v>
      </c>
      <c r="K441" s="42" t="str">
        <f t="shared" si="13"/>
        <v>No</v>
      </c>
      <c r="L441" s="3">
        <f>IF(Table2242[[#This Row],[P/E]]&lt;=$A$8,1,0)</f>
        <v>0</v>
      </c>
      <c r="M441" s="3">
        <f>IF(Table2242[[#This Row],[ROE LF]]&gt;=$B$8,1,0)</f>
        <v>0</v>
      </c>
      <c r="N441" s="3">
        <f>IF(Table2242[[#This Row],[Debt/Equity LF]]&lt;=$C$8,1,0)</f>
        <v>0</v>
      </c>
      <c r="O441" s="44">
        <f t="shared" si="14"/>
        <v>0</v>
      </c>
    </row>
    <row r="442" spans="1:15" ht="15" hidden="1" x14ac:dyDescent="0.2">
      <c r="A442" s="3" t="s">
        <v>2268</v>
      </c>
      <c r="B442" s="3" t="s">
        <v>2269</v>
      </c>
      <c r="C442" s="3" t="s">
        <v>45</v>
      </c>
      <c r="D442" s="3">
        <v>16.026350021362305</v>
      </c>
      <c r="E442" s="15">
        <v>0.21718936920166015</v>
      </c>
      <c r="F442" s="15">
        <v>0.94357139587402339</v>
      </c>
      <c r="G442" s="41">
        <v>11369654272</v>
      </c>
      <c r="H442" s="40">
        <v>73.571800231933594</v>
      </c>
      <c r="I442" s="40" t="s">
        <v>53</v>
      </c>
      <c r="J442" s="40" t="s">
        <v>84</v>
      </c>
      <c r="K442" s="42" t="str">
        <f t="shared" si="13"/>
        <v>No</v>
      </c>
      <c r="L442" s="3">
        <f>IF(Table2242[[#This Row],[P/E]]&lt;=$A$8,1,0)</f>
        <v>0</v>
      </c>
      <c r="M442" s="3">
        <f>IF(Table2242[[#This Row],[ROE LF]]&gt;=$B$8,1,0)</f>
        <v>0</v>
      </c>
      <c r="N442" s="3">
        <f>IF(Table2242[[#This Row],[Debt/Equity LF]]&lt;=$C$8,1,0)</f>
        <v>0</v>
      </c>
      <c r="O442" s="44">
        <f t="shared" si="14"/>
        <v>0</v>
      </c>
    </row>
    <row r="443" spans="1:15" ht="15" hidden="1" x14ac:dyDescent="0.2">
      <c r="A443" s="3" t="s">
        <v>1351</v>
      </c>
      <c r="B443" s="3" t="s">
        <v>1352</v>
      </c>
      <c r="C443" s="3" t="s">
        <v>69</v>
      </c>
      <c r="D443" s="3">
        <v>30.653989791870117</v>
      </c>
      <c r="E443" s="15">
        <v>0.30580558776855471</v>
      </c>
      <c r="F443" s="15">
        <v>0.88000175476074216</v>
      </c>
      <c r="G443" s="41">
        <v>11362255872</v>
      </c>
      <c r="H443" s="40">
        <v>112.12999725341797</v>
      </c>
      <c r="I443" s="40" t="s">
        <v>76</v>
      </c>
      <c r="J443" s="40" t="s">
        <v>82</v>
      </c>
      <c r="K443" s="42" t="str">
        <f t="shared" si="13"/>
        <v>No</v>
      </c>
      <c r="L443" s="3">
        <f>IF(Table2242[[#This Row],[P/E]]&lt;=$A$8,1,0)</f>
        <v>0</v>
      </c>
      <c r="M443" s="3">
        <f>IF(Table2242[[#This Row],[ROE LF]]&gt;=$B$8,1,0)</f>
        <v>1</v>
      </c>
      <c r="N443" s="3">
        <f>IF(Table2242[[#This Row],[Debt/Equity LF]]&lt;=$C$8,1,0)</f>
        <v>0</v>
      </c>
      <c r="O443" s="44">
        <f t="shared" si="14"/>
        <v>1</v>
      </c>
    </row>
    <row r="444" spans="1:15" ht="15" hidden="1" x14ac:dyDescent="0.2">
      <c r="A444" s="3" t="s">
        <v>1371</v>
      </c>
      <c r="B444" s="3" t="s">
        <v>1372</v>
      </c>
      <c r="C444" s="3" t="s">
        <v>69</v>
      </c>
      <c r="D444" s="3">
        <v>26.716894149780273</v>
      </c>
      <c r="E444" s="15">
        <v>0.27123836517333982</v>
      </c>
      <c r="F444" s="15">
        <v>8.3314371109008786E-2</v>
      </c>
      <c r="G444" s="41">
        <v>11343687680</v>
      </c>
      <c r="H444" s="40">
        <v>70</v>
      </c>
      <c r="I444" s="40" t="s">
        <v>76</v>
      </c>
      <c r="J444" s="40" t="s">
        <v>82</v>
      </c>
      <c r="K444" s="42" t="str">
        <f t="shared" si="13"/>
        <v>No</v>
      </c>
      <c r="L444" s="3">
        <f>IF(Table2242[[#This Row],[P/E]]&lt;=$A$8,1,0)</f>
        <v>0</v>
      </c>
      <c r="M444" s="3">
        <f>IF(Table2242[[#This Row],[ROE LF]]&gt;=$B$8,1,0)</f>
        <v>0</v>
      </c>
      <c r="N444" s="3">
        <f>IF(Table2242[[#This Row],[Debt/Equity LF]]&lt;=$C$8,1,0)</f>
        <v>1</v>
      </c>
      <c r="O444" s="44">
        <f t="shared" si="14"/>
        <v>1</v>
      </c>
    </row>
    <row r="445" spans="1:15" ht="15" hidden="1" x14ac:dyDescent="0.2">
      <c r="A445" s="3" t="s">
        <v>9178</v>
      </c>
      <c r="B445" s="3" t="s">
        <v>9179</v>
      </c>
      <c r="C445" s="3" t="s">
        <v>25</v>
      </c>
      <c r="D445" s="3">
        <v>66.345069885253906</v>
      </c>
      <c r="E445">
        <v>9.2884225845336912E-2</v>
      </c>
      <c r="F445">
        <v>0.60205799102783208</v>
      </c>
      <c r="G445" s="41">
        <v>11330652160</v>
      </c>
      <c r="H445" s="40">
        <v>28.069999694824219</v>
      </c>
      <c r="I445" s="40" t="s">
        <v>26</v>
      </c>
      <c r="J445" s="40" t="s">
        <v>27</v>
      </c>
      <c r="K445" s="42" t="str">
        <f t="shared" si="13"/>
        <v>No</v>
      </c>
      <c r="L445" s="3">
        <f>IF(Table2242[[#This Row],[P/E]]&lt;=$A$8,1,0)</f>
        <v>0</v>
      </c>
      <c r="M445" s="3">
        <f>IF(Table2242[[#This Row],[ROE LF]]&gt;=$B$8,1,0)</f>
        <v>0</v>
      </c>
      <c r="N445" s="3">
        <f>IF(Table2242[[#This Row],[Debt/Equity LF]]&lt;=$C$8,1,0)</f>
        <v>0</v>
      </c>
      <c r="O445" s="44">
        <f t="shared" si="14"/>
        <v>0</v>
      </c>
    </row>
    <row r="446" spans="1:15" ht="15" hidden="1" x14ac:dyDescent="0.2">
      <c r="A446" s="3" t="s">
        <v>957</v>
      </c>
      <c r="B446" s="3" t="s">
        <v>958</v>
      </c>
      <c r="C446" s="3" t="s">
        <v>33</v>
      </c>
      <c r="D446" s="3">
        <v>8.225193977355957</v>
      </c>
      <c r="E446" s="15">
        <v>0.15146148681640625</v>
      </c>
      <c r="F446" s="15">
        <v>0.68467498779296876</v>
      </c>
      <c r="G446" s="41">
        <v>11312706560</v>
      </c>
      <c r="H446" s="40">
        <v>24.915000915527344</v>
      </c>
      <c r="I446" s="40" t="s">
        <v>34</v>
      </c>
      <c r="J446" s="40" t="s">
        <v>73</v>
      </c>
      <c r="K446" s="42" t="str">
        <f t="shared" si="13"/>
        <v>No</v>
      </c>
      <c r="L446" s="3">
        <f>IF(Table2242[[#This Row],[P/E]]&lt;=$A$8,1,0)</f>
        <v>1</v>
      </c>
      <c r="M446" s="3">
        <f>IF(Table2242[[#This Row],[ROE LF]]&gt;=$B$8,1,0)</f>
        <v>0</v>
      </c>
      <c r="N446" s="3">
        <f>IF(Table2242[[#This Row],[Debt/Equity LF]]&lt;=$C$8,1,0)</f>
        <v>0</v>
      </c>
      <c r="O446" s="44">
        <f t="shared" si="14"/>
        <v>1</v>
      </c>
    </row>
    <row r="447" spans="1:15" ht="15" hidden="1" x14ac:dyDescent="0.2">
      <c r="A447" s="3" t="s">
        <v>1519</v>
      </c>
      <c r="B447" s="3" t="s">
        <v>1520</v>
      </c>
      <c r="C447" s="3" t="s">
        <v>36</v>
      </c>
      <c r="D447" s="3">
        <v>24.158891677856445</v>
      </c>
      <c r="E447" s="15">
        <v>0.17271238327026367</v>
      </c>
      <c r="F447" s="15">
        <v>1.2547415161132813</v>
      </c>
      <c r="G447" s="41">
        <v>11248761856</v>
      </c>
      <c r="H447" s="40">
        <v>221.08999633789062</v>
      </c>
      <c r="I447" s="40" t="s">
        <v>40</v>
      </c>
      <c r="J447" s="40" t="s">
        <v>56</v>
      </c>
      <c r="K447" s="42" t="str">
        <f t="shared" si="13"/>
        <v>No</v>
      </c>
      <c r="L447" s="3">
        <f>IF(Table2242[[#This Row],[P/E]]&lt;=$A$8,1,0)</f>
        <v>0</v>
      </c>
      <c r="M447" s="3">
        <f>IF(Table2242[[#This Row],[ROE LF]]&gt;=$B$8,1,0)</f>
        <v>0</v>
      </c>
      <c r="N447" s="3">
        <f>IF(Table2242[[#This Row],[Debt/Equity LF]]&lt;=$C$8,1,0)</f>
        <v>0</v>
      </c>
      <c r="O447" s="44">
        <f t="shared" si="14"/>
        <v>0</v>
      </c>
    </row>
    <row r="448" spans="1:15" ht="15" hidden="1" x14ac:dyDescent="0.2">
      <c r="A448" s="3" t="s">
        <v>985</v>
      </c>
      <c r="B448" s="3" t="s">
        <v>986</v>
      </c>
      <c r="C448" s="3" t="s">
        <v>33</v>
      </c>
      <c r="D448" s="3">
        <v>12.944626808166504</v>
      </c>
      <c r="E448" s="15">
        <v>8.7869739532470709E-2</v>
      </c>
      <c r="F448" s="15">
        <v>0.34346427917480471</v>
      </c>
      <c r="G448" s="41">
        <v>11187896320</v>
      </c>
      <c r="H448" s="40">
        <v>41.299999237060547</v>
      </c>
      <c r="I448" s="40" t="s">
        <v>85</v>
      </c>
      <c r="J448" s="40" t="s">
        <v>85</v>
      </c>
      <c r="K448" s="42" t="str">
        <f t="shared" si="13"/>
        <v>No</v>
      </c>
      <c r="L448" s="3">
        <f>IF(Table2242[[#This Row],[P/E]]&lt;=$A$8,1,0)</f>
        <v>0</v>
      </c>
      <c r="M448" s="3">
        <f>IF(Table2242[[#This Row],[ROE LF]]&gt;=$B$8,1,0)</f>
        <v>0</v>
      </c>
      <c r="N448" s="3">
        <f>IF(Table2242[[#This Row],[Debt/Equity LF]]&lt;=$C$8,1,0)</f>
        <v>1</v>
      </c>
      <c r="O448" s="44">
        <f t="shared" si="14"/>
        <v>1</v>
      </c>
    </row>
    <row r="449" spans="1:15" ht="15" hidden="1" x14ac:dyDescent="0.2">
      <c r="A449" s="3" t="s">
        <v>1167</v>
      </c>
      <c r="B449" s="3" t="s">
        <v>1168</v>
      </c>
      <c r="C449" s="3" t="s">
        <v>89</v>
      </c>
      <c r="D449" s="3">
        <v>10.731595039367676</v>
      </c>
      <c r="E449" s="15">
        <v>0.27091497421264649</v>
      </c>
      <c r="F449" s="15">
        <v>0.70006546020507809</v>
      </c>
      <c r="G449" s="41">
        <v>11105062912</v>
      </c>
      <c r="H449" s="40">
        <v>123.76999664306641</v>
      </c>
      <c r="I449" s="40" t="s">
        <v>89</v>
      </c>
      <c r="J449" s="40" t="s">
        <v>109</v>
      </c>
      <c r="K449" s="42" t="str">
        <f t="shared" si="13"/>
        <v>No</v>
      </c>
      <c r="L449" s="3">
        <f>IF(Table2242[[#This Row],[P/E]]&lt;=$A$8,1,0)</f>
        <v>0</v>
      </c>
      <c r="M449" s="3">
        <f>IF(Table2242[[#This Row],[ROE LF]]&gt;=$B$8,1,0)</f>
        <v>0</v>
      </c>
      <c r="N449" s="3">
        <f>IF(Table2242[[#This Row],[Debt/Equity LF]]&lt;=$C$8,1,0)</f>
        <v>0</v>
      </c>
      <c r="O449" s="44">
        <f t="shared" si="14"/>
        <v>0</v>
      </c>
    </row>
    <row r="450" spans="1:15" ht="15" hidden="1" x14ac:dyDescent="0.2">
      <c r="A450" s="3" t="s">
        <v>727</v>
      </c>
      <c r="B450" s="3" t="s">
        <v>728</v>
      </c>
      <c r="C450" s="3" t="s">
        <v>80</v>
      </c>
      <c r="D450" s="3">
        <v>19.660177230834961</v>
      </c>
      <c r="E450" s="15">
        <v>0.15618847846984862</v>
      </c>
      <c r="F450" s="15">
        <v>1.7006994628906249</v>
      </c>
      <c r="G450" s="41">
        <v>11090396160</v>
      </c>
      <c r="H450" s="40">
        <v>70.75</v>
      </c>
      <c r="I450" s="40" t="s">
        <v>80</v>
      </c>
      <c r="J450" s="40" t="s">
        <v>81</v>
      </c>
      <c r="K450" s="42" t="str">
        <f t="shared" si="13"/>
        <v>No</v>
      </c>
      <c r="L450" s="3">
        <f>IF(Table2242[[#This Row],[P/E]]&lt;=$A$8,1,0)</f>
        <v>0</v>
      </c>
      <c r="M450" s="3">
        <f>IF(Table2242[[#This Row],[ROE LF]]&gt;=$B$8,1,0)</f>
        <v>0</v>
      </c>
      <c r="N450" s="3">
        <f>IF(Table2242[[#This Row],[Debt/Equity LF]]&lt;=$C$8,1,0)</f>
        <v>0</v>
      </c>
      <c r="O450" s="44">
        <f t="shared" si="14"/>
        <v>0</v>
      </c>
    </row>
    <row r="451" spans="1:15" ht="15" hidden="1" x14ac:dyDescent="0.2">
      <c r="A451" s="3" t="s">
        <v>1575</v>
      </c>
      <c r="B451" s="3" t="s">
        <v>1576</v>
      </c>
      <c r="C451" s="3" t="s">
        <v>20</v>
      </c>
      <c r="D451" s="3">
        <v>128.39108276367188</v>
      </c>
      <c r="E451" s="15">
        <v>0.16727636337280274</v>
      </c>
      <c r="F451" s="15">
        <v>0.12344354629516602</v>
      </c>
      <c r="G451" s="41">
        <v>11039019008</v>
      </c>
      <c r="H451" s="40">
        <v>209.69999694824219</v>
      </c>
      <c r="I451" s="40" t="s">
        <v>23</v>
      </c>
      <c r="J451" s="40" t="s">
        <v>24</v>
      </c>
      <c r="K451" s="42" t="str">
        <f t="shared" si="13"/>
        <v>No</v>
      </c>
      <c r="L451" s="3">
        <f>IF(Table2242[[#This Row],[P/E]]&lt;=$A$8,1,0)</f>
        <v>0</v>
      </c>
      <c r="M451" s="3">
        <f>IF(Table2242[[#This Row],[ROE LF]]&gt;=$B$8,1,0)</f>
        <v>0</v>
      </c>
      <c r="N451" s="3">
        <f>IF(Table2242[[#This Row],[Debt/Equity LF]]&lt;=$C$8,1,0)</f>
        <v>1</v>
      </c>
      <c r="O451" s="44">
        <f t="shared" si="14"/>
        <v>1</v>
      </c>
    </row>
    <row r="452" spans="1:15" ht="15" hidden="1" x14ac:dyDescent="0.2">
      <c r="A452" s="3" t="s">
        <v>1067</v>
      </c>
      <c r="B452" s="3" t="s">
        <v>6862</v>
      </c>
      <c r="C452" s="3" t="s">
        <v>45</v>
      </c>
      <c r="D452" s="3">
        <v>11.291538238525391</v>
      </c>
      <c r="E452" s="15">
        <v>3.7450180053710945E-2</v>
      </c>
      <c r="F452" s="15">
        <v>0.50145935058593749</v>
      </c>
      <c r="G452" s="41">
        <v>11022090240</v>
      </c>
      <c r="H452" s="40">
        <v>51.150001525878906</v>
      </c>
      <c r="I452" s="40" t="s">
        <v>53</v>
      </c>
      <c r="J452" s="40" t="s">
        <v>54</v>
      </c>
      <c r="K452" s="42" t="str">
        <f t="shared" si="13"/>
        <v>No</v>
      </c>
      <c r="L452" s="3">
        <f>IF(Table2242[[#This Row],[P/E]]&lt;=$A$8,1,0)</f>
        <v>0</v>
      </c>
      <c r="M452" s="3">
        <f>IF(Table2242[[#This Row],[ROE LF]]&gt;=$B$8,1,0)</f>
        <v>0</v>
      </c>
      <c r="N452" s="3">
        <f>IF(Table2242[[#This Row],[Debt/Equity LF]]&lt;=$C$8,1,0)</f>
        <v>1</v>
      </c>
      <c r="O452" s="44">
        <f t="shared" si="14"/>
        <v>1</v>
      </c>
    </row>
    <row r="453" spans="1:15" ht="15" hidden="1" x14ac:dyDescent="0.2">
      <c r="A453" s="3" t="s">
        <v>9191</v>
      </c>
      <c r="B453" s="3" t="s">
        <v>9192</v>
      </c>
      <c r="C453" s="3" t="s">
        <v>20</v>
      </c>
      <c r="D453" s="3">
        <v>51.519241333007812</v>
      </c>
      <c r="E453" s="15">
        <v>0.41727230072021482</v>
      </c>
      <c r="F453" s="15">
        <v>3.5091647338867187</v>
      </c>
      <c r="G453" s="41">
        <v>10964882432</v>
      </c>
      <c r="H453" s="40">
        <v>34.430000305175781</v>
      </c>
      <c r="I453" s="40" t="s">
        <v>23</v>
      </c>
      <c r="J453" s="40" t="s">
        <v>24</v>
      </c>
      <c r="K453" s="42" t="str">
        <f t="shared" si="13"/>
        <v>No</v>
      </c>
      <c r="L453" s="3">
        <f>IF(Table2242[[#This Row],[P/E]]&lt;=$A$8,1,0)</f>
        <v>0</v>
      </c>
      <c r="M453" s="3">
        <f>IF(Table2242[[#This Row],[ROE LF]]&gt;=$B$8,1,0)</f>
        <v>1</v>
      </c>
      <c r="N453" s="3">
        <f>IF(Table2242[[#This Row],[Debt/Equity LF]]&lt;=$C$8,1,0)</f>
        <v>0</v>
      </c>
      <c r="O453" s="44">
        <f t="shared" si="14"/>
        <v>1</v>
      </c>
    </row>
    <row r="454" spans="1:15" ht="15" hidden="1" x14ac:dyDescent="0.2">
      <c r="A454" s="3" t="s">
        <v>1159</v>
      </c>
      <c r="B454" s="3" t="s">
        <v>1160</v>
      </c>
      <c r="C454" s="3" t="s">
        <v>33</v>
      </c>
      <c r="D454" s="3">
        <v>15.025381088256836</v>
      </c>
      <c r="E454" s="15">
        <v>0.10888367652893066</v>
      </c>
      <c r="F454" s="15">
        <v>0.47282760620117187</v>
      </c>
      <c r="G454" s="41">
        <v>10942901248</v>
      </c>
      <c r="H454" s="40">
        <v>113.77999877929688</v>
      </c>
      <c r="I454" s="40" t="s">
        <v>85</v>
      </c>
      <c r="J454" s="40" t="s">
        <v>85</v>
      </c>
      <c r="K454" s="42" t="str">
        <f t="shared" si="13"/>
        <v>No</v>
      </c>
      <c r="L454" s="3">
        <f>IF(Table2242[[#This Row],[P/E]]&lt;=$A$8,1,0)</f>
        <v>0</v>
      </c>
      <c r="M454" s="3">
        <f>IF(Table2242[[#This Row],[ROE LF]]&gt;=$B$8,1,0)</f>
        <v>0</v>
      </c>
      <c r="N454" s="3">
        <f>IF(Table2242[[#This Row],[Debt/Equity LF]]&lt;=$C$8,1,0)</f>
        <v>1</v>
      </c>
      <c r="O454" s="44">
        <f t="shared" si="14"/>
        <v>1</v>
      </c>
    </row>
    <row r="455" spans="1:15" ht="15" hidden="1" x14ac:dyDescent="0.2">
      <c r="A455" s="3" t="s">
        <v>713</v>
      </c>
      <c r="B455" s="3" t="s">
        <v>714</v>
      </c>
      <c r="C455" s="3" t="s">
        <v>69</v>
      </c>
      <c r="D455" s="3">
        <v>11.003989219665527</v>
      </c>
      <c r="E455" s="15">
        <v>0.14843851089477539</v>
      </c>
      <c r="F455" s="15">
        <v>0.87262138366699216</v>
      </c>
      <c r="G455" s="41">
        <v>10926980096</v>
      </c>
      <c r="H455" s="40">
        <v>80.239997863769531</v>
      </c>
      <c r="I455" s="40" t="s">
        <v>76</v>
      </c>
      <c r="J455" s="40" t="s">
        <v>82</v>
      </c>
      <c r="K455" s="42" t="str">
        <f t="shared" si="13"/>
        <v>No</v>
      </c>
      <c r="L455" s="3">
        <f>IF(Table2242[[#This Row],[P/E]]&lt;=$A$8,1,0)</f>
        <v>0</v>
      </c>
      <c r="M455" s="3">
        <f>IF(Table2242[[#This Row],[ROE LF]]&gt;=$B$8,1,0)</f>
        <v>0</v>
      </c>
      <c r="N455" s="3">
        <f>IF(Table2242[[#This Row],[Debt/Equity LF]]&lt;=$C$8,1,0)</f>
        <v>0</v>
      </c>
      <c r="O455" s="44">
        <f t="shared" si="14"/>
        <v>0</v>
      </c>
    </row>
    <row r="456" spans="1:15" ht="15" hidden="1" x14ac:dyDescent="0.2">
      <c r="A456" s="3" t="s">
        <v>829</v>
      </c>
      <c r="B456" s="3" t="s">
        <v>830</v>
      </c>
      <c r="C456" s="3" t="s">
        <v>20</v>
      </c>
      <c r="D456" s="3">
        <v>9.0683917999267578</v>
      </c>
      <c r="E456" s="15">
        <v>7.8148970603942866E-2</v>
      </c>
      <c r="F456" s="15">
        <v>0.60923431396484373</v>
      </c>
      <c r="G456" s="41">
        <v>10911287296</v>
      </c>
      <c r="H456" s="40">
        <v>34.349998474121094</v>
      </c>
      <c r="I456" s="40" t="s">
        <v>21</v>
      </c>
      <c r="J456" s="40" t="s">
        <v>22</v>
      </c>
      <c r="K456" s="42" t="str">
        <f t="shared" si="13"/>
        <v>No</v>
      </c>
      <c r="L456" s="3">
        <f>IF(Table2242[[#This Row],[P/E]]&lt;=$A$8,1,0)</f>
        <v>0</v>
      </c>
      <c r="M456" s="3">
        <f>IF(Table2242[[#This Row],[ROE LF]]&gt;=$B$8,1,0)</f>
        <v>0</v>
      </c>
      <c r="N456" s="3">
        <f>IF(Table2242[[#This Row],[Debt/Equity LF]]&lt;=$C$8,1,0)</f>
        <v>0</v>
      </c>
      <c r="O456" s="44">
        <f t="shared" si="14"/>
        <v>0</v>
      </c>
    </row>
    <row r="457" spans="1:15" ht="15" hidden="1" x14ac:dyDescent="0.2">
      <c r="A457" s="3" t="s">
        <v>6965</v>
      </c>
      <c r="B457" s="3" t="s">
        <v>6966</v>
      </c>
      <c r="C457" s="3" t="s">
        <v>45</v>
      </c>
      <c r="D457" s="3">
        <v>7.204735279083252</v>
      </c>
      <c r="E457" s="15">
        <v>0.6747459411621094</v>
      </c>
      <c r="F457" s="15">
        <v>2.8085693359374999</v>
      </c>
      <c r="G457" s="41">
        <v>10877897728</v>
      </c>
      <c r="H457" s="40">
        <v>20.399999618530273</v>
      </c>
      <c r="I457" s="40" t="s">
        <v>46</v>
      </c>
      <c r="J457" s="40" t="s">
        <v>46</v>
      </c>
      <c r="K457" s="42" t="str">
        <f t="shared" si="13"/>
        <v>No</v>
      </c>
      <c r="L457" s="3">
        <f>IF(Table2242[[#This Row],[P/E]]&lt;=$A$8,1,0)</f>
        <v>1</v>
      </c>
      <c r="M457" s="3">
        <f>IF(Table2242[[#This Row],[ROE LF]]&gt;=$B$8,1,0)</f>
        <v>1</v>
      </c>
      <c r="N457" s="3">
        <f>IF(Table2242[[#This Row],[Debt/Equity LF]]&lt;=$C$8,1,0)</f>
        <v>0</v>
      </c>
      <c r="O457" s="44">
        <f t="shared" si="14"/>
        <v>2</v>
      </c>
    </row>
    <row r="458" spans="1:15" ht="15" hidden="1" x14ac:dyDescent="0.2">
      <c r="A458" s="3" t="s">
        <v>1121</v>
      </c>
      <c r="B458" s="3" t="s">
        <v>6750</v>
      </c>
      <c r="C458" s="3" t="s">
        <v>33</v>
      </c>
      <c r="D458" s="3">
        <v>6.9005327224731454</v>
      </c>
      <c r="E458" s="15">
        <v>0.46146095275878907</v>
      </c>
      <c r="F458" s="15">
        <v>0.78812416076660152</v>
      </c>
      <c r="G458" s="41">
        <v>10827440128</v>
      </c>
      <c r="H458" s="40">
        <v>30.985000610351562</v>
      </c>
      <c r="I458" s="40" t="s">
        <v>34</v>
      </c>
      <c r="J458" s="40" t="s">
        <v>35</v>
      </c>
      <c r="K458" s="42" t="str">
        <f t="shared" si="13"/>
        <v>No</v>
      </c>
      <c r="L458" s="3">
        <f>IF(Table2242[[#This Row],[P/E]]&lt;=$A$8,1,0)</f>
        <v>1</v>
      </c>
      <c r="M458" s="3">
        <f>IF(Table2242[[#This Row],[ROE LF]]&gt;=$B$8,1,0)</f>
        <v>1</v>
      </c>
      <c r="N458" s="3">
        <f>IF(Table2242[[#This Row],[Debt/Equity LF]]&lt;=$C$8,1,0)</f>
        <v>0</v>
      </c>
      <c r="O458" s="44">
        <f t="shared" si="14"/>
        <v>2</v>
      </c>
    </row>
    <row r="459" spans="1:15" ht="15" hidden="1" x14ac:dyDescent="0.2">
      <c r="A459" s="3" t="s">
        <v>1269</v>
      </c>
      <c r="B459" s="3" t="s">
        <v>1270</v>
      </c>
      <c r="C459" s="3" t="s">
        <v>28</v>
      </c>
      <c r="D459" s="3">
        <v>17.787235260009766</v>
      </c>
      <c r="E459" s="15">
        <v>0.37552627563476565</v>
      </c>
      <c r="F459" s="15">
        <v>2.4984297180175781</v>
      </c>
      <c r="G459" s="41">
        <v>10780228608</v>
      </c>
      <c r="H459" s="40">
        <v>71.589996337890625</v>
      </c>
      <c r="I459" s="40" t="s">
        <v>58</v>
      </c>
      <c r="J459" s="40" t="s">
        <v>115</v>
      </c>
      <c r="K459" s="42" t="str">
        <f t="shared" ref="K459:K522" si="15">IF(O459=3,"Yes","No")</f>
        <v>No</v>
      </c>
      <c r="L459" s="3">
        <f>IF(Table2242[[#This Row],[P/E]]&lt;=$A$8,1,0)</f>
        <v>0</v>
      </c>
      <c r="M459" s="3">
        <f>IF(Table2242[[#This Row],[ROE LF]]&gt;=$B$8,1,0)</f>
        <v>1</v>
      </c>
      <c r="N459" s="3">
        <f>IF(Table2242[[#This Row],[Debt/Equity LF]]&lt;=$C$8,1,0)</f>
        <v>0</v>
      </c>
      <c r="O459" s="44">
        <f t="shared" si="14"/>
        <v>1</v>
      </c>
    </row>
    <row r="460" spans="1:15" ht="15" x14ac:dyDescent="0.2">
      <c r="A460" s="3" t="s">
        <v>3675</v>
      </c>
      <c r="B460" s="3" t="s">
        <v>3676</v>
      </c>
      <c r="C460" s="3" t="s">
        <v>43</v>
      </c>
      <c r="D460" s="3">
        <v>7.2203388214111328</v>
      </c>
      <c r="E460" s="15">
        <v>0.37423629760742189</v>
      </c>
      <c r="F460" s="15">
        <v>0.72884391784667968</v>
      </c>
      <c r="G460" s="41">
        <v>10723874816</v>
      </c>
      <c r="H460" s="40">
        <v>37.139999389648438</v>
      </c>
      <c r="I460" s="40" t="s">
        <v>43</v>
      </c>
      <c r="J460" s="40" t="s">
        <v>44</v>
      </c>
      <c r="K460" s="42" t="str">
        <f t="shared" si="15"/>
        <v>No</v>
      </c>
      <c r="L460" s="3">
        <f>IF(Table2242[[#This Row],[P/E]]&lt;=$A$8,1,0)</f>
        <v>1</v>
      </c>
      <c r="M460" s="3">
        <f>IF(Table2242[[#This Row],[ROE LF]]&gt;=$B$8,1,0)</f>
        <v>1</v>
      </c>
      <c r="N460" s="3">
        <f>IF(Table2242[[#This Row],[Debt/Equity LF]]&lt;=$C$8,1,0)</f>
        <v>0</v>
      </c>
      <c r="O460" s="44">
        <f t="shared" si="14"/>
        <v>2</v>
      </c>
    </row>
    <row r="461" spans="1:15" ht="15" hidden="1" x14ac:dyDescent="0.2">
      <c r="A461" s="3" t="s">
        <v>1083</v>
      </c>
      <c r="B461" s="3" t="s">
        <v>1084</v>
      </c>
      <c r="C461" s="3" t="s">
        <v>80</v>
      </c>
      <c r="D461" s="3">
        <v>29.799722671508789</v>
      </c>
      <c r="E461" s="15">
        <v>8.0265378952026373E-2</v>
      </c>
      <c r="F461" s="15">
        <v>0.63681823730468745</v>
      </c>
      <c r="G461" s="41">
        <v>10655858688</v>
      </c>
      <c r="H461" s="40">
        <v>65.779998779296875</v>
      </c>
      <c r="I461" s="40" t="s">
        <v>80</v>
      </c>
      <c r="J461" s="40" t="s">
        <v>81</v>
      </c>
      <c r="K461" s="42" t="str">
        <f t="shared" si="15"/>
        <v>No</v>
      </c>
      <c r="L461" s="3">
        <f>IF(Table2242[[#This Row],[P/E]]&lt;=$A$8,1,0)</f>
        <v>0</v>
      </c>
      <c r="M461" s="3">
        <f>IF(Table2242[[#This Row],[ROE LF]]&gt;=$B$8,1,0)</f>
        <v>0</v>
      </c>
      <c r="N461" s="3">
        <f>IF(Table2242[[#This Row],[Debt/Equity LF]]&lt;=$C$8,1,0)</f>
        <v>0</v>
      </c>
      <c r="O461" s="44">
        <f t="shared" si="14"/>
        <v>0</v>
      </c>
    </row>
    <row r="462" spans="1:15" ht="15" hidden="1" x14ac:dyDescent="0.2">
      <c r="A462" s="3" t="s">
        <v>1049</v>
      </c>
      <c r="B462" s="3" t="s">
        <v>1050</v>
      </c>
      <c r="C462" s="3" t="s">
        <v>69</v>
      </c>
      <c r="D462" s="3">
        <v>10.863044738769531</v>
      </c>
      <c r="E462" s="15">
        <v>0.59223930358886723</v>
      </c>
      <c r="F462" s="15">
        <v>1.5276387023925782</v>
      </c>
      <c r="G462" s="41">
        <v>10630341632</v>
      </c>
      <c r="H462" s="40">
        <v>90.30999755859375</v>
      </c>
      <c r="I462" s="40" t="s">
        <v>70</v>
      </c>
      <c r="J462" s="40" t="s">
        <v>71</v>
      </c>
      <c r="K462" s="42" t="str">
        <f t="shared" si="15"/>
        <v>No</v>
      </c>
      <c r="L462" s="3">
        <f>IF(Table2242[[#This Row],[P/E]]&lt;=$A$8,1,0)</f>
        <v>0</v>
      </c>
      <c r="M462" s="3">
        <f>IF(Table2242[[#This Row],[ROE LF]]&gt;=$B$8,1,0)</f>
        <v>1</v>
      </c>
      <c r="N462" s="3">
        <f>IF(Table2242[[#This Row],[Debt/Equity LF]]&lt;=$C$8,1,0)</f>
        <v>0</v>
      </c>
      <c r="O462" s="44">
        <f t="shared" si="14"/>
        <v>1</v>
      </c>
    </row>
    <row r="463" spans="1:15" ht="15" hidden="1" x14ac:dyDescent="0.2">
      <c r="A463" s="3" t="s">
        <v>1359</v>
      </c>
      <c r="B463" s="3" t="s">
        <v>1360</v>
      </c>
      <c r="C463" s="3" t="s">
        <v>80</v>
      </c>
      <c r="D463" s="3">
        <v>76.629959106445312</v>
      </c>
      <c r="E463" s="15">
        <v>3.5948719978332516E-2</v>
      </c>
      <c r="F463" s="15">
        <v>0.61451969146728513</v>
      </c>
      <c r="G463" s="41">
        <v>10546785280</v>
      </c>
      <c r="H463" s="40">
        <v>31.954999923706055</v>
      </c>
      <c r="I463" s="40" t="s">
        <v>80</v>
      </c>
      <c r="J463" s="40" t="s">
        <v>81</v>
      </c>
      <c r="K463" s="42" t="str">
        <f t="shared" si="15"/>
        <v>No</v>
      </c>
      <c r="L463" s="3">
        <f>IF(Table2242[[#This Row],[P/E]]&lt;=$A$8,1,0)</f>
        <v>0</v>
      </c>
      <c r="M463" s="3">
        <f>IF(Table2242[[#This Row],[ROE LF]]&gt;=$B$8,1,0)</f>
        <v>0</v>
      </c>
      <c r="N463" s="3">
        <f>IF(Table2242[[#This Row],[Debt/Equity LF]]&lt;=$C$8,1,0)</f>
        <v>0</v>
      </c>
      <c r="O463" s="44">
        <f t="shared" ref="O463:O526" si="16">SUM(L463:N463)</f>
        <v>0</v>
      </c>
    </row>
    <row r="464" spans="1:15" ht="15" hidden="1" x14ac:dyDescent="0.2">
      <c r="A464" s="3" t="s">
        <v>1139</v>
      </c>
      <c r="B464" s="3" t="s">
        <v>1140</v>
      </c>
      <c r="C464" s="3" t="s">
        <v>28</v>
      </c>
      <c r="D464" s="3">
        <v>14.816920280456543</v>
      </c>
      <c r="E464" s="15">
        <v>0.17573593139648438</v>
      </c>
      <c r="F464" s="15">
        <v>1.4485064697265626</v>
      </c>
      <c r="G464" s="41">
        <v>10541732864</v>
      </c>
      <c r="H464" s="40">
        <v>182.0050048828125</v>
      </c>
      <c r="I464" s="40" t="s">
        <v>29</v>
      </c>
      <c r="J464" s="40" t="s">
        <v>52</v>
      </c>
      <c r="K464" s="42" t="str">
        <f t="shared" si="15"/>
        <v>No</v>
      </c>
      <c r="L464" s="3">
        <f>IF(Table2242[[#This Row],[P/E]]&lt;=$A$8,1,0)</f>
        <v>0</v>
      </c>
      <c r="M464" s="3">
        <f>IF(Table2242[[#This Row],[ROE LF]]&gt;=$B$8,1,0)</f>
        <v>0</v>
      </c>
      <c r="N464" s="3">
        <f>IF(Table2242[[#This Row],[Debt/Equity LF]]&lt;=$C$8,1,0)</f>
        <v>0</v>
      </c>
      <c r="O464" s="44">
        <f t="shared" si="16"/>
        <v>0</v>
      </c>
    </row>
    <row r="465" spans="1:15" ht="15" hidden="1" x14ac:dyDescent="0.2">
      <c r="A465" s="3" t="s">
        <v>1013</v>
      </c>
      <c r="B465" s="3" t="s">
        <v>1014</v>
      </c>
      <c r="C465" s="3" t="s">
        <v>33</v>
      </c>
      <c r="D465" s="3">
        <v>6.8477935791015634</v>
      </c>
      <c r="E465" s="15">
        <v>0.21284233093261717</v>
      </c>
      <c r="F465" s="15">
        <v>0.46439041137695314</v>
      </c>
      <c r="G465" s="41">
        <v>10531510272</v>
      </c>
      <c r="H465" s="40">
        <v>40.810001373291016</v>
      </c>
      <c r="I465" s="40" t="s">
        <v>85</v>
      </c>
      <c r="J465" s="40" t="s">
        <v>85</v>
      </c>
      <c r="K465" s="42" t="str">
        <f t="shared" si="15"/>
        <v>No</v>
      </c>
      <c r="L465" s="3">
        <f>IF(Table2242[[#This Row],[P/E]]&lt;=$A$8,1,0)</f>
        <v>1</v>
      </c>
      <c r="M465" s="3">
        <f>IF(Table2242[[#This Row],[ROE LF]]&gt;=$B$8,1,0)</f>
        <v>0</v>
      </c>
      <c r="N465" s="3">
        <f>IF(Table2242[[#This Row],[Debt/Equity LF]]&lt;=$C$8,1,0)</f>
        <v>1</v>
      </c>
      <c r="O465" s="44">
        <f t="shared" si="16"/>
        <v>2</v>
      </c>
    </row>
    <row r="466" spans="1:15" ht="15" hidden="1" x14ac:dyDescent="0.2">
      <c r="A466" s="3" t="s">
        <v>1623</v>
      </c>
      <c r="B466" s="3" t="s">
        <v>114</v>
      </c>
      <c r="C466" s="3" t="s">
        <v>69</v>
      </c>
      <c r="D466" s="3">
        <v>24.021284103393555</v>
      </c>
      <c r="E466" s="15">
        <v>0.11675024032592773</v>
      </c>
      <c r="F466" s="15">
        <v>1.1515696716308594</v>
      </c>
      <c r="G466" s="41">
        <v>10508640256</v>
      </c>
      <c r="H466" s="40">
        <v>77.915000915527344</v>
      </c>
      <c r="I466" s="40" t="s">
        <v>76</v>
      </c>
      <c r="J466" s="40" t="s">
        <v>107</v>
      </c>
      <c r="K466" s="42" t="str">
        <f t="shared" si="15"/>
        <v>No</v>
      </c>
      <c r="L466" s="3">
        <f>IF(Table2242[[#This Row],[P/E]]&lt;=$A$8,1,0)</f>
        <v>0</v>
      </c>
      <c r="M466" s="3">
        <f>IF(Table2242[[#This Row],[ROE LF]]&gt;=$B$8,1,0)</f>
        <v>0</v>
      </c>
      <c r="N466" s="3">
        <f>IF(Table2242[[#This Row],[Debt/Equity LF]]&lt;=$C$8,1,0)</f>
        <v>0</v>
      </c>
      <c r="O466" s="44">
        <f t="shared" si="16"/>
        <v>0</v>
      </c>
    </row>
    <row r="467" spans="1:15" ht="15" hidden="1" x14ac:dyDescent="0.2">
      <c r="A467" s="3" t="s">
        <v>859</v>
      </c>
      <c r="B467" s="3" t="s">
        <v>860</v>
      </c>
      <c r="C467" s="3" t="s">
        <v>69</v>
      </c>
      <c r="D467" s="3">
        <v>29.469650268554688</v>
      </c>
      <c r="E467" s="15">
        <v>0.35778663635253904</v>
      </c>
      <c r="F467" s="15">
        <v>1.427041015625</v>
      </c>
      <c r="G467" s="41">
        <v>10482880512</v>
      </c>
      <c r="H467" s="40">
        <v>61.75</v>
      </c>
      <c r="I467" s="40" t="s">
        <v>6370</v>
      </c>
      <c r="J467" s="40" t="s">
        <v>96</v>
      </c>
      <c r="K467" s="42" t="str">
        <f t="shared" si="15"/>
        <v>No</v>
      </c>
      <c r="L467" s="3">
        <f>IF(Table2242[[#This Row],[P/E]]&lt;=$A$8,1,0)</f>
        <v>0</v>
      </c>
      <c r="M467" s="3">
        <f>IF(Table2242[[#This Row],[ROE LF]]&gt;=$B$8,1,0)</f>
        <v>1</v>
      </c>
      <c r="N467" s="3">
        <f>IF(Table2242[[#This Row],[Debt/Equity LF]]&lt;=$C$8,1,0)</f>
        <v>0</v>
      </c>
      <c r="O467" s="44">
        <f t="shared" si="16"/>
        <v>1</v>
      </c>
    </row>
    <row r="468" spans="1:15" ht="15" hidden="1" x14ac:dyDescent="0.2">
      <c r="A468" s="3" t="s">
        <v>2076</v>
      </c>
      <c r="B468" s="3" t="s">
        <v>2077</v>
      </c>
      <c r="C468" s="3" t="s">
        <v>45</v>
      </c>
      <c r="D468" s="3">
        <v>21.129289627075195</v>
      </c>
      <c r="E468" s="15">
        <v>0.72662101745605467</v>
      </c>
      <c r="F468" s="15">
        <v>3.9122262573242188</v>
      </c>
      <c r="G468" s="41">
        <v>10480000000</v>
      </c>
      <c r="H468" s="40">
        <v>79.519996643066406</v>
      </c>
      <c r="I468" s="40" t="s">
        <v>46</v>
      </c>
      <c r="J468" s="40" t="s">
        <v>46</v>
      </c>
      <c r="K468" s="42" t="str">
        <f t="shared" si="15"/>
        <v>No</v>
      </c>
      <c r="L468" s="3">
        <f>IF(Table2242[[#This Row],[P/E]]&lt;=$A$8,1,0)</f>
        <v>0</v>
      </c>
      <c r="M468" s="3">
        <f>IF(Table2242[[#This Row],[ROE LF]]&gt;=$B$8,1,0)</f>
        <v>1</v>
      </c>
      <c r="N468" s="3">
        <f>IF(Table2242[[#This Row],[Debt/Equity LF]]&lt;=$C$8,1,0)</f>
        <v>0</v>
      </c>
      <c r="O468" s="44">
        <f t="shared" si="16"/>
        <v>1</v>
      </c>
    </row>
    <row r="469" spans="1:15" ht="15" hidden="1" x14ac:dyDescent="0.2">
      <c r="A469" s="3" t="s">
        <v>503</v>
      </c>
      <c r="B469" s="3" t="s">
        <v>504</v>
      </c>
      <c r="C469" s="3" t="s">
        <v>28</v>
      </c>
      <c r="D469" s="3">
        <v>10.294924736022949</v>
      </c>
      <c r="E469" s="15">
        <v>0.12694301605224609</v>
      </c>
      <c r="F469" s="15">
        <v>2.2923744201660154</v>
      </c>
      <c r="G469" s="41">
        <v>10452427776</v>
      </c>
      <c r="H469" s="40">
        <v>26.899999618530273</v>
      </c>
      <c r="I469" s="40" t="s">
        <v>67</v>
      </c>
      <c r="J469" s="40" t="s">
        <v>68</v>
      </c>
      <c r="K469" s="42" t="str">
        <f t="shared" si="15"/>
        <v>No</v>
      </c>
      <c r="L469" s="3">
        <f>IF(Table2242[[#This Row],[P/E]]&lt;=$A$8,1,0)</f>
        <v>0</v>
      </c>
      <c r="M469" s="3">
        <f>IF(Table2242[[#This Row],[ROE LF]]&gt;=$B$8,1,0)</f>
        <v>0</v>
      </c>
      <c r="N469" s="3">
        <f>IF(Table2242[[#This Row],[Debt/Equity LF]]&lt;=$C$8,1,0)</f>
        <v>0</v>
      </c>
      <c r="O469" s="44">
        <f t="shared" si="16"/>
        <v>0</v>
      </c>
    </row>
    <row r="470" spans="1:15" ht="15" hidden="1" x14ac:dyDescent="0.2">
      <c r="A470" s="3" t="s">
        <v>9180</v>
      </c>
      <c r="B470" s="3" t="s">
        <v>9181</v>
      </c>
      <c r="C470" s="3" t="s">
        <v>33</v>
      </c>
      <c r="D470" s="3">
        <v>279.74337768554688</v>
      </c>
      <c r="E470" s="15">
        <v>-0.22349340438842774</v>
      </c>
      <c r="F470" s="15">
        <v>0.65479927062988286</v>
      </c>
      <c r="G470" s="41">
        <v>10435878912</v>
      </c>
      <c r="H470" s="40">
        <v>45.979999542236328</v>
      </c>
      <c r="I470" s="40" t="s">
        <v>34</v>
      </c>
      <c r="J470" s="40" t="s">
        <v>73</v>
      </c>
      <c r="K470" s="42" t="str">
        <f t="shared" si="15"/>
        <v>No</v>
      </c>
      <c r="L470" s="3">
        <f>IF(Table2242[[#This Row],[P/E]]&lt;=$A$8,1,0)</f>
        <v>0</v>
      </c>
      <c r="M470" s="3">
        <f>IF(Table2242[[#This Row],[ROE LF]]&gt;=$B$8,1,0)</f>
        <v>0</v>
      </c>
      <c r="N470" s="3">
        <f>IF(Table2242[[#This Row],[Debt/Equity LF]]&lt;=$C$8,1,0)</f>
        <v>0</v>
      </c>
      <c r="O470" s="44">
        <f t="shared" si="16"/>
        <v>0</v>
      </c>
    </row>
    <row r="471" spans="1:15" ht="15" x14ac:dyDescent="0.2">
      <c r="A471" s="3" t="s">
        <v>9195</v>
      </c>
      <c r="B471" s="3" t="s">
        <v>9196</v>
      </c>
      <c r="C471" s="3" t="s">
        <v>43</v>
      </c>
      <c r="D471" s="3">
        <v>30.766254425048828</v>
      </c>
      <c r="E471" s="15">
        <v>0.1605324363708496</v>
      </c>
      <c r="F471" s="15">
        <v>2.4112322998046873</v>
      </c>
      <c r="G471" s="41">
        <v>10304891904</v>
      </c>
      <c r="H471" s="40">
        <v>50.095001220703125</v>
      </c>
      <c r="I471" s="40" t="s">
        <v>43</v>
      </c>
      <c r="J471" s="40" t="s">
        <v>44</v>
      </c>
      <c r="K471" s="42" t="str">
        <f t="shared" si="15"/>
        <v>No</v>
      </c>
      <c r="L471" s="3">
        <f>IF(Table2242[[#This Row],[P/E]]&lt;=$A$8,1,0)</f>
        <v>0</v>
      </c>
      <c r="M471" s="3">
        <f>IF(Table2242[[#This Row],[ROE LF]]&gt;=$B$8,1,0)</f>
        <v>0</v>
      </c>
      <c r="N471" s="3">
        <f>IF(Table2242[[#This Row],[Debt/Equity LF]]&lt;=$C$8,1,0)</f>
        <v>0</v>
      </c>
      <c r="O471" s="44">
        <f t="shared" si="16"/>
        <v>0</v>
      </c>
    </row>
    <row r="472" spans="1:15" ht="15" hidden="1" x14ac:dyDescent="0.2">
      <c r="A472" s="3" t="s">
        <v>939</v>
      </c>
      <c r="B472" s="3" t="s">
        <v>940</v>
      </c>
      <c r="C472" s="3" t="s">
        <v>28</v>
      </c>
      <c r="D472" s="3">
        <v>14.165323257446289</v>
      </c>
      <c r="E472" s="15">
        <v>0.15633890151977539</v>
      </c>
      <c r="F472" s="15">
        <v>3.5931567382812499</v>
      </c>
      <c r="G472" s="41">
        <v>10217281536</v>
      </c>
      <c r="H472" s="40">
        <v>70.260002136230469</v>
      </c>
      <c r="I472" s="40" t="s">
        <v>29</v>
      </c>
      <c r="J472" s="40" t="s">
        <v>52</v>
      </c>
      <c r="K472" s="42" t="str">
        <f t="shared" si="15"/>
        <v>No</v>
      </c>
      <c r="L472" s="3">
        <f>IF(Table2242[[#This Row],[P/E]]&lt;=$A$8,1,0)</f>
        <v>0</v>
      </c>
      <c r="M472" s="3">
        <f>IF(Table2242[[#This Row],[ROE LF]]&gt;=$B$8,1,0)</f>
        <v>0</v>
      </c>
      <c r="N472" s="3">
        <f>IF(Table2242[[#This Row],[Debt/Equity LF]]&lt;=$C$8,1,0)</f>
        <v>0</v>
      </c>
      <c r="O472" s="44">
        <f t="shared" si="16"/>
        <v>0</v>
      </c>
    </row>
    <row r="473" spans="1:15" ht="15" hidden="1" x14ac:dyDescent="0.2">
      <c r="A473" s="3" t="s">
        <v>9184</v>
      </c>
      <c r="B473" s="3" t="s">
        <v>9185</v>
      </c>
      <c r="C473" s="3" t="s">
        <v>25</v>
      </c>
      <c r="D473" s="3">
        <v>9.0819482803344727</v>
      </c>
      <c r="E473" s="15">
        <v>0.14539647102355957</v>
      </c>
      <c r="F473" s="15">
        <v>0.74774192810058593</v>
      </c>
      <c r="G473" s="41">
        <v>10188324864</v>
      </c>
      <c r="H473" s="40">
        <v>16.437400817871094</v>
      </c>
      <c r="I473" s="40" t="s">
        <v>26</v>
      </c>
      <c r="J473" s="40" t="s">
        <v>74</v>
      </c>
      <c r="K473" s="42" t="str">
        <f t="shared" si="15"/>
        <v>No</v>
      </c>
      <c r="L473" s="3">
        <f>IF(Table2242[[#This Row],[P/E]]&lt;=$A$8,1,0)</f>
        <v>0</v>
      </c>
      <c r="M473" s="3">
        <f>IF(Table2242[[#This Row],[ROE LF]]&gt;=$B$8,1,0)</f>
        <v>0</v>
      </c>
      <c r="N473" s="3">
        <f>IF(Table2242[[#This Row],[Debt/Equity LF]]&lt;=$C$8,1,0)</f>
        <v>0</v>
      </c>
      <c r="O473" s="44">
        <f t="shared" si="16"/>
        <v>0</v>
      </c>
    </row>
    <row r="474" spans="1:15" ht="15" hidden="1" x14ac:dyDescent="0.2">
      <c r="A474" s="3" t="s">
        <v>9186</v>
      </c>
      <c r="B474" s="3" t="s">
        <v>9187</v>
      </c>
      <c r="C474" s="3" t="s">
        <v>25</v>
      </c>
      <c r="D474" s="3">
        <v>9.0819482803344727</v>
      </c>
      <c r="E474" s="15">
        <v>0.14539647102355957</v>
      </c>
      <c r="F474" s="15">
        <v>0.74774192810058593</v>
      </c>
      <c r="G474" s="41">
        <v>10188324864</v>
      </c>
      <c r="H474" s="40">
        <v>19.299999237060547</v>
      </c>
      <c r="I474" s="40" t="s">
        <v>26</v>
      </c>
      <c r="J474" s="40" t="s">
        <v>74</v>
      </c>
      <c r="K474" s="42" t="str">
        <f t="shared" si="15"/>
        <v>No</v>
      </c>
      <c r="L474" s="3">
        <f>IF(Table2242[[#This Row],[P/E]]&lt;=$A$8,1,0)</f>
        <v>0</v>
      </c>
      <c r="M474" s="3">
        <f>IF(Table2242[[#This Row],[ROE LF]]&gt;=$B$8,1,0)</f>
        <v>0</v>
      </c>
      <c r="N474" s="3">
        <f>IF(Table2242[[#This Row],[Debt/Equity LF]]&lt;=$C$8,1,0)</f>
        <v>0</v>
      </c>
      <c r="O474" s="44">
        <f t="shared" si="16"/>
        <v>0</v>
      </c>
    </row>
    <row r="475" spans="1:15" ht="15" hidden="1" x14ac:dyDescent="0.2">
      <c r="A475" s="3" t="s">
        <v>1071</v>
      </c>
      <c r="B475" s="3" t="s">
        <v>1072</v>
      </c>
      <c r="C475" s="3" t="s">
        <v>65</v>
      </c>
      <c r="D475" s="3">
        <v>17.991678237915039</v>
      </c>
      <c r="E475" s="15">
        <v>0.12864476203918457</v>
      </c>
      <c r="F475" s="15">
        <v>1.4421040344238281</v>
      </c>
      <c r="G475" s="41">
        <v>10108683264</v>
      </c>
      <c r="H475" s="40">
        <v>25.764999389648438</v>
      </c>
      <c r="I475" s="40" t="s">
        <v>65</v>
      </c>
      <c r="J475" s="40" t="s">
        <v>88</v>
      </c>
      <c r="K475" s="42" t="str">
        <f t="shared" si="15"/>
        <v>No</v>
      </c>
      <c r="L475" s="3">
        <f>IF(Table2242[[#This Row],[P/E]]&lt;=$A$8,1,0)</f>
        <v>0</v>
      </c>
      <c r="M475" s="3">
        <f>IF(Table2242[[#This Row],[ROE LF]]&gt;=$B$8,1,0)</f>
        <v>0</v>
      </c>
      <c r="N475" s="3">
        <f>IF(Table2242[[#This Row],[Debt/Equity LF]]&lt;=$C$8,1,0)</f>
        <v>0</v>
      </c>
      <c r="O475" s="44">
        <f t="shared" si="16"/>
        <v>0</v>
      </c>
    </row>
    <row r="476" spans="1:15" ht="15" hidden="1" x14ac:dyDescent="0.2">
      <c r="A476" s="3" t="s">
        <v>1201</v>
      </c>
      <c r="B476" s="3" t="s">
        <v>1202</v>
      </c>
      <c r="C476" s="3" t="s">
        <v>36</v>
      </c>
      <c r="D476" s="3">
        <v>16.51361083984375</v>
      </c>
      <c r="E476" s="15">
        <v>0.18057264328002931</v>
      </c>
      <c r="F476" s="15">
        <v>0.28868551254272462</v>
      </c>
      <c r="G476" s="41">
        <v>10088806400</v>
      </c>
      <c r="H476" s="40">
        <v>77.209999084472656</v>
      </c>
      <c r="I476" s="40" t="s">
        <v>37</v>
      </c>
      <c r="J476" s="40" t="s">
        <v>38</v>
      </c>
      <c r="K476" s="42" t="str">
        <f t="shared" si="15"/>
        <v>No</v>
      </c>
      <c r="L476" s="3">
        <f>IF(Table2242[[#This Row],[P/E]]&lt;=$A$8,1,0)</f>
        <v>0</v>
      </c>
      <c r="M476" s="3">
        <f>IF(Table2242[[#This Row],[ROE LF]]&gt;=$B$8,1,0)</f>
        <v>0</v>
      </c>
      <c r="N476" s="3">
        <f>IF(Table2242[[#This Row],[Debt/Equity LF]]&lt;=$C$8,1,0)</f>
        <v>1</v>
      </c>
      <c r="O476" s="44">
        <f t="shared" si="16"/>
        <v>1</v>
      </c>
    </row>
    <row r="477" spans="1:15" ht="15" hidden="1" x14ac:dyDescent="0.2">
      <c r="A477" s="3" t="s">
        <v>1461</v>
      </c>
      <c r="B477" s="3" t="s">
        <v>1462</v>
      </c>
      <c r="C477" s="3" t="s">
        <v>69</v>
      </c>
      <c r="D477" s="3">
        <v>1.24347460269928</v>
      </c>
      <c r="E477" s="15">
        <v>0.1776609992980957</v>
      </c>
      <c r="F477" s="15">
        <v>1.0569757843017578</v>
      </c>
      <c r="G477" s="41">
        <v>10068011008</v>
      </c>
      <c r="H477" s="40">
        <v>52.639999389648438</v>
      </c>
      <c r="I477" s="40" t="s">
        <v>70</v>
      </c>
      <c r="J477" s="40" t="s">
        <v>75</v>
      </c>
      <c r="K477" s="42" t="str">
        <f t="shared" si="15"/>
        <v>No</v>
      </c>
      <c r="L477" s="3">
        <f>IF(Table2242[[#This Row],[P/E]]&lt;=$A$8,1,0)</f>
        <v>1</v>
      </c>
      <c r="M477" s="3">
        <f>IF(Table2242[[#This Row],[ROE LF]]&gt;=$B$8,1,0)</f>
        <v>0</v>
      </c>
      <c r="N477" s="3">
        <f>IF(Table2242[[#This Row],[Debt/Equity LF]]&lt;=$C$8,1,0)</f>
        <v>0</v>
      </c>
      <c r="O477" s="44">
        <f t="shared" si="16"/>
        <v>1</v>
      </c>
    </row>
    <row r="478" spans="1:15" ht="15" hidden="1" x14ac:dyDescent="0.2">
      <c r="A478" s="3" t="s">
        <v>1680</v>
      </c>
      <c r="B478" s="3" t="s">
        <v>1681</v>
      </c>
      <c r="C478" s="3" t="s">
        <v>33</v>
      </c>
      <c r="D478" s="3">
        <v>20.955646514892578</v>
      </c>
      <c r="E478" s="15">
        <v>0.14116121292114259</v>
      </c>
      <c r="F478" s="15">
        <v>0.94265434265136716</v>
      </c>
      <c r="G478" s="41">
        <v>10024813568</v>
      </c>
      <c r="H478" s="40">
        <v>155.91000366210938</v>
      </c>
      <c r="I478" s="40" t="s">
        <v>47</v>
      </c>
      <c r="J478" s="40" t="s">
        <v>47</v>
      </c>
      <c r="K478" s="42" t="str">
        <f t="shared" si="15"/>
        <v>No</v>
      </c>
      <c r="L478" s="3">
        <f>IF(Table2242[[#This Row],[P/E]]&lt;=$A$8,1,0)</f>
        <v>0</v>
      </c>
      <c r="M478" s="3">
        <f>IF(Table2242[[#This Row],[ROE LF]]&gt;=$B$8,1,0)</f>
        <v>0</v>
      </c>
      <c r="N478" s="3">
        <f>IF(Table2242[[#This Row],[Debt/Equity LF]]&lt;=$C$8,1,0)</f>
        <v>0</v>
      </c>
      <c r="O478" s="44">
        <f t="shared" si="16"/>
        <v>0</v>
      </c>
    </row>
    <row r="479" spans="1:15" ht="15" hidden="1" x14ac:dyDescent="0.2">
      <c r="A479" s="3" t="s">
        <v>1555</v>
      </c>
      <c r="B479" s="3" t="s">
        <v>1556</v>
      </c>
      <c r="C479" s="3" t="s">
        <v>69</v>
      </c>
      <c r="D479" s="3">
        <v>18.300432205200195</v>
      </c>
      <c r="E479" s="15">
        <v>0.27750724792480469</v>
      </c>
      <c r="F479" s="15">
        <v>0.14522616386413575</v>
      </c>
      <c r="G479" s="41">
        <v>10008824832</v>
      </c>
      <c r="H479" s="40">
        <v>254.00999450683594</v>
      </c>
      <c r="I479" s="40" t="s">
        <v>76</v>
      </c>
      <c r="J479" s="40" t="s">
        <v>97</v>
      </c>
      <c r="K479" s="42" t="str">
        <f t="shared" si="15"/>
        <v>No</v>
      </c>
      <c r="L479" s="3">
        <f>IF(Table2242[[#This Row],[P/E]]&lt;=$A$8,1,0)</f>
        <v>0</v>
      </c>
      <c r="M479" s="3">
        <f>IF(Table2242[[#This Row],[ROE LF]]&gt;=$B$8,1,0)</f>
        <v>0</v>
      </c>
      <c r="N479" s="3">
        <f>IF(Table2242[[#This Row],[Debt/Equity LF]]&lt;=$C$8,1,0)</f>
        <v>1</v>
      </c>
      <c r="O479" s="44">
        <f t="shared" si="16"/>
        <v>1</v>
      </c>
    </row>
    <row r="480" spans="1:15" ht="15" hidden="1" x14ac:dyDescent="0.2">
      <c r="A480" s="3" t="s">
        <v>1241</v>
      </c>
      <c r="B480" s="3" t="s">
        <v>1242</v>
      </c>
      <c r="C480" s="3" t="s">
        <v>20</v>
      </c>
      <c r="D480" s="3">
        <v>18.932146072387695</v>
      </c>
      <c r="E480" s="15">
        <v>0.15456166267395019</v>
      </c>
      <c r="F480" s="15">
        <v>0.23223775863647461</v>
      </c>
      <c r="G480" s="41">
        <v>9965432832</v>
      </c>
      <c r="H480" s="40">
        <v>82.629997253417969</v>
      </c>
      <c r="I480" s="40" t="s">
        <v>23</v>
      </c>
      <c r="J480" s="40" t="s">
        <v>42</v>
      </c>
      <c r="K480" s="42" t="str">
        <f t="shared" si="15"/>
        <v>No</v>
      </c>
      <c r="L480" s="3">
        <f>IF(Table2242[[#This Row],[P/E]]&lt;=$A$8,1,0)</f>
        <v>0</v>
      </c>
      <c r="M480" s="3">
        <f>IF(Table2242[[#This Row],[ROE LF]]&gt;=$B$8,1,0)</f>
        <v>0</v>
      </c>
      <c r="N480" s="3">
        <f>IF(Table2242[[#This Row],[Debt/Equity LF]]&lt;=$C$8,1,0)</f>
        <v>1</v>
      </c>
      <c r="O480" s="44">
        <f t="shared" si="16"/>
        <v>1</v>
      </c>
    </row>
    <row r="481" spans="1:15" ht="15" hidden="1" x14ac:dyDescent="0.2">
      <c r="A481" s="3" t="s">
        <v>931</v>
      </c>
      <c r="B481" s="3" t="s">
        <v>932</v>
      </c>
      <c r="C481" s="3" t="s">
        <v>89</v>
      </c>
      <c r="D481" s="3">
        <v>4.7487702369689941</v>
      </c>
      <c r="E481" s="15">
        <v>0.37230804443359378</v>
      </c>
      <c r="F481" s="15">
        <v>2.3690971374511718</v>
      </c>
      <c r="G481" s="41">
        <v>9948275712</v>
      </c>
      <c r="H481" s="40">
        <v>91.75</v>
      </c>
      <c r="I481" s="40" t="s">
        <v>89</v>
      </c>
      <c r="J481" s="40" t="s">
        <v>90</v>
      </c>
      <c r="K481" s="42" t="str">
        <f t="shared" si="15"/>
        <v>No</v>
      </c>
      <c r="L481" s="3">
        <f>IF(Table2242[[#This Row],[P/E]]&lt;=$A$8,1,0)</f>
        <v>1</v>
      </c>
      <c r="M481" s="3">
        <f>IF(Table2242[[#This Row],[ROE LF]]&gt;=$B$8,1,0)</f>
        <v>1</v>
      </c>
      <c r="N481" s="3">
        <f>IF(Table2242[[#This Row],[Debt/Equity LF]]&lt;=$C$8,1,0)</f>
        <v>0</v>
      </c>
      <c r="O481" s="44">
        <f t="shared" si="16"/>
        <v>2</v>
      </c>
    </row>
    <row r="482" spans="1:15" ht="15" hidden="1" x14ac:dyDescent="0.2">
      <c r="A482" s="3" t="s">
        <v>1770</v>
      </c>
      <c r="B482" s="3" t="s">
        <v>1771</v>
      </c>
      <c r="C482" s="3" t="s">
        <v>80</v>
      </c>
      <c r="D482" s="3">
        <v>67.944747924804688</v>
      </c>
      <c r="E482" s="15">
        <v>3.0269110202789311E-2</v>
      </c>
      <c r="F482" s="15">
        <v>0.29718116760253904</v>
      </c>
      <c r="G482" s="41">
        <v>9835214848</v>
      </c>
      <c r="H482" s="40">
        <v>57.450000762939453</v>
      </c>
      <c r="I482" s="40" t="s">
        <v>80</v>
      </c>
      <c r="J482" s="40" t="s">
        <v>81</v>
      </c>
      <c r="K482" s="42" t="str">
        <f t="shared" si="15"/>
        <v>No</v>
      </c>
      <c r="L482" s="3">
        <f>IF(Table2242[[#This Row],[P/E]]&lt;=$A$8,1,0)</f>
        <v>0</v>
      </c>
      <c r="M482" s="3">
        <f>IF(Table2242[[#This Row],[ROE LF]]&gt;=$B$8,1,0)</f>
        <v>0</v>
      </c>
      <c r="N482" s="3">
        <f>IF(Table2242[[#This Row],[Debt/Equity LF]]&lt;=$C$8,1,0)</f>
        <v>1</v>
      </c>
      <c r="O482" s="44">
        <f t="shared" si="16"/>
        <v>1</v>
      </c>
    </row>
    <row r="483" spans="1:15" ht="15" hidden="1" x14ac:dyDescent="0.2">
      <c r="A483" s="3" t="s">
        <v>1211</v>
      </c>
      <c r="B483" s="3" t="s">
        <v>1212</v>
      </c>
      <c r="C483" s="3" t="s">
        <v>65</v>
      </c>
      <c r="D483" s="3">
        <v>31.419906616210938</v>
      </c>
      <c r="E483" s="15">
        <v>0.41029541015624998</v>
      </c>
      <c r="F483" s="15">
        <v>1.6208576965332031</v>
      </c>
      <c r="G483" s="41">
        <v>9825886208</v>
      </c>
      <c r="H483" s="40">
        <v>44.700000762939453</v>
      </c>
      <c r="I483" s="40" t="s">
        <v>65</v>
      </c>
      <c r="J483" s="40" t="s">
        <v>66</v>
      </c>
      <c r="K483" s="42" t="str">
        <f t="shared" si="15"/>
        <v>No</v>
      </c>
      <c r="L483" s="3">
        <f>IF(Table2242[[#This Row],[P/E]]&lt;=$A$8,1,0)</f>
        <v>0</v>
      </c>
      <c r="M483" s="3">
        <f>IF(Table2242[[#This Row],[ROE LF]]&gt;=$B$8,1,0)</f>
        <v>1</v>
      </c>
      <c r="N483" s="3">
        <f>IF(Table2242[[#This Row],[Debt/Equity LF]]&lt;=$C$8,1,0)</f>
        <v>0</v>
      </c>
      <c r="O483" s="44">
        <f t="shared" si="16"/>
        <v>1</v>
      </c>
    </row>
    <row r="484" spans="1:15" ht="15" hidden="1" x14ac:dyDescent="0.2">
      <c r="A484" s="3" t="s">
        <v>6717</v>
      </c>
      <c r="B484" s="3" t="s">
        <v>6718</v>
      </c>
      <c r="C484" s="3" t="s">
        <v>20</v>
      </c>
      <c r="D484" s="3">
        <v>404.370849609375</v>
      </c>
      <c r="E484" s="15">
        <v>2.147118091583252E-2</v>
      </c>
      <c r="F484" s="15">
        <v>0.20124322891235352</v>
      </c>
      <c r="G484" s="41">
        <v>9824422912</v>
      </c>
      <c r="H484" s="40">
        <v>36.709999084472656</v>
      </c>
      <c r="I484" s="40" t="s">
        <v>23</v>
      </c>
      <c r="J484" s="40" t="s">
        <v>24</v>
      </c>
      <c r="K484" s="42" t="str">
        <f t="shared" si="15"/>
        <v>No</v>
      </c>
      <c r="L484" s="3">
        <f>IF(Table2242[[#This Row],[P/E]]&lt;=$A$8,1,0)</f>
        <v>0</v>
      </c>
      <c r="M484" s="3">
        <f>IF(Table2242[[#This Row],[ROE LF]]&gt;=$B$8,1,0)</f>
        <v>0</v>
      </c>
      <c r="N484" s="3">
        <f>IF(Table2242[[#This Row],[Debt/Equity LF]]&lt;=$C$8,1,0)</f>
        <v>1</v>
      </c>
      <c r="O484" s="44">
        <f t="shared" si="16"/>
        <v>1</v>
      </c>
    </row>
    <row r="485" spans="1:15" ht="15" hidden="1" x14ac:dyDescent="0.2">
      <c r="A485" s="3" t="s">
        <v>3099</v>
      </c>
      <c r="B485" s="3" t="s">
        <v>7085</v>
      </c>
      <c r="C485" s="3" t="s">
        <v>69</v>
      </c>
      <c r="D485" s="3">
        <v>35.644561767578125</v>
      </c>
      <c r="E485" s="15">
        <v>0.17998237609863282</v>
      </c>
      <c r="F485" s="15">
        <v>1.8892221069335937</v>
      </c>
      <c r="G485" s="41">
        <v>9767687168</v>
      </c>
      <c r="H485" s="40">
        <v>46.759998321533203</v>
      </c>
      <c r="I485" s="40" t="s">
        <v>76</v>
      </c>
      <c r="J485" s="40" t="s">
        <v>107</v>
      </c>
      <c r="K485" s="42" t="str">
        <f t="shared" si="15"/>
        <v>No</v>
      </c>
      <c r="L485" s="3">
        <f>IF(Table2242[[#This Row],[P/E]]&lt;=$A$8,1,0)</f>
        <v>0</v>
      </c>
      <c r="M485" s="3">
        <f>IF(Table2242[[#This Row],[ROE LF]]&gt;=$B$8,1,0)</f>
        <v>0</v>
      </c>
      <c r="N485" s="3">
        <f>IF(Table2242[[#This Row],[Debt/Equity LF]]&lt;=$C$8,1,0)</f>
        <v>0</v>
      </c>
      <c r="O485" s="44">
        <f t="shared" si="16"/>
        <v>0</v>
      </c>
    </row>
    <row r="486" spans="1:15" ht="15" hidden="1" x14ac:dyDescent="0.2">
      <c r="A486" s="3" t="s">
        <v>1577</v>
      </c>
      <c r="B486" s="3" t="s">
        <v>1578</v>
      </c>
      <c r="C486" s="3" t="s">
        <v>33</v>
      </c>
      <c r="D486" s="3">
        <v>10.321782112121582</v>
      </c>
      <c r="E486" s="15">
        <v>0.17780418395996095</v>
      </c>
      <c r="F486" s="15">
        <v>0.2478138542175293</v>
      </c>
      <c r="G486" s="41">
        <v>9716856832</v>
      </c>
      <c r="H486" s="40">
        <v>72.974998474121094</v>
      </c>
      <c r="I486" s="40" t="s">
        <v>47</v>
      </c>
      <c r="J486" s="40" t="s">
        <v>47</v>
      </c>
      <c r="K486" s="42" t="str">
        <f t="shared" si="15"/>
        <v>No</v>
      </c>
      <c r="L486" s="3">
        <f>IF(Table2242[[#This Row],[P/E]]&lt;=$A$8,1,0)</f>
        <v>0</v>
      </c>
      <c r="M486" s="3">
        <f>IF(Table2242[[#This Row],[ROE LF]]&gt;=$B$8,1,0)</f>
        <v>0</v>
      </c>
      <c r="N486" s="3">
        <f>IF(Table2242[[#This Row],[Debt/Equity LF]]&lt;=$C$8,1,0)</f>
        <v>1</v>
      </c>
      <c r="O486" s="44">
        <f t="shared" si="16"/>
        <v>1</v>
      </c>
    </row>
    <row r="487" spans="1:15" ht="15" hidden="1" x14ac:dyDescent="0.2">
      <c r="A487" s="3" t="s">
        <v>1792</v>
      </c>
      <c r="B487" s="3" t="s">
        <v>1793</v>
      </c>
      <c r="C487" s="3" t="s">
        <v>36</v>
      </c>
      <c r="D487" s="3">
        <v>59.209209442138672</v>
      </c>
      <c r="E487" s="15">
        <v>9.370280265808105E-2</v>
      </c>
      <c r="F487" s="15">
        <v>0.22805784225463868</v>
      </c>
      <c r="G487" s="41">
        <v>9700674560</v>
      </c>
      <c r="H487" s="40">
        <v>187.39999389648438</v>
      </c>
      <c r="I487" s="40" t="s">
        <v>40</v>
      </c>
      <c r="J487" s="40" t="s">
        <v>56</v>
      </c>
      <c r="K487" s="42" t="str">
        <f t="shared" si="15"/>
        <v>No</v>
      </c>
      <c r="L487" s="3">
        <f>IF(Table2242[[#This Row],[P/E]]&lt;=$A$8,1,0)</f>
        <v>0</v>
      </c>
      <c r="M487" s="3">
        <f>IF(Table2242[[#This Row],[ROE LF]]&gt;=$B$8,1,0)</f>
        <v>0</v>
      </c>
      <c r="N487" s="3">
        <f>IF(Table2242[[#This Row],[Debt/Equity LF]]&lt;=$C$8,1,0)</f>
        <v>1</v>
      </c>
      <c r="O487" s="44">
        <f t="shared" si="16"/>
        <v>1</v>
      </c>
    </row>
    <row r="488" spans="1:15" ht="15" hidden="1" x14ac:dyDescent="0.2">
      <c r="A488" s="3" t="s">
        <v>1591</v>
      </c>
      <c r="B488" s="3" t="s">
        <v>1592</v>
      </c>
      <c r="C488" s="3" t="s">
        <v>20</v>
      </c>
      <c r="D488" s="3">
        <v>29.728487014770508</v>
      </c>
      <c r="E488" s="15">
        <v>0.11411316871643067</v>
      </c>
      <c r="F488" s="15">
        <v>1.9030012512207031</v>
      </c>
      <c r="G488" s="41">
        <v>9663401984</v>
      </c>
      <c r="H488" s="40">
        <v>73.129997253417969</v>
      </c>
      <c r="I488" s="40" t="s">
        <v>48</v>
      </c>
      <c r="J488" s="40" t="s">
        <v>48</v>
      </c>
      <c r="K488" s="42" t="str">
        <f t="shared" si="15"/>
        <v>No</v>
      </c>
      <c r="L488" s="3">
        <f>IF(Table2242[[#This Row],[P/E]]&lt;=$A$8,1,0)</f>
        <v>0</v>
      </c>
      <c r="M488" s="3">
        <f>IF(Table2242[[#This Row],[ROE LF]]&gt;=$B$8,1,0)</f>
        <v>0</v>
      </c>
      <c r="N488" s="3">
        <f>IF(Table2242[[#This Row],[Debt/Equity LF]]&lt;=$C$8,1,0)</f>
        <v>0</v>
      </c>
      <c r="O488" s="44">
        <f t="shared" si="16"/>
        <v>0</v>
      </c>
    </row>
    <row r="489" spans="1:15" ht="15" hidden="1" x14ac:dyDescent="0.2">
      <c r="A489" s="3" t="s">
        <v>1445</v>
      </c>
      <c r="B489" s="3" t="s">
        <v>1446</v>
      </c>
      <c r="C489" s="3" t="s">
        <v>33</v>
      </c>
      <c r="D489" s="3">
        <v>59.793571472167969</v>
      </c>
      <c r="E489" s="15">
        <v>9.6471052169799801E-2</v>
      </c>
      <c r="F489" s="15">
        <v>1.15114501953125</v>
      </c>
      <c r="G489" s="41">
        <v>9633587200</v>
      </c>
      <c r="H489" s="40">
        <v>226.96000671386719</v>
      </c>
      <c r="I489" s="40" t="s">
        <v>34</v>
      </c>
      <c r="J489" s="40" t="s">
        <v>73</v>
      </c>
      <c r="K489" s="42" t="str">
        <f t="shared" si="15"/>
        <v>No</v>
      </c>
      <c r="L489" s="3">
        <f>IF(Table2242[[#This Row],[P/E]]&lt;=$A$8,1,0)</f>
        <v>0</v>
      </c>
      <c r="M489" s="3">
        <f>IF(Table2242[[#This Row],[ROE LF]]&gt;=$B$8,1,0)</f>
        <v>0</v>
      </c>
      <c r="N489" s="3">
        <f>IF(Table2242[[#This Row],[Debt/Equity LF]]&lt;=$C$8,1,0)</f>
        <v>0</v>
      </c>
      <c r="O489" s="44">
        <f t="shared" si="16"/>
        <v>0</v>
      </c>
    </row>
    <row r="490" spans="1:15" ht="15" hidden="1" x14ac:dyDescent="0.2">
      <c r="A490" s="3" t="s">
        <v>1477</v>
      </c>
      <c r="B490" s="3" t="s">
        <v>1478</v>
      </c>
      <c r="C490" s="3" t="s">
        <v>36</v>
      </c>
      <c r="D490" s="3">
        <v>34.609359741210938</v>
      </c>
      <c r="E490" s="15">
        <v>0.27317897796630858</v>
      </c>
      <c r="F490" s="15">
        <v>1.2098143768310547</v>
      </c>
      <c r="G490" s="41">
        <v>9622152192</v>
      </c>
      <c r="H490" s="40">
        <v>65.419998168945312</v>
      </c>
      <c r="I490" s="40" t="s">
        <v>40</v>
      </c>
      <c r="J490" s="40" t="s">
        <v>56</v>
      </c>
      <c r="K490" s="42" t="str">
        <f t="shared" si="15"/>
        <v>No</v>
      </c>
      <c r="L490" s="3">
        <f>IF(Table2242[[#This Row],[P/E]]&lt;=$A$8,1,0)</f>
        <v>0</v>
      </c>
      <c r="M490" s="3">
        <f>IF(Table2242[[#This Row],[ROE LF]]&gt;=$B$8,1,0)</f>
        <v>0</v>
      </c>
      <c r="N490" s="3">
        <f>IF(Table2242[[#This Row],[Debt/Equity LF]]&lt;=$C$8,1,0)</f>
        <v>0</v>
      </c>
      <c r="O490" s="44">
        <f t="shared" si="16"/>
        <v>0</v>
      </c>
    </row>
    <row r="491" spans="1:15" ht="15" hidden="1" x14ac:dyDescent="0.2">
      <c r="A491" s="3" t="s">
        <v>1267</v>
      </c>
      <c r="B491" s="3" t="s">
        <v>1268</v>
      </c>
      <c r="C491" s="3" t="s">
        <v>69</v>
      </c>
      <c r="D491" s="3">
        <v>15.602410316467285</v>
      </c>
      <c r="E491" s="15">
        <v>0.21997327804565431</v>
      </c>
      <c r="F491" s="15">
        <v>1.0518372344970703</v>
      </c>
      <c r="G491" s="41">
        <v>9528565760</v>
      </c>
      <c r="H491" s="40">
        <v>241.8699951171875</v>
      </c>
      <c r="I491" s="40" t="s">
        <v>76</v>
      </c>
      <c r="J491" s="40" t="s">
        <v>77</v>
      </c>
      <c r="K491" s="42" t="str">
        <f t="shared" si="15"/>
        <v>No</v>
      </c>
      <c r="L491" s="3">
        <f>IF(Table2242[[#This Row],[P/E]]&lt;=$A$8,1,0)</f>
        <v>0</v>
      </c>
      <c r="M491" s="3">
        <f>IF(Table2242[[#This Row],[ROE LF]]&gt;=$B$8,1,0)</f>
        <v>0</v>
      </c>
      <c r="N491" s="3">
        <f>IF(Table2242[[#This Row],[Debt/Equity LF]]&lt;=$C$8,1,0)</f>
        <v>0</v>
      </c>
      <c r="O491" s="44">
        <f t="shared" si="16"/>
        <v>0</v>
      </c>
    </row>
    <row r="492" spans="1:15" ht="15" hidden="1" x14ac:dyDescent="0.2">
      <c r="A492" s="3" t="s">
        <v>1229</v>
      </c>
      <c r="B492" s="3" t="s">
        <v>1230</v>
      </c>
      <c r="C492" s="3" t="s">
        <v>89</v>
      </c>
      <c r="D492" s="3">
        <v>9.9536991119384766</v>
      </c>
      <c r="E492" s="15">
        <v>0.20340751647949218</v>
      </c>
      <c r="F492" s="15">
        <v>0.96140480041503906</v>
      </c>
      <c r="G492" s="41">
        <v>9503237120</v>
      </c>
      <c r="H492" s="40">
        <v>84.379997253417969</v>
      </c>
      <c r="I492" s="40" t="s">
        <v>89</v>
      </c>
      <c r="J492" s="40" t="s">
        <v>90</v>
      </c>
      <c r="K492" s="42" t="str">
        <f t="shared" si="15"/>
        <v>No</v>
      </c>
      <c r="L492" s="3">
        <f>IF(Table2242[[#This Row],[P/E]]&lt;=$A$8,1,0)</f>
        <v>0</v>
      </c>
      <c r="M492" s="3">
        <f>IF(Table2242[[#This Row],[ROE LF]]&gt;=$B$8,1,0)</f>
        <v>0</v>
      </c>
      <c r="N492" s="3">
        <f>IF(Table2242[[#This Row],[Debt/Equity LF]]&lt;=$C$8,1,0)</f>
        <v>0</v>
      </c>
      <c r="O492" s="44">
        <f t="shared" si="16"/>
        <v>0</v>
      </c>
    </row>
    <row r="493" spans="1:15" ht="15" hidden="1" x14ac:dyDescent="0.2">
      <c r="A493" s="3" t="s">
        <v>1165</v>
      </c>
      <c r="B493" s="3" t="s">
        <v>1166</v>
      </c>
      <c r="C493" s="3" t="s">
        <v>33</v>
      </c>
      <c r="D493" s="3">
        <v>12.341718673706055</v>
      </c>
      <c r="E493" s="15">
        <v>6.9657759666442873E-2</v>
      </c>
      <c r="F493" s="15">
        <v>1.1239647674560547</v>
      </c>
      <c r="G493" s="41">
        <v>9491380224</v>
      </c>
      <c r="H493" s="40">
        <v>138.66999816894531</v>
      </c>
      <c r="I493" s="40" t="s">
        <v>85</v>
      </c>
      <c r="J493" s="40" t="s">
        <v>85</v>
      </c>
      <c r="K493" s="42" t="str">
        <f t="shared" si="15"/>
        <v>No</v>
      </c>
      <c r="L493" s="3">
        <f>IF(Table2242[[#This Row],[P/E]]&lt;=$A$8,1,0)</f>
        <v>0</v>
      </c>
      <c r="M493" s="3">
        <f>IF(Table2242[[#This Row],[ROE LF]]&gt;=$B$8,1,0)</f>
        <v>0</v>
      </c>
      <c r="N493" s="3">
        <f>IF(Table2242[[#This Row],[Debt/Equity LF]]&lt;=$C$8,1,0)</f>
        <v>0</v>
      </c>
      <c r="O493" s="44">
        <f t="shared" si="16"/>
        <v>0</v>
      </c>
    </row>
    <row r="494" spans="1:15" ht="15" hidden="1" x14ac:dyDescent="0.2">
      <c r="A494" s="3" t="s">
        <v>895</v>
      </c>
      <c r="B494" s="3" t="s">
        <v>896</v>
      </c>
      <c r="C494" s="3" t="s">
        <v>33</v>
      </c>
      <c r="D494" s="3">
        <v>39.118011474609375</v>
      </c>
      <c r="E494" s="15">
        <v>0.23450185775756835</v>
      </c>
      <c r="F494" s="15">
        <v>8.440132141113281E-2</v>
      </c>
      <c r="G494" s="41">
        <v>9481468928</v>
      </c>
      <c r="H494" s="40">
        <v>251.91999816894531</v>
      </c>
      <c r="I494" s="40" t="s">
        <v>34</v>
      </c>
      <c r="J494" s="40" t="s">
        <v>73</v>
      </c>
      <c r="K494" s="42" t="str">
        <f t="shared" si="15"/>
        <v>No</v>
      </c>
      <c r="L494" s="3">
        <f>IF(Table2242[[#This Row],[P/E]]&lt;=$A$8,1,0)</f>
        <v>0</v>
      </c>
      <c r="M494" s="3">
        <f>IF(Table2242[[#This Row],[ROE LF]]&gt;=$B$8,1,0)</f>
        <v>0</v>
      </c>
      <c r="N494" s="3">
        <f>IF(Table2242[[#This Row],[Debt/Equity LF]]&lt;=$C$8,1,0)</f>
        <v>1</v>
      </c>
      <c r="O494" s="44">
        <f t="shared" si="16"/>
        <v>1</v>
      </c>
    </row>
    <row r="495" spans="1:15" ht="15" hidden="1" x14ac:dyDescent="0.2">
      <c r="A495" s="3" t="s">
        <v>6756</v>
      </c>
      <c r="B495" s="3" t="s">
        <v>6757</v>
      </c>
      <c r="C495" s="3" t="s">
        <v>33</v>
      </c>
      <c r="D495" s="3">
        <v>5.1130118370056152</v>
      </c>
      <c r="E495" s="15">
        <v>0.32093704223632813</v>
      </c>
      <c r="F495" s="15">
        <v>0.41096035003662107</v>
      </c>
      <c r="G495" s="41">
        <v>9468282880</v>
      </c>
      <c r="H495" s="40">
        <v>26.040000915527344</v>
      </c>
      <c r="I495" s="40" t="s">
        <v>34</v>
      </c>
      <c r="J495" s="40" t="s">
        <v>73</v>
      </c>
      <c r="K495" s="42" t="str">
        <f t="shared" si="15"/>
        <v>Yes</v>
      </c>
      <c r="L495" s="3">
        <f>IF(Table2242[[#This Row],[P/E]]&lt;=$A$8,1,0)</f>
        <v>1</v>
      </c>
      <c r="M495" s="3">
        <f>IF(Table2242[[#This Row],[ROE LF]]&gt;=$B$8,1,0)</f>
        <v>1</v>
      </c>
      <c r="N495" s="3">
        <f>IF(Table2242[[#This Row],[Debt/Equity LF]]&lt;=$C$8,1,0)</f>
        <v>1</v>
      </c>
      <c r="O495" s="44">
        <f t="shared" si="16"/>
        <v>3</v>
      </c>
    </row>
    <row r="496" spans="1:15" ht="15" hidden="1" x14ac:dyDescent="0.2">
      <c r="A496" s="3" t="s">
        <v>811</v>
      </c>
      <c r="B496" s="3" t="s">
        <v>812</v>
      </c>
      <c r="C496" s="3" t="s">
        <v>36</v>
      </c>
      <c r="D496" s="3">
        <v>19.985122680664062</v>
      </c>
      <c r="E496" s="15">
        <v>0.10926179885864258</v>
      </c>
      <c r="F496" s="15">
        <v>0.46403343200683594</v>
      </c>
      <c r="G496" s="41">
        <v>9402394624</v>
      </c>
      <c r="H496" s="40">
        <v>216.7449951171875</v>
      </c>
      <c r="I496" s="40" t="s">
        <v>37</v>
      </c>
      <c r="J496" s="40" t="s">
        <v>60</v>
      </c>
      <c r="K496" s="42" t="str">
        <f t="shared" si="15"/>
        <v>No</v>
      </c>
      <c r="L496" s="3">
        <f>IF(Table2242[[#This Row],[P/E]]&lt;=$A$8,1,0)</f>
        <v>0</v>
      </c>
      <c r="M496" s="3">
        <f>IF(Table2242[[#This Row],[ROE LF]]&gt;=$B$8,1,0)</f>
        <v>0</v>
      </c>
      <c r="N496" s="3">
        <f>IF(Table2242[[#This Row],[Debt/Equity LF]]&lt;=$C$8,1,0)</f>
        <v>1</v>
      </c>
      <c r="O496" s="44">
        <f t="shared" si="16"/>
        <v>1</v>
      </c>
    </row>
    <row r="497" spans="1:15" ht="15" hidden="1" x14ac:dyDescent="0.2">
      <c r="A497" s="3" t="s">
        <v>1313</v>
      </c>
      <c r="B497" s="3" t="s">
        <v>1314</v>
      </c>
      <c r="C497" s="3" t="s">
        <v>20</v>
      </c>
      <c r="D497" s="3">
        <v>26.637655258178711</v>
      </c>
      <c r="E497" s="15">
        <v>9.7111873626708978E-2</v>
      </c>
      <c r="F497" s="15">
        <v>0.39625644683837891</v>
      </c>
      <c r="G497" s="41">
        <v>9392636928</v>
      </c>
      <c r="H497" s="40">
        <v>30.190000534057617</v>
      </c>
      <c r="I497" s="40" t="s">
        <v>21</v>
      </c>
      <c r="J497" s="40" t="s">
        <v>63</v>
      </c>
      <c r="K497" s="42" t="str">
        <f t="shared" si="15"/>
        <v>No</v>
      </c>
      <c r="L497" s="3">
        <f>IF(Table2242[[#This Row],[P/E]]&lt;=$A$8,1,0)</f>
        <v>0</v>
      </c>
      <c r="M497" s="3">
        <f>IF(Table2242[[#This Row],[ROE LF]]&gt;=$B$8,1,0)</f>
        <v>0</v>
      </c>
      <c r="N497" s="3">
        <f>IF(Table2242[[#This Row],[Debt/Equity LF]]&lt;=$C$8,1,0)</f>
        <v>1</v>
      </c>
      <c r="O497" s="44">
        <f t="shared" si="16"/>
        <v>1</v>
      </c>
    </row>
    <row r="498" spans="1:15" ht="15" hidden="1" x14ac:dyDescent="0.2">
      <c r="A498" s="3" t="s">
        <v>1956</v>
      </c>
      <c r="B498" s="3" t="s">
        <v>1957</v>
      </c>
      <c r="C498" s="3" t="s">
        <v>33</v>
      </c>
      <c r="D498" s="3">
        <v>12.175771713256836</v>
      </c>
      <c r="E498" s="15">
        <v>0.13166049003601074</v>
      </c>
      <c r="F498" s="15">
        <v>0.74759368896484379</v>
      </c>
      <c r="G498" s="41">
        <v>9389548544</v>
      </c>
      <c r="H498" s="40">
        <v>53.959999084472656</v>
      </c>
      <c r="I498" s="40" t="s">
        <v>47</v>
      </c>
      <c r="J498" s="40" t="s">
        <v>47</v>
      </c>
      <c r="K498" s="42" t="str">
        <f t="shared" si="15"/>
        <v>No</v>
      </c>
      <c r="L498" s="3">
        <f>IF(Table2242[[#This Row],[P/E]]&lt;=$A$8,1,0)</f>
        <v>0</v>
      </c>
      <c r="M498" s="3">
        <f>IF(Table2242[[#This Row],[ROE LF]]&gt;=$B$8,1,0)</f>
        <v>0</v>
      </c>
      <c r="N498" s="3">
        <f>IF(Table2242[[#This Row],[Debt/Equity LF]]&lt;=$C$8,1,0)</f>
        <v>0</v>
      </c>
      <c r="O498" s="44">
        <f t="shared" si="16"/>
        <v>0</v>
      </c>
    </row>
    <row r="499" spans="1:15" ht="15" hidden="1" x14ac:dyDescent="0.2">
      <c r="A499" s="3" t="s">
        <v>1017</v>
      </c>
      <c r="B499" s="3" t="s">
        <v>6808</v>
      </c>
      <c r="C499" s="3" t="s">
        <v>65</v>
      </c>
      <c r="D499" s="3">
        <v>8.7339773178100586</v>
      </c>
      <c r="E499" s="15">
        <v>-7.6523189544677739E-2</v>
      </c>
      <c r="F499" s="15">
        <v>2.1896090698242188</v>
      </c>
      <c r="G499" s="41">
        <v>9371805696</v>
      </c>
      <c r="H499" s="40">
        <v>23.549999237060547</v>
      </c>
      <c r="I499" s="40" t="s">
        <v>65</v>
      </c>
      <c r="J499" s="40" t="s">
        <v>108</v>
      </c>
      <c r="K499" s="42" t="str">
        <f t="shared" si="15"/>
        <v>No</v>
      </c>
      <c r="L499" s="3">
        <f>IF(Table2242[[#This Row],[P/E]]&lt;=$A$8,1,0)</f>
        <v>0</v>
      </c>
      <c r="M499" s="3">
        <f>IF(Table2242[[#This Row],[ROE LF]]&gt;=$B$8,1,0)</f>
        <v>0</v>
      </c>
      <c r="N499" s="3">
        <f>IF(Table2242[[#This Row],[Debt/Equity LF]]&lt;=$C$8,1,0)</f>
        <v>0</v>
      </c>
      <c r="O499" s="44">
        <f t="shared" si="16"/>
        <v>0</v>
      </c>
    </row>
    <row r="500" spans="1:15" ht="15" hidden="1" x14ac:dyDescent="0.2">
      <c r="A500" s="3" t="s">
        <v>1299</v>
      </c>
      <c r="B500" s="3" t="s">
        <v>1300</v>
      </c>
      <c r="C500" s="3" t="s">
        <v>25</v>
      </c>
      <c r="D500" s="3">
        <v>25.386293411254883</v>
      </c>
      <c r="E500" s="15">
        <v>5.8077349662780761E-2</v>
      </c>
      <c r="F500" s="15">
        <v>0.46047203063964842</v>
      </c>
      <c r="G500" s="41">
        <v>9360128000</v>
      </c>
      <c r="H500" s="40">
        <v>17.200000762939453</v>
      </c>
      <c r="I500" s="40" t="s">
        <v>26</v>
      </c>
      <c r="J500" s="40" t="s">
        <v>74</v>
      </c>
      <c r="K500" s="42" t="str">
        <f t="shared" si="15"/>
        <v>No</v>
      </c>
      <c r="L500" s="3">
        <f>IF(Table2242[[#This Row],[P/E]]&lt;=$A$8,1,0)</f>
        <v>0</v>
      </c>
      <c r="M500" s="3">
        <f>IF(Table2242[[#This Row],[ROE LF]]&gt;=$B$8,1,0)</f>
        <v>0</v>
      </c>
      <c r="N500" s="3">
        <f>IF(Table2242[[#This Row],[Debt/Equity LF]]&lt;=$C$8,1,0)</f>
        <v>1</v>
      </c>
      <c r="O500" s="44">
        <f t="shared" si="16"/>
        <v>1</v>
      </c>
    </row>
    <row r="501" spans="1:15" ht="15" hidden="1" x14ac:dyDescent="0.2">
      <c r="A501" s="3" t="s">
        <v>1301</v>
      </c>
      <c r="B501" s="3" t="s">
        <v>1302</v>
      </c>
      <c r="C501" s="3" t="s">
        <v>25</v>
      </c>
      <c r="D501" s="3">
        <v>25.386293411254883</v>
      </c>
      <c r="E501" s="15">
        <v>5.8077349662780761E-2</v>
      </c>
      <c r="F501" s="15">
        <v>0.46047203063964842</v>
      </c>
      <c r="G501" s="41">
        <v>9360128000</v>
      </c>
      <c r="H501" s="40">
        <v>17.389999389648438</v>
      </c>
      <c r="I501" s="40" t="s">
        <v>26</v>
      </c>
      <c r="J501" s="40" t="s">
        <v>74</v>
      </c>
      <c r="K501" s="42" t="str">
        <f t="shared" si="15"/>
        <v>No</v>
      </c>
      <c r="L501" s="3">
        <f>IF(Table2242[[#This Row],[P/E]]&lt;=$A$8,1,0)</f>
        <v>0</v>
      </c>
      <c r="M501" s="3">
        <f>IF(Table2242[[#This Row],[ROE LF]]&gt;=$B$8,1,0)</f>
        <v>0</v>
      </c>
      <c r="N501" s="3">
        <f>IF(Table2242[[#This Row],[Debt/Equity LF]]&lt;=$C$8,1,0)</f>
        <v>1</v>
      </c>
      <c r="O501" s="44">
        <f t="shared" si="16"/>
        <v>1</v>
      </c>
    </row>
    <row r="502" spans="1:15" ht="15" hidden="1" x14ac:dyDescent="0.2">
      <c r="A502" s="3" t="s">
        <v>1127</v>
      </c>
      <c r="B502" s="3" t="s">
        <v>1128</v>
      </c>
      <c r="C502" s="3" t="s">
        <v>28</v>
      </c>
      <c r="D502" s="3">
        <v>63.859573364257812</v>
      </c>
      <c r="E502" s="15">
        <v>5.5027179718017578E-2</v>
      </c>
      <c r="F502" s="15">
        <v>2.9241665649414061</v>
      </c>
      <c r="G502" s="41">
        <v>9262338048</v>
      </c>
      <c r="H502" s="40">
        <v>37.770000457763672</v>
      </c>
      <c r="I502" s="40" t="s">
        <v>58</v>
      </c>
      <c r="J502" s="40" t="s">
        <v>59</v>
      </c>
      <c r="K502" s="42" t="str">
        <f t="shared" si="15"/>
        <v>No</v>
      </c>
      <c r="L502" s="3">
        <f>IF(Table2242[[#This Row],[P/E]]&lt;=$A$8,1,0)</f>
        <v>0</v>
      </c>
      <c r="M502" s="3">
        <f>IF(Table2242[[#This Row],[ROE LF]]&gt;=$B$8,1,0)</f>
        <v>0</v>
      </c>
      <c r="N502" s="3">
        <f>IF(Table2242[[#This Row],[Debt/Equity LF]]&lt;=$C$8,1,0)</f>
        <v>0</v>
      </c>
      <c r="O502" s="44">
        <f t="shared" si="16"/>
        <v>0</v>
      </c>
    </row>
    <row r="503" spans="1:15" ht="15" hidden="1" x14ac:dyDescent="0.2">
      <c r="A503" s="3" t="s">
        <v>3511</v>
      </c>
      <c r="B503" s="3" t="s">
        <v>3512</v>
      </c>
      <c r="C503" s="3" t="s">
        <v>36</v>
      </c>
      <c r="D503" s="3">
        <v>117.25107574462891</v>
      </c>
      <c r="E503" s="15">
        <v>0.30553207397460935</v>
      </c>
      <c r="F503" s="15">
        <v>0.15352738380432129</v>
      </c>
      <c r="G503" s="41">
        <v>9220259840</v>
      </c>
      <c r="H503" s="40">
        <v>273.19500732421875</v>
      </c>
      <c r="I503" s="40" t="s">
        <v>37</v>
      </c>
      <c r="J503" s="40" t="s">
        <v>60</v>
      </c>
      <c r="K503" s="42" t="str">
        <f t="shared" si="15"/>
        <v>No</v>
      </c>
      <c r="L503" s="3">
        <f>IF(Table2242[[#This Row],[P/E]]&lt;=$A$8,1,0)</f>
        <v>0</v>
      </c>
      <c r="M503" s="3">
        <f>IF(Table2242[[#This Row],[ROE LF]]&gt;=$B$8,1,0)</f>
        <v>1</v>
      </c>
      <c r="N503" s="3">
        <f>IF(Table2242[[#This Row],[Debt/Equity LF]]&lt;=$C$8,1,0)</f>
        <v>1</v>
      </c>
      <c r="O503" s="44">
        <f t="shared" si="16"/>
        <v>2</v>
      </c>
    </row>
    <row r="504" spans="1:15" ht="15" hidden="1" x14ac:dyDescent="0.2">
      <c r="A504" s="3" t="s">
        <v>1189</v>
      </c>
      <c r="B504" s="3" t="s">
        <v>1190</v>
      </c>
      <c r="C504" s="3" t="s">
        <v>33</v>
      </c>
      <c r="D504" s="3">
        <v>9.2410593032836914</v>
      </c>
      <c r="E504" s="15">
        <v>0.16583829879760742</v>
      </c>
      <c r="F504" s="15">
        <v>0.69520614624023436</v>
      </c>
      <c r="G504" s="41">
        <v>9136549888</v>
      </c>
      <c r="H504" s="40">
        <v>69.769996643066406</v>
      </c>
      <c r="I504" s="40" t="s">
        <v>47</v>
      </c>
      <c r="J504" s="40" t="s">
        <v>47</v>
      </c>
      <c r="K504" s="42" t="str">
        <f t="shared" si="15"/>
        <v>No</v>
      </c>
      <c r="L504" s="3">
        <f>IF(Table2242[[#This Row],[P/E]]&lt;=$A$8,1,0)</f>
        <v>0</v>
      </c>
      <c r="M504" s="3">
        <f>IF(Table2242[[#This Row],[ROE LF]]&gt;=$B$8,1,0)</f>
        <v>0</v>
      </c>
      <c r="N504" s="3">
        <f>IF(Table2242[[#This Row],[Debt/Equity LF]]&lt;=$C$8,1,0)</f>
        <v>0</v>
      </c>
      <c r="O504" s="44">
        <f t="shared" si="16"/>
        <v>0</v>
      </c>
    </row>
    <row r="505" spans="1:15" ht="15" hidden="1" x14ac:dyDescent="0.2">
      <c r="A505" s="3" t="s">
        <v>1465</v>
      </c>
      <c r="B505" s="3" t="s">
        <v>1466</v>
      </c>
      <c r="C505" s="3" t="s">
        <v>28</v>
      </c>
      <c r="D505" s="3">
        <v>6.8910746574401864</v>
      </c>
      <c r="E505" s="15">
        <v>0.12189851760864258</v>
      </c>
      <c r="F505" s="15">
        <v>0.58775047302246097</v>
      </c>
      <c r="G505" s="41">
        <v>9024292864</v>
      </c>
      <c r="H505" s="40">
        <v>38.540000915527344</v>
      </c>
      <c r="I505" s="40" t="s">
        <v>31</v>
      </c>
      <c r="J505" s="40" t="s">
        <v>116</v>
      </c>
      <c r="K505" s="42" t="str">
        <f t="shared" si="15"/>
        <v>No</v>
      </c>
      <c r="L505" s="3">
        <f>IF(Table2242[[#This Row],[P/E]]&lt;=$A$8,1,0)</f>
        <v>1</v>
      </c>
      <c r="M505" s="3">
        <f>IF(Table2242[[#This Row],[ROE LF]]&gt;=$B$8,1,0)</f>
        <v>0</v>
      </c>
      <c r="N505" s="3">
        <f>IF(Table2242[[#This Row],[Debt/Equity LF]]&lt;=$C$8,1,0)</f>
        <v>0</v>
      </c>
      <c r="O505" s="44">
        <f t="shared" si="16"/>
        <v>1</v>
      </c>
    </row>
    <row r="506" spans="1:15" ht="15" hidden="1" x14ac:dyDescent="0.2">
      <c r="A506" s="3" t="s">
        <v>1672</v>
      </c>
      <c r="B506" s="3" t="s">
        <v>1673</v>
      </c>
      <c r="C506" s="3" t="s">
        <v>69</v>
      </c>
      <c r="D506" s="3">
        <v>11.386445045471191</v>
      </c>
      <c r="E506" s="15">
        <v>0.25399150848388674</v>
      </c>
      <c r="F506" s="15">
        <v>0.66977218627929691</v>
      </c>
      <c r="G506" s="41">
        <v>8984592384</v>
      </c>
      <c r="H506" s="40">
        <v>125.75</v>
      </c>
      <c r="I506" s="40" t="s">
        <v>76</v>
      </c>
      <c r="J506" s="40" t="s">
        <v>82</v>
      </c>
      <c r="K506" s="42" t="str">
        <f t="shared" si="15"/>
        <v>No</v>
      </c>
      <c r="L506" s="3">
        <f>IF(Table2242[[#This Row],[P/E]]&lt;=$A$8,1,0)</f>
        <v>0</v>
      </c>
      <c r="M506" s="3">
        <f>IF(Table2242[[#This Row],[ROE LF]]&gt;=$B$8,1,0)</f>
        <v>0</v>
      </c>
      <c r="N506" s="3">
        <f>IF(Table2242[[#This Row],[Debt/Equity LF]]&lt;=$C$8,1,0)</f>
        <v>0</v>
      </c>
      <c r="O506" s="44">
        <f t="shared" si="16"/>
        <v>0</v>
      </c>
    </row>
    <row r="507" spans="1:15" ht="15" hidden="1" x14ac:dyDescent="0.2">
      <c r="A507" s="3" t="s">
        <v>1357</v>
      </c>
      <c r="B507" s="3" t="s">
        <v>1358</v>
      </c>
      <c r="C507" s="3" t="s">
        <v>80</v>
      </c>
      <c r="D507" s="3">
        <v>18.101438522338867</v>
      </c>
      <c r="E507" s="15">
        <v>0.39386093139648437</v>
      </c>
      <c r="F507" s="15">
        <v>3.4701727294921874</v>
      </c>
      <c r="G507" s="41">
        <v>8955262976</v>
      </c>
      <c r="H507" s="40">
        <v>88.069999694824219</v>
      </c>
      <c r="I507" s="40" t="s">
        <v>80</v>
      </c>
      <c r="J507" s="40" t="s">
        <v>81</v>
      </c>
      <c r="K507" s="42" t="str">
        <f t="shared" si="15"/>
        <v>No</v>
      </c>
      <c r="L507" s="3">
        <f>IF(Table2242[[#This Row],[P/E]]&lt;=$A$8,1,0)</f>
        <v>0</v>
      </c>
      <c r="M507" s="3">
        <f>IF(Table2242[[#This Row],[ROE LF]]&gt;=$B$8,1,0)</f>
        <v>1</v>
      </c>
      <c r="N507" s="3">
        <f>IF(Table2242[[#This Row],[Debt/Equity LF]]&lt;=$C$8,1,0)</f>
        <v>0</v>
      </c>
      <c r="O507" s="44">
        <f t="shared" si="16"/>
        <v>1</v>
      </c>
    </row>
    <row r="508" spans="1:15" ht="15" hidden="1" x14ac:dyDescent="0.2">
      <c r="A508" s="3" t="s">
        <v>1011</v>
      </c>
      <c r="B508" s="3" t="s">
        <v>1012</v>
      </c>
      <c r="C508" s="3" t="s">
        <v>33</v>
      </c>
      <c r="D508" s="3">
        <v>5.7264065742492676</v>
      </c>
      <c r="E508" s="15">
        <v>0.27189664840698241</v>
      </c>
      <c r="F508" s="15">
        <v>4.9465914916992189</v>
      </c>
      <c r="G508" s="41">
        <v>8945589248</v>
      </c>
      <c r="H508" s="40">
        <v>20.625</v>
      </c>
      <c r="I508" s="40" t="s">
        <v>34</v>
      </c>
      <c r="J508" s="40" t="s">
        <v>112</v>
      </c>
      <c r="K508" s="42" t="str">
        <f t="shared" si="15"/>
        <v>No</v>
      </c>
      <c r="L508" s="3">
        <f>IF(Table2242[[#This Row],[P/E]]&lt;=$A$8,1,0)</f>
        <v>1</v>
      </c>
      <c r="M508" s="3">
        <f>IF(Table2242[[#This Row],[ROE LF]]&gt;=$B$8,1,0)</f>
        <v>0</v>
      </c>
      <c r="N508" s="3">
        <f>IF(Table2242[[#This Row],[Debt/Equity LF]]&lt;=$C$8,1,0)</f>
        <v>0</v>
      </c>
      <c r="O508" s="44">
        <f t="shared" si="16"/>
        <v>1</v>
      </c>
    </row>
    <row r="509" spans="1:15" ht="15" hidden="1" x14ac:dyDescent="0.2">
      <c r="A509" s="3" t="s">
        <v>1253</v>
      </c>
      <c r="B509" s="3" t="s">
        <v>1254</v>
      </c>
      <c r="C509" s="3" t="s">
        <v>80</v>
      </c>
      <c r="D509" s="3">
        <v>28.424783706665039</v>
      </c>
      <c r="E509" s="15">
        <v>6.1420879364013671E-2</v>
      </c>
      <c r="F509" s="15">
        <v>0.91420608520507818</v>
      </c>
      <c r="G509" s="41">
        <v>8918736896</v>
      </c>
      <c r="H509" s="40">
        <v>31.700000762939453</v>
      </c>
      <c r="I509" s="40" t="s">
        <v>80</v>
      </c>
      <c r="J509" s="40" t="s">
        <v>81</v>
      </c>
      <c r="K509" s="42" t="str">
        <f t="shared" si="15"/>
        <v>No</v>
      </c>
      <c r="L509" s="3">
        <f>IF(Table2242[[#This Row],[P/E]]&lt;=$A$8,1,0)</f>
        <v>0</v>
      </c>
      <c r="M509" s="3">
        <f>IF(Table2242[[#This Row],[ROE LF]]&gt;=$B$8,1,0)</f>
        <v>0</v>
      </c>
      <c r="N509" s="3">
        <f>IF(Table2242[[#This Row],[Debt/Equity LF]]&lt;=$C$8,1,0)</f>
        <v>0</v>
      </c>
      <c r="O509" s="44">
        <f t="shared" si="16"/>
        <v>0</v>
      </c>
    </row>
    <row r="510" spans="1:15" ht="15" x14ac:dyDescent="0.2">
      <c r="A510" s="3" t="s">
        <v>1343</v>
      </c>
      <c r="B510" s="3" t="s">
        <v>7099</v>
      </c>
      <c r="C510" s="3" t="s">
        <v>43</v>
      </c>
      <c r="D510" s="3">
        <v>58.968181610107422</v>
      </c>
      <c r="E510" s="15">
        <v>2.2271700203418702E-3</v>
      </c>
      <c r="F510" s="15">
        <v>0.47890468597412111</v>
      </c>
      <c r="G510" s="41">
        <v>8849895424</v>
      </c>
      <c r="H510" s="40">
        <v>22.805000305175781</v>
      </c>
      <c r="I510" s="40" t="s">
        <v>43</v>
      </c>
      <c r="J510" s="40" t="s">
        <v>101</v>
      </c>
      <c r="K510" s="42" t="str">
        <f t="shared" si="15"/>
        <v>No</v>
      </c>
      <c r="L510" s="3">
        <f>IF(Table2242[[#This Row],[P/E]]&lt;=$A$8,1,0)</f>
        <v>0</v>
      </c>
      <c r="M510" s="3">
        <f>IF(Table2242[[#This Row],[ROE LF]]&gt;=$B$8,1,0)</f>
        <v>0</v>
      </c>
      <c r="N510" s="3">
        <f>IF(Table2242[[#This Row],[Debt/Equity LF]]&lt;=$C$8,1,0)</f>
        <v>1</v>
      </c>
      <c r="O510" s="44">
        <f t="shared" si="16"/>
        <v>1</v>
      </c>
    </row>
    <row r="511" spans="1:15" ht="15" hidden="1" x14ac:dyDescent="0.2">
      <c r="A511" s="3" t="s">
        <v>1894</v>
      </c>
      <c r="B511" s="3" t="s">
        <v>9198</v>
      </c>
      <c r="C511" s="3" t="s">
        <v>20</v>
      </c>
      <c r="D511" s="3">
        <v>11.283356666564941</v>
      </c>
      <c r="E511" s="15">
        <v>0.10854480743408203</v>
      </c>
      <c r="F511" s="15">
        <v>0.53198932647705077</v>
      </c>
      <c r="G511" s="41">
        <v>8830773248</v>
      </c>
      <c r="H511" s="40">
        <v>96.519996643066406</v>
      </c>
      <c r="I511" s="40" t="s">
        <v>21</v>
      </c>
      <c r="J511" s="40" t="s">
        <v>92</v>
      </c>
      <c r="K511" s="42" t="str">
        <f t="shared" si="15"/>
        <v>No</v>
      </c>
      <c r="L511" s="3">
        <f>IF(Table2242[[#This Row],[P/E]]&lt;=$A$8,1,0)</f>
        <v>0</v>
      </c>
      <c r="M511" s="3">
        <f>IF(Table2242[[#This Row],[ROE LF]]&gt;=$B$8,1,0)</f>
        <v>0</v>
      </c>
      <c r="N511" s="3">
        <f>IF(Table2242[[#This Row],[Debt/Equity LF]]&lt;=$C$8,1,0)</f>
        <v>0</v>
      </c>
      <c r="O511" s="44">
        <f t="shared" si="16"/>
        <v>0</v>
      </c>
    </row>
    <row r="512" spans="1:15" ht="15" hidden="1" x14ac:dyDescent="0.2">
      <c r="A512" s="3" t="s">
        <v>1658</v>
      </c>
      <c r="B512" s="3" t="s">
        <v>1659</v>
      </c>
      <c r="C512" s="3" t="s">
        <v>33</v>
      </c>
      <c r="D512" s="3">
        <v>7.0531654357910156</v>
      </c>
      <c r="E512" s="15">
        <v>0.12077239036560058</v>
      </c>
      <c r="F512" s="15">
        <v>0.3960043716430664</v>
      </c>
      <c r="G512" s="41">
        <v>8791382016</v>
      </c>
      <c r="H512" s="40">
        <v>42.104999542236328</v>
      </c>
      <c r="I512" s="40" t="s">
        <v>85</v>
      </c>
      <c r="J512" s="40" t="s">
        <v>85</v>
      </c>
      <c r="K512" s="42" t="str">
        <f t="shared" si="15"/>
        <v>No</v>
      </c>
      <c r="L512" s="3">
        <f>IF(Table2242[[#This Row],[P/E]]&lt;=$A$8,1,0)</f>
        <v>1</v>
      </c>
      <c r="M512" s="3">
        <f>IF(Table2242[[#This Row],[ROE LF]]&gt;=$B$8,1,0)</f>
        <v>0</v>
      </c>
      <c r="N512" s="3">
        <f>IF(Table2242[[#This Row],[Debt/Equity LF]]&lt;=$C$8,1,0)</f>
        <v>1</v>
      </c>
      <c r="O512" s="44">
        <f t="shared" si="16"/>
        <v>2</v>
      </c>
    </row>
    <row r="513" spans="1:15" ht="15" hidden="1" x14ac:dyDescent="0.2">
      <c r="A513" s="3" t="s">
        <v>1183</v>
      </c>
      <c r="B513" s="3" t="s">
        <v>1184</v>
      </c>
      <c r="C513" s="3" t="s">
        <v>28</v>
      </c>
      <c r="D513" s="3">
        <v>4.395134449005127</v>
      </c>
      <c r="E513" s="15">
        <v>0.31162605285644529</v>
      </c>
      <c r="F513" s="15">
        <v>0.30245248794555663</v>
      </c>
      <c r="G513" s="41">
        <v>8789284864</v>
      </c>
      <c r="H513" s="40">
        <v>43.439998626708984</v>
      </c>
      <c r="I513" s="40" t="s">
        <v>67</v>
      </c>
      <c r="J513" s="40" t="s">
        <v>100</v>
      </c>
      <c r="K513" s="42" t="str">
        <f t="shared" si="15"/>
        <v>Yes</v>
      </c>
      <c r="L513" s="3">
        <f>IF(Table2242[[#This Row],[P/E]]&lt;=$A$8,1,0)</f>
        <v>1</v>
      </c>
      <c r="M513" s="3">
        <f>IF(Table2242[[#This Row],[ROE LF]]&gt;=$B$8,1,0)</f>
        <v>1</v>
      </c>
      <c r="N513" s="3">
        <f>IF(Table2242[[#This Row],[Debt/Equity LF]]&lt;=$C$8,1,0)</f>
        <v>1</v>
      </c>
      <c r="O513" s="44">
        <f t="shared" si="16"/>
        <v>3</v>
      </c>
    </row>
    <row r="514" spans="1:15" ht="15" hidden="1" x14ac:dyDescent="0.2">
      <c r="A514" s="3" t="s">
        <v>1237</v>
      </c>
      <c r="B514" s="3" t="s">
        <v>1238</v>
      </c>
      <c r="C514" s="3" t="s">
        <v>89</v>
      </c>
      <c r="D514" s="3">
        <v>7.2109403610229492</v>
      </c>
      <c r="E514" s="15">
        <v>8.0649528503417972E-2</v>
      </c>
      <c r="F514" s="15">
        <v>0.76216316223144531</v>
      </c>
      <c r="G514" s="41">
        <v>8783454208</v>
      </c>
      <c r="H514" s="40">
        <v>34.540000915527344</v>
      </c>
      <c r="I514" s="40" t="s">
        <v>89</v>
      </c>
      <c r="J514" s="40" t="s">
        <v>109</v>
      </c>
      <c r="K514" s="42" t="str">
        <f t="shared" si="15"/>
        <v>No</v>
      </c>
      <c r="L514" s="3">
        <f>IF(Table2242[[#This Row],[P/E]]&lt;=$A$8,1,0)</f>
        <v>1</v>
      </c>
      <c r="M514" s="3">
        <f>IF(Table2242[[#This Row],[ROE LF]]&gt;=$B$8,1,0)</f>
        <v>0</v>
      </c>
      <c r="N514" s="3">
        <f>IF(Table2242[[#This Row],[Debt/Equity LF]]&lt;=$C$8,1,0)</f>
        <v>0</v>
      </c>
      <c r="O514" s="44">
        <f t="shared" si="16"/>
        <v>1</v>
      </c>
    </row>
    <row r="515" spans="1:15" ht="15" hidden="1" x14ac:dyDescent="0.2">
      <c r="A515" s="3" t="s">
        <v>941</v>
      </c>
      <c r="B515" s="3" t="s">
        <v>942</v>
      </c>
      <c r="C515" s="3" t="s">
        <v>28</v>
      </c>
      <c r="D515" s="3">
        <v>27.979070663452148</v>
      </c>
      <c r="E515" s="15">
        <v>0.24953954696655273</v>
      </c>
      <c r="F515" s="15">
        <v>7.2350488281249996</v>
      </c>
      <c r="G515" s="41">
        <v>8767495168</v>
      </c>
      <c r="H515" s="40">
        <v>133.75999450683594</v>
      </c>
      <c r="I515" s="40" t="s">
        <v>29</v>
      </c>
      <c r="J515" s="40" t="s">
        <v>52</v>
      </c>
      <c r="K515" s="42" t="str">
        <f t="shared" si="15"/>
        <v>No</v>
      </c>
      <c r="L515" s="3">
        <f>IF(Table2242[[#This Row],[P/E]]&lt;=$A$8,1,0)</f>
        <v>0</v>
      </c>
      <c r="M515" s="3">
        <f>IF(Table2242[[#This Row],[ROE LF]]&gt;=$B$8,1,0)</f>
        <v>0</v>
      </c>
      <c r="N515" s="3">
        <f>IF(Table2242[[#This Row],[Debt/Equity LF]]&lt;=$C$8,1,0)</f>
        <v>0</v>
      </c>
      <c r="O515" s="44">
        <f t="shared" si="16"/>
        <v>0</v>
      </c>
    </row>
    <row r="516" spans="1:15" ht="15" hidden="1" x14ac:dyDescent="0.2">
      <c r="A516" s="3" t="s">
        <v>1181</v>
      </c>
      <c r="B516" s="3" t="s">
        <v>1182</v>
      </c>
      <c r="C516" s="3" t="s">
        <v>20</v>
      </c>
      <c r="D516" s="3">
        <v>17.511554718017578</v>
      </c>
      <c r="E516" s="15">
        <v>0.2064097023010254</v>
      </c>
      <c r="F516" s="15">
        <v>1.0348393249511718</v>
      </c>
      <c r="G516" s="41">
        <v>8751542272</v>
      </c>
      <c r="H516" s="40">
        <v>58.534999847412109</v>
      </c>
      <c r="I516" s="40" t="s">
        <v>23</v>
      </c>
      <c r="J516" s="40" t="s">
        <v>24</v>
      </c>
      <c r="K516" s="42" t="str">
        <f t="shared" si="15"/>
        <v>No</v>
      </c>
      <c r="L516" s="3">
        <f>IF(Table2242[[#This Row],[P/E]]&lt;=$A$8,1,0)</f>
        <v>0</v>
      </c>
      <c r="M516" s="3">
        <f>IF(Table2242[[#This Row],[ROE LF]]&gt;=$B$8,1,0)</f>
        <v>0</v>
      </c>
      <c r="N516" s="3">
        <f>IF(Table2242[[#This Row],[Debt/Equity LF]]&lt;=$C$8,1,0)</f>
        <v>0</v>
      </c>
      <c r="O516" s="44">
        <f t="shared" si="16"/>
        <v>0</v>
      </c>
    </row>
    <row r="517" spans="1:15" ht="15" hidden="1" x14ac:dyDescent="0.2">
      <c r="A517" s="3" t="s">
        <v>1904</v>
      </c>
      <c r="B517" s="3" t="s">
        <v>1905</v>
      </c>
      <c r="C517" s="3" t="s">
        <v>28</v>
      </c>
      <c r="D517" s="3">
        <v>20.982927322387695</v>
      </c>
      <c r="E517" s="15">
        <v>0.3008036422729492</v>
      </c>
      <c r="F517" s="15">
        <v>0.13005668640136719</v>
      </c>
      <c r="G517" s="41">
        <v>8726632448</v>
      </c>
      <c r="H517" s="40">
        <v>343.92498779296875</v>
      </c>
      <c r="I517" s="40" t="s">
        <v>67</v>
      </c>
      <c r="J517" s="40" t="s">
        <v>68</v>
      </c>
      <c r="K517" s="42" t="str">
        <f t="shared" si="15"/>
        <v>No</v>
      </c>
      <c r="L517" s="3">
        <f>IF(Table2242[[#This Row],[P/E]]&lt;=$A$8,1,0)</f>
        <v>0</v>
      </c>
      <c r="M517" s="3">
        <f>IF(Table2242[[#This Row],[ROE LF]]&gt;=$B$8,1,0)</f>
        <v>1</v>
      </c>
      <c r="N517" s="3">
        <f>IF(Table2242[[#This Row],[Debt/Equity LF]]&lt;=$C$8,1,0)</f>
        <v>1</v>
      </c>
      <c r="O517" s="44">
        <f t="shared" si="16"/>
        <v>2</v>
      </c>
    </row>
    <row r="518" spans="1:15" ht="15" hidden="1" x14ac:dyDescent="0.2">
      <c r="A518" s="3" t="s">
        <v>1447</v>
      </c>
      <c r="B518" s="3" t="s">
        <v>1448</v>
      </c>
      <c r="C518" s="3" t="s">
        <v>80</v>
      </c>
      <c r="D518" s="3">
        <v>32.546249389648438</v>
      </c>
      <c r="E518" s="15">
        <v>0.1066429328918457</v>
      </c>
      <c r="F518" s="15">
        <v>1.0557173156738282</v>
      </c>
      <c r="G518" s="41">
        <v>8720235520</v>
      </c>
      <c r="H518" s="40">
        <v>41.090000152587891</v>
      </c>
      <c r="I518" s="40" t="s">
        <v>80</v>
      </c>
      <c r="J518" s="40" t="s">
        <v>81</v>
      </c>
      <c r="K518" s="42" t="str">
        <f t="shared" si="15"/>
        <v>No</v>
      </c>
      <c r="L518" s="3">
        <f>IF(Table2242[[#This Row],[P/E]]&lt;=$A$8,1,0)</f>
        <v>0</v>
      </c>
      <c r="M518" s="3">
        <f>IF(Table2242[[#This Row],[ROE LF]]&gt;=$B$8,1,0)</f>
        <v>0</v>
      </c>
      <c r="N518" s="3">
        <f>IF(Table2242[[#This Row],[Debt/Equity LF]]&lt;=$C$8,1,0)</f>
        <v>0</v>
      </c>
      <c r="O518" s="44">
        <f t="shared" si="16"/>
        <v>0</v>
      </c>
    </row>
    <row r="519" spans="1:15" ht="15" hidden="1" x14ac:dyDescent="0.2">
      <c r="A519" s="3" t="s">
        <v>1161</v>
      </c>
      <c r="B519" s="3" t="s">
        <v>1162</v>
      </c>
      <c r="C519" s="3" t="s">
        <v>28</v>
      </c>
      <c r="D519" s="3">
        <v>27.285223007202148</v>
      </c>
      <c r="E519" s="15">
        <v>0.21697467803955078</v>
      </c>
      <c r="F519" s="15">
        <v>1.6091159057617188</v>
      </c>
      <c r="G519" s="41">
        <v>8708594688</v>
      </c>
      <c r="H519" s="40">
        <v>215.97000122070312</v>
      </c>
      <c r="I519" s="40" t="s">
        <v>58</v>
      </c>
      <c r="J519" s="40" t="s">
        <v>59</v>
      </c>
      <c r="K519" s="42" t="str">
        <f t="shared" si="15"/>
        <v>No</v>
      </c>
      <c r="L519" s="3">
        <f>IF(Table2242[[#This Row],[P/E]]&lt;=$A$8,1,0)</f>
        <v>0</v>
      </c>
      <c r="M519" s="3">
        <f>IF(Table2242[[#This Row],[ROE LF]]&gt;=$B$8,1,0)</f>
        <v>0</v>
      </c>
      <c r="N519" s="3">
        <f>IF(Table2242[[#This Row],[Debt/Equity LF]]&lt;=$C$8,1,0)</f>
        <v>0</v>
      </c>
      <c r="O519" s="44">
        <f t="shared" si="16"/>
        <v>0</v>
      </c>
    </row>
    <row r="520" spans="1:15" ht="15" hidden="1" x14ac:dyDescent="0.2">
      <c r="A520" s="3" t="s">
        <v>1533</v>
      </c>
      <c r="B520" s="3" t="s">
        <v>1534</v>
      </c>
      <c r="C520" s="3" t="s">
        <v>45</v>
      </c>
      <c r="D520" s="3">
        <v>23.323984146118164</v>
      </c>
      <c r="E520" s="15">
        <v>0.16938947677612304</v>
      </c>
      <c r="F520" s="15">
        <v>0.70281791687011719</v>
      </c>
      <c r="G520" s="41">
        <v>8695336960</v>
      </c>
      <c r="H520" s="40">
        <v>233.39999389648438</v>
      </c>
      <c r="I520" s="40" t="s">
        <v>46</v>
      </c>
      <c r="J520" s="40" t="s">
        <v>46</v>
      </c>
      <c r="K520" s="42" t="str">
        <f t="shared" si="15"/>
        <v>No</v>
      </c>
      <c r="L520" s="3">
        <f>IF(Table2242[[#This Row],[P/E]]&lt;=$A$8,1,0)</f>
        <v>0</v>
      </c>
      <c r="M520" s="3">
        <f>IF(Table2242[[#This Row],[ROE LF]]&gt;=$B$8,1,0)</f>
        <v>0</v>
      </c>
      <c r="N520" s="3">
        <f>IF(Table2242[[#This Row],[Debt/Equity LF]]&lt;=$C$8,1,0)</f>
        <v>0</v>
      </c>
      <c r="O520" s="44">
        <f t="shared" si="16"/>
        <v>0</v>
      </c>
    </row>
    <row r="521" spans="1:15" ht="15" hidden="1" x14ac:dyDescent="0.2">
      <c r="A521" s="3" t="s">
        <v>1217</v>
      </c>
      <c r="B521" s="3" t="s">
        <v>1218</v>
      </c>
      <c r="C521" s="3" t="s">
        <v>89</v>
      </c>
      <c r="D521" s="3">
        <v>10.767851829528809</v>
      </c>
      <c r="E521" s="15">
        <v>-0.17664234161376954</v>
      </c>
      <c r="F521" s="15">
        <v>3.3250585937500001</v>
      </c>
      <c r="G521" s="41">
        <v>8662512640</v>
      </c>
      <c r="H521" s="40">
        <v>72.220001220703125</v>
      </c>
      <c r="I521" s="40" t="s">
        <v>89</v>
      </c>
      <c r="J521" s="40" t="s">
        <v>109</v>
      </c>
      <c r="K521" s="42" t="str">
        <f t="shared" si="15"/>
        <v>No</v>
      </c>
      <c r="L521" s="3">
        <f>IF(Table2242[[#This Row],[P/E]]&lt;=$A$8,1,0)</f>
        <v>0</v>
      </c>
      <c r="M521" s="3">
        <f>IF(Table2242[[#This Row],[ROE LF]]&gt;=$B$8,1,0)</f>
        <v>0</v>
      </c>
      <c r="N521" s="3">
        <f>IF(Table2242[[#This Row],[Debt/Equity LF]]&lt;=$C$8,1,0)</f>
        <v>0</v>
      </c>
      <c r="O521" s="44">
        <f t="shared" si="16"/>
        <v>0</v>
      </c>
    </row>
    <row r="522" spans="1:15" ht="15" hidden="1" x14ac:dyDescent="0.2">
      <c r="A522" s="3" t="s">
        <v>1746</v>
      </c>
      <c r="B522" s="3" t="s">
        <v>1747</v>
      </c>
      <c r="C522" s="3" t="s">
        <v>80</v>
      </c>
      <c r="D522" s="3">
        <v>25.55906867980957</v>
      </c>
      <c r="E522" s="15">
        <v>9.9704713821411134E-2</v>
      </c>
      <c r="F522" s="15">
        <v>0.85392883300781253</v>
      </c>
      <c r="G522" s="41">
        <v>8633201664</v>
      </c>
      <c r="H522" s="40">
        <v>101.56999969482422</v>
      </c>
      <c r="I522" s="40" t="s">
        <v>80</v>
      </c>
      <c r="J522" s="40" t="s">
        <v>81</v>
      </c>
      <c r="K522" s="42" t="str">
        <f t="shared" si="15"/>
        <v>No</v>
      </c>
      <c r="L522" s="3">
        <f>IF(Table2242[[#This Row],[P/E]]&lt;=$A$8,1,0)</f>
        <v>0</v>
      </c>
      <c r="M522" s="3">
        <f>IF(Table2242[[#This Row],[ROE LF]]&gt;=$B$8,1,0)</f>
        <v>0</v>
      </c>
      <c r="N522" s="3">
        <f>IF(Table2242[[#This Row],[Debt/Equity LF]]&lt;=$C$8,1,0)</f>
        <v>0</v>
      </c>
      <c r="O522" s="44">
        <f t="shared" si="16"/>
        <v>0</v>
      </c>
    </row>
    <row r="523" spans="1:15" ht="15" hidden="1" x14ac:dyDescent="0.2">
      <c r="A523" s="3" t="s">
        <v>1275</v>
      </c>
      <c r="B523" s="3" t="s">
        <v>1276</v>
      </c>
      <c r="C523" s="3" t="s">
        <v>20</v>
      </c>
      <c r="D523" s="3">
        <v>10.306854248046875</v>
      </c>
      <c r="E523" s="15">
        <v>0.15161215782165527</v>
      </c>
      <c r="F523" s="15">
        <v>0.47370006561279299</v>
      </c>
      <c r="G523" s="41">
        <v>8607966208</v>
      </c>
      <c r="H523" s="40">
        <v>93.455001831054688</v>
      </c>
      <c r="I523" s="40" t="s">
        <v>48</v>
      </c>
      <c r="J523" s="40" t="s">
        <v>48</v>
      </c>
      <c r="K523" s="42" t="str">
        <f t="shared" ref="K523:K586" si="17">IF(O523=3,"Yes","No")</f>
        <v>No</v>
      </c>
      <c r="L523" s="3">
        <f>IF(Table2242[[#This Row],[P/E]]&lt;=$A$8,1,0)</f>
        <v>0</v>
      </c>
      <c r="M523" s="3">
        <f>IF(Table2242[[#This Row],[ROE LF]]&gt;=$B$8,1,0)</f>
        <v>0</v>
      </c>
      <c r="N523" s="3">
        <f>IF(Table2242[[#This Row],[Debt/Equity LF]]&lt;=$C$8,1,0)</f>
        <v>1</v>
      </c>
      <c r="O523" s="44">
        <f t="shared" si="16"/>
        <v>1</v>
      </c>
    </row>
    <row r="524" spans="1:15" ht="15" hidden="1" x14ac:dyDescent="0.2">
      <c r="A524" s="3" t="s">
        <v>1744</v>
      </c>
      <c r="B524" s="3" t="s">
        <v>1745</v>
      </c>
      <c r="C524" s="3" t="s">
        <v>45</v>
      </c>
      <c r="D524" s="3">
        <v>26.12480354309082</v>
      </c>
      <c r="E524" s="15">
        <v>6.2383131980895998E-2</v>
      </c>
      <c r="F524" s="15">
        <v>1.3973887634277344</v>
      </c>
      <c r="G524" s="41">
        <v>8488844800</v>
      </c>
      <c r="H524" s="40">
        <v>56.580001831054688</v>
      </c>
      <c r="I524" s="40" t="s">
        <v>46</v>
      </c>
      <c r="J524" s="40" t="s">
        <v>46</v>
      </c>
      <c r="K524" s="42" t="str">
        <f t="shared" si="17"/>
        <v>No</v>
      </c>
      <c r="L524" s="3">
        <f>IF(Table2242[[#This Row],[P/E]]&lt;=$A$8,1,0)</f>
        <v>0</v>
      </c>
      <c r="M524" s="3">
        <f>IF(Table2242[[#This Row],[ROE LF]]&gt;=$B$8,1,0)</f>
        <v>0</v>
      </c>
      <c r="N524" s="3">
        <f>IF(Table2242[[#This Row],[Debt/Equity LF]]&lt;=$C$8,1,0)</f>
        <v>0</v>
      </c>
      <c r="O524" s="44">
        <f t="shared" si="16"/>
        <v>0</v>
      </c>
    </row>
    <row r="525" spans="1:15" ht="15" hidden="1" x14ac:dyDescent="0.2">
      <c r="A525" s="3" t="s">
        <v>1541</v>
      </c>
      <c r="B525" s="3" t="s">
        <v>1542</v>
      </c>
      <c r="C525" s="3" t="s">
        <v>33</v>
      </c>
      <c r="D525" s="3">
        <v>18.205656051635742</v>
      </c>
      <c r="E525" s="15">
        <v>0.1610036849975586</v>
      </c>
      <c r="F525" s="15">
        <v>0.97693649291992191</v>
      </c>
      <c r="G525" s="41">
        <v>8452549120</v>
      </c>
      <c r="H525" s="40">
        <v>70.819999694824219</v>
      </c>
      <c r="I525" s="40" t="s">
        <v>47</v>
      </c>
      <c r="J525" s="40" t="s">
        <v>47</v>
      </c>
      <c r="K525" s="42" t="str">
        <f t="shared" si="17"/>
        <v>No</v>
      </c>
      <c r="L525" s="3">
        <f>IF(Table2242[[#This Row],[P/E]]&lt;=$A$8,1,0)</f>
        <v>0</v>
      </c>
      <c r="M525" s="3">
        <f>IF(Table2242[[#This Row],[ROE LF]]&gt;=$B$8,1,0)</f>
        <v>0</v>
      </c>
      <c r="N525" s="3">
        <f>IF(Table2242[[#This Row],[Debt/Equity LF]]&lt;=$C$8,1,0)</f>
        <v>0</v>
      </c>
      <c r="O525" s="44">
        <f t="shared" si="16"/>
        <v>0</v>
      </c>
    </row>
    <row r="526" spans="1:15" ht="15" hidden="1" x14ac:dyDescent="0.2">
      <c r="A526" s="3" t="s">
        <v>1373</v>
      </c>
      <c r="B526" s="3" t="s">
        <v>1374</v>
      </c>
      <c r="C526" s="3" t="s">
        <v>69</v>
      </c>
      <c r="D526" s="3">
        <v>19.10057258605957</v>
      </c>
      <c r="E526" s="15">
        <v>0.27187662124633788</v>
      </c>
      <c r="F526" s="15">
        <v>0.18348781585693361</v>
      </c>
      <c r="G526" s="41">
        <v>8410292736</v>
      </c>
      <c r="H526" s="40">
        <v>58.529998779296875</v>
      </c>
      <c r="I526" s="40" t="s">
        <v>76</v>
      </c>
      <c r="J526" s="40" t="s">
        <v>95</v>
      </c>
      <c r="K526" s="42" t="str">
        <f t="shared" si="17"/>
        <v>No</v>
      </c>
      <c r="L526" s="3">
        <f>IF(Table2242[[#This Row],[P/E]]&lt;=$A$8,1,0)</f>
        <v>0</v>
      </c>
      <c r="M526" s="3">
        <f>IF(Table2242[[#This Row],[ROE LF]]&gt;=$B$8,1,0)</f>
        <v>0</v>
      </c>
      <c r="N526" s="3">
        <f>IF(Table2242[[#This Row],[Debt/Equity LF]]&lt;=$C$8,1,0)</f>
        <v>1</v>
      </c>
      <c r="O526" s="44">
        <f t="shared" si="16"/>
        <v>1</v>
      </c>
    </row>
    <row r="527" spans="1:15" ht="15" hidden="1" x14ac:dyDescent="0.2">
      <c r="A527" s="3" t="s">
        <v>1878</v>
      </c>
      <c r="B527" s="3" t="s">
        <v>1879</v>
      </c>
      <c r="C527" s="3" t="s">
        <v>20</v>
      </c>
      <c r="D527" s="3">
        <v>9.2052936553955078</v>
      </c>
      <c r="E527" s="15">
        <v>0.43427078247070311</v>
      </c>
      <c r="F527" s="15">
        <v>1.5207994079589844</v>
      </c>
      <c r="G527" s="41">
        <v>8402792960</v>
      </c>
      <c r="H527" s="40">
        <v>64.569999694824219</v>
      </c>
      <c r="I527" s="40" t="s">
        <v>21</v>
      </c>
      <c r="J527" s="40" t="s">
        <v>92</v>
      </c>
      <c r="K527" s="42" t="str">
        <f t="shared" si="17"/>
        <v>No</v>
      </c>
      <c r="L527" s="3">
        <f>IF(Table2242[[#This Row],[P/E]]&lt;=$A$8,1,0)</f>
        <v>0</v>
      </c>
      <c r="M527" s="3">
        <f>IF(Table2242[[#This Row],[ROE LF]]&gt;=$B$8,1,0)</f>
        <v>1</v>
      </c>
      <c r="N527" s="3">
        <f>IF(Table2242[[#This Row],[Debt/Equity LF]]&lt;=$C$8,1,0)</f>
        <v>0</v>
      </c>
      <c r="O527" s="44">
        <f t="shared" ref="O527:O590" si="18">SUM(L527:N527)</f>
        <v>1</v>
      </c>
    </row>
    <row r="528" spans="1:15" ht="15" hidden="1" x14ac:dyDescent="0.2">
      <c r="A528" s="3" t="s">
        <v>2685</v>
      </c>
      <c r="B528" s="3" t="s">
        <v>2686</v>
      </c>
      <c r="C528" s="3" t="s">
        <v>69</v>
      </c>
      <c r="D528" s="3">
        <v>3.851223230361938</v>
      </c>
      <c r="E528" s="15">
        <v>0.52238639831542966</v>
      </c>
      <c r="F528" s="15">
        <v>0.70611091613769528</v>
      </c>
      <c r="G528" s="41">
        <v>8396374016</v>
      </c>
      <c r="H528" s="40">
        <v>64.720001220703125</v>
      </c>
      <c r="I528" s="40" t="s">
        <v>76</v>
      </c>
      <c r="J528" s="40" t="s">
        <v>95</v>
      </c>
      <c r="K528" s="42" t="str">
        <f t="shared" si="17"/>
        <v>No</v>
      </c>
      <c r="L528" s="3">
        <f>IF(Table2242[[#This Row],[P/E]]&lt;=$A$8,1,0)</f>
        <v>1</v>
      </c>
      <c r="M528" s="3">
        <f>IF(Table2242[[#This Row],[ROE LF]]&gt;=$B$8,1,0)</f>
        <v>1</v>
      </c>
      <c r="N528" s="3">
        <f>IF(Table2242[[#This Row],[Debt/Equity LF]]&lt;=$C$8,1,0)</f>
        <v>0</v>
      </c>
      <c r="O528" s="44">
        <f t="shared" si="18"/>
        <v>2</v>
      </c>
    </row>
    <row r="529" spans="1:15" ht="15" hidden="1" x14ac:dyDescent="0.2">
      <c r="A529" s="3" t="s">
        <v>1710</v>
      </c>
      <c r="B529" s="3" t="s">
        <v>1711</v>
      </c>
      <c r="C529" s="3" t="s">
        <v>69</v>
      </c>
      <c r="D529" s="3">
        <v>18.118486404418945</v>
      </c>
      <c r="E529" s="15">
        <v>0.4909409713745117</v>
      </c>
      <c r="F529" s="15">
        <v>0.89396125793457026</v>
      </c>
      <c r="G529" s="41">
        <v>8322413056</v>
      </c>
      <c r="H529" s="40">
        <v>144.13999938964844</v>
      </c>
      <c r="I529" s="40" t="s">
        <v>76</v>
      </c>
      <c r="J529" s="40" t="s">
        <v>82</v>
      </c>
      <c r="K529" s="42" t="str">
        <f t="shared" si="17"/>
        <v>No</v>
      </c>
      <c r="L529" s="3">
        <f>IF(Table2242[[#This Row],[P/E]]&lt;=$A$8,1,0)</f>
        <v>0</v>
      </c>
      <c r="M529" s="3">
        <f>IF(Table2242[[#This Row],[ROE LF]]&gt;=$B$8,1,0)</f>
        <v>1</v>
      </c>
      <c r="N529" s="3">
        <f>IF(Table2242[[#This Row],[Debt/Equity LF]]&lt;=$C$8,1,0)</f>
        <v>0</v>
      </c>
      <c r="O529" s="44">
        <f t="shared" si="18"/>
        <v>1</v>
      </c>
    </row>
    <row r="530" spans="1:15" ht="15" hidden="1" x14ac:dyDescent="0.2">
      <c r="A530" s="3" t="s">
        <v>1527</v>
      </c>
      <c r="B530" s="3" t="s">
        <v>1528</v>
      </c>
      <c r="C530" s="3" t="s">
        <v>33</v>
      </c>
      <c r="D530" s="3">
        <v>6.8485589027404794</v>
      </c>
      <c r="E530" s="15">
        <v>0.17373277664184569</v>
      </c>
      <c r="F530" s="15">
        <v>0.32017303466796876</v>
      </c>
      <c r="G530" s="41">
        <v>8307665408</v>
      </c>
      <c r="H530" s="40">
        <v>140.19000244140625</v>
      </c>
      <c r="I530" s="40" t="s">
        <v>47</v>
      </c>
      <c r="J530" s="40" t="s">
        <v>47</v>
      </c>
      <c r="K530" s="42" t="str">
        <f t="shared" si="17"/>
        <v>No</v>
      </c>
      <c r="L530" s="3">
        <f>IF(Table2242[[#This Row],[P/E]]&lt;=$A$8,1,0)</f>
        <v>1</v>
      </c>
      <c r="M530" s="3">
        <f>IF(Table2242[[#This Row],[ROE LF]]&gt;=$B$8,1,0)</f>
        <v>0</v>
      </c>
      <c r="N530" s="3">
        <f>IF(Table2242[[#This Row],[Debt/Equity LF]]&lt;=$C$8,1,0)</f>
        <v>1</v>
      </c>
      <c r="O530" s="44">
        <f t="shared" si="18"/>
        <v>2</v>
      </c>
    </row>
    <row r="531" spans="1:15" ht="15" hidden="1" x14ac:dyDescent="0.2">
      <c r="A531" s="3" t="s">
        <v>1151</v>
      </c>
      <c r="B531" s="3" t="s">
        <v>1152</v>
      </c>
      <c r="C531" s="3" t="s">
        <v>80</v>
      </c>
      <c r="D531" s="3">
        <v>38.882591247558594</v>
      </c>
      <c r="E531" s="15">
        <v>0.14942031860351562</v>
      </c>
      <c r="F531" s="15">
        <v>1.4025572204589845</v>
      </c>
      <c r="G531" s="41">
        <v>8198096896</v>
      </c>
      <c r="H531" s="40">
        <v>106.06999969482422</v>
      </c>
      <c r="I531" s="40" t="s">
        <v>80</v>
      </c>
      <c r="J531" s="40" t="s">
        <v>81</v>
      </c>
      <c r="K531" s="42" t="str">
        <f t="shared" si="17"/>
        <v>No</v>
      </c>
      <c r="L531" s="3">
        <f>IF(Table2242[[#This Row],[P/E]]&lt;=$A$8,1,0)</f>
        <v>0</v>
      </c>
      <c r="M531" s="3">
        <f>IF(Table2242[[#This Row],[ROE LF]]&gt;=$B$8,1,0)</f>
        <v>0</v>
      </c>
      <c r="N531" s="3">
        <f>IF(Table2242[[#This Row],[Debt/Equity LF]]&lt;=$C$8,1,0)</f>
        <v>0</v>
      </c>
      <c r="O531" s="44">
        <f t="shared" si="18"/>
        <v>0</v>
      </c>
    </row>
    <row r="532" spans="1:15" ht="15" hidden="1" x14ac:dyDescent="0.2">
      <c r="A532" s="3" t="s">
        <v>1333</v>
      </c>
      <c r="B532" s="3" t="s">
        <v>1334</v>
      </c>
      <c r="C532" s="3" t="s">
        <v>20</v>
      </c>
      <c r="D532" s="3">
        <v>24.731391906738281</v>
      </c>
      <c r="E532" s="15">
        <v>0.18279592514038087</v>
      </c>
      <c r="F532" s="15">
        <v>0.99419235229492187</v>
      </c>
      <c r="G532" s="41">
        <v>8164149760</v>
      </c>
      <c r="H532" s="40">
        <v>46.049999237060547</v>
      </c>
      <c r="I532" s="40" t="s">
        <v>23</v>
      </c>
      <c r="J532" s="40" t="s">
        <v>42</v>
      </c>
      <c r="K532" s="42" t="str">
        <f t="shared" si="17"/>
        <v>No</v>
      </c>
      <c r="L532" s="3">
        <f>IF(Table2242[[#This Row],[P/E]]&lt;=$A$8,1,0)</f>
        <v>0</v>
      </c>
      <c r="M532" s="3">
        <f>IF(Table2242[[#This Row],[ROE LF]]&gt;=$B$8,1,0)</f>
        <v>0</v>
      </c>
      <c r="N532" s="3">
        <f>IF(Table2242[[#This Row],[Debt/Equity LF]]&lt;=$C$8,1,0)</f>
        <v>0</v>
      </c>
      <c r="O532" s="44">
        <f t="shared" si="18"/>
        <v>0</v>
      </c>
    </row>
    <row r="533" spans="1:15" ht="15" hidden="1" x14ac:dyDescent="0.2">
      <c r="A533" s="3" t="s">
        <v>2112</v>
      </c>
      <c r="B533" s="3" t="s">
        <v>2113</v>
      </c>
      <c r="C533" s="3" t="s">
        <v>28</v>
      </c>
      <c r="D533" s="3">
        <v>6.7078561782836914</v>
      </c>
      <c r="E533" s="15">
        <v>0.35248432159423826</v>
      </c>
      <c r="F533" s="15">
        <v>1.6238014221191406</v>
      </c>
      <c r="G533" s="41">
        <v>8126454784</v>
      </c>
      <c r="H533" s="40">
        <v>123.41999816894531</v>
      </c>
      <c r="I533" s="40" t="s">
        <v>29</v>
      </c>
      <c r="J533" s="40" t="s">
        <v>52</v>
      </c>
      <c r="K533" s="42" t="str">
        <f t="shared" si="17"/>
        <v>No</v>
      </c>
      <c r="L533" s="3">
        <f>IF(Table2242[[#This Row],[P/E]]&lt;=$A$8,1,0)</f>
        <v>1</v>
      </c>
      <c r="M533" s="3">
        <f>IF(Table2242[[#This Row],[ROE LF]]&gt;=$B$8,1,0)</f>
        <v>1</v>
      </c>
      <c r="N533" s="3">
        <f>IF(Table2242[[#This Row],[Debt/Equity LF]]&lt;=$C$8,1,0)</f>
        <v>0</v>
      </c>
      <c r="O533" s="44">
        <f t="shared" si="18"/>
        <v>2</v>
      </c>
    </row>
    <row r="534" spans="1:15" ht="15" hidden="1" x14ac:dyDescent="0.2">
      <c r="A534" s="3" t="s">
        <v>2246</v>
      </c>
      <c r="B534" s="3" t="s">
        <v>2247</v>
      </c>
      <c r="C534" s="3" t="s">
        <v>28</v>
      </c>
      <c r="D534" s="3">
        <v>9.3807888031005859</v>
      </c>
      <c r="E534" s="15">
        <v>0.47951141357421873</v>
      </c>
      <c r="F534" s="15">
        <v>2.0377044677734375</v>
      </c>
      <c r="G534" s="41">
        <v>8091756544</v>
      </c>
      <c r="H534" s="40">
        <v>109.37999725341797</v>
      </c>
      <c r="I534" s="40" t="s">
        <v>29</v>
      </c>
      <c r="J534" s="40" t="s">
        <v>52</v>
      </c>
      <c r="K534" s="42" t="str">
        <f t="shared" si="17"/>
        <v>No</v>
      </c>
      <c r="L534" s="3">
        <f>IF(Table2242[[#This Row],[P/E]]&lt;=$A$8,1,0)</f>
        <v>0</v>
      </c>
      <c r="M534" s="3">
        <f>IF(Table2242[[#This Row],[ROE LF]]&gt;=$B$8,1,0)</f>
        <v>1</v>
      </c>
      <c r="N534" s="3">
        <f>IF(Table2242[[#This Row],[Debt/Equity LF]]&lt;=$C$8,1,0)</f>
        <v>0</v>
      </c>
      <c r="O534" s="44">
        <f t="shared" si="18"/>
        <v>1</v>
      </c>
    </row>
    <row r="535" spans="1:15" ht="15" hidden="1" x14ac:dyDescent="0.2">
      <c r="A535" s="3" t="s">
        <v>1535</v>
      </c>
      <c r="B535" s="3" t="s">
        <v>1536</v>
      </c>
      <c r="C535" s="3" t="s">
        <v>69</v>
      </c>
      <c r="D535" s="3">
        <v>12.630391120910645</v>
      </c>
      <c r="E535" s="15">
        <v>0.48323451995849609</v>
      </c>
      <c r="F535" s="15">
        <v>0.15561564445495604</v>
      </c>
      <c r="G535" s="41">
        <v>8040826368</v>
      </c>
      <c r="H535" s="40">
        <v>78.730003356933594</v>
      </c>
      <c r="I535" s="40" t="s">
        <v>6370</v>
      </c>
      <c r="J535" s="40" t="s">
        <v>96</v>
      </c>
      <c r="K535" s="42" t="str">
        <f t="shared" si="17"/>
        <v>No</v>
      </c>
      <c r="L535" s="3">
        <f>IF(Table2242[[#This Row],[P/E]]&lt;=$A$8,1,0)</f>
        <v>0</v>
      </c>
      <c r="M535" s="3">
        <f>IF(Table2242[[#This Row],[ROE LF]]&gt;=$B$8,1,0)</f>
        <v>1</v>
      </c>
      <c r="N535" s="3">
        <f>IF(Table2242[[#This Row],[Debt/Equity LF]]&lt;=$C$8,1,0)</f>
        <v>1</v>
      </c>
      <c r="O535" s="44">
        <f t="shared" si="18"/>
        <v>2</v>
      </c>
    </row>
    <row r="536" spans="1:15" ht="15" hidden="1" x14ac:dyDescent="0.2">
      <c r="A536" s="3" t="s">
        <v>1353</v>
      </c>
      <c r="B536" s="3" t="s">
        <v>9197</v>
      </c>
      <c r="C536" s="3" t="s">
        <v>20</v>
      </c>
      <c r="D536" s="3">
        <v>23.01373291015625</v>
      </c>
      <c r="E536" s="15">
        <v>0.1521684455871582</v>
      </c>
      <c r="F536" s="15">
        <v>0.2854788017272949</v>
      </c>
      <c r="G536" s="41">
        <v>8036205056</v>
      </c>
      <c r="H536" s="40">
        <v>143.77999877929688</v>
      </c>
      <c r="I536" s="40" t="s">
        <v>21</v>
      </c>
      <c r="J536" s="40" t="s">
        <v>63</v>
      </c>
      <c r="K536" s="42" t="str">
        <f t="shared" si="17"/>
        <v>No</v>
      </c>
      <c r="L536" s="3">
        <f>IF(Table2242[[#This Row],[P/E]]&lt;=$A$8,1,0)</f>
        <v>0</v>
      </c>
      <c r="M536" s="3">
        <f>IF(Table2242[[#This Row],[ROE LF]]&gt;=$B$8,1,0)</f>
        <v>0</v>
      </c>
      <c r="N536" s="3">
        <f>IF(Table2242[[#This Row],[Debt/Equity LF]]&lt;=$C$8,1,0)</f>
        <v>1</v>
      </c>
      <c r="O536" s="44">
        <f t="shared" si="18"/>
        <v>1</v>
      </c>
    </row>
    <row r="537" spans="1:15" ht="15" hidden="1" x14ac:dyDescent="0.2">
      <c r="A537" s="3" t="s">
        <v>1475</v>
      </c>
      <c r="B537" s="3" t="s">
        <v>1476</v>
      </c>
      <c r="C537" s="3" t="s">
        <v>28</v>
      </c>
      <c r="D537" s="3">
        <v>19.743709564208984</v>
      </c>
      <c r="E537" s="15">
        <v>5.1917500495910644E-2</v>
      </c>
      <c r="F537" s="15">
        <v>0.74342239379882813</v>
      </c>
      <c r="G537" s="41">
        <v>8028914688</v>
      </c>
      <c r="H537" s="40">
        <v>135.83999633789062</v>
      </c>
      <c r="I537" s="40" t="s">
        <v>31</v>
      </c>
      <c r="J537" s="40" t="s">
        <v>116</v>
      </c>
      <c r="K537" s="42" t="str">
        <f t="shared" si="17"/>
        <v>No</v>
      </c>
      <c r="L537" s="3">
        <f>IF(Table2242[[#This Row],[P/E]]&lt;=$A$8,1,0)</f>
        <v>0</v>
      </c>
      <c r="M537" s="3">
        <f>IF(Table2242[[#This Row],[ROE LF]]&gt;=$B$8,1,0)</f>
        <v>0</v>
      </c>
      <c r="N537" s="3">
        <f>IF(Table2242[[#This Row],[Debt/Equity LF]]&lt;=$C$8,1,0)</f>
        <v>0</v>
      </c>
      <c r="O537" s="44">
        <f t="shared" si="18"/>
        <v>0</v>
      </c>
    </row>
    <row r="538" spans="1:15" ht="15" hidden="1" x14ac:dyDescent="0.2">
      <c r="A538" s="3" t="s">
        <v>927</v>
      </c>
      <c r="B538" s="3" t="s">
        <v>928</v>
      </c>
      <c r="C538" s="3" t="s">
        <v>28</v>
      </c>
      <c r="D538" s="3">
        <v>14.850553512573242</v>
      </c>
      <c r="E538" s="15">
        <v>0.13831525802612304</v>
      </c>
      <c r="F538" s="15">
        <v>1.3683894348144532</v>
      </c>
      <c r="G538" s="41">
        <v>8005071360</v>
      </c>
      <c r="H538" s="40">
        <v>59.909999847412109</v>
      </c>
      <c r="I538" s="40" t="s">
        <v>67</v>
      </c>
      <c r="J538" s="40" t="s">
        <v>113</v>
      </c>
      <c r="K538" s="42" t="str">
        <f t="shared" si="17"/>
        <v>No</v>
      </c>
      <c r="L538" s="3">
        <f>IF(Table2242[[#This Row],[P/E]]&lt;=$A$8,1,0)</f>
        <v>0</v>
      </c>
      <c r="M538" s="3">
        <f>IF(Table2242[[#This Row],[ROE LF]]&gt;=$B$8,1,0)</f>
        <v>0</v>
      </c>
      <c r="N538" s="3">
        <f>IF(Table2242[[#This Row],[Debt/Equity LF]]&lt;=$C$8,1,0)</f>
        <v>0</v>
      </c>
      <c r="O538" s="44">
        <f t="shared" si="18"/>
        <v>0</v>
      </c>
    </row>
    <row r="539" spans="1:15" ht="15" hidden="1" x14ac:dyDescent="0.2">
      <c r="A539" s="3" t="s">
        <v>1365</v>
      </c>
      <c r="B539" s="3" t="s">
        <v>1366</v>
      </c>
      <c r="C539" s="3" t="s">
        <v>20</v>
      </c>
      <c r="D539" s="3">
        <v>35.119609832763672</v>
      </c>
      <c r="E539" s="15">
        <v>0.14832448005676269</v>
      </c>
      <c r="F539" s="15">
        <v>2.4021389484405523E-2</v>
      </c>
      <c r="G539" s="41">
        <v>7944412160</v>
      </c>
      <c r="H539" s="40">
        <v>45.939998626708984</v>
      </c>
      <c r="I539" s="40" t="s">
        <v>21</v>
      </c>
      <c r="J539" s="40" t="s">
        <v>92</v>
      </c>
      <c r="K539" s="42" t="str">
        <f t="shared" si="17"/>
        <v>No</v>
      </c>
      <c r="L539" s="3">
        <f>IF(Table2242[[#This Row],[P/E]]&lt;=$A$8,1,0)</f>
        <v>0</v>
      </c>
      <c r="M539" s="3">
        <f>IF(Table2242[[#This Row],[ROE LF]]&gt;=$B$8,1,0)</f>
        <v>0</v>
      </c>
      <c r="N539" s="3">
        <f>IF(Table2242[[#This Row],[Debt/Equity LF]]&lt;=$C$8,1,0)</f>
        <v>1</v>
      </c>
      <c r="O539" s="44">
        <f t="shared" si="18"/>
        <v>1</v>
      </c>
    </row>
    <row r="540" spans="1:15" ht="15" hidden="1" x14ac:dyDescent="0.2">
      <c r="A540" s="3" t="s">
        <v>983</v>
      </c>
      <c r="B540" s="3" t="s">
        <v>984</v>
      </c>
      <c r="C540" s="3" t="s">
        <v>36</v>
      </c>
      <c r="D540" s="3">
        <v>12.090724945068359</v>
      </c>
      <c r="E540" s="15">
        <v>0.12183168411254883</v>
      </c>
      <c r="F540" s="15">
        <v>0.87454780578613278</v>
      </c>
      <c r="G540" s="41">
        <v>7932677120</v>
      </c>
      <c r="H540" s="40">
        <v>119.76999664306641</v>
      </c>
      <c r="I540" s="40" t="s">
        <v>37</v>
      </c>
      <c r="J540" s="40" t="s">
        <v>38</v>
      </c>
      <c r="K540" s="42" t="str">
        <f t="shared" si="17"/>
        <v>No</v>
      </c>
      <c r="L540" s="3">
        <f>IF(Table2242[[#This Row],[P/E]]&lt;=$A$8,1,0)</f>
        <v>0</v>
      </c>
      <c r="M540" s="3">
        <f>IF(Table2242[[#This Row],[ROE LF]]&gt;=$B$8,1,0)</f>
        <v>0</v>
      </c>
      <c r="N540" s="3">
        <f>IF(Table2242[[#This Row],[Debt/Equity LF]]&lt;=$C$8,1,0)</f>
        <v>0</v>
      </c>
      <c r="O540" s="44">
        <f t="shared" si="18"/>
        <v>0</v>
      </c>
    </row>
    <row r="541" spans="1:15" ht="15" hidden="1" x14ac:dyDescent="0.2">
      <c r="A541" s="3" t="s">
        <v>1429</v>
      </c>
      <c r="B541" s="3" t="s">
        <v>1430</v>
      </c>
      <c r="C541" s="3" t="s">
        <v>28</v>
      </c>
      <c r="D541" s="3">
        <v>36.289409637451172</v>
      </c>
      <c r="E541" s="15">
        <v>0.22025911331176759</v>
      </c>
      <c r="F541" s="15">
        <v>1.2318118286132813</v>
      </c>
      <c r="G541" s="41">
        <v>7907554816</v>
      </c>
      <c r="H541" s="40">
        <v>154.22999572753906</v>
      </c>
      <c r="I541" s="40" t="s">
        <v>29</v>
      </c>
      <c r="J541" s="40" t="s">
        <v>52</v>
      </c>
      <c r="K541" s="42" t="str">
        <f t="shared" si="17"/>
        <v>No</v>
      </c>
      <c r="L541" s="3">
        <f>IF(Table2242[[#This Row],[P/E]]&lt;=$A$8,1,0)</f>
        <v>0</v>
      </c>
      <c r="M541" s="3">
        <f>IF(Table2242[[#This Row],[ROE LF]]&gt;=$B$8,1,0)</f>
        <v>0</v>
      </c>
      <c r="N541" s="3">
        <f>IF(Table2242[[#This Row],[Debt/Equity LF]]&lt;=$C$8,1,0)</f>
        <v>0</v>
      </c>
      <c r="O541" s="44">
        <f t="shared" si="18"/>
        <v>0</v>
      </c>
    </row>
    <row r="542" spans="1:15" ht="15" hidden="1" x14ac:dyDescent="0.2">
      <c r="A542" s="3" t="s">
        <v>1085</v>
      </c>
      <c r="B542" s="3" t="s">
        <v>1086</v>
      </c>
      <c r="C542" s="3" t="s">
        <v>65</v>
      </c>
      <c r="D542" s="3">
        <v>15.40087890625</v>
      </c>
      <c r="E542" s="15">
        <v>8.6954040527343748E-2</v>
      </c>
      <c r="F542" s="15">
        <v>1.3532994079589844</v>
      </c>
      <c r="G542" s="41">
        <v>7903974400</v>
      </c>
      <c r="H542" s="40">
        <v>71.94000244140625</v>
      </c>
      <c r="I542" s="40" t="s">
        <v>65</v>
      </c>
      <c r="J542" s="40" t="s">
        <v>66</v>
      </c>
      <c r="K542" s="42" t="str">
        <f t="shared" si="17"/>
        <v>No</v>
      </c>
      <c r="L542" s="3">
        <f>IF(Table2242[[#This Row],[P/E]]&lt;=$A$8,1,0)</f>
        <v>0</v>
      </c>
      <c r="M542" s="3">
        <f>IF(Table2242[[#This Row],[ROE LF]]&gt;=$B$8,1,0)</f>
        <v>0</v>
      </c>
      <c r="N542" s="3">
        <f>IF(Table2242[[#This Row],[Debt/Equity LF]]&lt;=$C$8,1,0)</f>
        <v>0</v>
      </c>
      <c r="O542" s="44">
        <f t="shared" si="18"/>
        <v>0</v>
      </c>
    </row>
    <row r="543" spans="1:15" ht="15" hidden="1" x14ac:dyDescent="0.2">
      <c r="A543" s="3" t="s">
        <v>1720</v>
      </c>
      <c r="B543" s="3" t="s">
        <v>1721</v>
      </c>
      <c r="C543" s="3" t="s">
        <v>28</v>
      </c>
      <c r="D543" s="3">
        <v>16.082790374755859</v>
      </c>
      <c r="E543" s="15">
        <v>1.0125065612792969</v>
      </c>
      <c r="F543" s="15">
        <v>5.1914477539062496</v>
      </c>
      <c r="G543" s="41">
        <v>7879372800</v>
      </c>
      <c r="H543" s="40">
        <v>210.66000366210938</v>
      </c>
      <c r="I543" s="40" t="s">
        <v>58</v>
      </c>
      <c r="J543" s="40" t="s">
        <v>59</v>
      </c>
      <c r="K543" s="42" t="str">
        <f t="shared" si="17"/>
        <v>No</v>
      </c>
      <c r="L543" s="3">
        <f>IF(Table2242[[#This Row],[P/E]]&lt;=$A$8,1,0)</f>
        <v>0</v>
      </c>
      <c r="M543" s="3">
        <f>IF(Table2242[[#This Row],[ROE LF]]&gt;=$B$8,1,0)</f>
        <v>1</v>
      </c>
      <c r="N543" s="3">
        <f>IF(Table2242[[#This Row],[Debt/Equity LF]]&lt;=$C$8,1,0)</f>
        <v>0</v>
      </c>
      <c r="O543" s="44">
        <f t="shared" si="18"/>
        <v>1</v>
      </c>
    </row>
    <row r="544" spans="1:15" ht="15" hidden="1" x14ac:dyDescent="0.2">
      <c r="A544" s="3" t="s">
        <v>2124</v>
      </c>
      <c r="B544" s="3" t="s">
        <v>2125</v>
      </c>
      <c r="C544" s="3" t="s">
        <v>28</v>
      </c>
      <c r="D544" s="3">
        <v>114.73164367675781</v>
      </c>
      <c r="E544" s="15">
        <v>-1.2366219758987431E-2</v>
      </c>
      <c r="F544" s="15">
        <v>3.1024588012695311</v>
      </c>
      <c r="G544" s="41">
        <v>7874087936</v>
      </c>
      <c r="H544" s="40">
        <v>9.130000114440918</v>
      </c>
      <c r="I544" s="40" t="s">
        <v>58</v>
      </c>
      <c r="J544" s="40" t="s">
        <v>115</v>
      </c>
      <c r="K544" s="42" t="str">
        <f t="shared" si="17"/>
        <v>No</v>
      </c>
      <c r="L544" s="3">
        <f>IF(Table2242[[#This Row],[P/E]]&lt;=$A$8,1,0)</f>
        <v>0</v>
      </c>
      <c r="M544" s="3">
        <f>IF(Table2242[[#This Row],[ROE LF]]&gt;=$B$8,1,0)</f>
        <v>0</v>
      </c>
      <c r="N544" s="3">
        <f>IF(Table2242[[#This Row],[Debt/Equity LF]]&lt;=$C$8,1,0)</f>
        <v>0</v>
      </c>
      <c r="O544" s="44">
        <f t="shared" si="18"/>
        <v>0</v>
      </c>
    </row>
    <row r="545" spans="1:15" ht="15" hidden="1" x14ac:dyDescent="0.2">
      <c r="A545" s="3" t="s">
        <v>9193</v>
      </c>
      <c r="B545" s="3" t="s">
        <v>9194</v>
      </c>
      <c r="C545" s="3" t="s">
        <v>69</v>
      </c>
      <c r="D545" s="3">
        <v>17.140047073364258</v>
      </c>
      <c r="E545" s="15">
        <v>8.6613006591796882E-2</v>
      </c>
      <c r="F545" s="15">
        <v>0.37515796661376954</v>
      </c>
      <c r="G545" s="41">
        <v>7849505792</v>
      </c>
      <c r="H545" s="40">
        <v>126.97499847412109</v>
      </c>
      <c r="I545" s="40" t="s">
        <v>76</v>
      </c>
      <c r="J545" s="40" t="s">
        <v>91</v>
      </c>
      <c r="K545" s="42" t="str">
        <f t="shared" si="17"/>
        <v>No</v>
      </c>
      <c r="L545" s="3">
        <f>IF(Table2242[[#This Row],[P/E]]&lt;=$A$8,1,0)</f>
        <v>0</v>
      </c>
      <c r="M545" s="3">
        <f>IF(Table2242[[#This Row],[ROE LF]]&gt;=$B$8,1,0)</f>
        <v>0</v>
      </c>
      <c r="N545" s="3">
        <f>IF(Table2242[[#This Row],[Debt/Equity LF]]&lt;=$C$8,1,0)</f>
        <v>1</v>
      </c>
      <c r="O545" s="44">
        <f t="shared" si="18"/>
        <v>1</v>
      </c>
    </row>
    <row r="546" spans="1:15" ht="15" hidden="1" x14ac:dyDescent="0.2">
      <c r="A546" s="3" t="s">
        <v>1539</v>
      </c>
      <c r="B546" s="3" t="s">
        <v>1540</v>
      </c>
      <c r="C546" s="3" t="s">
        <v>69</v>
      </c>
      <c r="D546" s="3">
        <v>6.756324291229248</v>
      </c>
      <c r="E546" s="15">
        <v>0.30372880935668944</v>
      </c>
      <c r="F546" s="15">
        <v>0.6803260803222656</v>
      </c>
      <c r="G546" s="41">
        <v>7849395200</v>
      </c>
      <c r="H546" s="40">
        <v>91.260002136230469</v>
      </c>
      <c r="I546" s="40" t="s">
        <v>76</v>
      </c>
      <c r="J546" s="40" t="s">
        <v>95</v>
      </c>
      <c r="K546" s="42" t="str">
        <f t="shared" si="17"/>
        <v>No</v>
      </c>
      <c r="L546" s="3">
        <f>IF(Table2242[[#This Row],[P/E]]&lt;=$A$8,1,0)</f>
        <v>1</v>
      </c>
      <c r="M546" s="3">
        <f>IF(Table2242[[#This Row],[ROE LF]]&gt;=$B$8,1,0)</f>
        <v>1</v>
      </c>
      <c r="N546" s="3">
        <f>IF(Table2242[[#This Row],[Debt/Equity LF]]&lt;=$C$8,1,0)</f>
        <v>0</v>
      </c>
      <c r="O546" s="44">
        <f t="shared" si="18"/>
        <v>2</v>
      </c>
    </row>
    <row r="547" spans="1:15" ht="15" hidden="1" x14ac:dyDescent="0.2">
      <c r="A547" s="3" t="s">
        <v>1197</v>
      </c>
      <c r="B547" s="3" t="s">
        <v>1198</v>
      </c>
      <c r="C547" s="3" t="s">
        <v>80</v>
      </c>
      <c r="D547" s="3">
        <v>25.836957931518555</v>
      </c>
      <c r="E547" s="15">
        <v>7.8033351898193354E-2</v>
      </c>
      <c r="F547" s="15">
        <v>0.9474815368652344</v>
      </c>
      <c r="G547" s="41">
        <v>7844581888</v>
      </c>
      <c r="H547" s="40">
        <v>45.075000762939453</v>
      </c>
      <c r="I547" s="40" t="s">
        <v>80</v>
      </c>
      <c r="J547" s="40" t="s">
        <v>81</v>
      </c>
      <c r="K547" s="42" t="str">
        <f t="shared" si="17"/>
        <v>No</v>
      </c>
      <c r="L547" s="3">
        <f>IF(Table2242[[#This Row],[P/E]]&lt;=$A$8,1,0)</f>
        <v>0</v>
      </c>
      <c r="M547" s="3">
        <f>IF(Table2242[[#This Row],[ROE LF]]&gt;=$B$8,1,0)</f>
        <v>0</v>
      </c>
      <c r="N547" s="3">
        <f>IF(Table2242[[#This Row],[Debt/Equity LF]]&lt;=$C$8,1,0)</f>
        <v>0</v>
      </c>
      <c r="O547" s="44">
        <f t="shared" si="18"/>
        <v>0</v>
      </c>
    </row>
    <row r="548" spans="1:15" ht="15" hidden="1" x14ac:dyDescent="0.2">
      <c r="A548" s="3" t="s">
        <v>1613</v>
      </c>
      <c r="B548" s="3" t="s">
        <v>1614</v>
      </c>
      <c r="C548" s="3" t="s">
        <v>33</v>
      </c>
      <c r="D548" s="3">
        <v>9.854588508605957</v>
      </c>
      <c r="E548" s="15">
        <v>9.3045730590820316E-2</v>
      </c>
      <c r="F548" s="15">
        <v>0.92789421081542967</v>
      </c>
      <c r="G548" s="41">
        <v>7744444928</v>
      </c>
      <c r="H548" s="40">
        <v>36.095001220703125</v>
      </c>
      <c r="I548" s="40" t="s">
        <v>34</v>
      </c>
      <c r="J548" s="40" t="s">
        <v>73</v>
      </c>
      <c r="K548" s="42" t="str">
        <f t="shared" si="17"/>
        <v>No</v>
      </c>
      <c r="L548" s="3">
        <f>IF(Table2242[[#This Row],[P/E]]&lt;=$A$8,1,0)</f>
        <v>0</v>
      </c>
      <c r="M548" s="3">
        <f>IF(Table2242[[#This Row],[ROE LF]]&gt;=$B$8,1,0)</f>
        <v>0</v>
      </c>
      <c r="N548" s="3">
        <f>IF(Table2242[[#This Row],[Debt/Equity LF]]&lt;=$C$8,1,0)</f>
        <v>0</v>
      </c>
      <c r="O548" s="44">
        <f t="shared" si="18"/>
        <v>0</v>
      </c>
    </row>
    <row r="549" spans="1:15" ht="15" x14ac:dyDescent="0.2">
      <c r="A549" s="3" t="s">
        <v>2941</v>
      </c>
      <c r="B549" s="3" t="s">
        <v>2942</v>
      </c>
      <c r="C549" s="3" t="s">
        <v>43</v>
      </c>
      <c r="D549" s="3">
        <v>6.7286162376403809</v>
      </c>
      <c r="E549" s="15">
        <v>0.51693470001220698</v>
      </c>
      <c r="F549" s="15">
        <v>0.40440460205078127</v>
      </c>
      <c r="G549" s="41">
        <v>7736034816</v>
      </c>
      <c r="H549" s="40">
        <v>65.470001220703125</v>
      </c>
      <c r="I549" s="40" t="s">
        <v>43</v>
      </c>
      <c r="J549" s="40" t="s">
        <v>44</v>
      </c>
      <c r="K549" s="42" t="str">
        <f t="shared" si="17"/>
        <v>Yes</v>
      </c>
      <c r="L549" s="3">
        <f>IF(Table2242[[#This Row],[P/E]]&lt;=$A$8,1,0)</f>
        <v>1</v>
      </c>
      <c r="M549" s="3">
        <f>IF(Table2242[[#This Row],[ROE LF]]&gt;=$B$8,1,0)</f>
        <v>1</v>
      </c>
      <c r="N549" s="3">
        <f>IF(Table2242[[#This Row],[Debt/Equity LF]]&lt;=$C$8,1,0)</f>
        <v>1</v>
      </c>
      <c r="O549" s="44">
        <f t="shared" si="18"/>
        <v>3</v>
      </c>
    </row>
    <row r="550" spans="1:15" ht="15" hidden="1" x14ac:dyDescent="0.2">
      <c r="A550" s="3" t="s">
        <v>1712</v>
      </c>
      <c r="B550" s="3" t="s">
        <v>1713</v>
      </c>
      <c r="C550" s="3" t="s">
        <v>28</v>
      </c>
      <c r="D550" s="3">
        <v>7.1214971542358398</v>
      </c>
      <c r="E550" s="15">
        <v>0.83682983398437505</v>
      </c>
      <c r="F550" s="15">
        <v>1.0345409393310547</v>
      </c>
      <c r="G550" s="41">
        <v>7687150592</v>
      </c>
      <c r="H550" s="40">
        <v>115.23000335693359</v>
      </c>
      <c r="I550" s="40" t="s">
        <v>29</v>
      </c>
      <c r="J550" s="40" t="s">
        <v>52</v>
      </c>
      <c r="K550" s="42" t="str">
        <f t="shared" si="17"/>
        <v>No</v>
      </c>
      <c r="L550" s="3">
        <f>IF(Table2242[[#This Row],[P/E]]&lt;=$A$8,1,0)</f>
        <v>1</v>
      </c>
      <c r="M550" s="3">
        <f>IF(Table2242[[#This Row],[ROE LF]]&gt;=$B$8,1,0)</f>
        <v>1</v>
      </c>
      <c r="N550" s="3">
        <f>IF(Table2242[[#This Row],[Debt/Equity LF]]&lt;=$C$8,1,0)</f>
        <v>0</v>
      </c>
      <c r="O550" s="44">
        <f t="shared" si="18"/>
        <v>2</v>
      </c>
    </row>
    <row r="551" spans="1:15" ht="15" hidden="1" x14ac:dyDescent="0.2">
      <c r="A551" s="3" t="s">
        <v>1607</v>
      </c>
      <c r="B551" s="3" t="s">
        <v>1608</v>
      </c>
      <c r="C551" s="3" t="s">
        <v>69</v>
      </c>
      <c r="D551" s="3">
        <v>8.8999919891357422</v>
      </c>
      <c r="E551" s="15">
        <v>0.133939208984375</v>
      </c>
      <c r="F551" s="15">
        <v>0.29847476959228514</v>
      </c>
      <c r="G551" s="41">
        <v>7633059840</v>
      </c>
      <c r="H551" s="40">
        <v>51.849998474121094</v>
      </c>
      <c r="I551" s="40" t="s">
        <v>70</v>
      </c>
      <c r="J551" s="40" t="s">
        <v>75</v>
      </c>
      <c r="K551" s="42" t="str">
        <f t="shared" si="17"/>
        <v>No</v>
      </c>
      <c r="L551" s="3">
        <f>IF(Table2242[[#This Row],[P/E]]&lt;=$A$8,1,0)</f>
        <v>0</v>
      </c>
      <c r="M551" s="3">
        <f>IF(Table2242[[#This Row],[ROE LF]]&gt;=$B$8,1,0)</f>
        <v>0</v>
      </c>
      <c r="N551" s="3">
        <f>IF(Table2242[[#This Row],[Debt/Equity LF]]&lt;=$C$8,1,0)</f>
        <v>1</v>
      </c>
      <c r="O551" s="44">
        <f t="shared" si="18"/>
        <v>1</v>
      </c>
    </row>
    <row r="552" spans="1:15" ht="15" hidden="1" x14ac:dyDescent="0.2">
      <c r="A552" s="3" t="s">
        <v>1439</v>
      </c>
      <c r="B552" s="3" t="s">
        <v>9200</v>
      </c>
      <c r="C552" s="3" t="s">
        <v>80</v>
      </c>
      <c r="D552" s="3">
        <v>230.76101684570312</v>
      </c>
      <c r="E552" s="15">
        <v>-7.7629899978637704E-3</v>
      </c>
      <c r="F552" s="15">
        <v>0.86749435424804688</v>
      </c>
      <c r="G552" s="41">
        <v>7578201600</v>
      </c>
      <c r="H552" s="40">
        <v>28.129999160766602</v>
      </c>
      <c r="I552" s="40" t="s">
        <v>80</v>
      </c>
      <c r="J552" s="40" t="s">
        <v>81</v>
      </c>
      <c r="K552" s="42" t="str">
        <f t="shared" si="17"/>
        <v>No</v>
      </c>
      <c r="L552" s="3">
        <f>IF(Table2242[[#This Row],[P/E]]&lt;=$A$8,1,0)</f>
        <v>0</v>
      </c>
      <c r="M552" s="3">
        <f>IF(Table2242[[#This Row],[ROE LF]]&gt;=$B$8,1,0)</f>
        <v>0</v>
      </c>
      <c r="N552" s="3">
        <f>IF(Table2242[[#This Row],[Debt/Equity LF]]&lt;=$C$8,1,0)</f>
        <v>0</v>
      </c>
      <c r="O552" s="44">
        <f t="shared" si="18"/>
        <v>0</v>
      </c>
    </row>
    <row r="553" spans="1:15" ht="15" hidden="1" x14ac:dyDescent="0.2">
      <c r="A553" s="3" t="s">
        <v>1583</v>
      </c>
      <c r="B553" s="3" t="s">
        <v>1584</v>
      </c>
      <c r="C553" s="3" t="s">
        <v>28</v>
      </c>
      <c r="D553" s="3">
        <v>9.1276655197143555</v>
      </c>
      <c r="E553" s="15">
        <v>0.30513931274414063</v>
      </c>
      <c r="F553" s="15">
        <v>1.4340693664550781</v>
      </c>
      <c r="G553" s="41">
        <v>7556792320</v>
      </c>
      <c r="H553" s="40">
        <v>31.170000076293945</v>
      </c>
      <c r="I553" s="40" t="s">
        <v>67</v>
      </c>
      <c r="J553" s="40" t="s">
        <v>68</v>
      </c>
      <c r="K553" s="42" t="str">
        <f t="shared" si="17"/>
        <v>No</v>
      </c>
      <c r="L553" s="3">
        <f>IF(Table2242[[#This Row],[P/E]]&lt;=$A$8,1,0)</f>
        <v>0</v>
      </c>
      <c r="M553" s="3">
        <f>IF(Table2242[[#This Row],[ROE LF]]&gt;=$B$8,1,0)</f>
        <v>1</v>
      </c>
      <c r="N553" s="3">
        <f>IF(Table2242[[#This Row],[Debt/Equity LF]]&lt;=$C$8,1,0)</f>
        <v>0</v>
      </c>
      <c r="O553" s="44">
        <f t="shared" si="18"/>
        <v>1</v>
      </c>
    </row>
    <row r="554" spans="1:15" ht="15" hidden="1" x14ac:dyDescent="0.2">
      <c r="A554" s="3" t="s">
        <v>2404</v>
      </c>
      <c r="B554" s="3" t="s">
        <v>2405</v>
      </c>
      <c r="C554" s="3" t="s">
        <v>89</v>
      </c>
      <c r="D554" s="3">
        <v>5.9097042083740234</v>
      </c>
      <c r="E554" s="15">
        <v>0.58202365875244144</v>
      </c>
      <c r="F554" s="15">
        <v>1.1612346649169922</v>
      </c>
      <c r="G554" s="41">
        <v>7550650880</v>
      </c>
      <c r="H554" s="40">
        <v>58.709999084472656</v>
      </c>
      <c r="I554" s="40" t="s">
        <v>89</v>
      </c>
      <c r="J554" s="40" t="s">
        <v>90</v>
      </c>
      <c r="K554" s="42" t="str">
        <f t="shared" si="17"/>
        <v>No</v>
      </c>
      <c r="L554" s="3">
        <f>IF(Table2242[[#This Row],[P/E]]&lt;=$A$8,1,0)</f>
        <v>1</v>
      </c>
      <c r="M554" s="3">
        <f>IF(Table2242[[#This Row],[ROE LF]]&gt;=$B$8,1,0)</f>
        <v>1</v>
      </c>
      <c r="N554" s="3">
        <f>IF(Table2242[[#This Row],[Debt/Equity LF]]&lt;=$C$8,1,0)</f>
        <v>0</v>
      </c>
      <c r="O554" s="44">
        <f t="shared" si="18"/>
        <v>2</v>
      </c>
    </row>
    <row r="555" spans="1:15" ht="15" hidden="1" x14ac:dyDescent="0.2">
      <c r="A555" s="3" t="s">
        <v>1255</v>
      </c>
      <c r="B555" s="3" t="s">
        <v>1256</v>
      </c>
      <c r="C555" s="3" t="s">
        <v>33</v>
      </c>
      <c r="D555" s="3">
        <v>18.524492263793945</v>
      </c>
      <c r="E555" s="15">
        <v>0.26989856719970701</v>
      </c>
      <c r="F555" s="15">
        <v>1.531512975692749E-2</v>
      </c>
      <c r="G555" s="41">
        <v>7523429376</v>
      </c>
      <c r="H555" s="40">
        <v>59.439998626708984</v>
      </c>
      <c r="I555" s="40" t="s">
        <v>34</v>
      </c>
      <c r="J555" s="40" t="s">
        <v>73</v>
      </c>
      <c r="K555" s="42" t="str">
        <f t="shared" si="17"/>
        <v>No</v>
      </c>
      <c r="L555" s="3">
        <f>IF(Table2242[[#This Row],[P/E]]&lt;=$A$8,1,0)</f>
        <v>0</v>
      </c>
      <c r="M555" s="3">
        <f>IF(Table2242[[#This Row],[ROE LF]]&gt;=$B$8,1,0)</f>
        <v>0</v>
      </c>
      <c r="N555" s="3">
        <f>IF(Table2242[[#This Row],[Debt/Equity LF]]&lt;=$C$8,1,0)</f>
        <v>1</v>
      </c>
      <c r="O555" s="44">
        <f t="shared" si="18"/>
        <v>1</v>
      </c>
    </row>
    <row r="556" spans="1:15" ht="15" hidden="1" x14ac:dyDescent="0.2">
      <c r="A556" s="3" t="s">
        <v>1245</v>
      </c>
      <c r="B556" s="3" t="s">
        <v>1246</v>
      </c>
      <c r="C556" s="3" t="s">
        <v>28</v>
      </c>
      <c r="D556" s="3">
        <v>6.5525918006896973</v>
      </c>
      <c r="E556" s="15">
        <v>8.378911018371582E-2</v>
      </c>
      <c r="F556" s="15">
        <v>1.3047575378417968</v>
      </c>
      <c r="G556" s="41">
        <v>7520736768</v>
      </c>
      <c r="H556" s="40">
        <v>138.05000305175781</v>
      </c>
      <c r="I556" s="40" t="s">
        <v>67</v>
      </c>
      <c r="J556" s="40" t="s">
        <v>100</v>
      </c>
      <c r="K556" s="42" t="str">
        <f t="shared" si="17"/>
        <v>No</v>
      </c>
      <c r="L556" s="3">
        <f>IF(Table2242[[#This Row],[P/E]]&lt;=$A$8,1,0)</f>
        <v>1</v>
      </c>
      <c r="M556" s="3">
        <f>IF(Table2242[[#This Row],[ROE LF]]&gt;=$B$8,1,0)</f>
        <v>0</v>
      </c>
      <c r="N556" s="3">
        <f>IF(Table2242[[#This Row],[Debt/Equity LF]]&lt;=$C$8,1,0)</f>
        <v>0</v>
      </c>
      <c r="O556" s="44">
        <f t="shared" si="18"/>
        <v>1</v>
      </c>
    </row>
    <row r="557" spans="1:15" ht="15" hidden="1" x14ac:dyDescent="0.2">
      <c r="A557" s="3" t="s">
        <v>849</v>
      </c>
      <c r="B557" s="3" t="s">
        <v>850</v>
      </c>
      <c r="C557" s="3" t="s">
        <v>25</v>
      </c>
      <c r="D557" s="3">
        <v>5.5108880996704102</v>
      </c>
      <c r="E557" s="15">
        <v>0.12021014213562012</v>
      </c>
      <c r="F557" s="15">
        <v>1.2679873657226564</v>
      </c>
      <c r="G557" s="41">
        <v>7509492736</v>
      </c>
      <c r="H557" s="40">
        <v>15.890000343322754</v>
      </c>
      <c r="I557" s="40" t="s">
        <v>26</v>
      </c>
      <c r="J557" s="40" t="s">
        <v>74</v>
      </c>
      <c r="K557" s="42" t="str">
        <f t="shared" si="17"/>
        <v>No</v>
      </c>
      <c r="L557" s="3">
        <f>IF(Table2242[[#This Row],[P/E]]&lt;=$A$8,1,0)</f>
        <v>1</v>
      </c>
      <c r="M557" s="3">
        <f>IF(Table2242[[#This Row],[ROE LF]]&gt;=$B$8,1,0)</f>
        <v>0</v>
      </c>
      <c r="N557" s="3">
        <f>IF(Table2242[[#This Row],[Debt/Equity LF]]&lt;=$C$8,1,0)</f>
        <v>0</v>
      </c>
      <c r="O557" s="44">
        <f t="shared" si="18"/>
        <v>1</v>
      </c>
    </row>
    <row r="558" spans="1:15" ht="15" hidden="1" x14ac:dyDescent="0.2">
      <c r="A558" s="3" t="s">
        <v>2456</v>
      </c>
      <c r="B558" s="3" t="s">
        <v>2457</v>
      </c>
      <c r="C558" s="3" t="s">
        <v>20</v>
      </c>
      <c r="D558" s="3">
        <v>47.274345397949219</v>
      </c>
      <c r="E558" s="15">
        <v>0.37262214660644533</v>
      </c>
      <c r="F558" s="15">
        <v>0.38189983367919922</v>
      </c>
      <c r="G558" s="41">
        <v>7502632448</v>
      </c>
      <c r="H558" s="40">
        <v>54.740001678466797</v>
      </c>
      <c r="I558" s="40" t="s">
        <v>48</v>
      </c>
      <c r="J558" s="40" t="s">
        <v>48</v>
      </c>
      <c r="K558" s="42" t="str">
        <f t="shared" si="17"/>
        <v>No</v>
      </c>
      <c r="L558" s="3">
        <f>IF(Table2242[[#This Row],[P/E]]&lt;=$A$8,1,0)</f>
        <v>0</v>
      </c>
      <c r="M558" s="3">
        <f>IF(Table2242[[#This Row],[ROE LF]]&gt;=$B$8,1,0)</f>
        <v>1</v>
      </c>
      <c r="N558" s="3">
        <f>IF(Table2242[[#This Row],[Debt/Equity LF]]&lt;=$C$8,1,0)</f>
        <v>1</v>
      </c>
      <c r="O558" s="44">
        <f t="shared" si="18"/>
        <v>2</v>
      </c>
    </row>
    <row r="559" spans="1:15" ht="15" hidden="1" x14ac:dyDescent="0.2">
      <c r="A559" s="3" t="s">
        <v>1347</v>
      </c>
      <c r="B559" s="3" t="s">
        <v>1348</v>
      </c>
      <c r="C559" s="3" t="s">
        <v>36</v>
      </c>
      <c r="D559" s="3">
        <v>18.254737854003906</v>
      </c>
      <c r="E559" s="15">
        <v>9.6777887344360353E-2</v>
      </c>
      <c r="F559" s="15">
        <v>0.89446807861328126</v>
      </c>
      <c r="G559" s="41">
        <v>7470288384</v>
      </c>
      <c r="H559" s="40">
        <v>44.970001220703125</v>
      </c>
      <c r="I559" s="40" t="s">
        <v>40</v>
      </c>
      <c r="J559" s="40" t="s">
        <v>41</v>
      </c>
      <c r="K559" s="42" t="str">
        <f t="shared" si="17"/>
        <v>No</v>
      </c>
      <c r="L559" s="3">
        <f>IF(Table2242[[#This Row],[P/E]]&lt;=$A$8,1,0)</f>
        <v>0</v>
      </c>
      <c r="M559" s="3">
        <f>IF(Table2242[[#This Row],[ROE LF]]&gt;=$B$8,1,0)</f>
        <v>0</v>
      </c>
      <c r="N559" s="3">
        <f>IF(Table2242[[#This Row],[Debt/Equity LF]]&lt;=$C$8,1,0)</f>
        <v>0</v>
      </c>
      <c r="O559" s="44">
        <f t="shared" si="18"/>
        <v>0</v>
      </c>
    </row>
    <row r="560" spans="1:15" ht="15" hidden="1" x14ac:dyDescent="0.2">
      <c r="A560" s="3" t="s">
        <v>1415</v>
      </c>
      <c r="B560" s="3" t="s">
        <v>1416</v>
      </c>
      <c r="C560" s="3" t="s">
        <v>69</v>
      </c>
      <c r="D560" s="3">
        <v>10.284938812255859</v>
      </c>
      <c r="E560" s="15">
        <v>0.24730882644653321</v>
      </c>
      <c r="F560" s="15">
        <v>1.1648460388183595</v>
      </c>
      <c r="G560" s="41">
        <v>7453455872</v>
      </c>
      <c r="H560" s="40">
        <v>64.639999389648438</v>
      </c>
      <c r="I560" s="40" t="s">
        <v>76</v>
      </c>
      <c r="J560" s="40" t="s">
        <v>95</v>
      </c>
      <c r="K560" s="42" t="str">
        <f t="shared" si="17"/>
        <v>No</v>
      </c>
      <c r="L560" s="3">
        <f>IF(Table2242[[#This Row],[P/E]]&lt;=$A$8,1,0)</f>
        <v>0</v>
      </c>
      <c r="M560" s="3">
        <f>IF(Table2242[[#This Row],[ROE LF]]&gt;=$B$8,1,0)</f>
        <v>0</v>
      </c>
      <c r="N560" s="3">
        <f>IF(Table2242[[#This Row],[Debt/Equity LF]]&lt;=$C$8,1,0)</f>
        <v>0</v>
      </c>
      <c r="O560" s="44">
        <f t="shared" si="18"/>
        <v>0</v>
      </c>
    </row>
    <row r="561" spans="1:15" ht="15" hidden="1" x14ac:dyDescent="0.2">
      <c r="A561" s="3" t="s">
        <v>1407</v>
      </c>
      <c r="B561" s="3" t="s">
        <v>1408</v>
      </c>
      <c r="C561" s="3" t="s">
        <v>33</v>
      </c>
      <c r="D561" s="3">
        <v>9.5777778625488281</v>
      </c>
      <c r="E561" s="15">
        <v>0.1389128589630127</v>
      </c>
      <c r="F561" s="15">
        <v>1.3347529602050781</v>
      </c>
      <c r="G561" s="41">
        <v>7437498368</v>
      </c>
      <c r="H561" s="40">
        <v>49.709999084472656</v>
      </c>
      <c r="I561" s="40" t="s">
        <v>47</v>
      </c>
      <c r="J561" s="40" t="s">
        <v>47</v>
      </c>
      <c r="K561" s="42" t="str">
        <f t="shared" si="17"/>
        <v>No</v>
      </c>
      <c r="L561" s="3">
        <f>IF(Table2242[[#This Row],[P/E]]&lt;=$A$8,1,0)</f>
        <v>0</v>
      </c>
      <c r="M561" s="3">
        <f>IF(Table2242[[#This Row],[ROE LF]]&gt;=$B$8,1,0)</f>
        <v>0</v>
      </c>
      <c r="N561" s="3">
        <f>IF(Table2242[[#This Row],[Debt/Equity LF]]&lt;=$C$8,1,0)</f>
        <v>0</v>
      </c>
      <c r="O561" s="44">
        <f t="shared" si="18"/>
        <v>0</v>
      </c>
    </row>
    <row r="562" spans="1:15" ht="15" hidden="1" x14ac:dyDescent="0.2">
      <c r="A562" s="3" t="s">
        <v>1265</v>
      </c>
      <c r="B562" s="3" t="s">
        <v>1266</v>
      </c>
      <c r="C562" s="3" t="s">
        <v>65</v>
      </c>
      <c r="D562" s="3">
        <v>17.430276870727539</v>
      </c>
      <c r="E562" s="15">
        <v>0.22641601562499999</v>
      </c>
      <c r="F562" s="15">
        <v>1.0241854095458984</v>
      </c>
      <c r="G562" s="41">
        <v>7429521408</v>
      </c>
      <c r="H562" s="40">
        <v>38.020000457763672</v>
      </c>
      <c r="I562" s="40" t="s">
        <v>65</v>
      </c>
      <c r="J562" s="40" t="s">
        <v>66</v>
      </c>
      <c r="K562" s="42" t="str">
        <f t="shared" si="17"/>
        <v>No</v>
      </c>
      <c r="L562" s="3">
        <f>IF(Table2242[[#This Row],[P/E]]&lt;=$A$8,1,0)</f>
        <v>0</v>
      </c>
      <c r="M562" s="3">
        <f>IF(Table2242[[#This Row],[ROE LF]]&gt;=$B$8,1,0)</f>
        <v>0</v>
      </c>
      <c r="N562" s="3">
        <f>IF(Table2242[[#This Row],[Debt/Equity LF]]&lt;=$C$8,1,0)</f>
        <v>0</v>
      </c>
      <c r="O562" s="44">
        <f t="shared" si="18"/>
        <v>0</v>
      </c>
    </row>
    <row r="563" spans="1:15" ht="15" hidden="1" x14ac:dyDescent="0.2">
      <c r="A563" s="3" t="s">
        <v>1005</v>
      </c>
      <c r="B563" s="3" t="s">
        <v>1006</v>
      </c>
      <c r="C563" s="3" t="s">
        <v>33</v>
      </c>
      <c r="D563" s="3">
        <v>4.2078595161437988</v>
      </c>
      <c r="E563" s="15">
        <v>0.15768693923950194</v>
      </c>
      <c r="F563" s="15">
        <v>1.9163583374023438</v>
      </c>
      <c r="G563" s="41">
        <v>7418388992</v>
      </c>
      <c r="H563" s="40">
        <v>28.549999237060547</v>
      </c>
      <c r="I563" s="40" t="s">
        <v>34</v>
      </c>
      <c r="J563" s="40" t="s">
        <v>79</v>
      </c>
      <c r="K563" s="42" t="str">
        <f t="shared" si="17"/>
        <v>No</v>
      </c>
      <c r="L563" s="3">
        <f>IF(Table2242[[#This Row],[P/E]]&lt;=$A$8,1,0)</f>
        <v>1</v>
      </c>
      <c r="M563" s="3">
        <f>IF(Table2242[[#This Row],[ROE LF]]&gt;=$B$8,1,0)</f>
        <v>0</v>
      </c>
      <c r="N563" s="3">
        <f>IF(Table2242[[#This Row],[Debt/Equity LF]]&lt;=$C$8,1,0)</f>
        <v>0</v>
      </c>
      <c r="O563" s="44">
        <f t="shared" si="18"/>
        <v>1</v>
      </c>
    </row>
    <row r="564" spans="1:15" ht="15" hidden="1" x14ac:dyDescent="0.2">
      <c r="A564" s="3" t="s">
        <v>2609</v>
      </c>
      <c r="B564" s="3" t="s">
        <v>2610</v>
      </c>
      <c r="C564" s="3" t="s">
        <v>36</v>
      </c>
      <c r="D564" s="3">
        <v>20.358003616333008</v>
      </c>
      <c r="E564" s="15">
        <v>0.10903228759765625</v>
      </c>
      <c r="F564" s="15">
        <v>0.54867080688476566</v>
      </c>
      <c r="G564" s="41">
        <v>7415512064</v>
      </c>
      <c r="H564" s="40">
        <v>83.540000915527344</v>
      </c>
      <c r="I564" s="40" t="s">
        <v>37</v>
      </c>
      <c r="J564" s="40" t="s">
        <v>38</v>
      </c>
      <c r="K564" s="42" t="str">
        <f t="shared" si="17"/>
        <v>No</v>
      </c>
      <c r="L564" s="3">
        <f>IF(Table2242[[#This Row],[P/E]]&lt;=$A$8,1,0)</f>
        <v>0</v>
      </c>
      <c r="M564" s="3">
        <f>IF(Table2242[[#This Row],[ROE LF]]&gt;=$B$8,1,0)</f>
        <v>0</v>
      </c>
      <c r="N564" s="3">
        <f>IF(Table2242[[#This Row],[Debt/Equity LF]]&lt;=$C$8,1,0)</f>
        <v>0</v>
      </c>
      <c r="O564" s="44">
        <f t="shared" si="18"/>
        <v>0</v>
      </c>
    </row>
    <row r="565" spans="1:15" ht="15" hidden="1" x14ac:dyDescent="0.2">
      <c r="A565" s="3" t="s">
        <v>1866</v>
      </c>
      <c r="B565" s="3" t="s">
        <v>1867</v>
      </c>
      <c r="C565" s="3" t="s">
        <v>69</v>
      </c>
      <c r="D565" s="3">
        <v>32.319431304931641</v>
      </c>
      <c r="E565" s="15">
        <v>0.21951429367065431</v>
      </c>
      <c r="F565" s="15">
        <v>0.39504821777343752</v>
      </c>
      <c r="G565" s="41">
        <v>7398504960</v>
      </c>
      <c r="H565" s="40">
        <v>157.66000366210938</v>
      </c>
      <c r="I565" s="40" t="s">
        <v>6370</v>
      </c>
      <c r="J565" s="40" t="s">
        <v>87</v>
      </c>
      <c r="K565" s="42" t="str">
        <f t="shared" si="17"/>
        <v>No</v>
      </c>
      <c r="L565" s="3">
        <f>IF(Table2242[[#This Row],[P/E]]&lt;=$A$8,1,0)</f>
        <v>0</v>
      </c>
      <c r="M565" s="3">
        <f>IF(Table2242[[#This Row],[ROE LF]]&gt;=$B$8,1,0)</f>
        <v>0</v>
      </c>
      <c r="N565" s="3">
        <f>IF(Table2242[[#This Row],[Debt/Equity LF]]&lt;=$C$8,1,0)</f>
        <v>1</v>
      </c>
      <c r="O565" s="44">
        <f t="shared" si="18"/>
        <v>1</v>
      </c>
    </row>
    <row r="566" spans="1:15" ht="15" hidden="1" x14ac:dyDescent="0.2">
      <c r="A566" s="3" t="s">
        <v>1129</v>
      </c>
      <c r="B566" s="3" t="s">
        <v>1130</v>
      </c>
      <c r="C566" s="3" t="s">
        <v>65</v>
      </c>
      <c r="D566" s="3">
        <v>45.392993927001953</v>
      </c>
      <c r="E566" s="15">
        <v>0.25403377532958982</v>
      </c>
      <c r="F566" s="15">
        <v>1.1194004821777344</v>
      </c>
      <c r="G566" s="41">
        <v>7368132608</v>
      </c>
      <c r="H566" s="40">
        <v>36.439998626708984</v>
      </c>
      <c r="I566" s="40" t="s">
        <v>65</v>
      </c>
      <c r="J566" s="40" t="s">
        <v>110</v>
      </c>
      <c r="K566" s="42" t="str">
        <f t="shared" si="17"/>
        <v>No</v>
      </c>
      <c r="L566" s="3">
        <f>IF(Table2242[[#This Row],[P/E]]&lt;=$A$8,1,0)</f>
        <v>0</v>
      </c>
      <c r="M566" s="3">
        <f>IF(Table2242[[#This Row],[ROE LF]]&gt;=$B$8,1,0)</f>
        <v>0</v>
      </c>
      <c r="N566" s="3">
        <f>IF(Table2242[[#This Row],[Debt/Equity LF]]&lt;=$C$8,1,0)</f>
        <v>0</v>
      </c>
      <c r="O566" s="44">
        <f t="shared" si="18"/>
        <v>0</v>
      </c>
    </row>
    <row r="567" spans="1:15" ht="15" hidden="1" x14ac:dyDescent="0.2">
      <c r="A567" s="3" t="s">
        <v>1784</v>
      </c>
      <c r="B567" s="3" t="s">
        <v>1785</v>
      </c>
      <c r="C567" s="3" t="s">
        <v>28</v>
      </c>
      <c r="D567" s="3">
        <v>29.719099044799805</v>
      </c>
      <c r="E567" s="15">
        <v>0.19584066390991212</v>
      </c>
      <c r="F567" s="15">
        <v>1.0480273437500001</v>
      </c>
      <c r="G567" s="41">
        <v>7343340032</v>
      </c>
      <c r="H567" s="40">
        <v>78.5</v>
      </c>
      <c r="I567" s="40" t="s">
        <v>29</v>
      </c>
      <c r="J567" s="40" t="s">
        <v>52</v>
      </c>
      <c r="K567" s="42" t="str">
        <f t="shared" si="17"/>
        <v>No</v>
      </c>
      <c r="L567" s="3">
        <f>IF(Table2242[[#This Row],[P/E]]&lt;=$A$8,1,0)</f>
        <v>0</v>
      </c>
      <c r="M567" s="3">
        <f>IF(Table2242[[#This Row],[ROE LF]]&gt;=$B$8,1,0)</f>
        <v>0</v>
      </c>
      <c r="N567" s="3">
        <f>IF(Table2242[[#This Row],[Debt/Equity LF]]&lt;=$C$8,1,0)</f>
        <v>0</v>
      </c>
      <c r="O567" s="44">
        <f t="shared" si="18"/>
        <v>0</v>
      </c>
    </row>
    <row r="568" spans="1:15" ht="15" hidden="1" x14ac:dyDescent="0.2">
      <c r="A568" s="3" t="s">
        <v>2725</v>
      </c>
      <c r="B568" s="3" t="s">
        <v>2726</v>
      </c>
      <c r="C568" s="3" t="s">
        <v>33</v>
      </c>
      <c r="D568" s="3">
        <v>45.570075988769531</v>
      </c>
      <c r="E568" s="15">
        <v>0.21927547454833984</v>
      </c>
      <c r="F568" s="15">
        <v>0.19881832122802734</v>
      </c>
      <c r="G568" s="41">
        <v>7297102336</v>
      </c>
      <c r="H568" s="40">
        <v>317.21499633789062</v>
      </c>
      <c r="I568" s="40" t="s">
        <v>85</v>
      </c>
      <c r="J568" s="40" t="s">
        <v>85</v>
      </c>
      <c r="K568" s="42" t="str">
        <f t="shared" si="17"/>
        <v>No</v>
      </c>
      <c r="L568" s="3">
        <f>IF(Table2242[[#This Row],[P/E]]&lt;=$A$8,1,0)</f>
        <v>0</v>
      </c>
      <c r="M568" s="3">
        <f>IF(Table2242[[#This Row],[ROE LF]]&gt;=$B$8,1,0)</f>
        <v>0</v>
      </c>
      <c r="N568" s="3">
        <f>IF(Table2242[[#This Row],[Debt/Equity LF]]&lt;=$C$8,1,0)</f>
        <v>1</v>
      </c>
      <c r="O568" s="44">
        <f t="shared" si="18"/>
        <v>1</v>
      </c>
    </row>
    <row r="569" spans="1:15" ht="15" hidden="1" x14ac:dyDescent="0.2">
      <c r="A569" s="3" t="s">
        <v>1453</v>
      </c>
      <c r="B569" s="3" t="s">
        <v>1454</v>
      </c>
      <c r="C569" s="3" t="s">
        <v>36</v>
      </c>
      <c r="D569" s="3">
        <v>28.11601448059082</v>
      </c>
      <c r="E569" s="15">
        <v>0.34923309326171875</v>
      </c>
      <c r="F569" s="15">
        <v>0.3413522720336914</v>
      </c>
      <c r="G569" s="41">
        <v>7265928192</v>
      </c>
      <c r="H569" s="40">
        <v>488.6199951171875</v>
      </c>
      <c r="I569" s="40" t="s">
        <v>37</v>
      </c>
      <c r="J569" s="40" t="s">
        <v>38</v>
      </c>
      <c r="K569" s="42" t="str">
        <f t="shared" si="17"/>
        <v>No</v>
      </c>
      <c r="L569" s="3">
        <f>IF(Table2242[[#This Row],[P/E]]&lt;=$A$8,1,0)</f>
        <v>0</v>
      </c>
      <c r="M569" s="3">
        <f>IF(Table2242[[#This Row],[ROE LF]]&gt;=$B$8,1,0)</f>
        <v>1</v>
      </c>
      <c r="N569" s="3">
        <f>IF(Table2242[[#This Row],[Debt/Equity LF]]&lt;=$C$8,1,0)</f>
        <v>1</v>
      </c>
      <c r="O569" s="44">
        <f t="shared" si="18"/>
        <v>2</v>
      </c>
    </row>
    <row r="570" spans="1:15" ht="15" hidden="1" x14ac:dyDescent="0.2">
      <c r="A570" s="3" t="s">
        <v>1235</v>
      </c>
      <c r="B570" s="3" t="s">
        <v>1236</v>
      </c>
      <c r="C570" s="3" t="s">
        <v>80</v>
      </c>
      <c r="D570" s="3">
        <v>21.901948928833008</v>
      </c>
      <c r="E570" s="15">
        <v>0.10722558975219726</v>
      </c>
      <c r="F570" s="15">
        <v>1.3567047119140625</v>
      </c>
      <c r="G570" s="41">
        <v>7257325056</v>
      </c>
      <c r="H570" s="40">
        <v>31.670000076293945</v>
      </c>
      <c r="I570" s="40" t="s">
        <v>80</v>
      </c>
      <c r="J570" s="40" t="s">
        <v>81</v>
      </c>
      <c r="K570" s="42" t="str">
        <f t="shared" si="17"/>
        <v>No</v>
      </c>
      <c r="L570" s="3">
        <f>IF(Table2242[[#This Row],[P/E]]&lt;=$A$8,1,0)</f>
        <v>0</v>
      </c>
      <c r="M570" s="3">
        <f>IF(Table2242[[#This Row],[ROE LF]]&gt;=$B$8,1,0)</f>
        <v>0</v>
      </c>
      <c r="N570" s="3">
        <f>IF(Table2242[[#This Row],[Debt/Equity LF]]&lt;=$C$8,1,0)</f>
        <v>0</v>
      </c>
      <c r="O570" s="44">
        <f t="shared" si="18"/>
        <v>0</v>
      </c>
    </row>
    <row r="571" spans="1:15" ht="15" hidden="1" x14ac:dyDescent="0.2">
      <c r="A571" s="3" t="s">
        <v>1842</v>
      </c>
      <c r="B571" s="3" t="s">
        <v>1843</v>
      </c>
      <c r="C571" s="3" t="s">
        <v>33</v>
      </c>
      <c r="D571" s="3">
        <v>7.1086745262145996</v>
      </c>
      <c r="E571" s="15">
        <v>0.22321208953857422</v>
      </c>
      <c r="F571" s="15">
        <v>1.4652459716796875</v>
      </c>
      <c r="G571" s="41">
        <v>7252456448</v>
      </c>
      <c r="H571" s="40">
        <v>66.589996337890625</v>
      </c>
      <c r="I571" s="40" t="s">
        <v>47</v>
      </c>
      <c r="J571" s="40" t="s">
        <v>47</v>
      </c>
      <c r="K571" s="42" t="str">
        <f t="shared" si="17"/>
        <v>No</v>
      </c>
      <c r="L571" s="3">
        <f>IF(Table2242[[#This Row],[P/E]]&lt;=$A$8,1,0)</f>
        <v>1</v>
      </c>
      <c r="M571" s="3">
        <f>IF(Table2242[[#This Row],[ROE LF]]&gt;=$B$8,1,0)</f>
        <v>0</v>
      </c>
      <c r="N571" s="3">
        <f>IF(Table2242[[#This Row],[Debt/Equity LF]]&lt;=$C$8,1,0)</f>
        <v>0</v>
      </c>
      <c r="O571" s="44">
        <f t="shared" si="18"/>
        <v>1</v>
      </c>
    </row>
    <row r="572" spans="1:15" ht="15" hidden="1" x14ac:dyDescent="0.2">
      <c r="A572" s="3" t="s">
        <v>1397</v>
      </c>
      <c r="B572" s="3" t="s">
        <v>1398</v>
      </c>
      <c r="C572" s="3" t="s">
        <v>33</v>
      </c>
      <c r="D572" s="3">
        <v>9.1690702438354492</v>
      </c>
      <c r="E572" s="15">
        <v>8.4001951217651361E-2</v>
      </c>
      <c r="F572" s="15">
        <v>0.48691490173339846</v>
      </c>
      <c r="G572" s="41">
        <v>7235622912</v>
      </c>
      <c r="H572" s="40">
        <v>18.424999237060547</v>
      </c>
      <c r="I572" s="40" t="s">
        <v>34</v>
      </c>
      <c r="J572" s="40" t="s">
        <v>73</v>
      </c>
      <c r="K572" s="42" t="str">
        <f t="shared" si="17"/>
        <v>No</v>
      </c>
      <c r="L572" s="3">
        <f>IF(Table2242[[#This Row],[P/E]]&lt;=$A$8,1,0)</f>
        <v>0</v>
      </c>
      <c r="M572" s="3">
        <f>IF(Table2242[[#This Row],[ROE LF]]&gt;=$B$8,1,0)</f>
        <v>0</v>
      </c>
      <c r="N572" s="3">
        <f>IF(Table2242[[#This Row],[Debt/Equity LF]]&lt;=$C$8,1,0)</f>
        <v>1</v>
      </c>
      <c r="O572" s="44">
        <f t="shared" si="18"/>
        <v>1</v>
      </c>
    </row>
    <row r="573" spans="1:15" ht="15" hidden="1" x14ac:dyDescent="0.2">
      <c r="A573" s="3" t="s">
        <v>2190</v>
      </c>
      <c r="B573" s="3" t="s">
        <v>2191</v>
      </c>
      <c r="C573" s="3" t="s">
        <v>89</v>
      </c>
      <c r="D573" s="3">
        <v>5.4926509857177734</v>
      </c>
      <c r="E573" s="15">
        <v>-2.5948750972747802E-2</v>
      </c>
      <c r="F573" s="15">
        <v>0.26276842117309568</v>
      </c>
      <c r="G573" s="41">
        <v>7197804032</v>
      </c>
      <c r="H573" s="40">
        <v>43.669998168945312</v>
      </c>
      <c r="I573" s="40" t="s">
        <v>89</v>
      </c>
      <c r="J573" s="40" t="s">
        <v>93</v>
      </c>
      <c r="K573" s="42" t="str">
        <f t="shared" si="17"/>
        <v>No</v>
      </c>
      <c r="L573" s="3">
        <f>IF(Table2242[[#This Row],[P/E]]&lt;=$A$8,1,0)</f>
        <v>1</v>
      </c>
      <c r="M573" s="3">
        <f>IF(Table2242[[#This Row],[ROE LF]]&gt;=$B$8,1,0)</f>
        <v>0</v>
      </c>
      <c r="N573" s="3">
        <f>IF(Table2242[[#This Row],[Debt/Equity LF]]&lt;=$C$8,1,0)</f>
        <v>1</v>
      </c>
      <c r="O573" s="44">
        <f t="shared" si="18"/>
        <v>2</v>
      </c>
    </row>
    <row r="574" spans="1:15" ht="15" hidden="1" x14ac:dyDescent="0.2">
      <c r="A574" s="3" t="s">
        <v>1549</v>
      </c>
      <c r="B574" s="3" t="s">
        <v>1550</v>
      </c>
      <c r="C574" s="3" t="s">
        <v>69</v>
      </c>
      <c r="D574" s="3">
        <v>22.342819213867188</v>
      </c>
      <c r="E574" s="15">
        <v>0.2933532905578613</v>
      </c>
      <c r="F574" s="15">
        <v>0.61136604309082032</v>
      </c>
      <c r="G574" s="41">
        <v>7159074816</v>
      </c>
      <c r="H574" s="40">
        <v>59.900001525878906</v>
      </c>
      <c r="I574" s="40" t="s">
        <v>76</v>
      </c>
      <c r="J574" s="40" t="s">
        <v>82</v>
      </c>
      <c r="K574" s="42" t="str">
        <f t="shared" si="17"/>
        <v>No</v>
      </c>
      <c r="L574" s="3">
        <f>IF(Table2242[[#This Row],[P/E]]&lt;=$A$8,1,0)</f>
        <v>0</v>
      </c>
      <c r="M574" s="3">
        <f>IF(Table2242[[#This Row],[ROE LF]]&gt;=$B$8,1,0)</f>
        <v>1</v>
      </c>
      <c r="N574" s="3">
        <f>IF(Table2242[[#This Row],[Debt/Equity LF]]&lt;=$C$8,1,0)</f>
        <v>0</v>
      </c>
      <c r="O574" s="44">
        <f t="shared" si="18"/>
        <v>1</v>
      </c>
    </row>
    <row r="575" spans="1:15" ht="15" x14ac:dyDescent="0.2">
      <c r="A575" s="3" t="s">
        <v>2290</v>
      </c>
      <c r="B575" s="3" t="s">
        <v>2291</v>
      </c>
      <c r="C575" s="3" t="s">
        <v>43</v>
      </c>
      <c r="D575" s="3">
        <v>9.0874481201171875</v>
      </c>
      <c r="E575" s="15">
        <v>0.21575435638427734</v>
      </c>
      <c r="F575" s="15">
        <v>0.58177906036376958</v>
      </c>
      <c r="G575" s="41">
        <v>7105861120</v>
      </c>
      <c r="H575" s="40">
        <v>45.709999084472656</v>
      </c>
      <c r="I575" s="40" t="s">
        <v>43</v>
      </c>
      <c r="J575" s="40" t="s">
        <v>44</v>
      </c>
      <c r="K575" s="42" t="str">
        <f t="shared" si="17"/>
        <v>No</v>
      </c>
      <c r="L575" s="3">
        <f>IF(Table2242[[#This Row],[P/E]]&lt;=$A$8,1,0)</f>
        <v>0</v>
      </c>
      <c r="M575" s="3">
        <f>IF(Table2242[[#This Row],[ROE LF]]&gt;=$B$8,1,0)</f>
        <v>0</v>
      </c>
      <c r="N575" s="3">
        <f>IF(Table2242[[#This Row],[Debt/Equity LF]]&lt;=$C$8,1,0)</f>
        <v>0</v>
      </c>
      <c r="O575" s="44">
        <f t="shared" si="18"/>
        <v>0</v>
      </c>
    </row>
    <row r="576" spans="1:15" ht="15" hidden="1" x14ac:dyDescent="0.2">
      <c r="A576" s="3" t="s">
        <v>1642</v>
      </c>
      <c r="B576" s="3" t="s">
        <v>1643</v>
      </c>
      <c r="C576" s="3" t="s">
        <v>33</v>
      </c>
      <c r="D576" s="3">
        <v>15.157970428466797</v>
      </c>
      <c r="E576" s="15">
        <v>9.4790668487548829E-2</v>
      </c>
      <c r="F576" s="15">
        <v>0.21997901916503906</v>
      </c>
      <c r="G576" s="41">
        <v>7034136064</v>
      </c>
      <c r="H576" s="40">
        <v>104.58999633789062</v>
      </c>
      <c r="I576" s="40" t="s">
        <v>47</v>
      </c>
      <c r="J576" s="40" t="s">
        <v>47</v>
      </c>
      <c r="K576" s="42" t="str">
        <f t="shared" si="17"/>
        <v>No</v>
      </c>
      <c r="L576" s="3">
        <f>IF(Table2242[[#This Row],[P/E]]&lt;=$A$8,1,0)</f>
        <v>0</v>
      </c>
      <c r="M576" s="3">
        <f>IF(Table2242[[#This Row],[ROE LF]]&gt;=$B$8,1,0)</f>
        <v>0</v>
      </c>
      <c r="N576" s="3">
        <f>IF(Table2242[[#This Row],[Debt/Equity LF]]&lt;=$C$8,1,0)</f>
        <v>1</v>
      </c>
      <c r="O576" s="44">
        <f t="shared" si="18"/>
        <v>1</v>
      </c>
    </row>
    <row r="577" spans="1:15" ht="15" hidden="1" x14ac:dyDescent="0.2">
      <c r="A577" s="3" t="s">
        <v>1632</v>
      </c>
      <c r="B577" s="3" t="s">
        <v>1633</v>
      </c>
      <c r="C577" s="3" t="s">
        <v>69</v>
      </c>
      <c r="D577" s="3">
        <v>19.139430999755859</v>
      </c>
      <c r="E577" s="15">
        <v>0.12460907936096191</v>
      </c>
      <c r="F577" s="15">
        <v>0.61458724975585932</v>
      </c>
      <c r="G577" s="41">
        <v>7011015680</v>
      </c>
      <c r="H577" s="40">
        <v>298.3800048828125</v>
      </c>
      <c r="I577" s="40" t="s">
        <v>6370</v>
      </c>
      <c r="J577" s="40" t="s">
        <v>96</v>
      </c>
      <c r="K577" s="42" t="str">
        <f t="shared" si="17"/>
        <v>No</v>
      </c>
      <c r="L577" s="3">
        <f>IF(Table2242[[#This Row],[P/E]]&lt;=$A$8,1,0)</f>
        <v>0</v>
      </c>
      <c r="M577" s="3">
        <f>IF(Table2242[[#This Row],[ROE LF]]&gt;=$B$8,1,0)</f>
        <v>0</v>
      </c>
      <c r="N577" s="3">
        <f>IF(Table2242[[#This Row],[Debt/Equity LF]]&lt;=$C$8,1,0)</f>
        <v>0</v>
      </c>
      <c r="O577" s="44">
        <f t="shared" si="18"/>
        <v>0</v>
      </c>
    </row>
    <row r="578" spans="1:15" ht="15" hidden="1" x14ac:dyDescent="0.2">
      <c r="A578" s="3" t="s">
        <v>1419</v>
      </c>
      <c r="B578" s="3" t="s">
        <v>1420</v>
      </c>
      <c r="C578" s="3" t="s">
        <v>33</v>
      </c>
      <c r="D578" s="3">
        <v>8.1484508514404297</v>
      </c>
      <c r="E578" s="15">
        <v>0.13349989891052247</v>
      </c>
      <c r="F578" s="15">
        <v>0.28118560791015623</v>
      </c>
      <c r="G578" s="41">
        <v>6989855232</v>
      </c>
      <c r="H578" s="40">
        <v>23.625</v>
      </c>
      <c r="I578" s="40" t="s">
        <v>85</v>
      </c>
      <c r="J578" s="40" t="s">
        <v>85</v>
      </c>
      <c r="K578" s="42" t="str">
        <f t="shared" si="17"/>
        <v>No</v>
      </c>
      <c r="L578" s="3">
        <f>IF(Table2242[[#This Row],[P/E]]&lt;=$A$8,1,0)</f>
        <v>1</v>
      </c>
      <c r="M578" s="3">
        <f>IF(Table2242[[#This Row],[ROE LF]]&gt;=$B$8,1,0)</f>
        <v>0</v>
      </c>
      <c r="N578" s="3">
        <f>IF(Table2242[[#This Row],[Debt/Equity LF]]&lt;=$C$8,1,0)</f>
        <v>1</v>
      </c>
      <c r="O578" s="44">
        <f t="shared" si="18"/>
        <v>2</v>
      </c>
    </row>
    <row r="579" spans="1:15" ht="15" hidden="1" x14ac:dyDescent="0.2">
      <c r="A579" s="3" t="s">
        <v>1786</v>
      </c>
      <c r="B579" s="3" t="s">
        <v>1787</v>
      </c>
      <c r="C579" s="3" t="s">
        <v>69</v>
      </c>
      <c r="D579" s="3">
        <v>20.325706481933594</v>
      </c>
      <c r="E579" s="15">
        <v>0.19155586242675782</v>
      </c>
      <c r="F579" s="15">
        <v>0.38695316314697265</v>
      </c>
      <c r="G579" s="41">
        <v>6981017600</v>
      </c>
      <c r="H579" s="40">
        <v>151.02000427246094</v>
      </c>
      <c r="I579" s="40" t="s">
        <v>76</v>
      </c>
      <c r="J579" s="40" t="s">
        <v>107</v>
      </c>
      <c r="K579" s="42" t="str">
        <f t="shared" si="17"/>
        <v>No</v>
      </c>
      <c r="L579" s="3">
        <f>IF(Table2242[[#This Row],[P/E]]&lt;=$A$8,1,0)</f>
        <v>0</v>
      </c>
      <c r="M579" s="3">
        <f>IF(Table2242[[#This Row],[ROE LF]]&gt;=$B$8,1,0)</f>
        <v>0</v>
      </c>
      <c r="N579" s="3">
        <f>IF(Table2242[[#This Row],[Debt/Equity LF]]&lt;=$C$8,1,0)</f>
        <v>1</v>
      </c>
      <c r="O579" s="44">
        <f t="shared" si="18"/>
        <v>1</v>
      </c>
    </row>
    <row r="580" spans="1:15" ht="15" hidden="1" x14ac:dyDescent="0.2">
      <c r="A580" s="3" t="s">
        <v>1968</v>
      </c>
      <c r="B580" s="3" t="s">
        <v>1969</v>
      </c>
      <c r="C580" s="3" t="s">
        <v>89</v>
      </c>
      <c r="D580" s="3">
        <v>11.747937202453613</v>
      </c>
      <c r="E580" s="15">
        <v>0.21259843826293945</v>
      </c>
      <c r="F580" s="15">
        <v>2.8064352416992189</v>
      </c>
      <c r="G580" s="41">
        <v>6931655168</v>
      </c>
      <c r="H580" s="40">
        <v>22.180000305175781</v>
      </c>
      <c r="I580" s="40" t="s">
        <v>89</v>
      </c>
      <c r="J580" s="40" t="s">
        <v>109</v>
      </c>
      <c r="K580" s="42" t="str">
        <f t="shared" si="17"/>
        <v>No</v>
      </c>
      <c r="L580" s="3">
        <f>IF(Table2242[[#This Row],[P/E]]&lt;=$A$8,1,0)</f>
        <v>0</v>
      </c>
      <c r="M580" s="3">
        <f>IF(Table2242[[#This Row],[ROE LF]]&gt;=$B$8,1,0)</f>
        <v>0</v>
      </c>
      <c r="N580" s="3">
        <f>IF(Table2242[[#This Row],[Debt/Equity LF]]&lt;=$C$8,1,0)</f>
        <v>0</v>
      </c>
      <c r="O580" s="44">
        <f t="shared" si="18"/>
        <v>0</v>
      </c>
    </row>
    <row r="581" spans="1:15" ht="15" hidden="1" x14ac:dyDescent="0.2">
      <c r="A581" s="3" t="s">
        <v>1443</v>
      </c>
      <c r="B581" s="3" t="s">
        <v>1444</v>
      </c>
      <c r="C581" s="3" t="s">
        <v>80</v>
      </c>
      <c r="D581" s="3">
        <v>8.4358663558959961</v>
      </c>
      <c r="E581" s="15">
        <v>0.15499729156494141</v>
      </c>
      <c r="F581" s="15">
        <v>0.64224380493164057</v>
      </c>
      <c r="G581" s="41">
        <v>6928585216</v>
      </c>
      <c r="H581" s="40">
        <v>163.30000305175781</v>
      </c>
      <c r="I581" s="40" t="s">
        <v>80</v>
      </c>
      <c r="J581" s="40" t="s">
        <v>102</v>
      </c>
      <c r="K581" s="42" t="str">
        <f t="shared" si="17"/>
        <v>No</v>
      </c>
      <c r="L581" s="3">
        <f>IF(Table2242[[#This Row],[P/E]]&lt;=$A$8,1,0)</f>
        <v>1</v>
      </c>
      <c r="M581" s="3">
        <f>IF(Table2242[[#This Row],[ROE LF]]&gt;=$B$8,1,0)</f>
        <v>0</v>
      </c>
      <c r="N581" s="3">
        <f>IF(Table2242[[#This Row],[Debt/Equity LF]]&lt;=$C$8,1,0)</f>
        <v>0</v>
      </c>
      <c r="O581" s="44">
        <f t="shared" si="18"/>
        <v>1</v>
      </c>
    </row>
    <row r="582" spans="1:15" ht="15" hidden="1" x14ac:dyDescent="0.2">
      <c r="A582" s="3" t="s">
        <v>2346</v>
      </c>
      <c r="B582" s="3" t="s">
        <v>2347</v>
      </c>
      <c r="C582" s="3" t="s">
        <v>28</v>
      </c>
      <c r="D582" s="3">
        <v>11.303959846496582</v>
      </c>
      <c r="E582" s="15">
        <v>0.83480010986328124</v>
      </c>
      <c r="F582" s="15">
        <v>2.9703656005859376</v>
      </c>
      <c r="G582" s="41">
        <v>6916701696</v>
      </c>
      <c r="H582" s="40">
        <v>306.1300048828125</v>
      </c>
      <c r="I582" s="40" t="s">
        <v>29</v>
      </c>
      <c r="J582" s="40" t="s">
        <v>52</v>
      </c>
      <c r="K582" s="42" t="str">
        <f t="shared" si="17"/>
        <v>No</v>
      </c>
      <c r="L582" s="3">
        <f>IF(Table2242[[#This Row],[P/E]]&lt;=$A$8,1,0)</f>
        <v>0</v>
      </c>
      <c r="M582" s="3">
        <f>IF(Table2242[[#This Row],[ROE LF]]&gt;=$B$8,1,0)</f>
        <v>1</v>
      </c>
      <c r="N582" s="3">
        <f>IF(Table2242[[#This Row],[Debt/Equity LF]]&lt;=$C$8,1,0)</f>
        <v>0</v>
      </c>
      <c r="O582" s="44">
        <f t="shared" si="18"/>
        <v>1</v>
      </c>
    </row>
    <row r="583" spans="1:15" ht="15" x14ac:dyDescent="0.2">
      <c r="A583" s="3" t="s">
        <v>2819</v>
      </c>
      <c r="B583" s="3" t="s">
        <v>2820</v>
      </c>
      <c r="C583" s="3" t="s">
        <v>43</v>
      </c>
      <c r="D583" s="3">
        <v>7.3280739784240723</v>
      </c>
      <c r="E583" s="15">
        <v>0.58276863098144527</v>
      </c>
      <c r="F583" s="15">
        <v>0.36262752532958986</v>
      </c>
      <c r="G583" s="41">
        <v>6913613824</v>
      </c>
      <c r="H583" s="40">
        <v>75.389999389648438</v>
      </c>
      <c r="I583" s="40" t="s">
        <v>43</v>
      </c>
      <c r="J583" s="40" t="s">
        <v>44</v>
      </c>
      <c r="K583" s="42" t="str">
        <f t="shared" si="17"/>
        <v>Yes</v>
      </c>
      <c r="L583" s="3">
        <f>IF(Table2242[[#This Row],[P/E]]&lt;=$A$8,1,0)</f>
        <v>1</v>
      </c>
      <c r="M583" s="3">
        <f>IF(Table2242[[#This Row],[ROE LF]]&gt;=$B$8,1,0)</f>
        <v>1</v>
      </c>
      <c r="N583" s="3">
        <f>IF(Table2242[[#This Row],[Debt/Equity LF]]&lt;=$C$8,1,0)</f>
        <v>1</v>
      </c>
      <c r="O583" s="44">
        <f t="shared" si="18"/>
        <v>3</v>
      </c>
    </row>
    <row r="584" spans="1:15" ht="15" hidden="1" x14ac:dyDescent="0.2">
      <c r="A584" s="3" t="s">
        <v>2304</v>
      </c>
      <c r="B584" s="3" t="s">
        <v>1995</v>
      </c>
      <c r="C584" s="3" t="s">
        <v>69</v>
      </c>
      <c r="D584" s="45">
        <v>57.52630615234375</v>
      </c>
      <c r="E584" s="15">
        <v>3.1998999118804931E-2</v>
      </c>
      <c r="F584" s="15">
        <v>0.652862548828125</v>
      </c>
      <c r="G584" s="41">
        <v>6910709760</v>
      </c>
      <c r="H584" s="40">
        <v>242.28999328613281</v>
      </c>
      <c r="I584" s="40" t="s">
        <v>76</v>
      </c>
      <c r="J584" s="40" t="s">
        <v>82</v>
      </c>
      <c r="K584" s="42" t="str">
        <f t="shared" si="17"/>
        <v>No</v>
      </c>
      <c r="L584" s="3">
        <f>IF(Table2242[[#This Row],[P/E]]&lt;=$A$8,1,0)</f>
        <v>0</v>
      </c>
      <c r="M584" s="3">
        <f>IF(Table2242[[#This Row],[ROE LF]]&gt;=$B$8,1,0)</f>
        <v>0</v>
      </c>
      <c r="N584" s="3">
        <f>IF(Table2242[[#This Row],[Debt/Equity LF]]&lt;=$C$8,1,0)</f>
        <v>0</v>
      </c>
      <c r="O584" s="44">
        <f t="shared" si="18"/>
        <v>0</v>
      </c>
    </row>
    <row r="585" spans="1:15" ht="15" hidden="1" x14ac:dyDescent="0.2">
      <c r="A585" s="3" t="s">
        <v>1794</v>
      </c>
      <c r="B585" s="3" t="s">
        <v>1795</v>
      </c>
      <c r="C585" s="3" t="s">
        <v>69</v>
      </c>
      <c r="D585" s="3">
        <v>59.812763214111328</v>
      </c>
      <c r="E585" s="15">
        <v>4.4348230361938475E-2</v>
      </c>
      <c r="F585" s="15">
        <v>0.97305450439453123</v>
      </c>
      <c r="G585" s="41">
        <v>6893220864</v>
      </c>
      <c r="H585" s="40">
        <v>88.110000610351562</v>
      </c>
      <c r="I585" s="40" t="s">
        <v>76</v>
      </c>
      <c r="J585" s="40" t="s">
        <v>107</v>
      </c>
      <c r="K585" s="42" t="str">
        <f t="shared" si="17"/>
        <v>No</v>
      </c>
      <c r="L585" s="3">
        <f>IF(Table2242[[#This Row],[P/E]]&lt;=$A$8,1,0)</f>
        <v>0</v>
      </c>
      <c r="M585" s="3">
        <f>IF(Table2242[[#This Row],[ROE LF]]&gt;=$B$8,1,0)</f>
        <v>0</v>
      </c>
      <c r="N585" s="3">
        <f>IF(Table2242[[#This Row],[Debt/Equity LF]]&lt;=$C$8,1,0)</f>
        <v>0</v>
      </c>
      <c r="O585" s="44">
        <f t="shared" si="18"/>
        <v>0</v>
      </c>
    </row>
    <row r="586" spans="1:15" ht="15" hidden="1" x14ac:dyDescent="0.2">
      <c r="A586" s="3" t="s">
        <v>2082</v>
      </c>
      <c r="B586" s="3" t="s">
        <v>2083</v>
      </c>
      <c r="C586" s="3" t="s">
        <v>69</v>
      </c>
      <c r="D586" s="3">
        <v>23.861820220947266</v>
      </c>
      <c r="E586" s="15">
        <v>0.10823221206665039</v>
      </c>
      <c r="F586" s="15">
        <v>1.2511153411865235</v>
      </c>
      <c r="G586" s="41">
        <v>6847463424</v>
      </c>
      <c r="H586" s="40">
        <v>50.615001678466797</v>
      </c>
      <c r="I586" s="40" t="s">
        <v>6370</v>
      </c>
      <c r="J586" s="40" t="s">
        <v>96</v>
      </c>
      <c r="K586" s="42" t="str">
        <f t="shared" si="17"/>
        <v>No</v>
      </c>
      <c r="L586" s="3">
        <f>IF(Table2242[[#This Row],[P/E]]&lt;=$A$8,1,0)</f>
        <v>0</v>
      </c>
      <c r="M586" s="3">
        <f>IF(Table2242[[#This Row],[ROE LF]]&gt;=$B$8,1,0)</f>
        <v>0</v>
      </c>
      <c r="N586" s="3">
        <f>IF(Table2242[[#This Row],[Debt/Equity LF]]&lt;=$C$8,1,0)</f>
        <v>0</v>
      </c>
      <c r="O586" s="44">
        <f t="shared" si="18"/>
        <v>0</v>
      </c>
    </row>
    <row r="587" spans="1:15" ht="15" hidden="1" x14ac:dyDescent="0.2">
      <c r="A587" s="3" t="s">
        <v>2949</v>
      </c>
      <c r="B587" s="3" t="s">
        <v>2950</v>
      </c>
      <c r="C587" s="3" t="s">
        <v>69</v>
      </c>
      <c r="D587" s="3">
        <v>14.820659637451172</v>
      </c>
      <c r="E587" s="15">
        <v>0.51168006896972651</v>
      </c>
      <c r="F587" s="15">
        <v>1.0786043548583983</v>
      </c>
      <c r="G587" s="41">
        <v>6780084224</v>
      </c>
      <c r="H587" s="40">
        <v>81.830001831054688</v>
      </c>
      <c r="I587" s="40" t="s">
        <v>76</v>
      </c>
      <c r="J587" s="40" t="s">
        <v>95</v>
      </c>
      <c r="K587" s="42" t="str">
        <f t="shared" ref="K587:K650" si="19">IF(O587=3,"Yes","No")</f>
        <v>No</v>
      </c>
      <c r="L587" s="3">
        <f>IF(Table2242[[#This Row],[P/E]]&lt;=$A$8,1,0)</f>
        <v>0</v>
      </c>
      <c r="M587" s="3">
        <f>IF(Table2242[[#This Row],[ROE LF]]&gt;=$B$8,1,0)</f>
        <v>1</v>
      </c>
      <c r="N587" s="3">
        <f>IF(Table2242[[#This Row],[Debt/Equity LF]]&lt;=$C$8,1,0)</f>
        <v>0</v>
      </c>
      <c r="O587" s="44">
        <f t="shared" si="18"/>
        <v>1</v>
      </c>
    </row>
    <row r="588" spans="1:15" ht="15" hidden="1" x14ac:dyDescent="0.2">
      <c r="A588" s="3" t="s">
        <v>1644</v>
      </c>
      <c r="B588" s="3" t="s">
        <v>1645</v>
      </c>
      <c r="C588" s="3" t="s">
        <v>20</v>
      </c>
      <c r="D588" s="3">
        <v>61.687370300292969</v>
      </c>
      <c r="E588" s="15">
        <v>0.51136890411376956</v>
      </c>
      <c r="F588" s="15">
        <v>0.11906587600708007</v>
      </c>
      <c r="G588" s="41">
        <v>6770057216</v>
      </c>
      <c r="H588" s="40">
        <v>108.5</v>
      </c>
      <c r="I588" s="40" t="s">
        <v>23</v>
      </c>
      <c r="J588" s="40" t="s">
        <v>24</v>
      </c>
      <c r="K588" s="42" t="str">
        <f t="shared" si="19"/>
        <v>No</v>
      </c>
      <c r="L588" s="3">
        <f>IF(Table2242[[#This Row],[P/E]]&lt;=$A$8,1,0)</f>
        <v>0</v>
      </c>
      <c r="M588" s="3">
        <f>IF(Table2242[[#This Row],[ROE LF]]&gt;=$B$8,1,0)</f>
        <v>1</v>
      </c>
      <c r="N588" s="3">
        <f>IF(Table2242[[#This Row],[Debt/Equity LF]]&lt;=$C$8,1,0)</f>
        <v>1</v>
      </c>
      <c r="O588" s="44">
        <f t="shared" si="18"/>
        <v>2</v>
      </c>
    </row>
    <row r="589" spans="1:15" ht="15" hidden="1" x14ac:dyDescent="0.2">
      <c r="A589" s="3" t="s">
        <v>1551</v>
      </c>
      <c r="B589" s="3" t="s">
        <v>1552</v>
      </c>
      <c r="C589" s="3" t="s">
        <v>69</v>
      </c>
      <c r="D589" s="3">
        <v>16.287031173706055</v>
      </c>
      <c r="E589" s="15">
        <v>0.16927520751953126</v>
      </c>
      <c r="F589" s="15">
        <v>1.0958342742919922</v>
      </c>
      <c r="G589" s="41">
        <v>6764018688</v>
      </c>
      <c r="H589" s="40">
        <v>125.52999877929688</v>
      </c>
      <c r="I589" s="40" t="s">
        <v>76</v>
      </c>
      <c r="J589" s="40" t="s">
        <v>82</v>
      </c>
      <c r="K589" s="42" t="str">
        <f t="shared" si="19"/>
        <v>No</v>
      </c>
      <c r="L589" s="3">
        <f>IF(Table2242[[#This Row],[P/E]]&lt;=$A$8,1,0)</f>
        <v>0</v>
      </c>
      <c r="M589" s="3">
        <f>IF(Table2242[[#This Row],[ROE LF]]&gt;=$B$8,1,0)</f>
        <v>0</v>
      </c>
      <c r="N589" s="3">
        <f>IF(Table2242[[#This Row],[Debt/Equity LF]]&lt;=$C$8,1,0)</f>
        <v>0</v>
      </c>
      <c r="O589" s="44">
        <f t="shared" si="18"/>
        <v>0</v>
      </c>
    </row>
    <row r="590" spans="1:15" ht="15" hidden="1" x14ac:dyDescent="0.2">
      <c r="A590" s="3" t="s">
        <v>1281</v>
      </c>
      <c r="B590" s="3" t="s">
        <v>1282</v>
      </c>
      <c r="C590" s="3" t="s">
        <v>80</v>
      </c>
      <c r="D590" s="3">
        <v>10.149772644042969</v>
      </c>
      <c r="E590" s="15">
        <v>0.14542898178100586</v>
      </c>
      <c r="F590" s="15">
        <v>1.0727813720703125</v>
      </c>
      <c r="G590" s="41">
        <v>6732569088</v>
      </c>
      <c r="H590" s="40">
        <v>11.239999771118164</v>
      </c>
      <c r="I590" s="40" t="s">
        <v>80</v>
      </c>
      <c r="J590" s="40" t="s">
        <v>81</v>
      </c>
      <c r="K590" s="42" t="str">
        <f t="shared" si="19"/>
        <v>No</v>
      </c>
      <c r="L590" s="3">
        <f>IF(Table2242[[#This Row],[P/E]]&lt;=$A$8,1,0)</f>
        <v>0</v>
      </c>
      <c r="M590" s="3">
        <f>IF(Table2242[[#This Row],[ROE LF]]&gt;=$B$8,1,0)</f>
        <v>0</v>
      </c>
      <c r="N590" s="3">
        <f>IF(Table2242[[#This Row],[Debt/Equity LF]]&lt;=$C$8,1,0)</f>
        <v>0</v>
      </c>
      <c r="O590" s="44">
        <f t="shared" si="18"/>
        <v>0</v>
      </c>
    </row>
    <row r="591" spans="1:15" ht="15" hidden="1" x14ac:dyDescent="0.2">
      <c r="A591" s="3" t="s">
        <v>2737</v>
      </c>
      <c r="B591" s="3" t="s">
        <v>2738</v>
      </c>
      <c r="C591" s="3" t="s">
        <v>89</v>
      </c>
      <c r="D591" s="3">
        <v>2.716434240341187</v>
      </c>
      <c r="E591" s="15">
        <v>0.44383861541748049</v>
      </c>
      <c r="F591" s="15">
        <v>0.61571269989013677</v>
      </c>
      <c r="G591" s="41">
        <v>6724697600</v>
      </c>
      <c r="H591" s="40">
        <v>13.050000190734863</v>
      </c>
      <c r="I591" s="40" t="s">
        <v>89</v>
      </c>
      <c r="J591" s="40" t="s">
        <v>93</v>
      </c>
      <c r="K591" s="42" t="str">
        <f t="shared" si="19"/>
        <v>No</v>
      </c>
      <c r="L591" s="3">
        <f>IF(Table2242[[#This Row],[P/E]]&lt;=$A$8,1,0)</f>
        <v>1</v>
      </c>
      <c r="M591" s="3">
        <f>IF(Table2242[[#This Row],[ROE LF]]&gt;=$B$8,1,0)</f>
        <v>1</v>
      </c>
      <c r="N591" s="3">
        <f>IF(Table2242[[#This Row],[Debt/Equity LF]]&lt;=$C$8,1,0)</f>
        <v>0</v>
      </c>
      <c r="O591" s="44">
        <f t="shared" ref="O591:O654" si="20">SUM(L591:N591)</f>
        <v>2</v>
      </c>
    </row>
    <row r="592" spans="1:15" ht="15" hidden="1" x14ac:dyDescent="0.2">
      <c r="A592" s="3" t="s">
        <v>2328</v>
      </c>
      <c r="B592" s="3" t="s">
        <v>2329</v>
      </c>
      <c r="C592" s="3" t="s">
        <v>69</v>
      </c>
      <c r="D592" s="3">
        <v>24.741670608520508</v>
      </c>
      <c r="E592" s="15">
        <v>0.16771310806274414</v>
      </c>
      <c r="F592" s="15">
        <v>0.69879463195800784</v>
      </c>
      <c r="G592" s="41">
        <v>6723326464</v>
      </c>
      <c r="H592" s="40">
        <v>315.16000366210938</v>
      </c>
      <c r="I592" s="40" t="s">
        <v>76</v>
      </c>
      <c r="J592" s="40" t="s">
        <v>107</v>
      </c>
      <c r="K592" s="42" t="str">
        <f t="shared" si="19"/>
        <v>No</v>
      </c>
      <c r="L592" s="3">
        <f>IF(Table2242[[#This Row],[P/E]]&lt;=$A$8,1,0)</f>
        <v>0</v>
      </c>
      <c r="M592" s="3">
        <f>IF(Table2242[[#This Row],[ROE LF]]&gt;=$B$8,1,0)</f>
        <v>0</v>
      </c>
      <c r="N592" s="3">
        <f>IF(Table2242[[#This Row],[Debt/Equity LF]]&lt;=$C$8,1,0)</f>
        <v>0</v>
      </c>
      <c r="O592" s="44">
        <f t="shared" si="20"/>
        <v>0</v>
      </c>
    </row>
    <row r="593" spans="1:15" ht="15" hidden="1" x14ac:dyDescent="0.2">
      <c r="A593" s="3" t="s">
        <v>2587</v>
      </c>
      <c r="B593" s="3" t="s">
        <v>2588</v>
      </c>
      <c r="C593" s="3" t="s">
        <v>36</v>
      </c>
      <c r="D593" s="3">
        <v>36.673328399658203</v>
      </c>
      <c r="E593" s="15">
        <v>1.1154820251464843</v>
      </c>
      <c r="F593" s="15">
        <v>15.511448974609374</v>
      </c>
      <c r="G593" s="41">
        <v>6721441280</v>
      </c>
      <c r="H593" s="40">
        <v>51.790000915527344</v>
      </c>
      <c r="I593" s="40" t="s">
        <v>40</v>
      </c>
      <c r="J593" s="40" t="s">
        <v>55</v>
      </c>
      <c r="K593" s="42" t="str">
        <f t="shared" si="19"/>
        <v>No</v>
      </c>
      <c r="L593" s="3">
        <f>IF(Table2242[[#This Row],[P/E]]&lt;=$A$8,1,0)</f>
        <v>0</v>
      </c>
      <c r="M593" s="3">
        <f>IF(Table2242[[#This Row],[ROE LF]]&gt;=$B$8,1,0)</f>
        <v>1</v>
      </c>
      <c r="N593" s="3">
        <f>IF(Table2242[[#This Row],[Debt/Equity LF]]&lt;=$C$8,1,0)</f>
        <v>0</v>
      </c>
      <c r="O593" s="44">
        <f t="shared" si="20"/>
        <v>1</v>
      </c>
    </row>
    <row r="594" spans="1:15" ht="15" hidden="1" x14ac:dyDescent="0.2">
      <c r="A594" s="3" t="s">
        <v>1668</v>
      </c>
      <c r="B594" s="3" t="s">
        <v>1669</v>
      </c>
      <c r="C594" s="3" t="s">
        <v>69</v>
      </c>
      <c r="D594" s="3">
        <v>24.506790161132812</v>
      </c>
      <c r="E594" s="15">
        <v>0.13841597557067872</v>
      </c>
      <c r="F594" s="15">
        <v>0.77973167419433598</v>
      </c>
      <c r="G594" s="41">
        <v>6709588992</v>
      </c>
      <c r="H594" s="40">
        <v>174.36500549316406</v>
      </c>
      <c r="I594" s="40" t="s">
        <v>76</v>
      </c>
      <c r="J594" s="40" t="s">
        <v>77</v>
      </c>
      <c r="K594" s="42" t="str">
        <f t="shared" si="19"/>
        <v>No</v>
      </c>
      <c r="L594" s="3">
        <f>IF(Table2242[[#This Row],[P/E]]&lt;=$A$8,1,0)</f>
        <v>0</v>
      </c>
      <c r="M594" s="3">
        <f>IF(Table2242[[#This Row],[ROE LF]]&gt;=$B$8,1,0)</f>
        <v>0</v>
      </c>
      <c r="N594" s="3">
        <f>IF(Table2242[[#This Row],[Debt/Equity LF]]&lt;=$C$8,1,0)</f>
        <v>0</v>
      </c>
      <c r="O594" s="44">
        <f t="shared" si="20"/>
        <v>0</v>
      </c>
    </row>
    <row r="595" spans="1:15" ht="15" hidden="1" x14ac:dyDescent="0.2">
      <c r="A595" s="3" t="s">
        <v>2495</v>
      </c>
      <c r="B595" s="3" t="s">
        <v>9201</v>
      </c>
      <c r="C595" s="3" t="s">
        <v>33</v>
      </c>
      <c r="D595" s="3">
        <v>13.624207496643066</v>
      </c>
      <c r="E595" s="15">
        <v>9.458246231079101E-2</v>
      </c>
      <c r="F595" s="15">
        <v>0.21768756866455077</v>
      </c>
      <c r="G595" s="41">
        <v>6692243456</v>
      </c>
      <c r="H595" s="40">
        <v>90.080001831054688</v>
      </c>
      <c r="I595" s="40" t="s">
        <v>47</v>
      </c>
      <c r="J595" s="40" t="s">
        <v>47</v>
      </c>
      <c r="K595" s="42" t="str">
        <f t="shared" si="19"/>
        <v>No</v>
      </c>
      <c r="L595" s="3">
        <f>IF(Table2242[[#This Row],[P/E]]&lt;=$A$8,1,0)</f>
        <v>0</v>
      </c>
      <c r="M595" s="3">
        <f>IF(Table2242[[#This Row],[ROE LF]]&gt;=$B$8,1,0)</f>
        <v>0</v>
      </c>
      <c r="N595" s="3">
        <f>IF(Table2242[[#This Row],[Debt/Equity LF]]&lt;=$C$8,1,0)</f>
        <v>1</v>
      </c>
      <c r="O595" s="44">
        <f t="shared" si="20"/>
        <v>1</v>
      </c>
    </row>
    <row r="596" spans="1:15" ht="15" hidden="1" x14ac:dyDescent="0.2">
      <c r="A596" s="3" t="s">
        <v>1706</v>
      </c>
      <c r="B596" s="3" t="s">
        <v>1707</v>
      </c>
      <c r="C596" s="3" t="s">
        <v>36</v>
      </c>
      <c r="D596" s="3">
        <v>1924.7552490234375</v>
      </c>
      <c r="E596" s="15">
        <v>-3.6657850742340091E-2</v>
      </c>
      <c r="F596" s="15">
        <v>0.22338029861450195</v>
      </c>
      <c r="G596" s="41">
        <v>6684216832</v>
      </c>
      <c r="H596" s="40">
        <v>188.77999877929688</v>
      </c>
      <c r="I596" s="40" t="s">
        <v>37</v>
      </c>
      <c r="J596" s="40" t="s">
        <v>60</v>
      </c>
      <c r="K596" s="42" t="str">
        <f t="shared" si="19"/>
        <v>No</v>
      </c>
      <c r="L596" s="3">
        <f>IF(Table2242[[#This Row],[P/E]]&lt;=$A$8,1,0)</f>
        <v>0</v>
      </c>
      <c r="M596" s="3">
        <f>IF(Table2242[[#This Row],[ROE LF]]&gt;=$B$8,1,0)</f>
        <v>0</v>
      </c>
      <c r="N596" s="3">
        <f>IF(Table2242[[#This Row],[Debt/Equity LF]]&lt;=$C$8,1,0)</f>
        <v>1</v>
      </c>
      <c r="O596" s="44">
        <f t="shared" si="20"/>
        <v>1</v>
      </c>
    </row>
    <row r="597" spans="1:15" ht="15" hidden="1" x14ac:dyDescent="0.2">
      <c r="A597" s="3" t="s">
        <v>1227</v>
      </c>
      <c r="B597" s="3" t="s">
        <v>1228</v>
      </c>
      <c r="C597" s="3" t="s">
        <v>45</v>
      </c>
      <c r="D597" s="3">
        <v>26.723709106445312</v>
      </c>
      <c r="E597" s="15">
        <v>4.3106951713562013E-2</v>
      </c>
      <c r="F597" s="15">
        <v>1.2037805175781251</v>
      </c>
      <c r="G597" s="41">
        <v>6673386496</v>
      </c>
      <c r="H597" s="40">
        <v>32.319999694824219</v>
      </c>
      <c r="I597" s="40" t="s">
        <v>46</v>
      </c>
      <c r="J597" s="40" t="s">
        <v>46</v>
      </c>
      <c r="K597" s="42" t="str">
        <f t="shared" si="19"/>
        <v>No</v>
      </c>
      <c r="L597" s="3">
        <f>IF(Table2242[[#This Row],[P/E]]&lt;=$A$8,1,0)</f>
        <v>0</v>
      </c>
      <c r="M597" s="3">
        <f>IF(Table2242[[#This Row],[ROE LF]]&gt;=$B$8,1,0)</f>
        <v>0</v>
      </c>
      <c r="N597" s="3">
        <f>IF(Table2242[[#This Row],[Debt/Equity LF]]&lt;=$C$8,1,0)</f>
        <v>0</v>
      </c>
      <c r="O597" s="44">
        <f t="shared" si="20"/>
        <v>0</v>
      </c>
    </row>
    <row r="598" spans="1:15" ht="15" hidden="1" x14ac:dyDescent="0.2">
      <c r="A598" s="3" t="s">
        <v>1547</v>
      </c>
      <c r="B598" s="3" t="s">
        <v>1548</v>
      </c>
      <c r="C598" s="3" t="s">
        <v>89</v>
      </c>
      <c r="D598" s="3">
        <v>12.36558723449707</v>
      </c>
      <c r="E598" s="15">
        <v>3.3431628417968748</v>
      </c>
      <c r="F598" s="15">
        <v>17.056828613281251</v>
      </c>
      <c r="G598" s="41">
        <v>6670158336</v>
      </c>
      <c r="H598" s="40">
        <v>49.314998626708984</v>
      </c>
      <c r="I598" s="40" t="s">
        <v>89</v>
      </c>
      <c r="J598" s="40" t="s">
        <v>109</v>
      </c>
      <c r="K598" s="42" t="str">
        <f t="shared" si="19"/>
        <v>No</v>
      </c>
      <c r="L598" s="3">
        <f>IF(Table2242[[#This Row],[P/E]]&lt;=$A$8,1,0)</f>
        <v>0</v>
      </c>
      <c r="M598" s="3">
        <f>IF(Table2242[[#This Row],[ROE LF]]&gt;=$B$8,1,0)</f>
        <v>1</v>
      </c>
      <c r="N598" s="3">
        <f>IF(Table2242[[#This Row],[Debt/Equity LF]]&lt;=$C$8,1,0)</f>
        <v>0</v>
      </c>
      <c r="O598" s="44">
        <f t="shared" si="20"/>
        <v>1</v>
      </c>
    </row>
    <row r="599" spans="1:15" ht="15" hidden="1" x14ac:dyDescent="0.2">
      <c r="A599" s="3" t="s">
        <v>1233</v>
      </c>
      <c r="B599" s="3" t="s">
        <v>1234</v>
      </c>
      <c r="C599" s="3" t="s">
        <v>20</v>
      </c>
      <c r="D599" s="3">
        <v>26.00874137878418</v>
      </c>
      <c r="E599" s="15">
        <v>5.8116478919982908E-2</v>
      </c>
      <c r="F599" s="15">
        <v>1.7172367858886719</v>
      </c>
      <c r="G599" s="41">
        <v>6661019136</v>
      </c>
      <c r="H599" s="40">
        <v>152.80000305175781</v>
      </c>
      <c r="I599" s="40" t="s">
        <v>23</v>
      </c>
      <c r="J599" s="40" t="s">
        <v>42</v>
      </c>
      <c r="K599" s="42" t="str">
        <f t="shared" si="19"/>
        <v>No</v>
      </c>
      <c r="L599" s="3">
        <f>IF(Table2242[[#This Row],[P/E]]&lt;=$A$8,1,0)</f>
        <v>0</v>
      </c>
      <c r="M599" s="3">
        <f>IF(Table2242[[#This Row],[ROE LF]]&gt;=$B$8,1,0)</f>
        <v>0</v>
      </c>
      <c r="N599" s="3">
        <f>IF(Table2242[[#This Row],[Debt/Equity LF]]&lt;=$C$8,1,0)</f>
        <v>0</v>
      </c>
      <c r="O599" s="44">
        <f t="shared" si="20"/>
        <v>0</v>
      </c>
    </row>
    <row r="600" spans="1:15" ht="15" hidden="1" x14ac:dyDescent="0.2">
      <c r="A600" s="3" t="s">
        <v>1840</v>
      </c>
      <c r="B600" s="3" t="s">
        <v>1841</v>
      </c>
      <c r="C600" s="3" t="s">
        <v>33</v>
      </c>
      <c r="D600" s="3">
        <v>13.370763778686523</v>
      </c>
      <c r="E600" s="15">
        <v>7.9249777793884271E-2</v>
      </c>
      <c r="F600" s="15">
        <v>0.25243713378906252</v>
      </c>
      <c r="G600" s="41">
        <v>6628087296</v>
      </c>
      <c r="H600" s="40">
        <v>74.425003051757812</v>
      </c>
      <c r="I600" s="40" t="s">
        <v>47</v>
      </c>
      <c r="J600" s="40" t="s">
        <v>47</v>
      </c>
      <c r="K600" s="42" t="str">
        <f t="shared" si="19"/>
        <v>No</v>
      </c>
      <c r="L600" s="3">
        <f>IF(Table2242[[#This Row],[P/E]]&lt;=$A$8,1,0)</f>
        <v>0</v>
      </c>
      <c r="M600" s="3">
        <f>IF(Table2242[[#This Row],[ROE LF]]&gt;=$B$8,1,0)</f>
        <v>0</v>
      </c>
      <c r="N600" s="3">
        <f>IF(Table2242[[#This Row],[Debt/Equity LF]]&lt;=$C$8,1,0)</f>
        <v>1</v>
      </c>
      <c r="O600" s="44">
        <f t="shared" si="20"/>
        <v>1</v>
      </c>
    </row>
    <row r="601" spans="1:15" ht="15" hidden="1" x14ac:dyDescent="0.2">
      <c r="A601" s="3" t="s">
        <v>1251</v>
      </c>
      <c r="B601" s="3" t="s">
        <v>1252</v>
      </c>
      <c r="C601" s="3" t="s">
        <v>89</v>
      </c>
      <c r="D601" s="3">
        <v>29.578033447265625</v>
      </c>
      <c r="E601" s="15">
        <v>9.5541868209838871E-2</v>
      </c>
      <c r="F601" s="15">
        <v>0.16409448623657227</v>
      </c>
      <c r="G601" s="41">
        <v>6608352256</v>
      </c>
      <c r="H601" s="40">
        <v>105.37000274658203</v>
      </c>
      <c r="I601" s="40" t="s">
        <v>89</v>
      </c>
      <c r="J601" s="40" t="s">
        <v>93</v>
      </c>
      <c r="K601" s="42" t="str">
        <f t="shared" si="19"/>
        <v>No</v>
      </c>
      <c r="L601" s="3">
        <f>IF(Table2242[[#This Row],[P/E]]&lt;=$A$8,1,0)</f>
        <v>0</v>
      </c>
      <c r="M601" s="3">
        <f>IF(Table2242[[#This Row],[ROE LF]]&gt;=$B$8,1,0)</f>
        <v>0</v>
      </c>
      <c r="N601" s="3">
        <f>IF(Table2242[[#This Row],[Debt/Equity LF]]&lt;=$C$8,1,0)</f>
        <v>1</v>
      </c>
      <c r="O601" s="44">
        <f t="shared" si="20"/>
        <v>1</v>
      </c>
    </row>
    <row r="602" spans="1:15" ht="15" hidden="1" x14ac:dyDescent="0.2">
      <c r="A602" s="3" t="s">
        <v>2052</v>
      </c>
      <c r="B602" s="3" t="s">
        <v>2053</v>
      </c>
      <c r="C602" s="3" t="s">
        <v>33</v>
      </c>
      <c r="D602" s="3">
        <v>10.179164886474609</v>
      </c>
      <c r="E602" s="15">
        <v>0.16410446166992188</v>
      </c>
      <c r="F602" s="15">
        <v>0.46821582794189454</v>
      </c>
      <c r="G602" s="41">
        <v>6586245632</v>
      </c>
      <c r="H602" s="40">
        <v>65.139999389648438</v>
      </c>
      <c r="I602" s="40" t="s">
        <v>34</v>
      </c>
      <c r="J602" s="40" t="s">
        <v>73</v>
      </c>
      <c r="K602" s="42" t="str">
        <f t="shared" si="19"/>
        <v>No</v>
      </c>
      <c r="L602" s="3">
        <f>IF(Table2242[[#This Row],[P/E]]&lt;=$A$8,1,0)</f>
        <v>0</v>
      </c>
      <c r="M602" s="3">
        <f>IF(Table2242[[#This Row],[ROE LF]]&gt;=$B$8,1,0)</f>
        <v>0</v>
      </c>
      <c r="N602" s="3">
        <f>IF(Table2242[[#This Row],[Debt/Equity LF]]&lt;=$C$8,1,0)</f>
        <v>1</v>
      </c>
      <c r="O602" s="44">
        <f t="shared" si="20"/>
        <v>1</v>
      </c>
    </row>
    <row r="603" spans="1:15" ht="15" hidden="1" x14ac:dyDescent="0.2">
      <c r="A603" s="3" t="s">
        <v>1818</v>
      </c>
      <c r="B603" s="3" t="s">
        <v>1819</v>
      </c>
      <c r="C603" s="3" t="s">
        <v>80</v>
      </c>
      <c r="D603" s="3">
        <v>48.578731536865234</v>
      </c>
      <c r="E603" s="15">
        <v>0.12876350402832032</v>
      </c>
      <c r="F603" s="15">
        <v>0.86320274353027349</v>
      </c>
      <c r="G603" s="41">
        <v>6560943104</v>
      </c>
      <c r="H603" s="40">
        <v>161.11000061035156</v>
      </c>
      <c r="I603" s="40" t="s">
        <v>80</v>
      </c>
      <c r="J603" s="40" t="s">
        <v>81</v>
      </c>
      <c r="K603" s="42" t="str">
        <f t="shared" si="19"/>
        <v>No</v>
      </c>
      <c r="L603" s="3">
        <f>IF(Table2242[[#This Row],[P/E]]&lt;=$A$8,1,0)</f>
        <v>0</v>
      </c>
      <c r="M603" s="3">
        <f>IF(Table2242[[#This Row],[ROE LF]]&gt;=$B$8,1,0)</f>
        <v>0</v>
      </c>
      <c r="N603" s="3">
        <f>IF(Table2242[[#This Row],[Debt/Equity LF]]&lt;=$C$8,1,0)</f>
        <v>0</v>
      </c>
      <c r="O603" s="44">
        <f t="shared" si="20"/>
        <v>0</v>
      </c>
    </row>
    <row r="604" spans="1:15" ht="15" hidden="1" x14ac:dyDescent="0.2">
      <c r="A604" s="3" t="s">
        <v>6745</v>
      </c>
      <c r="B604" s="3" t="s">
        <v>6746</v>
      </c>
      <c r="C604" s="3" t="s">
        <v>25</v>
      </c>
      <c r="D604" s="3">
        <v>3.506587028503418</v>
      </c>
      <c r="E604" s="15">
        <v>0.17079124450683594</v>
      </c>
      <c r="F604" s="15">
        <v>2.0696508789062502</v>
      </c>
      <c r="G604" s="41">
        <v>6548909568</v>
      </c>
      <c r="H604" s="40">
        <v>6.3299999237060547</v>
      </c>
      <c r="I604" s="40" t="s">
        <v>61</v>
      </c>
      <c r="J604" s="40" t="s">
        <v>64</v>
      </c>
      <c r="K604" s="42" t="str">
        <f t="shared" si="19"/>
        <v>No</v>
      </c>
      <c r="L604" s="3">
        <f>IF(Table2242[[#This Row],[P/E]]&lt;=$A$8,1,0)</f>
        <v>1</v>
      </c>
      <c r="M604" s="3">
        <f>IF(Table2242[[#This Row],[ROE LF]]&gt;=$B$8,1,0)</f>
        <v>0</v>
      </c>
      <c r="N604" s="3">
        <f>IF(Table2242[[#This Row],[Debt/Equity LF]]&lt;=$C$8,1,0)</f>
        <v>0</v>
      </c>
      <c r="O604" s="44">
        <f t="shared" si="20"/>
        <v>1</v>
      </c>
    </row>
    <row r="605" spans="1:15" ht="15" hidden="1" x14ac:dyDescent="0.2">
      <c r="A605" s="3" t="s">
        <v>2108</v>
      </c>
      <c r="B605" s="3" t="s">
        <v>2109</v>
      </c>
      <c r="C605" s="3" t="s">
        <v>28</v>
      </c>
      <c r="D605" s="3">
        <v>25.837003707885742</v>
      </c>
      <c r="E605" s="15">
        <v>0.25750299453735354</v>
      </c>
      <c r="F605" s="15">
        <v>0.77848609924316403</v>
      </c>
      <c r="G605" s="41">
        <v>6531548672</v>
      </c>
      <c r="H605" s="40">
        <v>100.18499755859375</v>
      </c>
      <c r="I605" s="40" t="s">
        <v>58</v>
      </c>
      <c r="J605" s="40" t="s">
        <v>59</v>
      </c>
      <c r="K605" s="42" t="str">
        <f t="shared" si="19"/>
        <v>No</v>
      </c>
      <c r="L605" s="3">
        <f>IF(Table2242[[#This Row],[P/E]]&lt;=$A$8,1,0)</f>
        <v>0</v>
      </c>
      <c r="M605" s="3">
        <f>IF(Table2242[[#This Row],[ROE LF]]&gt;=$B$8,1,0)</f>
        <v>0</v>
      </c>
      <c r="N605" s="3">
        <f>IF(Table2242[[#This Row],[Debt/Equity LF]]&lt;=$C$8,1,0)</f>
        <v>0</v>
      </c>
      <c r="O605" s="44">
        <f t="shared" si="20"/>
        <v>0</v>
      </c>
    </row>
    <row r="606" spans="1:15" ht="15" hidden="1" x14ac:dyDescent="0.2">
      <c r="A606" s="3" t="s">
        <v>1742</v>
      </c>
      <c r="B606" s="3" t="s">
        <v>1743</v>
      </c>
      <c r="C606" s="3" t="s">
        <v>28</v>
      </c>
      <c r="D606" s="3">
        <v>9.660975456237793</v>
      </c>
      <c r="E606" s="15">
        <v>0.27873580932617187</v>
      </c>
      <c r="F606" s="15">
        <v>2.6256115722656248</v>
      </c>
      <c r="G606" s="41">
        <v>6530039808</v>
      </c>
      <c r="H606" s="40">
        <v>46.75</v>
      </c>
      <c r="I606" s="40" t="s">
        <v>31</v>
      </c>
      <c r="J606" s="40" t="s">
        <v>32</v>
      </c>
      <c r="K606" s="42" t="str">
        <f t="shared" si="19"/>
        <v>No</v>
      </c>
      <c r="L606" s="3">
        <f>IF(Table2242[[#This Row],[P/E]]&lt;=$A$8,1,0)</f>
        <v>0</v>
      </c>
      <c r="M606" s="3">
        <f>IF(Table2242[[#This Row],[ROE LF]]&gt;=$B$8,1,0)</f>
        <v>0</v>
      </c>
      <c r="N606" s="3">
        <f>IF(Table2242[[#This Row],[Debt/Equity LF]]&lt;=$C$8,1,0)</f>
        <v>0</v>
      </c>
      <c r="O606" s="44">
        <f t="shared" si="20"/>
        <v>0</v>
      </c>
    </row>
    <row r="607" spans="1:15" ht="15" hidden="1" x14ac:dyDescent="0.2">
      <c r="A607" s="3" t="s">
        <v>1543</v>
      </c>
      <c r="B607" s="3" t="s">
        <v>1544</v>
      </c>
      <c r="C607" s="3" t="s">
        <v>20</v>
      </c>
      <c r="D607" s="3">
        <v>34.722240447998047</v>
      </c>
      <c r="E607" s="15">
        <v>7.9009809494018549E-2</v>
      </c>
      <c r="F607" s="15">
        <v>2.3820860385894781E-2</v>
      </c>
      <c r="G607" s="41">
        <v>6481817600</v>
      </c>
      <c r="H607" s="40">
        <v>68.930000305175781</v>
      </c>
      <c r="I607" s="40" t="s">
        <v>23</v>
      </c>
      <c r="J607" s="40" t="s">
        <v>24</v>
      </c>
      <c r="K607" s="42" t="str">
        <f t="shared" si="19"/>
        <v>No</v>
      </c>
      <c r="L607" s="3">
        <f>IF(Table2242[[#This Row],[P/E]]&lt;=$A$8,1,0)</f>
        <v>0</v>
      </c>
      <c r="M607" s="3">
        <f>IF(Table2242[[#This Row],[ROE LF]]&gt;=$B$8,1,0)</f>
        <v>0</v>
      </c>
      <c r="N607" s="3">
        <f>IF(Table2242[[#This Row],[Debt/Equity LF]]&lt;=$C$8,1,0)</f>
        <v>1</v>
      </c>
      <c r="O607" s="44">
        <f t="shared" si="20"/>
        <v>1</v>
      </c>
    </row>
    <row r="608" spans="1:15" ht="15" hidden="1" x14ac:dyDescent="0.2">
      <c r="A608" s="3" t="s">
        <v>1381</v>
      </c>
      <c r="B608" s="3" t="s">
        <v>1382</v>
      </c>
      <c r="C608" s="3" t="s">
        <v>33</v>
      </c>
      <c r="D608" s="3">
        <v>14.13978099822998</v>
      </c>
      <c r="E608" s="15">
        <v>6.6766228675842296E-2</v>
      </c>
      <c r="F608" s="15">
        <v>0.51948085784912112</v>
      </c>
      <c r="G608" s="41">
        <v>6478189568</v>
      </c>
      <c r="H608" s="40">
        <v>126.09999847412109</v>
      </c>
      <c r="I608" s="40" t="s">
        <v>85</v>
      </c>
      <c r="J608" s="40" t="s">
        <v>85</v>
      </c>
      <c r="K608" s="42" t="str">
        <f t="shared" si="19"/>
        <v>No</v>
      </c>
      <c r="L608" s="3">
        <f>IF(Table2242[[#This Row],[P/E]]&lt;=$A$8,1,0)</f>
        <v>0</v>
      </c>
      <c r="M608" s="3">
        <f>IF(Table2242[[#This Row],[ROE LF]]&gt;=$B$8,1,0)</f>
        <v>0</v>
      </c>
      <c r="N608" s="3">
        <f>IF(Table2242[[#This Row],[Debt/Equity LF]]&lt;=$C$8,1,0)</f>
        <v>0</v>
      </c>
      <c r="O608" s="44">
        <f t="shared" si="20"/>
        <v>0</v>
      </c>
    </row>
    <row r="609" spans="1:15" ht="15" hidden="1" x14ac:dyDescent="0.2">
      <c r="A609" s="3" t="s">
        <v>1337</v>
      </c>
      <c r="B609" s="3" t="s">
        <v>1338</v>
      </c>
      <c r="C609" s="3" t="s">
        <v>89</v>
      </c>
      <c r="D609" s="3">
        <v>27.464010238647461</v>
      </c>
      <c r="E609" s="15">
        <v>0.12414655685424805</v>
      </c>
      <c r="F609" s="15">
        <v>0.67608924865722653</v>
      </c>
      <c r="G609" s="41">
        <v>6470950912</v>
      </c>
      <c r="H609" s="40">
        <v>101.86000061035156</v>
      </c>
      <c r="I609" s="40" t="s">
        <v>89</v>
      </c>
      <c r="J609" s="40" t="s">
        <v>109</v>
      </c>
      <c r="K609" s="42" t="str">
        <f t="shared" si="19"/>
        <v>No</v>
      </c>
      <c r="L609" s="3">
        <f>IF(Table2242[[#This Row],[P/E]]&lt;=$A$8,1,0)</f>
        <v>0</v>
      </c>
      <c r="M609" s="3">
        <f>IF(Table2242[[#This Row],[ROE LF]]&gt;=$B$8,1,0)</f>
        <v>0</v>
      </c>
      <c r="N609" s="3">
        <f>IF(Table2242[[#This Row],[Debt/Equity LF]]&lt;=$C$8,1,0)</f>
        <v>0</v>
      </c>
      <c r="O609" s="44">
        <f t="shared" si="20"/>
        <v>0</v>
      </c>
    </row>
    <row r="610" spans="1:15" ht="15" hidden="1" x14ac:dyDescent="0.2">
      <c r="A610" s="3" t="s">
        <v>1437</v>
      </c>
      <c r="B610" s="3" t="s">
        <v>1438</v>
      </c>
      <c r="C610" s="3" t="s">
        <v>33</v>
      </c>
      <c r="D610" s="3">
        <v>10.313276290893555</v>
      </c>
      <c r="E610" s="15">
        <v>0.12232906341552735</v>
      </c>
      <c r="F610" s="15">
        <v>0.38283660888671878</v>
      </c>
      <c r="G610" s="41">
        <v>6453250048</v>
      </c>
      <c r="H610" s="40">
        <v>66.410003662109375</v>
      </c>
      <c r="I610" s="40" t="s">
        <v>34</v>
      </c>
      <c r="J610" s="40" t="s">
        <v>35</v>
      </c>
      <c r="K610" s="42" t="str">
        <f t="shared" si="19"/>
        <v>No</v>
      </c>
      <c r="L610" s="3">
        <f>IF(Table2242[[#This Row],[P/E]]&lt;=$A$8,1,0)</f>
        <v>0</v>
      </c>
      <c r="M610" s="3">
        <f>IF(Table2242[[#This Row],[ROE LF]]&gt;=$B$8,1,0)</f>
        <v>0</v>
      </c>
      <c r="N610" s="3">
        <f>IF(Table2242[[#This Row],[Debt/Equity LF]]&lt;=$C$8,1,0)</f>
        <v>1</v>
      </c>
      <c r="O610" s="44">
        <f t="shared" si="20"/>
        <v>1</v>
      </c>
    </row>
    <row r="611" spans="1:15" ht="15" hidden="1" x14ac:dyDescent="0.2">
      <c r="A611" s="3" t="s">
        <v>2220</v>
      </c>
      <c r="B611" s="3" t="s">
        <v>2221</v>
      </c>
      <c r="C611" s="3" t="s">
        <v>25</v>
      </c>
      <c r="D611" s="3">
        <v>1322.5001220703125</v>
      </c>
      <c r="E611" s="15">
        <v>2.9559600353241001E-3</v>
      </c>
      <c r="F611" s="15">
        <v>1.3876780700683593</v>
      </c>
      <c r="G611" s="41">
        <v>6446718464</v>
      </c>
      <c r="H611" s="40">
        <v>52.900001525878906</v>
      </c>
      <c r="I611" s="40" t="s">
        <v>61</v>
      </c>
      <c r="J611" s="40" t="s">
        <v>64</v>
      </c>
      <c r="K611" s="42" t="str">
        <f t="shared" si="19"/>
        <v>No</v>
      </c>
      <c r="L611" s="3">
        <f>IF(Table2242[[#This Row],[P/E]]&lt;=$A$8,1,0)</f>
        <v>0</v>
      </c>
      <c r="M611" s="3">
        <f>IF(Table2242[[#This Row],[ROE LF]]&gt;=$B$8,1,0)</f>
        <v>0</v>
      </c>
      <c r="N611" s="3">
        <f>IF(Table2242[[#This Row],[Debt/Equity LF]]&lt;=$C$8,1,0)</f>
        <v>0</v>
      </c>
      <c r="O611" s="44">
        <f t="shared" si="20"/>
        <v>0</v>
      </c>
    </row>
    <row r="612" spans="1:15" ht="15" hidden="1" x14ac:dyDescent="0.2">
      <c r="A612" s="3" t="s">
        <v>1257</v>
      </c>
      <c r="B612" s="3" t="s">
        <v>1258</v>
      </c>
      <c r="C612" s="3" t="s">
        <v>20</v>
      </c>
      <c r="D612" s="3">
        <v>15.342826843261719</v>
      </c>
      <c r="E612" s="15">
        <v>0.16128688812255859</v>
      </c>
      <c r="F612" s="15">
        <v>1.1170988464355469</v>
      </c>
      <c r="G612" s="41">
        <v>6439525376</v>
      </c>
      <c r="H612" s="40">
        <v>28.739999771118164</v>
      </c>
      <c r="I612" s="40" t="s">
        <v>23</v>
      </c>
      <c r="J612" s="40" t="s">
        <v>42</v>
      </c>
      <c r="K612" s="42" t="str">
        <f t="shared" si="19"/>
        <v>No</v>
      </c>
      <c r="L612" s="3">
        <f>IF(Table2242[[#This Row],[P/E]]&lt;=$A$8,1,0)</f>
        <v>0</v>
      </c>
      <c r="M612" s="3">
        <f>IF(Table2242[[#This Row],[ROE LF]]&gt;=$B$8,1,0)</f>
        <v>0</v>
      </c>
      <c r="N612" s="3">
        <f>IF(Table2242[[#This Row],[Debt/Equity LF]]&lt;=$C$8,1,0)</f>
        <v>0</v>
      </c>
      <c r="O612" s="44">
        <f t="shared" si="20"/>
        <v>0</v>
      </c>
    </row>
    <row r="613" spans="1:15" ht="15" x14ac:dyDescent="0.2">
      <c r="A613" s="3" t="s">
        <v>3779</v>
      </c>
      <c r="B613" s="3" t="s">
        <v>3780</v>
      </c>
      <c r="C613" s="3" t="s">
        <v>43</v>
      </c>
      <c r="D613" s="3">
        <v>5.7325220108032227</v>
      </c>
      <c r="E613" s="15">
        <v>0.74132316589355474</v>
      </c>
      <c r="F613" s="15">
        <v>1.1080654907226561</v>
      </c>
      <c r="G613" s="41">
        <v>6420246016</v>
      </c>
      <c r="H613" s="40">
        <v>28.385000228881836</v>
      </c>
      <c r="I613" s="40" t="s">
        <v>43</v>
      </c>
      <c r="J613" s="40" t="s">
        <v>44</v>
      </c>
      <c r="K613" s="42" t="str">
        <f t="shared" si="19"/>
        <v>No</v>
      </c>
      <c r="L613" s="3">
        <f>IF(Table2242[[#This Row],[P/E]]&lt;=$A$8,1,0)</f>
        <v>1</v>
      </c>
      <c r="M613" s="3">
        <f>IF(Table2242[[#This Row],[ROE LF]]&gt;=$B$8,1,0)</f>
        <v>1</v>
      </c>
      <c r="N613" s="3">
        <f>IF(Table2242[[#This Row],[Debt/Equity LF]]&lt;=$C$8,1,0)</f>
        <v>0</v>
      </c>
      <c r="O613" s="44">
        <f t="shared" si="20"/>
        <v>2</v>
      </c>
    </row>
    <row r="614" spans="1:15" ht="15" hidden="1" x14ac:dyDescent="0.2">
      <c r="A614" s="3" t="s">
        <v>2322</v>
      </c>
      <c r="B614" s="3" t="s">
        <v>2323</v>
      </c>
      <c r="C614" s="3" t="s">
        <v>36</v>
      </c>
      <c r="D614" s="3">
        <v>31.515336990356445</v>
      </c>
      <c r="E614" s="15">
        <v>0.3633612823486328</v>
      </c>
      <c r="F614" s="15">
        <v>0.85054801940917968</v>
      </c>
      <c r="G614" s="41">
        <v>6390406656</v>
      </c>
      <c r="H614" s="40">
        <v>205.47999572753906</v>
      </c>
      <c r="I614" s="40" t="s">
        <v>40</v>
      </c>
      <c r="J614" s="40" t="s">
        <v>56</v>
      </c>
      <c r="K614" s="42" t="str">
        <f t="shared" si="19"/>
        <v>No</v>
      </c>
      <c r="L614" s="3">
        <f>IF(Table2242[[#This Row],[P/E]]&lt;=$A$8,1,0)</f>
        <v>0</v>
      </c>
      <c r="M614" s="3">
        <f>IF(Table2242[[#This Row],[ROE LF]]&gt;=$B$8,1,0)</f>
        <v>1</v>
      </c>
      <c r="N614" s="3">
        <f>IF(Table2242[[#This Row],[Debt/Equity LF]]&lt;=$C$8,1,0)</f>
        <v>0</v>
      </c>
      <c r="O614" s="44">
        <f t="shared" si="20"/>
        <v>1</v>
      </c>
    </row>
    <row r="615" spans="1:15" ht="15" hidden="1" x14ac:dyDescent="0.2">
      <c r="A615" s="3" t="s">
        <v>1636</v>
      </c>
      <c r="B615" s="3" t="s">
        <v>1637</v>
      </c>
      <c r="C615" s="3" t="s">
        <v>80</v>
      </c>
      <c r="D615" s="3">
        <v>26.002317428588867</v>
      </c>
      <c r="E615" s="15">
        <v>0.11892752647399903</v>
      </c>
      <c r="F615" s="15">
        <v>1.8211221313476562</v>
      </c>
      <c r="G615" s="41">
        <v>6358158336</v>
      </c>
      <c r="H615" s="40">
        <v>21.200000762939453</v>
      </c>
      <c r="I615" s="40" t="s">
        <v>80</v>
      </c>
      <c r="J615" s="40" t="s">
        <v>81</v>
      </c>
      <c r="K615" s="42" t="str">
        <f t="shared" si="19"/>
        <v>No</v>
      </c>
      <c r="L615" s="3">
        <f>IF(Table2242[[#This Row],[P/E]]&lt;=$A$8,1,0)</f>
        <v>0</v>
      </c>
      <c r="M615" s="3">
        <f>IF(Table2242[[#This Row],[ROE LF]]&gt;=$B$8,1,0)</f>
        <v>0</v>
      </c>
      <c r="N615" s="3">
        <f>IF(Table2242[[#This Row],[Debt/Equity LF]]&lt;=$C$8,1,0)</f>
        <v>0</v>
      </c>
      <c r="O615" s="44">
        <f t="shared" si="20"/>
        <v>0</v>
      </c>
    </row>
    <row r="616" spans="1:15" ht="15" hidden="1" x14ac:dyDescent="0.2">
      <c r="A616" s="3" t="s">
        <v>1593</v>
      </c>
      <c r="B616" s="3" t="s">
        <v>1594</v>
      </c>
      <c r="C616" s="3" t="s">
        <v>20</v>
      </c>
      <c r="D616" s="3">
        <v>4.9693303108215332</v>
      </c>
      <c r="E616" s="15">
        <v>0.27794679641723635</v>
      </c>
      <c r="F616" s="15">
        <v>0.71502365112304689</v>
      </c>
      <c r="G616" s="41">
        <v>6351342592</v>
      </c>
      <c r="H616" s="40">
        <v>108.26999664306641</v>
      </c>
      <c r="I616" s="40" t="s">
        <v>21</v>
      </c>
      <c r="J616" s="40" t="s">
        <v>92</v>
      </c>
      <c r="K616" s="42" t="str">
        <f t="shared" si="19"/>
        <v>No</v>
      </c>
      <c r="L616" s="3">
        <f>IF(Table2242[[#This Row],[P/E]]&lt;=$A$8,1,0)</f>
        <v>1</v>
      </c>
      <c r="M616" s="3">
        <f>IF(Table2242[[#This Row],[ROE LF]]&gt;=$B$8,1,0)</f>
        <v>0</v>
      </c>
      <c r="N616" s="3">
        <f>IF(Table2242[[#This Row],[Debt/Equity LF]]&lt;=$C$8,1,0)</f>
        <v>0</v>
      </c>
      <c r="O616" s="44">
        <f t="shared" si="20"/>
        <v>1</v>
      </c>
    </row>
    <row r="617" spans="1:15" ht="15" hidden="1" x14ac:dyDescent="0.2">
      <c r="A617" s="3" t="s">
        <v>1487</v>
      </c>
      <c r="B617" s="3" t="s">
        <v>1488</v>
      </c>
      <c r="C617" s="3" t="s">
        <v>33</v>
      </c>
      <c r="D617" s="3">
        <v>12.315341949462891</v>
      </c>
      <c r="E617" s="15">
        <v>0.1505137538909912</v>
      </c>
      <c r="F617" s="15">
        <v>2.2081866455078125</v>
      </c>
      <c r="G617" s="41">
        <v>6312423936</v>
      </c>
      <c r="H617" s="40">
        <v>21.219999313354492</v>
      </c>
      <c r="I617" s="40" t="s">
        <v>34</v>
      </c>
      <c r="J617" s="40" t="s">
        <v>112</v>
      </c>
      <c r="K617" s="42" t="str">
        <f t="shared" si="19"/>
        <v>No</v>
      </c>
      <c r="L617" s="3">
        <f>IF(Table2242[[#This Row],[P/E]]&lt;=$A$8,1,0)</f>
        <v>0</v>
      </c>
      <c r="M617" s="3">
        <f>IF(Table2242[[#This Row],[ROE LF]]&gt;=$B$8,1,0)</f>
        <v>0</v>
      </c>
      <c r="N617" s="3">
        <f>IF(Table2242[[#This Row],[Debt/Equity LF]]&lt;=$C$8,1,0)</f>
        <v>0</v>
      </c>
      <c r="O617" s="44">
        <f t="shared" si="20"/>
        <v>0</v>
      </c>
    </row>
    <row r="618" spans="1:15" ht="15" hidden="1" x14ac:dyDescent="0.2">
      <c r="A618" s="3" t="s">
        <v>2330</v>
      </c>
      <c r="B618" s="3" t="s">
        <v>2331</v>
      </c>
      <c r="C618" s="3" t="s">
        <v>33</v>
      </c>
      <c r="D618" s="3">
        <v>14.679771423339844</v>
      </c>
      <c r="E618" s="15">
        <v>0.25684326171874999</v>
      </c>
      <c r="F618" s="15">
        <v>0.13095126152038575</v>
      </c>
      <c r="G618" s="41">
        <v>6303024128</v>
      </c>
      <c r="H618" s="40">
        <v>95.441398620605469</v>
      </c>
      <c r="I618" s="40" t="s">
        <v>34</v>
      </c>
      <c r="J618" s="40" t="s">
        <v>73</v>
      </c>
      <c r="K618" s="42" t="str">
        <f t="shared" si="19"/>
        <v>No</v>
      </c>
      <c r="L618" s="3">
        <f>IF(Table2242[[#This Row],[P/E]]&lt;=$A$8,1,0)</f>
        <v>0</v>
      </c>
      <c r="M618" s="3">
        <f>IF(Table2242[[#This Row],[ROE LF]]&gt;=$B$8,1,0)</f>
        <v>0</v>
      </c>
      <c r="N618" s="3">
        <f>IF(Table2242[[#This Row],[Debt/Equity LF]]&lt;=$C$8,1,0)</f>
        <v>1</v>
      </c>
      <c r="O618" s="44">
        <f t="shared" si="20"/>
        <v>1</v>
      </c>
    </row>
    <row r="619" spans="1:15" ht="15" hidden="1" x14ac:dyDescent="0.2">
      <c r="A619" s="3" t="s">
        <v>2062</v>
      </c>
      <c r="B619" s="3" t="s">
        <v>2063</v>
      </c>
      <c r="C619" s="3" t="s">
        <v>33</v>
      </c>
      <c r="D619" s="3">
        <v>22.874092102050781</v>
      </c>
      <c r="E619" s="15">
        <v>0.10629280090332031</v>
      </c>
      <c r="F619" s="15">
        <v>0.66735992431640623</v>
      </c>
      <c r="G619" s="41">
        <v>6291563008</v>
      </c>
      <c r="H619" s="40">
        <v>59.430000305175781</v>
      </c>
      <c r="I619" s="40" t="s">
        <v>47</v>
      </c>
      <c r="J619" s="40" t="s">
        <v>47</v>
      </c>
      <c r="K619" s="42" t="str">
        <f t="shared" si="19"/>
        <v>No</v>
      </c>
      <c r="L619" s="3">
        <f>IF(Table2242[[#This Row],[P/E]]&lt;=$A$8,1,0)</f>
        <v>0</v>
      </c>
      <c r="M619" s="3">
        <f>IF(Table2242[[#This Row],[ROE LF]]&gt;=$B$8,1,0)</f>
        <v>0</v>
      </c>
      <c r="N619" s="3">
        <f>IF(Table2242[[#This Row],[Debt/Equity LF]]&lt;=$C$8,1,0)</f>
        <v>0</v>
      </c>
      <c r="O619" s="44">
        <f t="shared" si="20"/>
        <v>0</v>
      </c>
    </row>
    <row r="620" spans="1:15" ht="15" hidden="1" x14ac:dyDescent="0.2">
      <c r="A620" s="3" t="s">
        <v>1738</v>
      </c>
      <c r="B620" s="3" t="s">
        <v>1739</v>
      </c>
      <c r="C620" s="3" t="s">
        <v>28</v>
      </c>
      <c r="D620" s="3">
        <v>19.948587417602539</v>
      </c>
      <c r="E620" s="15">
        <v>0.31849472045898436</v>
      </c>
      <c r="F620" s="15">
        <v>1.9678030395507813</v>
      </c>
      <c r="G620" s="41">
        <v>6291335680</v>
      </c>
      <c r="H620" s="40">
        <v>71.230003356933594</v>
      </c>
      <c r="I620" s="40" t="s">
        <v>58</v>
      </c>
      <c r="J620" s="40" t="s">
        <v>59</v>
      </c>
      <c r="K620" s="42" t="str">
        <f t="shared" si="19"/>
        <v>No</v>
      </c>
      <c r="L620" s="3">
        <f>IF(Table2242[[#This Row],[P/E]]&lt;=$A$8,1,0)</f>
        <v>0</v>
      </c>
      <c r="M620" s="3">
        <f>IF(Table2242[[#This Row],[ROE LF]]&gt;=$B$8,1,0)</f>
        <v>1</v>
      </c>
      <c r="N620" s="3">
        <f>IF(Table2242[[#This Row],[Debt/Equity LF]]&lt;=$C$8,1,0)</f>
        <v>0</v>
      </c>
      <c r="O620" s="44">
        <f t="shared" si="20"/>
        <v>1</v>
      </c>
    </row>
    <row r="621" spans="1:15" ht="15" hidden="1" x14ac:dyDescent="0.2">
      <c r="A621" s="3" t="s">
        <v>1403</v>
      </c>
      <c r="B621" s="3" t="s">
        <v>1404</v>
      </c>
      <c r="C621" s="3" t="s">
        <v>69</v>
      </c>
      <c r="D621" s="3">
        <v>11.694355010986328</v>
      </c>
      <c r="E621" s="15">
        <v>0.101829252243042</v>
      </c>
      <c r="F621" s="15">
        <v>1.3733363342285156</v>
      </c>
      <c r="G621" s="41">
        <v>6276012544</v>
      </c>
      <c r="H621" s="40">
        <v>43.810001373291016</v>
      </c>
      <c r="I621" s="40" t="s">
        <v>76</v>
      </c>
      <c r="J621" s="40" t="s">
        <v>91</v>
      </c>
      <c r="K621" s="42" t="str">
        <f t="shared" si="19"/>
        <v>No</v>
      </c>
      <c r="L621" s="3">
        <f>IF(Table2242[[#This Row],[P/E]]&lt;=$A$8,1,0)</f>
        <v>0</v>
      </c>
      <c r="M621" s="3">
        <f>IF(Table2242[[#This Row],[ROE LF]]&gt;=$B$8,1,0)</f>
        <v>0</v>
      </c>
      <c r="N621" s="3">
        <f>IF(Table2242[[#This Row],[Debt/Equity LF]]&lt;=$C$8,1,0)</f>
        <v>0</v>
      </c>
      <c r="O621" s="44">
        <f t="shared" si="20"/>
        <v>0</v>
      </c>
    </row>
    <row r="622" spans="1:15" ht="15" hidden="1" x14ac:dyDescent="0.2">
      <c r="A622" s="3" t="s">
        <v>1463</v>
      </c>
      <c r="B622" s="3" t="s">
        <v>1464</v>
      </c>
      <c r="C622" s="3" t="s">
        <v>28</v>
      </c>
      <c r="D622" s="3">
        <v>20.98863410949707</v>
      </c>
      <c r="E622" s="15">
        <v>0.16154747009277343</v>
      </c>
      <c r="F622" s="15">
        <v>8.5867002606392008E-4</v>
      </c>
      <c r="G622" s="41">
        <v>6275072512</v>
      </c>
      <c r="H622" s="40">
        <v>28.170000076293945</v>
      </c>
      <c r="I622" s="40" t="s">
        <v>31</v>
      </c>
      <c r="J622" s="40" t="s">
        <v>116</v>
      </c>
      <c r="K622" s="42" t="str">
        <f t="shared" si="19"/>
        <v>No</v>
      </c>
      <c r="L622" s="3">
        <f>IF(Table2242[[#This Row],[P/E]]&lt;=$A$8,1,0)</f>
        <v>0</v>
      </c>
      <c r="M622" s="3">
        <f>IF(Table2242[[#This Row],[ROE LF]]&gt;=$B$8,1,0)</f>
        <v>0</v>
      </c>
      <c r="N622" s="3">
        <f>IF(Table2242[[#This Row],[Debt/Equity LF]]&lt;=$C$8,1,0)</f>
        <v>1</v>
      </c>
      <c r="O622" s="44">
        <f t="shared" si="20"/>
        <v>1</v>
      </c>
    </row>
    <row r="623" spans="1:15" ht="15" hidden="1" x14ac:dyDescent="0.2">
      <c r="A623" s="3" t="s">
        <v>1724</v>
      </c>
      <c r="B623" s="3" t="s">
        <v>1725</v>
      </c>
      <c r="C623" s="3" t="s">
        <v>69</v>
      </c>
      <c r="D623" s="3">
        <v>18.180767059326172</v>
      </c>
      <c r="E623" s="15">
        <v>0.16923809051513672</v>
      </c>
      <c r="F623" s="15">
        <v>0.30079883575439453</v>
      </c>
      <c r="G623" s="41">
        <v>6251293184</v>
      </c>
      <c r="H623" s="40">
        <v>79.55999755859375</v>
      </c>
      <c r="I623" s="40" t="s">
        <v>76</v>
      </c>
      <c r="J623" s="40" t="s">
        <v>82</v>
      </c>
      <c r="K623" s="42" t="str">
        <f t="shared" si="19"/>
        <v>No</v>
      </c>
      <c r="L623" s="3">
        <f>IF(Table2242[[#This Row],[P/E]]&lt;=$A$8,1,0)</f>
        <v>0</v>
      </c>
      <c r="M623" s="3">
        <f>IF(Table2242[[#This Row],[ROE LF]]&gt;=$B$8,1,0)</f>
        <v>0</v>
      </c>
      <c r="N623" s="3">
        <f>IF(Table2242[[#This Row],[Debt/Equity LF]]&lt;=$C$8,1,0)</f>
        <v>1</v>
      </c>
      <c r="O623" s="44">
        <f t="shared" si="20"/>
        <v>1</v>
      </c>
    </row>
    <row r="624" spans="1:15" ht="15" hidden="1" x14ac:dyDescent="0.2">
      <c r="A624" s="3" t="s">
        <v>1986</v>
      </c>
      <c r="B624" s="3" t="s">
        <v>1987</v>
      </c>
      <c r="C624" s="3" t="s">
        <v>33</v>
      </c>
      <c r="D624" s="3">
        <v>12.06732177734375</v>
      </c>
      <c r="E624" s="15">
        <v>0.10734545707702636</v>
      </c>
      <c r="F624" s="15">
        <v>0.28146844863891601</v>
      </c>
      <c r="G624" s="41">
        <v>6213482496</v>
      </c>
      <c r="H624" s="40">
        <v>86.040000915527344</v>
      </c>
      <c r="I624" s="40" t="s">
        <v>47</v>
      </c>
      <c r="J624" s="40" t="s">
        <v>47</v>
      </c>
      <c r="K624" s="42" t="str">
        <f t="shared" si="19"/>
        <v>No</v>
      </c>
      <c r="L624" s="3">
        <f>IF(Table2242[[#This Row],[P/E]]&lt;=$A$8,1,0)</f>
        <v>0</v>
      </c>
      <c r="M624" s="3">
        <f>IF(Table2242[[#This Row],[ROE LF]]&gt;=$B$8,1,0)</f>
        <v>0</v>
      </c>
      <c r="N624" s="3">
        <f>IF(Table2242[[#This Row],[Debt/Equity LF]]&lt;=$C$8,1,0)</f>
        <v>1</v>
      </c>
      <c r="O624" s="44">
        <f t="shared" si="20"/>
        <v>1</v>
      </c>
    </row>
    <row r="625" spans="1:15" ht="15" hidden="1" x14ac:dyDescent="0.2">
      <c r="A625" s="3" t="s">
        <v>1732</v>
      </c>
      <c r="B625" s="3" t="s">
        <v>1733</v>
      </c>
      <c r="C625" s="3" t="s">
        <v>80</v>
      </c>
      <c r="D625" s="3">
        <v>29.604986190795898</v>
      </c>
      <c r="E625" s="15">
        <v>0.17634380340576172</v>
      </c>
      <c r="F625" s="15">
        <v>0.80517036437988276</v>
      </c>
      <c r="G625" s="41">
        <v>6210350080</v>
      </c>
      <c r="H625" s="40">
        <v>49.799999237060547</v>
      </c>
      <c r="I625" s="40" t="s">
        <v>80</v>
      </c>
      <c r="J625" s="40" t="s">
        <v>81</v>
      </c>
      <c r="K625" s="42" t="str">
        <f t="shared" si="19"/>
        <v>No</v>
      </c>
      <c r="L625" s="3">
        <f>IF(Table2242[[#This Row],[P/E]]&lt;=$A$8,1,0)</f>
        <v>0</v>
      </c>
      <c r="M625" s="3">
        <f>IF(Table2242[[#This Row],[ROE LF]]&gt;=$B$8,1,0)</f>
        <v>0</v>
      </c>
      <c r="N625" s="3">
        <f>IF(Table2242[[#This Row],[Debt/Equity LF]]&lt;=$C$8,1,0)</f>
        <v>0</v>
      </c>
      <c r="O625" s="44">
        <f t="shared" si="20"/>
        <v>0</v>
      </c>
    </row>
    <row r="626" spans="1:15" ht="15" hidden="1" x14ac:dyDescent="0.2">
      <c r="A626" s="3" t="s">
        <v>1037</v>
      </c>
      <c r="B626" s="3" t="s">
        <v>1038</v>
      </c>
      <c r="C626" s="3" t="s">
        <v>36</v>
      </c>
      <c r="D626" s="3">
        <v>16.653377532958984</v>
      </c>
      <c r="E626" s="15">
        <v>7.0023207664489745E-2</v>
      </c>
      <c r="F626" s="15">
        <v>0.45183959960937498</v>
      </c>
      <c r="G626" s="41">
        <v>6176567808</v>
      </c>
      <c r="H626" s="40">
        <v>28.739999771118164</v>
      </c>
      <c r="I626" s="40" t="s">
        <v>37</v>
      </c>
      <c r="J626" s="40" t="s">
        <v>60</v>
      </c>
      <c r="K626" s="42" t="str">
        <f t="shared" si="19"/>
        <v>No</v>
      </c>
      <c r="L626" s="3">
        <f>IF(Table2242[[#This Row],[P/E]]&lt;=$A$8,1,0)</f>
        <v>0</v>
      </c>
      <c r="M626" s="3">
        <f>IF(Table2242[[#This Row],[ROE LF]]&gt;=$B$8,1,0)</f>
        <v>0</v>
      </c>
      <c r="N626" s="3">
        <f>IF(Table2242[[#This Row],[Debt/Equity LF]]&lt;=$C$8,1,0)</f>
        <v>1</v>
      </c>
      <c r="O626" s="44">
        <f t="shared" si="20"/>
        <v>1</v>
      </c>
    </row>
    <row r="627" spans="1:15" ht="15" hidden="1" x14ac:dyDescent="0.2">
      <c r="A627" s="3" t="s">
        <v>2130</v>
      </c>
      <c r="B627" s="3" t="s">
        <v>2131</v>
      </c>
      <c r="C627" s="3" t="s">
        <v>33</v>
      </c>
      <c r="D627" s="3">
        <v>10.447260856628418</v>
      </c>
      <c r="E627" s="15">
        <v>9.2462778091430664E-2</v>
      </c>
      <c r="F627" s="15">
        <v>0.45976406097412109</v>
      </c>
      <c r="G627" s="41">
        <v>6172488704</v>
      </c>
      <c r="H627" s="40">
        <v>12.189999580383301</v>
      </c>
      <c r="I627" s="40" t="s">
        <v>47</v>
      </c>
      <c r="J627" s="40" t="s">
        <v>47</v>
      </c>
      <c r="K627" s="42" t="str">
        <f t="shared" si="19"/>
        <v>No</v>
      </c>
      <c r="L627" s="3">
        <f>IF(Table2242[[#This Row],[P/E]]&lt;=$A$8,1,0)</f>
        <v>0</v>
      </c>
      <c r="M627" s="3">
        <f>IF(Table2242[[#This Row],[ROE LF]]&gt;=$B$8,1,0)</f>
        <v>0</v>
      </c>
      <c r="N627" s="3">
        <f>IF(Table2242[[#This Row],[Debt/Equity LF]]&lt;=$C$8,1,0)</f>
        <v>1</v>
      </c>
      <c r="O627" s="44">
        <f t="shared" si="20"/>
        <v>1</v>
      </c>
    </row>
    <row r="628" spans="1:15" ht="15" x14ac:dyDescent="0.2">
      <c r="A628" s="3" t="s">
        <v>7300</v>
      </c>
      <c r="B628" s="3" t="s">
        <v>7301</v>
      </c>
      <c r="C628" s="3" t="s">
        <v>43</v>
      </c>
      <c r="D628" s="3">
        <v>21.639266967773438</v>
      </c>
      <c r="E628" s="15">
        <v>7.5958719253540044E-2</v>
      </c>
      <c r="F628" s="15">
        <v>0.38278713226318362</v>
      </c>
      <c r="G628" s="41">
        <v>6166197248</v>
      </c>
      <c r="H628" s="40">
        <v>30.930000305175781</v>
      </c>
      <c r="I628" s="40" t="s">
        <v>43</v>
      </c>
      <c r="J628" s="40" t="s">
        <v>101</v>
      </c>
      <c r="K628" s="42" t="str">
        <f t="shared" si="19"/>
        <v>No</v>
      </c>
      <c r="L628" s="3">
        <f>IF(Table2242[[#This Row],[P/E]]&lt;=$A$8,1,0)</f>
        <v>0</v>
      </c>
      <c r="M628" s="3">
        <f>IF(Table2242[[#This Row],[ROE LF]]&gt;=$B$8,1,0)</f>
        <v>0</v>
      </c>
      <c r="N628" s="3">
        <f>IF(Table2242[[#This Row],[Debt/Equity LF]]&lt;=$C$8,1,0)</f>
        <v>1</v>
      </c>
      <c r="O628" s="44">
        <f t="shared" si="20"/>
        <v>1</v>
      </c>
    </row>
    <row r="629" spans="1:15" ht="15" hidden="1" x14ac:dyDescent="0.2">
      <c r="A629" s="3" t="s">
        <v>1694</v>
      </c>
      <c r="B629" s="3" t="s">
        <v>1695</v>
      </c>
      <c r="C629" s="3" t="s">
        <v>36</v>
      </c>
      <c r="D629" s="3">
        <v>37.699634552001953</v>
      </c>
      <c r="E629" s="15">
        <v>8.9140758514404297E-2</v>
      </c>
      <c r="F629" s="15">
        <v>3.0023620128631592E-2</v>
      </c>
      <c r="G629" s="41">
        <v>6148625408</v>
      </c>
      <c r="H629" s="40">
        <v>64.620002746582031</v>
      </c>
      <c r="I629" s="40" t="s">
        <v>37</v>
      </c>
      <c r="J629" s="40" t="s">
        <v>60</v>
      </c>
      <c r="K629" s="42" t="str">
        <f t="shared" si="19"/>
        <v>No</v>
      </c>
      <c r="L629" s="3">
        <f>IF(Table2242[[#This Row],[P/E]]&lt;=$A$8,1,0)</f>
        <v>0</v>
      </c>
      <c r="M629" s="3">
        <f>IF(Table2242[[#This Row],[ROE LF]]&gt;=$B$8,1,0)</f>
        <v>0</v>
      </c>
      <c r="N629" s="3">
        <f>IF(Table2242[[#This Row],[Debt/Equity LF]]&lt;=$C$8,1,0)</f>
        <v>1</v>
      </c>
      <c r="O629" s="44">
        <f t="shared" si="20"/>
        <v>1</v>
      </c>
    </row>
    <row r="630" spans="1:15" ht="15" hidden="1" x14ac:dyDescent="0.2">
      <c r="A630" s="3" t="s">
        <v>1778</v>
      </c>
      <c r="B630" s="3" t="s">
        <v>1779</v>
      </c>
      <c r="C630" s="3" t="s">
        <v>69</v>
      </c>
      <c r="D630" s="3">
        <v>15.505965232849121</v>
      </c>
      <c r="E630" s="15">
        <v>0.22990867614746094</v>
      </c>
      <c r="F630" s="15">
        <v>0.56325656890869136</v>
      </c>
      <c r="G630" s="41">
        <v>6143670272</v>
      </c>
      <c r="H630" s="40">
        <v>108.02999877929688</v>
      </c>
      <c r="I630" s="40" t="s">
        <v>76</v>
      </c>
      <c r="J630" s="40" t="s">
        <v>91</v>
      </c>
      <c r="K630" s="42" t="str">
        <f t="shared" si="19"/>
        <v>No</v>
      </c>
      <c r="L630" s="3">
        <f>IF(Table2242[[#This Row],[P/E]]&lt;=$A$8,1,0)</f>
        <v>0</v>
      </c>
      <c r="M630" s="3">
        <f>IF(Table2242[[#This Row],[ROE LF]]&gt;=$B$8,1,0)</f>
        <v>0</v>
      </c>
      <c r="N630" s="3">
        <f>IF(Table2242[[#This Row],[Debt/Equity LF]]&lt;=$C$8,1,0)</f>
        <v>0</v>
      </c>
      <c r="O630" s="44">
        <f t="shared" si="20"/>
        <v>0</v>
      </c>
    </row>
    <row r="631" spans="1:15" ht="15" x14ac:dyDescent="0.2">
      <c r="A631" s="3" t="s">
        <v>9480</v>
      </c>
      <c r="B631" s="3" t="s">
        <v>9481</v>
      </c>
      <c r="C631" s="3" t="s">
        <v>43</v>
      </c>
      <c r="D631" s="3">
        <v>20.298038482666016</v>
      </c>
      <c r="E631" s="15">
        <v>0.63121658325195318</v>
      </c>
      <c r="F631" s="15">
        <v>9.3949804306030268E-2</v>
      </c>
      <c r="G631" s="41">
        <v>6136082944</v>
      </c>
      <c r="H631" s="40">
        <v>147.47999572753906</v>
      </c>
      <c r="I631" s="40" t="s">
        <v>43</v>
      </c>
      <c r="J631" s="40" t="s">
        <v>44</v>
      </c>
      <c r="K631" s="42" t="str">
        <f t="shared" si="19"/>
        <v>No</v>
      </c>
      <c r="L631" s="3">
        <f>IF(Table2242[[#This Row],[P/E]]&lt;=$A$8,1,0)</f>
        <v>0</v>
      </c>
      <c r="M631" s="3">
        <f>IF(Table2242[[#This Row],[ROE LF]]&gt;=$B$8,1,0)</f>
        <v>1</v>
      </c>
      <c r="N631" s="3">
        <f>IF(Table2242[[#This Row],[Debt/Equity LF]]&lt;=$C$8,1,0)</f>
        <v>1</v>
      </c>
      <c r="O631" s="44">
        <f t="shared" si="20"/>
        <v>2</v>
      </c>
    </row>
    <row r="632" spans="1:15" ht="15" hidden="1" x14ac:dyDescent="0.2">
      <c r="A632" s="3" t="s">
        <v>2913</v>
      </c>
      <c r="B632" s="3" t="s">
        <v>2914</v>
      </c>
      <c r="C632" s="3" t="s">
        <v>69</v>
      </c>
      <c r="D632" s="3">
        <v>7.4481472969055176</v>
      </c>
      <c r="E632" s="15">
        <v>0.19307014465332031</v>
      </c>
      <c r="F632" s="15">
        <v>1.3639170837402343</v>
      </c>
      <c r="G632" s="41">
        <v>6133271552</v>
      </c>
      <c r="H632" s="40">
        <v>120.62999725341797</v>
      </c>
      <c r="I632" s="40" t="s">
        <v>76</v>
      </c>
      <c r="J632" s="40" t="s">
        <v>97</v>
      </c>
      <c r="K632" s="42" t="str">
        <f t="shared" si="19"/>
        <v>No</v>
      </c>
      <c r="L632" s="3">
        <f>IF(Table2242[[#This Row],[P/E]]&lt;=$A$8,1,0)</f>
        <v>1</v>
      </c>
      <c r="M632" s="3">
        <f>IF(Table2242[[#This Row],[ROE LF]]&gt;=$B$8,1,0)</f>
        <v>0</v>
      </c>
      <c r="N632" s="3">
        <f>IF(Table2242[[#This Row],[Debt/Equity LF]]&lt;=$C$8,1,0)</f>
        <v>0</v>
      </c>
      <c r="O632" s="44">
        <f t="shared" si="20"/>
        <v>1</v>
      </c>
    </row>
    <row r="633" spans="1:15" ht="15" hidden="1" x14ac:dyDescent="0.2">
      <c r="A633" s="3" t="s">
        <v>1700</v>
      </c>
      <c r="B633" s="3" t="s">
        <v>1701</v>
      </c>
      <c r="C633" s="3" t="s">
        <v>28</v>
      </c>
      <c r="D633" s="3">
        <v>22.923175811767578</v>
      </c>
      <c r="E633" s="15">
        <v>1.3720616149902343</v>
      </c>
      <c r="F633" s="15">
        <v>4.3185748291015624</v>
      </c>
      <c r="G633" s="41">
        <v>6125144576</v>
      </c>
      <c r="H633" s="40">
        <v>114.91999816894531</v>
      </c>
      <c r="I633" s="40" t="s">
        <v>58</v>
      </c>
      <c r="J633" s="40" t="s">
        <v>59</v>
      </c>
      <c r="K633" s="42" t="str">
        <f t="shared" si="19"/>
        <v>No</v>
      </c>
      <c r="L633" s="3">
        <f>IF(Table2242[[#This Row],[P/E]]&lt;=$A$8,1,0)</f>
        <v>0</v>
      </c>
      <c r="M633" s="3">
        <f>IF(Table2242[[#This Row],[ROE LF]]&gt;=$B$8,1,0)</f>
        <v>1</v>
      </c>
      <c r="N633" s="3">
        <f>IF(Table2242[[#This Row],[Debt/Equity LF]]&lt;=$C$8,1,0)</f>
        <v>0</v>
      </c>
      <c r="O633" s="44">
        <f t="shared" si="20"/>
        <v>1</v>
      </c>
    </row>
    <row r="634" spans="1:15" ht="15" hidden="1" x14ac:dyDescent="0.2">
      <c r="A634" s="3" t="s">
        <v>1455</v>
      </c>
      <c r="B634" s="3" t="s">
        <v>1456</v>
      </c>
      <c r="C634" s="3" t="s">
        <v>28</v>
      </c>
      <c r="D634" s="3">
        <v>11.376191139221191</v>
      </c>
      <c r="E634" s="15">
        <v>0.21992206573486328</v>
      </c>
      <c r="F634" s="15">
        <v>1.0406074523925781</v>
      </c>
      <c r="G634" s="41">
        <v>6116383232</v>
      </c>
      <c r="H634" s="40">
        <v>94.05999755859375</v>
      </c>
      <c r="I634" s="40" t="s">
        <v>67</v>
      </c>
      <c r="J634" s="40" t="s">
        <v>68</v>
      </c>
      <c r="K634" s="42" t="str">
        <f t="shared" si="19"/>
        <v>No</v>
      </c>
      <c r="L634" s="3">
        <f>IF(Table2242[[#This Row],[P/E]]&lt;=$A$8,1,0)</f>
        <v>0</v>
      </c>
      <c r="M634" s="3">
        <f>IF(Table2242[[#This Row],[ROE LF]]&gt;=$B$8,1,0)</f>
        <v>0</v>
      </c>
      <c r="N634" s="3">
        <f>IF(Table2242[[#This Row],[Debt/Equity LF]]&lt;=$C$8,1,0)</f>
        <v>0</v>
      </c>
      <c r="O634" s="44">
        <f t="shared" si="20"/>
        <v>0</v>
      </c>
    </row>
    <row r="635" spans="1:15" ht="15" hidden="1" x14ac:dyDescent="0.2">
      <c r="A635" s="3" t="s">
        <v>1517</v>
      </c>
      <c r="B635" s="3" t="s">
        <v>1518</v>
      </c>
      <c r="C635" s="3" t="s">
        <v>20</v>
      </c>
      <c r="D635" s="3">
        <v>63.606269836425781</v>
      </c>
      <c r="E635" s="15">
        <v>7.1086192131042475E-2</v>
      </c>
      <c r="F635" s="15">
        <v>0.42572841644287107</v>
      </c>
      <c r="G635" s="41">
        <v>6097517056</v>
      </c>
      <c r="H635" s="40">
        <v>41.159999847412109</v>
      </c>
      <c r="I635" s="40" t="s">
        <v>21</v>
      </c>
      <c r="J635" s="40" t="s">
        <v>63</v>
      </c>
      <c r="K635" s="42" t="str">
        <f t="shared" si="19"/>
        <v>No</v>
      </c>
      <c r="L635" s="3">
        <f>IF(Table2242[[#This Row],[P/E]]&lt;=$A$8,1,0)</f>
        <v>0</v>
      </c>
      <c r="M635" s="3">
        <f>IF(Table2242[[#This Row],[ROE LF]]&gt;=$B$8,1,0)</f>
        <v>0</v>
      </c>
      <c r="N635" s="3">
        <f>IF(Table2242[[#This Row],[Debt/Equity LF]]&lt;=$C$8,1,0)</f>
        <v>1</v>
      </c>
      <c r="O635" s="44">
        <f t="shared" si="20"/>
        <v>1</v>
      </c>
    </row>
    <row r="636" spans="1:15" ht="15" hidden="1" x14ac:dyDescent="0.2">
      <c r="A636" s="3" t="s">
        <v>1678</v>
      </c>
      <c r="B636" s="3" t="s">
        <v>1679</v>
      </c>
      <c r="C636" s="3" t="s">
        <v>89</v>
      </c>
      <c r="D636" s="3">
        <v>9.3155221939086914</v>
      </c>
      <c r="E636" s="15">
        <v>0.25107225418090823</v>
      </c>
      <c r="F636" s="15">
        <v>3.2331939697265626</v>
      </c>
      <c r="G636" s="41">
        <v>6089867776</v>
      </c>
      <c r="H636" s="40">
        <v>51.580001831054688</v>
      </c>
      <c r="I636" s="40" t="s">
        <v>89</v>
      </c>
      <c r="J636" s="40" t="s">
        <v>109</v>
      </c>
      <c r="K636" s="42" t="str">
        <f t="shared" si="19"/>
        <v>No</v>
      </c>
      <c r="L636" s="3">
        <f>IF(Table2242[[#This Row],[P/E]]&lt;=$A$8,1,0)</f>
        <v>0</v>
      </c>
      <c r="M636" s="3">
        <f>IF(Table2242[[#This Row],[ROE LF]]&gt;=$B$8,1,0)</f>
        <v>0</v>
      </c>
      <c r="N636" s="3">
        <f>IF(Table2242[[#This Row],[Debt/Equity LF]]&lt;=$C$8,1,0)</f>
        <v>0</v>
      </c>
      <c r="O636" s="44">
        <f t="shared" si="20"/>
        <v>0</v>
      </c>
    </row>
    <row r="637" spans="1:15" ht="15" hidden="1" x14ac:dyDescent="0.2">
      <c r="A637" s="3" t="s">
        <v>7073</v>
      </c>
      <c r="B637" s="3" t="s">
        <v>7074</v>
      </c>
      <c r="C637" s="3" t="s">
        <v>45</v>
      </c>
      <c r="D637" s="3">
        <v>23.308582305908203</v>
      </c>
      <c r="E637" s="15">
        <v>0.14719359397888185</v>
      </c>
      <c r="F637" s="15">
        <v>1.1941045379638673</v>
      </c>
      <c r="G637" s="41">
        <v>6079720960</v>
      </c>
      <c r="H637" s="40">
        <v>29.809999465942383</v>
      </c>
      <c r="I637" s="40" t="s">
        <v>49</v>
      </c>
      <c r="J637" s="40" t="s">
        <v>50</v>
      </c>
      <c r="K637" s="42" t="str">
        <f t="shared" si="19"/>
        <v>No</v>
      </c>
      <c r="L637" s="3">
        <f>IF(Table2242[[#This Row],[P/E]]&lt;=$A$8,1,0)</f>
        <v>0</v>
      </c>
      <c r="M637" s="3">
        <f>IF(Table2242[[#This Row],[ROE LF]]&gt;=$B$8,1,0)</f>
        <v>0</v>
      </c>
      <c r="N637" s="3">
        <f>IF(Table2242[[#This Row],[Debt/Equity LF]]&lt;=$C$8,1,0)</f>
        <v>0</v>
      </c>
      <c r="O637" s="44">
        <f t="shared" si="20"/>
        <v>0</v>
      </c>
    </row>
    <row r="638" spans="1:15" ht="15" hidden="1" x14ac:dyDescent="0.2">
      <c r="A638" s="3" t="s">
        <v>2250</v>
      </c>
      <c r="B638" s="3" t="s">
        <v>2251</v>
      </c>
      <c r="C638" s="3" t="s">
        <v>80</v>
      </c>
      <c r="D638" s="3">
        <v>39.825344085693359</v>
      </c>
      <c r="E638" s="15">
        <v>3.6413400173187262E-2</v>
      </c>
      <c r="F638" s="15">
        <v>0.40961376190185544</v>
      </c>
      <c r="G638" s="41">
        <v>6077010432</v>
      </c>
      <c r="H638" s="40">
        <v>69.720001220703125</v>
      </c>
      <c r="I638" s="40" t="s">
        <v>80</v>
      </c>
      <c r="J638" s="40" t="s">
        <v>81</v>
      </c>
      <c r="K638" s="42" t="str">
        <f t="shared" si="19"/>
        <v>No</v>
      </c>
      <c r="L638" s="3">
        <f>IF(Table2242[[#This Row],[P/E]]&lt;=$A$8,1,0)</f>
        <v>0</v>
      </c>
      <c r="M638" s="3">
        <f>IF(Table2242[[#This Row],[ROE LF]]&gt;=$B$8,1,0)</f>
        <v>0</v>
      </c>
      <c r="N638" s="3">
        <f>IF(Table2242[[#This Row],[Debt/Equity LF]]&lt;=$C$8,1,0)</f>
        <v>1</v>
      </c>
      <c r="O638" s="44">
        <f t="shared" si="20"/>
        <v>1</v>
      </c>
    </row>
    <row r="639" spans="1:15" ht="15" hidden="1" x14ac:dyDescent="0.2">
      <c r="A639" s="3" t="s">
        <v>1930</v>
      </c>
      <c r="B639" s="3" t="s">
        <v>1931</v>
      </c>
      <c r="C639" s="3" t="s">
        <v>69</v>
      </c>
      <c r="D639" s="3">
        <v>16.479595184326172</v>
      </c>
      <c r="E639" s="15">
        <v>0.22917106628417969</v>
      </c>
      <c r="F639" s="15">
        <v>1.4638630676269531</v>
      </c>
      <c r="G639" s="41">
        <v>6072002560</v>
      </c>
      <c r="H639" s="40">
        <v>112.29000091552734</v>
      </c>
      <c r="I639" s="40" t="s">
        <v>6370</v>
      </c>
      <c r="J639" s="40" t="s">
        <v>87</v>
      </c>
      <c r="K639" s="42" t="str">
        <f t="shared" si="19"/>
        <v>No</v>
      </c>
      <c r="L639" s="3">
        <f>IF(Table2242[[#This Row],[P/E]]&lt;=$A$8,1,0)</f>
        <v>0</v>
      </c>
      <c r="M639" s="3">
        <f>IF(Table2242[[#This Row],[ROE LF]]&gt;=$B$8,1,0)</f>
        <v>0</v>
      </c>
      <c r="N639" s="3">
        <f>IF(Table2242[[#This Row],[Debt/Equity LF]]&lt;=$C$8,1,0)</f>
        <v>0</v>
      </c>
      <c r="O639" s="44">
        <f t="shared" si="20"/>
        <v>0</v>
      </c>
    </row>
    <row r="640" spans="1:15" ht="15" hidden="1" x14ac:dyDescent="0.2">
      <c r="A640" s="3" t="s">
        <v>1718</v>
      </c>
      <c r="B640" s="3" t="s">
        <v>1719</v>
      </c>
      <c r="C640" s="3" t="s">
        <v>28</v>
      </c>
      <c r="D640" s="3">
        <v>12.555930137634277</v>
      </c>
      <c r="E640" s="15">
        <v>0.30050617218017578</v>
      </c>
      <c r="F640" s="15">
        <v>2.171999206542969</v>
      </c>
      <c r="G640" s="41">
        <v>6062460416</v>
      </c>
      <c r="H640" s="40">
        <v>110.80999755859375</v>
      </c>
      <c r="I640" s="40" t="s">
        <v>67</v>
      </c>
      <c r="J640" s="40" t="s">
        <v>113</v>
      </c>
      <c r="K640" s="42" t="str">
        <f t="shared" si="19"/>
        <v>No</v>
      </c>
      <c r="L640" s="3">
        <f>IF(Table2242[[#This Row],[P/E]]&lt;=$A$8,1,0)</f>
        <v>0</v>
      </c>
      <c r="M640" s="3">
        <f>IF(Table2242[[#This Row],[ROE LF]]&gt;=$B$8,1,0)</f>
        <v>1</v>
      </c>
      <c r="N640" s="3">
        <f>IF(Table2242[[#This Row],[Debt/Equity LF]]&lt;=$C$8,1,0)</f>
        <v>0</v>
      </c>
      <c r="O640" s="44">
        <f t="shared" si="20"/>
        <v>1</v>
      </c>
    </row>
    <row r="641" spans="1:15" ht="15" hidden="1" x14ac:dyDescent="0.2">
      <c r="A641" s="3" t="s">
        <v>2194</v>
      </c>
      <c r="B641" s="3" t="s">
        <v>2195</v>
      </c>
      <c r="C641" s="3" t="s">
        <v>28</v>
      </c>
      <c r="D641" s="3">
        <v>10.832803726196289</v>
      </c>
      <c r="E641" s="15">
        <v>0.36790603637695313</v>
      </c>
      <c r="F641" s="15">
        <v>1.4855113220214844</v>
      </c>
      <c r="G641" s="41">
        <v>6042546176</v>
      </c>
      <c r="H641" s="40">
        <v>17.049999237060547</v>
      </c>
      <c r="I641" s="40" t="s">
        <v>67</v>
      </c>
      <c r="J641" s="40" t="s">
        <v>113</v>
      </c>
      <c r="K641" s="42" t="str">
        <f t="shared" si="19"/>
        <v>No</v>
      </c>
      <c r="L641" s="3">
        <f>IF(Table2242[[#This Row],[P/E]]&lt;=$A$8,1,0)</f>
        <v>0</v>
      </c>
      <c r="M641" s="3">
        <f>IF(Table2242[[#This Row],[ROE LF]]&gt;=$B$8,1,0)</f>
        <v>1</v>
      </c>
      <c r="N641" s="3">
        <f>IF(Table2242[[#This Row],[Debt/Equity LF]]&lt;=$C$8,1,0)</f>
        <v>0</v>
      </c>
      <c r="O641" s="44">
        <f t="shared" si="20"/>
        <v>1</v>
      </c>
    </row>
    <row r="642" spans="1:15" ht="15" hidden="1" x14ac:dyDescent="0.2">
      <c r="A642" s="3" t="s">
        <v>2611</v>
      </c>
      <c r="B642" s="3" t="s">
        <v>2612</v>
      </c>
      <c r="C642" s="3" t="s">
        <v>20</v>
      </c>
      <c r="D642" s="3">
        <v>45.940948486328125</v>
      </c>
      <c r="E642" s="15">
        <v>0.20066366195678711</v>
      </c>
      <c r="F642" s="15">
        <v>0.48447593688964846</v>
      </c>
      <c r="G642" s="41">
        <v>6042227200</v>
      </c>
      <c r="H642" s="40">
        <v>188.75</v>
      </c>
      <c r="I642" s="40" t="s">
        <v>23</v>
      </c>
      <c r="J642" s="40" t="s">
        <v>42</v>
      </c>
      <c r="K642" s="42" t="str">
        <f t="shared" si="19"/>
        <v>No</v>
      </c>
      <c r="L642" s="3">
        <f>IF(Table2242[[#This Row],[P/E]]&lt;=$A$8,1,0)</f>
        <v>0</v>
      </c>
      <c r="M642" s="3">
        <f>IF(Table2242[[#This Row],[ROE LF]]&gt;=$B$8,1,0)</f>
        <v>0</v>
      </c>
      <c r="N642" s="3">
        <f>IF(Table2242[[#This Row],[Debt/Equity LF]]&lt;=$C$8,1,0)</f>
        <v>1</v>
      </c>
      <c r="O642" s="44">
        <f t="shared" si="20"/>
        <v>1</v>
      </c>
    </row>
    <row r="643" spans="1:15" ht="15" hidden="1" x14ac:dyDescent="0.2">
      <c r="A643" s="3" t="s">
        <v>1702</v>
      </c>
      <c r="B643" s="3" t="s">
        <v>1703</v>
      </c>
      <c r="C643" s="3" t="s">
        <v>45</v>
      </c>
      <c r="D643" s="3">
        <v>13.731770515441895</v>
      </c>
      <c r="E643" s="15">
        <v>0.14297188758850099</v>
      </c>
      <c r="F643" s="15">
        <v>0.77005348205566404</v>
      </c>
      <c r="G643" s="41">
        <v>6033055744</v>
      </c>
      <c r="H643" s="40">
        <v>93.964996337890625</v>
      </c>
      <c r="I643" s="40" t="s">
        <v>53</v>
      </c>
      <c r="J643" s="40" t="s">
        <v>84</v>
      </c>
      <c r="K643" s="42" t="str">
        <f t="shared" si="19"/>
        <v>No</v>
      </c>
      <c r="L643" s="3">
        <f>IF(Table2242[[#This Row],[P/E]]&lt;=$A$8,1,0)</f>
        <v>0</v>
      </c>
      <c r="M643" s="3">
        <f>IF(Table2242[[#This Row],[ROE LF]]&gt;=$B$8,1,0)</f>
        <v>0</v>
      </c>
      <c r="N643" s="3">
        <f>IF(Table2242[[#This Row],[Debt/Equity LF]]&lt;=$C$8,1,0)</f>
        <v>0</v>
      </c>
      <c r="O643" s="44">
        <f t="shared" si="20"/>
        <v>0</v>
      </c>
    </row>
    <row r="644" spans="1:15" ht="15" hidden="1" x14ac:dyDescent="0.2">
      <c r="A644" s="3" t="s">
        <v>1688</v>
      </c>
      <c r="B644" s="3" t="s">
        <v>1689</v>
      </c>
      <c r="C644" s="3" t="s">
        <v>69</v>
      </c>
      <c r="D644" s="3">
        <v>21.197128295898438</v>
      </c>
      <c r="E644" s="15">
        <v>0.15946028709411622</v>
      </c>
      <c r="F644" s="15">
        <v>1.4894131469726561</v>
      </c>
      <c r="G644" s="41">
        <v>6030458368</v>
      </c>
      <c r="H644" s="40">
        <v>111.01499938964844</v>
      </c>
      <c r="I644" s="40" t="s">
        <v>6370</v>
      </c>
      <c r="J644" s="40" t="s">
        <v>96</v>
      </c>
      <c r="K644" s="42" t="str">
        <f t="shared" si="19"/>
        <v>No</v>
      </c>
      <c r="L644" s="3">
        <f>IF(Table2242[[#This Row],[P/E]]&lt;=$A$8,1,0)</f>
        <v>0</v>
      </c>
      <c r="M644" s="3">
        <f>IF(Table2242[[#This Row],[ROE LF]]&gt;=$B$8,1,0)</f>
        <v>0</v>
      </c>
      <c r="N644" s="3">
        <f>IF(Table2242[[#This Row],[Debt/Equity LF]]&lt;=$C$8,1,0)</f>
        <v>0</v>
      </c>
      <c r="O644" s="44">
        <f t="shared" si="20"/>
        <v>0</v>
      </c>
    </row>
    <row r="645" spans="1:15" ht="15" hidden="1" x14ac:dyDescent="0.2">
      <c r="A645" s="3" t="s">
        <v>9222</v>
      </c>
      <c r="B645" s="3" t="s">
        <v>9223</v>
      </c>
      <c r="C645" s="3" t="s">
        <v>33</v>
      </c>
      <c r="D645" s="3">
        <v>7.5181822776794434</v>
      </c>
      <c r="E645" s="15">
        <v>0.58337322235107425</v>
      </c>
      <c r="F645" s="15">
        <v>2.0966589355468752</v>
      </c>
      <c r="G645" s="41">
        <v>6027759616</v>
      </c>
      <c r="H645" s="40">
        <v>4.1350002288818359</v>
      </c>
      <c r="I645" s="40" t="s">
        <v>47</v>
      </c>
      <c r="J645" s="40" t="s">
        <v>111</v>
      </c>
      <c r="K645" s="42" t="str">
        <f t="shared" si="19"/>
        <v>No</v>
      </c>
      <c r="L645" s="3">
        <f>IF(Table2242[[#This Row],[P/E]]&lt;=$A$8,1,0)</f>
        <v>1</v>
      </c>
      <c r="M645" s="3">
        <f>IF(Table2242[[#This Row],[ROE LF]]&gt;=$B$8,1,0)</f>
        <v>1</v>
      </c>
      <c r="N645" s="3">
        <f>IF(Table2242[[#This Row],[Debt/Equity LF]]&lt;=$C$8,1,0)</f>
        <v>0</v>
      </c>
      <c r="O645" s="44">
        <f t="shared" si="20"/>
        <v>2</v>
      </c>
    </row>
    <row r="646" spans="1:15" ht="15" hidden="1" x14ac:dyDescent="0.2">
      <c r="A646" s="3" t="s">
        <v>1780</v>
      </c>
      <c r="B646" s="3" t="s">
        <v>1781</v>
      </c>
      <c r="C646" s="3" t="s">
        <v>45</v>
      </c>
      <c r="D646" s="3">
        <v>23.446643829345703</v>
      </c>
      <c r="E646" s="15">
        <v>0.15139118194580078</v>
      </c>
      <c r="F646" s="15">
        <v>0.81790336608886716</v>
      </c>
      <c r="G646" s="41">
        <v>6026608128</v>
      </c>
      <c r="H646" s="40">
        <v>29.104999542236328</v>
      </c>
      <c r="I646" s="40" t="s">
        <v>53</v>
      </c>
      <c r="J646" s="40" t="s">
        <v>84</v>
      </c>
      <c r="K646" s="42" t="str">
        <f t="shared" si="19"/>
        <v>No</v>
      </c>
      <c r="L646" s="3">
        <f>IF(Table2242[[#This Row],[P/E]]&lt;=$A$8,1,0)</f>
        <v>0</v>
      </c>
      <c r="M646" s="3">
        <f>IF(Table2242[[#This Row],[ROE LF]]&gt;=$B$8,1,0)</f>
        <v>0</v>
      </c>
      <c r="N646" s="3">
        <f>IF(Table2242[[#This Row],[Debt/Equity LF]]&lt;=$C$8,1,0)</f>
        <v>0</v>
      </c>
      <c r="O646" s="44">
        <f t="shared" si="20"/>
        <v>0</v>
      </c>
    </row>
    <row r="647" spans="1:15" ht="15" hidden="1" x14ac:dyDescent="0.2">
      <c r="A647" s="3" t="s">
        <v>2466</v>
      </c>
      <c r="B647" s="3" t="s">
        <v>117</v>
      </c>
      <c r="C647" s="3" t="s">
        <v>28</v>
      </c>
      <c r="D647" s="3">
        <v>10.586935043334961</v>
      </c>
      <c r="E647" s="15">
        <v>0.6359723663330078</v>
      </c>
      <c r="F647" s="15">
        <v>3.0631341552734375</v>
      </c>
      <c r="G647" s="41">
        <v>6013761536</v>
      </c>
      <c r="H647" s="40">
        <v>276.3800048828125</v>
      </c>
      <c r="I647" s="40" t="s">
        <v>29</v>
      </c>
      <c r="J647" s="40" t="s">
        <v>52</v>
      </c>
      <c r="K647" s="42" t="str">
        <f t="shared" si="19"/>
        <v>No</v>
      </c>
      <c r="L647" s="3">
        <f>IF(Table2242[[#This Row],[P/E]]&lt;=$A$8,1,0)</f>
        <v>0</v>
      </c>
      <c r="M647" s="3">
        <f>IF(Table2242[[#This Row],[ROE LF]]&gt;=$B$8,1,0)</f>
        <v>1</v>
      </c>
      <c r="N647" s="3">
        <f>IF(Table2242[[#This Row],[Debt/Equity LF]]&lt;=$C$8,1,0)</f>
        <v>0</v>
      </c>
      <c r="O647" s="44">
        <f t="shared" si="20"/>
        <v>1</v>
      </c>
    </row>
    <row r="648" spans="1:15" ht="15" hidden="1" x14ac:dyDescent="0.2">
      <c r="A648" s="3" t="s">
        <v>1874</v>
      </c>
      <c r="B648" s="3" t="s">
        <v>9199</v>
      </c>
      <c r="C648" s="3" t="s">
        <v>25</v>
      </c>
      <c r="D648" s="3">
        <v>6.5977048873901367</v>
      </c>
      <c r="E648" s="15">
        <v>0.37216323852539063</v>
      </c>
      <c r="F648" s="15">
        <v>2.5292701721191406</v>
      </c>
      <c r="G648" s="41">
        <v>5993379840</v>
      </c>
      <c r="H648" s="40">
        <v>161.91000366210938</v>
      </c>
      <c r="I648" s="40" t="s">
        <v>26</v>
      </c>
      <c r="J648" s="40" t="s">
        <v>74</v>
      </c>
      <c r="K648" s="42" t="str">
        <f t="shared" si="19"/>
        <v>No</v>
      </c>
      <c r="L648" s="3">
        <f>IF(Table2242[[#This Row],[P/E]]&lt;=$A$8,1,0)</f>
        <v>1</v>
      </c>
      <c r="M648" s="3">
        <f>IF(Table2242[[#This Row],[ROE LF]]&gt;=$B$8,1,0)</f>
        <v>1</v>
      </c>
      <c r="N648" s="3">
        <f>IF(Table2242[[#This Row],[Debt/Equity LF]]&lt;=$C$8,1,0)</f>
        <v>0</v>
      </c>
      <c r="O648" s="44">
        <f t="shared" si="20"/>
        <v>2</v>
      </c>
    </row>
    <row r="649" spans="1:15" ht="15" hidden="1" x14ac:dyDescent="0.2">
      <c r="A649" s="3" t="s">
        <v>2428</v>
      </c>
      <c r="B649" s="3" t="s">
        <v>2429</v>
      </c>
      <c r="C649" s="3" t="s">
        <v>28</v>
      </c>
      <c r="D649" s="3">
        <v>10.183318138122559</v>
      </c>
      <c r="E649" s="15">
        <v>0.37817337036132814</v>
      </c>
      <c r="F649" s="15">
        <v>2.4168138122558593</v>
      </c>
      <c r="G649" s="41">
        <v>5983823360</v>
      </c>
      <c r="H649" s="40">
        <v>57.330001831054688</v>
      </c>
      <c r="I649" s="40" t="s">
        <v>58</v>
      </c>
      <c r="J649" s="40" t="s">
        <v>59</v>
      </c>
      <c r="K649" s="42" t="str">
        <f t="shared" si="19"/>
        <v>No</v>
      </c>
      <c r="L649" s="3">
        <f>IF(Table2242[[#This Row],[P/E]]&lt;=$A$8,1,0)</f>
        <v>0</v>
      </c>
      <c r="M649" s="3">
        <f>IF(Table2242[[#This Row],[ROE LF]]&gt;=$B$8,1,0)</f>
        <v>1</v>
      </c>
      <c r="N649" s="3">
        <f>IF(Table2242[[#This Row],[Debt/Equity LF]]&lt;=$C$8,1,0)</f>
        <v>0</v>
      </c>
      <c r="O649" s="44">
        <f t="shared" si="20"/>
        <v>1</v>
      </c>
    </row>
    <row r="650" spans="1:15" ht="15" hidden="1" x14ac:dyDescent="0.2">
      <c r="A650" s="3" t="s">
        <v>7101</v>
      </c>
      <c r="B650" s="3" t="s">
        <v>7102</v>
      </c>
      <c r="C650" s="3" t="s">
        <v>20</v>
      </c>
      <c r="D650" s="3">
        <v>12.979586601257324</v>
      </c>
      <c r="E650" s="15">
        <v>0.17243555068969726</v>
      </c>
      <c r="F650" s="15">
        <v>1.0995780944824218</v>
      </c>
      <c r="G650" s="41">
        <v>5963166720</v>
      </c>
      <c r="H650" s="40">
        <v>115.41000366210938</v>
      </c>
      <c r="I650" s="40" t="s">
        <v>23</v>
      </c>
      <c r="J650" s="40" t="s">
        <v>42</v>
      </c>
      <c r="K650" s="42" t="str">
        <f t="shared" si="19"/>
        <v>No</v>
      </c>
      <c r="L650" s="3">
        <f>IF(Table2242[[#This Row],[P/E]]&lt;=$A$8,1,0)</f>
        <v>0</v>
      </c>
      <c r="M650" s="3">
        <f>IF(Table2242[[#This Row],[ROE LF]]&gt;=$B$8,1,0)</f>
        <v>0</v>
      </c>
      <c r="N650" s="3">
        <f>IF(Table2242[[#This Row],[Debt/Equity LF]]&lt;=$C$8,1,0)</f>
        <v>0</v>
      </c>
      <c r="O650" s="44">
        <f t="shared" si="20"/>
        <v>0</v>
      </c>
    </row>
    <row r="651" spans="1:15" ht="15" hidden="1" x14ac:dyDescent="0.2">
      <c r="A651" s="3" t="s">
        <v>1722</v>
      </c>
      <c r="B651" s="3" t="s">
        <v>1723</v>
      </c>
      <c r="C651" s="3" t="s">
        <v>69</v>
      </c>
      <c r="D651" s="3">
        <v>17.590902328491211</v>
      </c>
      <c r="E651" s="15">
        <v>0.19412076950073243</v>
      </c>
      <c r="F651" s="15">
        <v>0.31180040359497069</v>
      </c>
      <c r="G651" s="41">
        <v>5939011072</v>
      </c>
      <c r="H651" s="40">
        <v>196.6300048828125</v>
      </c>
      <c r="I651" s="40" t="s">
        <v>76</v>
      </c>
      <c r="J651" s="40" t="s">
        <v>91</v>
      </c>
      <c r="K651" s="42" t="str">
        <f t="shared" ref="K651:K714" si="21">IF(O651=3,"Yes","No")</f>
        <v>No</v>
      </c>
      <c r="L651" s="3">
        <f>IF(Table2242[[#This Row],[P/E]]&lt;=$A$8,1,0)</f>
        <v>0</v>
      </c>
      <c r="M651" s="3">
        <f>IF(Table2242[[#This Row],[ROE LF]]&gt;=$B$8,1,0)</f>
        <v>0</v>
      </c>
      <c r="N651" s="3">
        <f>IF(Table2242[[#This Row],[Debt/Equity LF]]&lt;=$C$8,1,0)</f>
        <v>1</v>
      </c>
      <c r="O651" s="44">
        <f t="shared" si="20"/>
        <v>1</v>
      </c>
    </row>
    <row r="652" spans="1:15" ht="15" hidden="1" x14ac:dyDescent="0.2">
      <c r="A652" s="3" t="s">
        <v>1648</v>
      </c>
      <c r="B652" s="3" t="s">
        <v>1649</v>
      </c>
      <c r="C652" s="3" t="s">
        <v>69</v>
      </c>
      <c r="D652" s="3">
        <v>17.47590446472168</v>
      </c>
      <c r="E652" s="15">
        <v>9.9673652648925776E-2</v>
      </c>
      <c r="F652" s="15">
        <v>0.92845008850097654</v>
      </c>
      <c r="G652" s="41">
        <v>5899205120</v>
      </c>
      <c r="H652" s="40">
        <v>29.010000228881836</v>
      </c>
      <c r="I652" s="40" t="s">
        <v>76</v>
      </c>
      <c r="J652" s="40" t="s">
        <v>107</v>
      </c>
      <c r="K652" s="42" t="str">
        <f t="shared" si="21"/>
        <v>No</v>
      </c>
      <c r="L652" s="3">
        <f>IF(Table2242[[#This Row],[P/E]]&lt;=$A$8,1,0)</f>
        <v>0</v>
      </c>
      <c r="M652" s="3">
        <f>IF(Table2242[[#This Row],[ROE LF]]&gt;=$B$8,1,0)</f>
        <v>0</v>
      </c>
      <c r="N652" s="3">
        <f>IF(Table2242[[#This Row],[Debt/Equity LF]]&lt;=$C$8,1,0)</f>
        <v>0</v>
      </c>
      <c r="O652" s="44">
        <f t="shared" si="20"/>
        <v>0</v>
      </c>
    </row>
    <row r="653" spans="1:15" ht="15" hidden="1" x14ac:dyDescent="0.2">
      <c r="A653" s="3" t="s">
        <v>1361</v>
      </c>
      <c r="B653" s="3" t="s">
        <v>1362</v>
      </c>
      <c r="C653" s="3" t="s">
        <v>36</v>
      </c>
      <c r="D653" s="3">
        <v>9.2745389938354492</v>
      </c>
      <c r="E653" s="15">
        <v>0.80823539733886718</v>
      </c>
      <c r="F653" s="15">
        <v>5.8067401123046878</v>
      </c>
      <c r="G653" s="41">
        <v>5894342144</v>
      </c>
      <c r="H653" s="40">
        <v>68.540000915527344</v>
      </c>
      <c r="I653" s="40" t="s">
        <v>37</v>
      </c>
      <c r="J653" s="40" t="s">
        <v>38</v>
      </c>
      <c r="K653" s="42" t="str">
        <f t="shared" si="21"/>
        <v>No</v>
      </c>
      <c r="L653" s="3">
        <f>IF(Table2242[[#This Row],[P/E]]&lt;=$A$8,1,0)</f>
        <v>0</v>
      </c>
      <c r="M653" s="3">
        <f>IF(Table2242[[#This Row],[ROE LF]]&gt;=$B$8,1,0)</f>
        <v>1</v>
      </c>
      <c r="N653" s="3">
        <f>IF(Table2242[[#This Row],[Debt/Equity LF]]&lt;=$C$8,1,0)</f>
        <v>0</v>
      </c>
      <c r="O653" s="44">
        <f t="shared" si="20"/>
        <v>1</v>
      </c>
    </row>
    <row r="654" spans="1:15" ht="15" hidden="1" x14ac:dyDescent="0.2">
      <c r="A654" s="3" t="s">
        <v>1934</v>
      </c>
      <c r="B654" s="3" t="s">
        <v>1935</v>
      </c>
      <c r="C654" s="3" t="s">
        <v>33</v>
      </c>
      <c r="D654" s="3">
        <v>25.642385482788086</v>
      </c>
      <c r="E654" s="15">
        <v>0.43933910369873047</v>
      </c>
      <c r="F654" s="15">
        <v>0.1545732307434082</v>
      </c>
      <c r="G654" s="41">
        <v>5885094912</v>
      </c>
      <c r="H654" s="40">
        <v>132.97000122070312</v>
      </c>
      <c r="I654" s="40" t="s">
        <v>85</v>
      </c>
      <c r="J654" s="40" t="s">
        <v>85</v>
      </c>
      <c r="K654" s="42" t="str">
        <f t="shared" si="21"/>
        <v>No</v>
      </c>
      <c r="L654" s="3">
        <f>IF(Table2242[[#This Row],[P/E]]&lt;=$A$8,1,0)</f>
        <v>0</v>
      </c>
      <c r="M654" s="3">
        <f>IF(Table2242[[#This Row],[ROE LF]]&gt;=$B$8,1,0)</f>
        <v>1</v>
      </c>
      <c r="N654" s="3">
        <f>IF(Table2242[[#This Row],[Debt/Equity LF]]&lt;=$C$8,1,0)</f>
        <v>1</v>
      </c>
      <c r="O654" s="44">
        <f t="shared" si="20"/>
        <v>2</v>
      </c>
    </row>
    <row r="655" spans="1:15" ht="15" hidden="1" x14ac:dyDescent="0.2">
      <c r="A655" s="3" t="s">
        <v>1640</v>
      </c>
      <c r="B655" s="3" t="s">
        <v>1641</v>
      </c>
      <c r="C655" s="3" t="s">
        <v>33</v>
      </c>
      <c r="D655" s="3">
        <v>8.8446149826049805</v>
      </c>
      <c r="E655" s="15">
        <v>0.17111097335815428</v>
      </c>
      <c r="F655" s="15">
        <v>1.1051659393310547</v>
      </c>
      <c r="G655" s="41">
        <v>5879408128</v>
      </c>
      <c r="H655" s="40">
        <v>43.389999389648438</v>
      </c>
      <c r="I655" s="40" t="s">
        <v>47</v>
      </c>
      <c r="J655" s="40" t="s">
        <v>47</v>
      </c>
      <c r="K655" s="42" t="str">
        <f t="shared" si="21"/>
        <v>No</v>
      </c>
      <c r="L655" s="3">
        <f>IF(Table2242[[#This Row],[P/E]]&lt;=$A$8,1,0)</f>
        <v>0</v>
      </c>
      <c r="M655" s="3">
        <f>IF(Table2242[[#This Row],[ROE LF]]&gt;=$B$8,1,0)</f>
        <v>0</v>
      </c>
      <c r="N655" s="3">
        <f>IF(Table2242[[#This Row],[Debt/Equity LF]]&lt;=$C$8,1,0)</f>
        <v>0</v>
      </c>
      <c r="O655" s="44">
        <f t="shared" ref="O655:O718" si="22">SUM(L655:N655)</f>
        <v>0</v>
      </c>
    </row>
    <row r="656" spans="1:15" ht="15" hidden="1" x14ac:dyDescent="0.2">
      <c r="A656" s="3" t="s">
        <v>1295</v>
      </c>
      <c r="B656" s="3" t="s">
        <v>1296</v>
      </c>
      <c r="C656" s="3" t="s">
        <v>36</v>
      </c>
      <c r="D656" s="3">
        <v>31.048517227172852</v>
      </c>
      <c r="E656" s="15">
        <v>0.12559262275695801</v>
      </c>
      <c r="F656" s="15">
        <v>0.75954017639160154</v>
      </c>
      <c r="G656" s="41">
        <v>5828369920</v>
      </c>
      <c r="H656" s="40">
        <v>110.87999725341797</v>
      </c>
      <c r="I656" s="40" t="s">
        <v>37</v>
      </c>
      <c r="J656" s="40" t="s">
        <v>60</v>
      </c>
      <c r="K656" s="42" t="str">
        <f t="shared" si="21"/>
        <v>No</v>
      </c>
      <c r="L656" s="3">
        <f>IF(Table2242[[#This Row],[P/E]]&lt;=$A$8,1,0)</f>
        <v>0</v>
      </c>
      <c r="M656" s="3">
        <f>IF(Table2242[[#This Row],[ROE LF]]&gt;=$B$8,1,0)</f>
        <v>0</v>
      </c>
      <c r="N656" s="3">
        <f>IF(Table2242[[#This Row],[Debt/Equity LF]]&lt;=$C$8,1,0)</f>
        <v>0</v>
      </c>
      <c r="O656" s="44">
        <f t="shared" si="22"/>
        <v>0</v>
      </c>
    </row>
    <row r="657" spans="1:15" ht="15" hidden="1" x14ac:dyDescent="0.2">
      <c r="A657" s="3" t="s">
        <v>2410</v>
      </c>
      <c r="B657" s="3" t="s">
        <v>9229</v>
      </c>
      <c r="C657" s="3" t="s">
        <v>36</v>
      </c>
      <c r="D657" s="3">
        <v>4.368687629699707</v>
      </c>
      <c r="E657" s="15">
        <v>0.25189197540283204</v>
      </c>
      <c r="F657" s="15">
        <v>0.59476989746093745</v>
      </c>
      <c r="G657" s="41">
        <v>5788875776</v>
      </c>
      <c r="H657" s="40">
        <v>91.05999755859375</v>
      </c>
      <c r="I657" s="40" t="s">
        <v>37</v>
      </c>
      <c r="J657" s="40" t="s">
        <v>60</v>
      </c>
      <c r="K657" s="42" t="str">
        <f t="shared" si="21"/>
        <v>No</v>
      </c>
      <c r="L657" s="3">
        <f>IF(Table2242[[#This Row],[P/E]]&lt;=$A$8,1,0)</f>
        <v>1</v>
      </c>
      <c r="M657" s="3">
        <f>IF(Table2242[[#This Row],[ROE LF]]&gt;=$B$8,1,0)</f>
        <v>0</v>
      </c>
      <c r="N657" s="3">
        <f>IF(Table2242[[#This Row],[Debt/Equity LF]]&lt;=$C$8,1,0)</f>
        <v>0</v>
      </c>
      <c r="O657" s="44">
        <f t="shared" si="22"/>
        <v>1</v>
      </c>
    </row>
    <row r="658" spans="1:15" ht="15" hidden="1" x14ac:dyDescent="0.2">
      <c r="A658" s="3" t="s">
        <v>2270</v>
      </c>
      <c r="B658" s="3" t="s">
        <v>9207</v>
      </c>
      <c r="C658" s="3" t="s">
        <v>28</v>
      </c>
      <c r="D658" s="3">
        <v>4.4994726181030273</v>
      </c>
      <c r="E658" s="15">
        <v>0.27168710708618166</v>
      </c>
      <c r="F658" s="15">
        <v>1.4590310668945312</v>
      </c>
      <c r="G658" s="41">
        <v>5772601856</v>
      </c>
      <c r="H658" s="40">
        <v>209.6199951171875</v>
      </c>
      <c r="I658" s="40" t="s">
        <v>29</v>
      </c>
      <c r="J658" s="40" t="s">
        <v>52</v>
      </c>
      <c r="K658" s="42" t="str">
        <f t="shared" si="21"/>
        <v>No</v>
      </c>
      <c r="L658" s="3">
        <f>IF(Table2242[[#This Row],[P/E]]&lt;=$A$8,1,0)</f>
        <v>1</v>
      </c>
      <c r="M658" s="3">
        <f>IF(Table2242[[#This Row],[ROE LF]]&gt;=$B$8,1,0)</f>
        <v>0</v>
      </c>
      <c r="N658" s="3">
        <f>IF(Table2242[[#This Row],[Debt/Equity LF]]&lt;=$C$8,1,0)</f>
        <v>0</v>
      </c>
      <c r="O658" s="44">
        <f t="shared" si="22"/>
        <v>1</v>
      </c>
    </row>
    <row r="659" spans="1:15" ht="15" hidden="1" x14ac:dyDescent="0.2">
      <c r="A659" s="3" t="s">
        <v>1980</v>
      </c>
      <c r="B659" s="3" t="s">
        <v>1981</v>
      </c>
      <c r="C659" s="3" t="s">
        <v>65</v>
      </c>
      <c r="D659" s="3">
        <v>10.85643482208252</v>
      </c>
      <c r="E659" s="15">
        <v>0.29281223297119141</v>
      </c>
      <c r="F659" s="15">
        <v>1.2944921874999999</v>
      </c>
      <c r="G659" s="41">
        <v>5764947456</v>
      </c>
      <c r="H659" s="40">
        <v>64.504997253417969</v>
      </c>
      <c r="I659" s="40" t="s">
        <v>65</v>
      </c>
      <c r="J659" s="40" t="s">
        <v>110</v>
      </c>
      <c r="K659" s="42" t="str">
        <f t="shared" si="21"/>
        <v>No</v>
      </c>
      <c r="L659" s="3">
        <f>IF(Table2242[[#This Row],[P/E]]&lt;=$A$8,1,0)</f>
        <v>0</v>
      </c>
      <c r="M659" s="3">
        <f>IF(Table2242[[#This Row],[ROE LF]]&gt;=$B$8,1,0)</f>
        <v>1</v>
      </c>
      <c r="N659" s="3">
        <f>IF(Table2242[[#This Row],[Debt/Equity LF]]&lt;=$C$8,1,0)</f>
        <v>0</v>
      </c>
      <c r="O659" s="44">
        <f t="shared" si="22"/>
        <v>1</v>
      </c>
    </row>
    <row r="660" spans="1:15" ht="15" hidden="1" x14ac:dyDescent="0.2">
      <c r="A660" s="3" t="s">
        <v>1259</v>
      </c>
      <c r="B660" s="3" t="s">
        <v>1260</v>
      </c>
      <c r="C660" s="3" t="s">
        <v>33</v>
      </c>
      <c r="D660" s="3">
        <v>9.912353515625</v>
      </c>
      <c r="E660" s="15">
        <v>0.35342929840087889</v>
      </c>
      <c r="F660" s="15">
        <v>2.9108355712890623</v>
      </c>
      <c r="G660" s="41">
        <v>5758604800</v>
      </c>
      <c r="H660" s="40">
        <v>445.54998779296875</v>
      </c>
      <c r="I660" s="40" t="s">
        <v>34</v>
      </c>
      <c r="J660" s="40" t="s">
        <v>79</v>
      </c>
      <c r="K660" s="42" t="str">
        <f t="shared" si="21"/>
        <v>No</v>
      </c>
      <c r="L660" s="3">
        <f>IF(Table2242[[#This Row],[P/E]]&lt;=$A$8,1,0)</f>
        <v>0</v>
      </c>
      <c r="M660" s="3">
        <f>IF(Table2242[[#This Row],[ROE LF]]&gt;=$B$8,1,0)</f>
        <v>1</v>
      </c>
      <c r="N660" s="3">
        <f>IF(Table2242[[#This Row],[Debt/Equity LF]]&lt;=$C$8,1,0)</f>
        <v>0</v>
      </c>
      <c r="O660" s="44">
        <f t="shared" si="22"/>
        <v>1</v>
      </c>
    </row>
    <row r="661" spans="1:15" ht="15" hidden="1" x14ac:dyDescent="0.2">
      <c r="A661" s="3" t="s">
        <v>1369</v>
      </c>
      <c r="B661" s="3" t="s">
        <v>1370</v>
      </c>
      <c r="C661" s="3" t="s">
        <v>45</v>
      </c>
      <c r="D661" s="3">
        <v>5.656038761138916</v>
      </c>
      <c r="E661" s="15">
        <v>0.3517127990722656</v>
      </c>
      <c r="F661" s="15">
        <v>1.2523438262939453</v>
      </c>
      <c r="G661" s="41">
        <v>5732017152</v>
      </c>
      <c r="H661" s="40">
        <v>24.879999160766602</v>
      </c>
      <c r="I661" s="40" t="s">
        <v>53</v>
      </c>
      <c r="J661" s="40" t="s">
        <v>84</v>
      </c>
      <c r="K661" s="42" t="str">
        <f t="shared" si="21"/>
        <v>No</v>
      </c>
      <c r="L661" s="3">
        <f>IF(Table2242[[#This Row],[P/E]]&lt;=$A$8,1,0)</f>
        <v>1</v>
      </c>
      <c r="M661" s="3">
        <f>IF(Table2242[[#This Row],[ROE LF]]&gt;=$B$8,1,0)</f>
        <v>1</v>
      </c>
      <c r="N661" s="3">
        <f>IF(Table2242[[#This Row],[Debt/Equity LF]]&lt;=$C$8,1,0)</f>
        <v>0</v>
      </c>
      <c r="O661" s="44">
        <f t="shared" si="22"/>
        <v>2</v>
      </c>
    </row>
    <row r="662" spans="1:15" ht="15" hidden="1" x14ac:dyDescent="0.2">
      <c r="A662" s="3" t="s">
        <v>2044</v>
      </c>
      <c r="B662" s="3" t="s">
        <v>2045</v>
      </c>
      <c r="C662" s="3" t="s">
        <v>33</v>
      </c>
      <c r="D662" s="3">
        <v>16.676235198974609</v>
      </c>
      <c r="E662" s="15">
        <v>7.974747180938721E-2</v>
      </c>
      <c r="F662" s="15">
        <v>0.34200508117675782</v>
      </c>
      <c r="G662" s="41">
        <v>5723005952</v>
      </c>
      <c r="H662" s="40">
        <v>43.860000610351562</v>
      </c>
      <c r="I662" s="40" t="s">
        <v>47</v>
      </c>
      <c r="J662" s="40" t="s">
        <v>47</v>
      </c>
      <c r="K662" s="42" t="str">
        <f t="shared" si="21"/>
        <v>No</v>
      </c>
      <c r="L662" s="3">
        <f>IF(Table2242[[#This Row],[P/E]]&lt;=$A$8,1,0)</f>
        <v>0</v>
      </c>
      <c r="M662" s="3">
        <f>IF(Table2242[[#This Row],[ROE LF]]&gt;=$B$8,1,0)</f>
        <v>0</v>
      </c>
      <c r="N662" s="3">
        <f>IF(Table2242[[#This Row],[Debt/Equity LF]]&lt;=$C$8,1,0)</f>
        <v>1</v>
      </c>
      <c r="O662" s="44">
        <f t="shared" si="22"/>
        <v>1</v>
      </c>
    </row>
    <row r="663" spans="1:15" ht="15" hidden="1" x14ac:dyDescent="0.2">
      <c r="A663" s="3" t="s">
        <v>1155</v>
      </c>
      <c r="B663" s="3" t="s">
        <v>1156</v>
      </c>
      <c r="C663" s="3" t="s">
        <v>36</v>
      </c>
      <c r="D663" s="3">
        <v>19.981691360473633</v>
      </c>
      <c r="E663" s="15">
        <v>-1.6635479927062991E-2</v>
      </c>
      <c r="F663" s="15">
        <v>0.87487030029296875</v>
      </c>
      <c r="G663" s="41">
        <v>5718917632</v>
      </c>
      <c r="H663" s="40">
        <v>12.114999771118164</v>
      </c>
      <c r="I663" s="40" t="s">
        <v>40</v>
      </c>
      <c r="J663" s="40" t="s">
        <v>41</v>
      </c>
      <c r="K663" s="42" t="str">
        <f t="shared" si="21"/>
        <v>No</v>
      </c>
      <c r="L663" s="3">
        <f>IF(Table2242[[#This Row],[P/E]]&lt;=$A$8,1,0)</f>
        <v>0</v>
      </c>
      <c r="M663" s="3">
        <f>IF(Table2242[[#This Row],[ROE LF]]&gt;=$B$8,1,0)</f>
        <v>0</v>
      </c>
      <c r="N663" s="3">
        <f>IF(Table2242[[#This Row],[Debt/Equity LF]]&lt;=$C$8,1,0)</f>
        <v>0</v>
      </c>
      <c r="O663" s="44">
        <f t="shared" si="22"/>
        <v>0</v>
      </c>
    </row>
    <row r="664" spans="1:15" ht="15" hidden="1" x14ac:dyDescent="0.2">
      <c r="A664" s="3" t="s">
        <v>2326</v>
      </c>
      <c r="B664" s="3" t="s">
        <v>2327</v>
      </c>
      <c r="C664" s="3" t="s">
        <v>33</v>
      </c>
      <c r="D664" s="3">
        <v>14.386570930480957</v>
      </c>
      <c r="E664" s="15">
        <v>7.0632071495056153E-2</v>
      </c>
      <c r="F664" s="15">
        <v>0.90473976135253908</v>
      </c>
      <c r="G664" s="41">
        <v>5708426240</v>
      </c>
      <c r="H664" s="40">
        <v>19.969999313354492</v>
      </c>
      <c r="I664" s="40" t="s">
        <v>47</v>
      </c>
      <c r="J664" s="40" t="s">
        <v>47</v>
      </c>
      <c r="K664" s="42" t="str">
        <f t="shared" si="21"/>
        <v>No</v>
      </c>
      <c r="L664" s="3">
        <f>IF(Table2242[[#This Row],[P/E]]&lt;=$A$8,1,0)</f>
        <v>0</v>
      </c>
      <c r="M664" s="3">
        <f>IF(Table2242[[#This Row],[ROE LF]]&gt;=$B$8,1,0)</f>
        <v>0</v>
      </c>
      <c r="N664" s="3">
        <f>IF(Table2242[[#This Row],[Debt/Equity LF]]&lt;=$C$8,1,0)</f>
        <v>0</v>
      </c>
      <c r="O664" s="44">
        <f t="shared" si="22"/>
        <v>0</v>
      </c>
    </row>
    <row r="665" spans="1:15" ht="15" hidden="1" x14ac:dyDescent="0.2">
      <c r="A665" s="3" t="s">
        <v>1479</v>
      </c>
      <c r="B665" s="3" t="s">
        <v>1480</v>
      </c>
      <c r="C665" s="3" t="s">
        <v>69</v>
      </c>
      <c r="D665" s="3">
        <v>34.728939056396484</v>
      </c>
      <c r="E665" s="15">
        <v>8.1512899398803712E-2</v>
      </c>
      <c r="F665" s="15">
        <v>0.41429439544677732</v>
      </c>
      <c r="G665" s="41">
        <v>5703537664</v>
      </c>
      <c r="H665" s="40">
        <v>94.800003051757812</v>
      </c>
      <c r="I665" s="40" t="s">
        <v>76</v>
      </c>
      <c r="J665" s="40" t="s">
        <v>77</v>
      </c>
      <c r="K665" s="42" t="str">
        <f t="shared" si="21"/>
        <v>No</v>
      </c>
      <c r="L665" s="3">
        <f>IF(Table2242[[#This Row],[P/E]]&lt;=$A$8,1,0)</f>
        <v>0</v>
      </c>
      <c r="M665" s="3">
        <f>IF(Table2242[[#This Row],[ROE LF]]&gt;=$B$8,1,0)</f>
        <v>0</v>
      </c>
      <c r="N665" s="3">
        <f>IF(Table2242[[#This Row],[Debt/Equity LF]]&lt;=$C$8,1,0)</f>
        <v>1</v>
      </c>
      <c r="O665" s="44">
        <f t="shared" si="22"/>
        <v>1</v>
      </c>
    </row>
    <row r="666" spans="1:15" ht="15" hidden="1" x14ac:dyDescent="0.2">
      <c r="A666" s="3" t="s">
        <v>6850</v>
      </c>
      <c r="B666" s="3" t="s">
        <v>6851</v>
      </c>
      <c r="C666" s="3" t="s">
        <v>69</v>
      </c>
      <c r="D666" s="3">
        <v>100.07857513427734</v>
      </c>
      <c r="E666" s="15">
        <v>-1.032567024230957E-2</v>
      </c>
      <c r="F666" s="15">
        <v>1.016250457763672</v>
      </c>
      <c r="G666" s="41">
        <v>5699366400</v>
      </c>
      <c r="H666" s="40">
        <v>13.755000114440918</v>
      </c>
      <c r="I666" s="40" t="s">
        <v>6370</v>
      </c>
      <c r="J666" s="40" t="s">
        <v>96</v>
      </c>
      <c r="K666" s="42" t="str">
        <f t="shared" si="21"/>
        <v>No</v>
      </c>
      <c r="L666" s="3">
        <f>IF(Table2242[[#This Row],[P/E]]&lt;=$A$8,1,0)</f>
        <v>0</v>
      </c>
      <c r="M666" s="3">
        <f>IF(Table2242[[#This Row],[ROE LF]]&gt;=$B$8,1,0)</f>
        <v>0</v>
      </c>
      <c r="N666" s="3">
        <f>IF(Table2242[[#This Row],[Debt/Equity LF]]&lt;=$C$8,1,0)</f>
        <v>0</v>
      </c>
      <c r="O666" s="44">
        <f t="shared" si="22"/>
        <v>0</v>
      </c>
    </row>
    <row r="667" spans="1:15" ht="15" hidden="1" x14ac:dyDescent="0.2">
      <c r="A667" s="3" t="s">
        <v>2104</v>
      </c>
      <c r="B667" s="3" t="s">
        <v>2105</v>
      </c>
      <c r="C667" s="3" t="s">
        <v>33</v>
      </c>
      <c r="D667" s="3">
        <v>12.745577812194824</v>
      </c>
      <c r="E667" s="15">
        <v>0.10595701217651367</v>
      </c>
      <c r="F667" s="15">
        <v>0.74474487304687498</v>
      </c>
      <c r="G667" s="41">
        <v>5692490752</v>
      </c>
      <c r="H667" s="40">
        <v>93.680000305175781</v>
      </c>
      <c r="I667" s="40" t="s">
        <v>47</v>
      </c>
      <c r="J667" s="40" t="s">
        <v>47</v>
      </c>
      <c r="K667" s="42" t="str">
        <f t="shared" si="21"/>
        <v>No</v>
      </c>
      <c r="L667" s="3">
        <f>IF(Table2242[[#This Row],[P/E]]&lt;=$A$8,1,0)</f>
        <v>0</v>
      </c>
      <c r="M667" s="3">
        <f>IF(Table2242[[#This Row],[ROE LF]]&gt;=$B$8,1,0)</f>
        <v>0</v>
      </c>
      <c r="N667" s="3">
        <f>IF(Table2242[[#This Row],[Debt/Equity LF]]&lt;=$C$8,1,0)</f>
        <v>0</v>
      </c>
      <c r="O667" s="44">
        <f t="shared" si="22"/>
        <v>0</v>
      </c>
    </row>
    <row r="668" spans="1:15" ht="15" hidden="1" x14ac:dyDescent="0.2">
      <c r="A668" s="3" t="s">
        <v>1868</v>
      </c>
      <c r="B668" s="3" t="s">
        <v>9219</v>
      </c>
      <c r="C668" s="3" t="s">
        <v>89</v>
      </c>
      <c r="D668" s="3">
        <v>22.989398956298828</v>
      </c>
      <c r="E668" s="15">
        <v>0.31044876098632812</v>
      </c>
      <c r="F668" s="15">
        <v>0.4295030975341797</v>
      </c>
      <c r="G668" s="41">
        <v>5691133440</v>
      </c>
      <c r="H668" s="40">
        <v>107.59999847412109</v>
      </c>
      <c r="I668" s="40" t="s">
        <v>89</v>
      </c>
      <c r="J668" s="40" t="s">
        <v>90</v>
      </c>
      <c r="K668" s="42" t="str">
        <f t="shared" si="21"/>
        <v>No</v>
      </c>
      <c r="L668" s="3">
        <f>IF(Table2242[[#This Row],[P/E]]&lt;=$A$8,1,0)</f>
        <v>0</v>
      </c>
      <c r="M668" s="3">
        <f>IF(Table2242[[#This Row],[ROE LF]]&gt;=$B$8,1,0)</f>
        <v>1</v>
      </c>
      <c r="N668" s="3">
        <f>IF(Table2242[[#This Row],[Debt/Equity LF]]&lt;=$C$8,1,0)</f>
        <v>1</v>
      </c>
      <c r="O668" s="44">
        <f t="shared" si="22"/>
        <v>2</v>
      </c>
    </row>
    <row r="669" spans="1:15" ht="15" hidden="1" x14ac:dyDescent="0.2">
      <c r="A669" s="3" t="s">
        <v>2715</v>
      </c>
      <c r="B669" s="3" t="s">
        <v>2716</v>
      </c>
      <c r="C669" s="3" t="s">
        <v>69</v>
      </c>
      <c r="D669" s="3">
        <v>17.834695816040039</v>
      </c>
      <c r="E669" s="15">
        <v>0.27181646347045896</v>
      </c>
      <c r="F669" s="15">
        <v>9.6242771148681641E-2</v>
      </c>
      <c r="G669" s="41">
        <v>5679903232</v>
      </c>
      <c r="H669" s="40">
        <v>241.14999389648438</v>
      </c>
      <c r="I669" s="40" t="s">
        <v>70</v>
      </c>
      <c r="J669" s="40" t="s">
        <v>75</v>
      </c>
      <c r="K669" s="42" t="str">
        <f t="shared" si="21"/>
        <v>No</v>
      </c>
      <c r="L669" s="3">
        <f>IF(Table2242[[#This Row],[P/E]]&lt;=$A$8,1,0)</f>
        <v>0</v>
      </c>
      <c r="M669" s="3">
        <f>IF(Table2242[[#This Row],[ROE LF]]&gt;=$B$8,1,0)</f>
        <v>0</v>
      </c>
      <c r="N669" s="3">
        <f>IF(Table2242[[#This Row],[Debt/Equity LF]]&lt;=$C$8,1,0)</f>
        <v>1</v>
      </c>
      <c r="O669" s="44">
        <f t="shared" si="22"/>
        <v>1</v>
      </c>
    </row>
    <row r="670" spans="1:15" ht="15" hidden="1" x14ac:dyDescent="0.2">
      <c r="A670" s="3" t="s">
        <v>2032</v>
      </c>
      <c r="B670" s="3" t="s">
        <v>2033</v>
      </c>
      <c r="C670" s="3" t="s">
        <v>80</v>
      </c>
      <c r="D670" s="3">
        <v>51.586475372314453</v>
      </c>
      <c r="E670" s="15">
        <v>7.4384808540344238E-2</v>
      </c>
      <c r="F670" s="15">
        <v>0.70332832336425777</v>
      </c>
      <c r="G670" s="41">
        <v>5678112256</v>
      </c>
      <c r="H670" s="40">
        <v>33.299999237060547</v>
      </c>
      <c r="I670" s="40" t="s">
        <v>80</v>
      </c>
      <c r="J670" s="40" t="s">
        <v>81</v>
      </c>
      <c r="K670" s="42" t="str">
        <f t="shared" si="21"/>
        <v>No</v>
      </c>
      <c r="L670" s="3">
        <f>IF(Table2242[[#This Row],[P/E]]&lt;=$A$8,1,0)</f>
        <v>0</v>
      </c>
      <c r="M670" s="3">
        <f>IF(Table2242[[#This Row],[ROE LF]]&gt;=$B$8,1,0)</f>
        <v>0</v>
      </c>
      <c r="N670" s="3">
        <f>IF(Table2242[[#This Row],[Debt/Equity LF]]&lt;=$C$8,1,0)</f>
        <v>0</v>
      </c>
      <c r="O670" s="44">
        <f t="shared" si="22"/>
        <v>0</v>
      </c>
    </row>
    <row r="671" spans="1:15" ht="15" hidden="1" x14ac:dyDescent="0.2">
      <c r="A671" s="3" t="s">
        <v>1798</v>
      </c>
      <c r="B671" s="3" t="s">
        <v>1799</v>
      </c>
      <c r="C671" s="3" t="s">
        <v>69</v>
      </c>
      <c r="D671" s="3">
        <v>58.535327911376953</v>
      </c>
      <c r="E671" s="15">
        <v>2.9417989253997804E-2</v>
      </c>
      <c r="F671" s="15">
        <v>0.45671497344970702</v>
      </c>
      <c r="G671" s="41">
        <v>5676835840</v>
      </c>
      <c r="H671" s="40">
        <v>89.760002136230469</v>
      </c>
      <c r="I671" s="40" t="s">
        <v>76</v>
      </c>
      <c r="J671" s="40" t="s">
        <v>82</v>
      </c>
      <c r="K671" s="42" t="str">
        <f t="shared" si="21"/>
        <v>No</v>
      </c>
      <c r="L671" s="3">
        <f>IF(Table2242[[#This Row],[P/E]]&lt;=$A$8,1,0)</f>
        <v>0</v>
      </c>
      <c r="M671" s="3">
        <f>IF(Table2242[[#This Row],[ROE LF]]&gt;=$B$8,1,0)</f>
        <v>0</v>
      </c>
      <c r="N671" s="3">
        <f>IF(Table2242[[#This Row],[Debt/Equity LF]]&lt;=$C$8,1,0)</f>
        <v>1</v>
      </c>
      <c r="O671" s="44">
        <f t="shared" si="22"/>
        <v>1</v>
      </c>
    </row>
    <row r="672" spans="1:15" ht="15" hidden="1" x14ac:dyDescent="0.2">
      <c r="A672" s="3" t="s">
        <v>1277</v>
      </c>
      <c r="B672" s="3" t="s">
        <v>1278</v>
      </c>
      <c r="C672" s="3" t="s">
        <v>28</v>
      </c>
      <c r="D672" s="3">
        <v>6.1486210823059082</v>
      </c>
      <c r="E672" s="15">
        <v>2.1839780807495122E-2</v>
      </c>
      <c r="F672" s="15">
        <v>0.38022098541259763</v>
      </c>
      <c r="G672" s="41">
        <v>5674224640</v>
      </c>
      <c r="H672" s="40">
        <v>89.30999755859375</v>
      </c>
      <c r="I672" s="40" t="s">
        <v>67</v>
      </c>
      <c r="J672" s="40" t="s">
        <v>100</v>
      </c>
      <c r="K672" s="42" t="str">
        <f t="shared" si="21"/>
        <v>No</v>
      </c>
      <c r="L672" s="3">
        <f>IF(Table2242[[#This Row],[P/E]]&lt;=$A$8,1,0)</f>
        <v>1</v>
      </c>
      <c r="M672" s="3">
        <f>IF(Table2242[[#This Row],[ROE LF]]&gt;=$B$8,1,0)</f>
        <v>0</v>
      </c>
      <c r="N672" s="3">
        <f>IF(Table2242[[#This Row],[Debt/Equity LF]]&lt;=$C$8,1,0)</f>
        <v>1</v>
      </c>
      <c r="O672" s="44">
        <f t="shared" si="22"/>
        <v>2</v>
      </c>
    </row>
    <row r="673" spans="1:15" ht="15" hidden="1" x14ac:dyDescent="0.2">
      <c r="A673" s="3" t="s">
        <v>1836</v>
      </c>
      <c r="B673" s="3" t="s">
        <v>9218</v>
      </c>
      <c r="C673" s="3" t="s">
        <v>69</v>
      </c>
      <c r="D673" s="3">
        <v>16.54542350769043</v>
      </c>
      <c r="E673" s="15">
        <v>0.21388549804687501</v>
      </c>
      <c r="F673" s="15">
        <v>0.72638534545898437</v>
      </c>
      <c r="G673" s="41">
        <v>5672271360</v>
      </c>
      <c r="H673" s="40">
        <v>101.02999877929688</v>
      </c>
      <c r="I673" s="40" t="s">
        <v>76</v>
      </c>
      <c r="J673" s="40" t="s">
        <v>82</v>
      </c>
      <c r="K673" s="42" t="str">
        <f t="shared" si="21"/>
        <v>No</v>
      </c>
      <c r="L673" s="3">
        <f>IF(Table2242[[#This Row],[P/E]]&lt;=$A$8,1,0)</f>
        <v>0</v>
      </c>
      <c r="M673" s="3">
        <f>IF(Table2242[[#This Row],[ROE LF]]&gt;=$B$8,1,0)</f>
        <v>0</v>
      </c>
      <c r="N673" s="3">
        <f>IF(Table2242[[#This Row],[Debt/Equity LF]]&lt;=$C$8,1,0)</f>
        <v>0</v>
      </c>
      <c r="O673" s="44">
        <f t="shared" si="22"/>
        <v>0</v>
      </c>
    </row>
    <row r="674" spans="1:15" ht="15" hidden="1" x14ac:dyDescent="0.2">
      <c r="A674" s="3" t="s">
        <v>7356</v>
      </c>
      <c r="B674" s="3" t="s">
        <v>2580</v>
      </c>
      <c r="C674" s="3" t="s">
        <v>36</v>
      </c>
      <c r="D674" s="3">
        <v>30.760599136352539</v>
      </c>
      <c r="E674" s="15">
        <v>0.1466181182861328</v>
      </c>
      <c r="F674" s="15">
        <v>0.86419334411621096</v>
      </c>
      <c r="G674" s="41">
        <v>5671670784</v>
      </c>
      <c r="H674" s="40">
        <v>31.690000534057617</v>
      </c>
      <c r="I674" s="40" t="s">
        <v>37</v>
      </c>
      <c r="J674" s="40" t="s">
        <v>38</v>
      </c>
      <c r="K674" s="42" t="str">
        <f t="shared" si="21"/>
        <v>No</v>
      </c>
      <c r="L674" s="3">
        <f>IF(Table2242[[#This Row],[P/E]]&lt;=$A$8,1,0)</f>
        <v>0</v>
      </c>
      <c r="M674" s="3">
        <f>IF(Table2242[[#This Row],[ROE LF]]&gt;=$B$8,1,0)</f>
        <v>0</v>
      </c>
      <c r="N674" s="3">
        <f>IF(Table2242[[#This Row],[Debt/Equity LF]]&lt;=$C$8,1,0)</f>
        <v>0</v>
      </c>
      <c r="O674" s="44">
        <f t="shared" si="22"/>
        <v>0</v>
      </c>
    </row>
    <row r="675" spans="1:15" ht="15" hidden="1" x14ac:dyDescent="0.2">
      <c r="A675" s="3" t="s">
        <v>7077</v>
      </c>
      <c r="B675" s="3" t="s">
        <v>7078</v>
      </c>
      <c r="C675" s="3" t="s">
        <v>36</v>
      </c>
      <c r="D675" s="3">
        <v>25.816837310791016</v>
      </c>
      <c r="E675" s="15">
        <v>6.4620599746704102E-2</v>
      </c>
      <c r="F675" s="15">
        <v>0.39940372467041013</v>
      </c>
      <c r="G675" s="41">
        <v>5654401536</v>
      </c>
      <c r="H675" s="40">
        <v>35.569999694824219</v>
      </c>
      <c r="I675" s="40" t="s">
        <v>37</v>
      </c>
      <c r="J675" s="40" t="s">
        <v>60</v>
      </c>
      <c r="K675" s="42" t="str">
        <f t="shared" si="21"/>
        <v>No</v>
      </c>
      <c r="L675" s="3">
        <f>IF(Table2242[[#This Row],[P/E]]&lt;=$A$8,1,0)</f>
        <v>0</v>
      </c>
      <c r="M675" s="3">
        <f>IF(Table2242[[#This Row],[ROE LF]]&gt;=$B$8,1,0)</f>
        <v>0</v>
      </c>
      <c r="N675" s="3">
        <f>IF(Table2242[[#This Row],[Debt/Equity LF]]&lt;=$C$8,1,0)</f>
        <v>1</v>
      </c>
      <c r="O675" s="44">
        <f t="shared" si="22"/>
        <v>1</v>
      </c>
    </row>
    <row r="676" spans="1:15" ht="15" hidden="1" x14ac:dyDescent="0.2">
      <c r="A676" s="3" t="s">
        <v>2629</v>
      </c>
      <c r="B676" s="3" t="s">
        <v>2630</v>
      </c>
      <c r="C676" s="3" t="s">
        <v>69</v>
      </c>
      <c r="D676" s="3">
        <v>54.228401184082031</v>
      </c>
      <c r="E676" s="15">
        <v>4.7815489768981936E-2</v>
      </c>
      <c r="F676" s="15">
        <v>0.52844577789306646</v>
      </c>
      <c r="G676" s="41">
        <v>5653181440</v>
      </c>
      <c r="H676" s="40">
        <v>141.94999694824219</v>
      </c>
      <c r="I676" s="40" t="s">
        <v>76</v>
      </c>
      <c r="J676" s="40" t="s">
        <v>82</v>
      </c>
      <c r="K676" s="42" t="str">
        <f t="shared" si="21"/>
        <v>No</v>
      </c>
      <c r="L676" s="3">
        <f>IF(Table2242[[#This Row],[P/E]]&lt;=$A$8,1,0)</f>
        <v>0</v>
      </c>
      <c r="M676" s="3">
        <f>IF(Table2242[[#This Row],[ROE LF]]&gt;=$B$8,1,0)</f>
        <v>0</v>
      </c>
      <c r="N676" s="3">
        <f>IF(Table2242[[#This Row],[Debt/Equity LF]]&lt;=$C$8,1,0)</f>
        <v>0</v>
      </c>
      <c r="O676" s="44">
        <f t="shared" si="22"/>
        <v>0</v>
      </c>
    </row>
    <row r="677" spans="1:15" ht="15" hidden="1" x14ac:dyDescent="0.2">
      <c r="A677" s="3" t="s">
        <v>1864</v>
      </c>
      <c r="B677" s="3" t="s">
        <v>1865</v>
      </c>
      <c r="C677" s="3" t="s">
        <v>69</v>
      </c>
      <c r="D677" s="3">
        <v>12.99662971496582</v>
      </c>
      <c r="E677" s="15">
        <v>0.50869922637939458</v>
      </c>
      <c r="F677" s="15">
        <v>0.23910955429077149</v>
      </c>
      <c r="G677" s="41">
        <v>5652840448</v>
      </c>
      <c r="H677" s="40">
        <v>157.35000610351562</v>
      </c>
      <c r="I677" s="40" t="s">
        <v>70</v>
      </c>
      <c r="J677" s="40" t="s">
        <v>75</v>
      </c>
      <c r="K677" s="42" t="str">
        <f t="shared" si="21"/>
        <v>No</v>
      </c>
      <c r="L677" s="3">
        <f>IF(Table2242[[#This Row],[P/E]]&lt;=$A$8,1,0)</f>
        <v>0</v>
      </c>
      <c r="M677" s="3">
        <f>IF(Table2242[[#This Row],[ROE LF]]&gt;=$B$8,1,0)</f>
        <v>1</v>
      </c>
      <c r="N677" s="3">
        <f>IF(Table2242[[#This Row],[Debt/Equity LF]]&lt;=$C$8,1,0)</f>
        <v>1</v>
      </c>
      <c r="O677" s="44">
        <f t="shared" si="22"/>
        <v>2</v>
      </c>
    </row>
    <row r="678" spans="1:15" ht="15" x14ac:dyDescent="0.2">
      <c r="A678" s="3" t="s">
        <v>9220</v>
      </c>
      <c r="B678" s="3" t="s">
        <v>9221</v>
      </c>
      <c r="C678" s="3" t="s">
        <v>43</v>
      </c>
      <c r="D678" s="3">
        <v>15.120718002319336</v>
      </c>
      <c r="E678" s="15">
        <v>9.5177183151245112E-2</v>
      </c>
      <c r="F678" s="15">
        <v>0.75078788757324222</v>
      </c>
      <c r="G678" s="41">
        <v>5644452352</v>
      </c>
      <c r="H678" s="40">
        <v>60.025001525878906</v>
      </c>
      <c r="I678" s="40" t="s">
        <v>43</v>
      </c>
      <c r="J678" s="40" t="s">
        <v>44</v>
      </c>
      <c r="K678" s="42" t="str">
        <f t="shared" si="21"/>
        <v>No</v>
      </c>
      <c r="L678" s="3">
        <f>IF(Table2242[[#This Row],[P/E]]&lt;=$A$8,1,0)</f>
        <v>0</v>
      </c>
      <c r="M678" s="3">
        <f>IF(Table2242[[#This Row],[ROE LF]]&gt;=$B$8,1,0)</f>
        <v>0</v>
      </c>
      <c r="N678" s="3">
        <f>IF(Table2242[[#This Row],[Debt/Equity LF]]&lt;=$C$8,1,0)</f>
        <v>0</v>
      </c>
      <c r="O678" s="44">
        <f t="shared" si="22"/>
        <v>0</v>
      </c>
    </row>
    <row r="679" spans="1:15" ht="15" hidden="1" x14ac:dyDescent="0.2">
      <c r="A679" s="3" t="s">
        <v>1389</v>
      </c>
      <c r="B679" s="3" t="s">
        <v>1390</v>
      </c>
      <c r="C679" s="3" t="s">
        <v>69</v>
      </c>
      <c r="D679" s="3">
        <v>16.882335662841797</v>
      </c>
      <c r="E679" s="15">
        <v>1.467990040779114E-2</v>
      </c>
      <c r="F679" s="15">
        <v>1.0337166595458984</v>
      </c>
      <c r="G679" s="41">
        <v>5611305472</v>
      </c>
      <c r="H679" s="40">
        <v>46.974998474121094</v>
      </c>
      <c r="I679" s="40" t="s">
        <v>70</v>
      </c>
      <c r="J679" s="40" t="s">
        <v>106</v>
      </c>
      <c r="K679" s="42" t="str">
        <f t="shared" si="21"/>
        <v>No</v>
      </c>
      <c r="L679" s="3">
        <f>IF(Table2242[[#This Row],[P/E]]&lt;=$A$8,1,0)</f>
        <v>0</v>
      </c>
      <c r="M679" s="3">
        <f>IF(Table2242[[#This Row],[ROE LF]]&gt;=$B$8,1,0)</f>
        <v>0</v>
      </c>
      <c r="N679" s="3">
        <f>IF(Table2242[[#This Row],[Debt/Equity LF]]&lt;=$C$8,1,0)</f>
        <v>0</v>
      </c>
      <c r="O679" s="44">
        <f t="shared" si="22"/>
        <v>0</v>
      </c>
    </row>
    <row r="680" spans="1:15" ht="15" hidden="1" x14ac:dyDescent="0.2">
      <c r="A680" s="3" t="s">
        <v>9488</v>
      </c>
      <c r="B680" s="3" t="s">
        <v>9489</v>
      </c>
      <c r="C680" s="3" t="s">
        <v>20</v>
      </c>
      <c r="D680" s="3">
        <v>333.72711181640625</v>
      </c>
      <c r="E680" s="15">
        <v>-1.0674029588699341E-2</v>
      </c>
      <c r="F680" s="15">
        <v>0.41901737213134765</v>
      </c>
      <c r="G680" s="41">
        <v>5611231744</v>
      </c>
      <c r="H680" s="40">
        <v>9.0399999618530273</v>
      </c>
      <c r="I680" s="40" t="s">
        <v>23</v>
      </c>
      <c r="J680" s="40" t="s">
        <v>24</v>
      </c>
      <c r="K680" s="42" t="str">
        <f t="shared" si="21"/>
        <v>No</v>
      </c>
      <c r="L680" s="3">
        <f>IF(Table2242[[#This Row],[P/E]]&lt;=$A$8,1,0)</f>
        <v>0</v>
      </c>
      <c r="M680" s="3">
        <f>IF(Table2242[[#This Row],[ROE LF]]&gt;=$B$8,1,0)</f>
        <v>0</v>
      </c>
      <c r="N680" s="3">
        <f>IF(Table2242[[#This Row],[Debt/Equity LF]]&lt;=$C$8,1,0)</f>
        <v>1</v>
      </c>
      <c r="O680" s="44">
        <f t="shared" si="22"/>
        <v>1</v>
      </c>
    </row>
    <row r="681" spans="1:15" ht="15" hidden="1" x14ac:dyDescent="0.2">
      <c r="A681" s="3" t="s">
        <v>1974</v>
      </c>
      <c r="B681" s="3" t="s">
        <v>1975</v>
      </c>
      <c r="C681" s="3" t="s">
        <v>69</v>
      </c>
      <c r="D681" s="3">
        <v>26.088298797607422</v>
      </c>
      <c r="E681" s="15">
        <v>0.14188278198242188</v>
      </c>
      <c r="F681" s="15">
        <v>0.34145130157470704</v>
      </c>
      <c r="G681" s="41">
        <v>5610622464</v>
      </c>
      <c r="H681" s="40">
        <v>164.47000122070312</v>
      </c>
      <c r="I681" s="40" t="s">
        <v>6370</v>
      </c>
      <c r="J681" s="40" t="s">
        <v>96</v>
      </c>
      <c r="K681" s="42" t="str">
        <f t="shared" si="21"/>
        <v>No</v>
      </c>
      <c r="L681" s="3">
        <f>IF(Table2242[[#This Row],[P/E]]&lt;=$A$8,1,0)</f>
        <v>0</v>
      </c>
      <c r="M681" s="3">
        <f>IF(Table2242[[#This Row],[ROE LF]]&gt;=$B$8,1,0)</f>
        <v>0</v>
      </c>
      <c r="N681" s="3">
        <f>IF(Table2242[[#This Row],[Debt/Equity LF]]&lt;=$C$8,1,0)</f>
        <v>1</v>
      </c>
      <c r="O681" s="44">
        <f t="shared" si="22"/>
        <v>1</v>
      </c>
    </row>
    <row r="682" spans="1:15" ht="15" hidden="1" x14ac:dyDescent="0.2">
      <c r="A682" s="3" t="s">
        <v>1764</v>
      </c>
      <c r="B682" s="3" t="s">
        <v>1765</v>
      </c>
      <c r="C682" s="3" t="s">
        <v>25</v>
      </c>
      <c r="D682" s="3">
        <v>32.756881713867188</v>
      </c>
      <c r="E682" s="15">
        <v>0.11503649711608886</v>
      </c>
      <c r="F682" s="15" t="s">
        <v>51</v>
      </c>
      <c r="G682" s="41">
        <v>5606020608</v>
      </c>
      <c r="H682" s="40">
        <v>35.189998626708984</v>
      </c>
      <c r="I682" s="40" t="s">
        <v>26</v>
      </c>
      <c r="J682" s="40" t="s">
        <v>74</v>
      </c>
      <c r="K682" s="42" t="str">
        <f t="shared" si="21"/>
        <v>No</v>
      </c>
      <c r="L682" s="3">
        <f>IF(Table2242[[#This Row],[P/E]]&lt;=$A$8,1,0)</f>
        <v>0</v>
      </c>
      <c r="M682" s="3">
        <f>IF(Table2242[[#This Row],[ROE LF]]&gt;=$B$8,1,0)</f>
        <v>0</v>
      </c>
      <c r="N682" s="3">
        <f>IF(Table2242[[#This Row],[Debt/Equity LF]]&lt;=$C$8,1,0)</f>
        <v>0</v>
      </c>
      <c r="O682" s="44">
        <f t="shared" si="22"/>
        <v>0</v>
      </c>
    </row>
    <row r="683" spans="1:15" ht="15" hidden="1" x14ac:dyDescent="0.2">
      <c r="A683" s="3" t="s">
        <v>1996</v>
      </c>
      <c r="B683" s="3" t="s">
        <v>1997</v>
      </c>
      <c r="C683" s="3" t="s">
        <v>45</v>
      </c>
      <c r="D683" s="3">
        <v>46.110515594482422</v>
      </c>
      <c r="E683" s="15">
        <v>0.11243914604187012</v>
      </c>
      <c r="F683" s="15">
        <v>2.2548029422760008E-2</v>
      </c>
      <c r="G683" s="41">
        <v>5602627072</v>
      </c>
      <c r="H683" s="40">
        <v>203.33999633789062</v>
      </c>
      <c r="I683" s="40" t="s">
        <v>53</v>
      </c>
      <c r="J683" s="40" t="s">
        <v>84</v>
      </c>
      <c r="K683" s="42" t="str">
        <f t="shared" si="21"/>
        <v>No</v>
      </c>
      <c r="L683" s="3">
        <f>IF(Table2242[[#This Row],[P/E]]&lt;=$A$8,1,0)</f>
        <v>0</v>
      </c>
      <c r="M683" s="3">
        <f>IF(Table2242[[#This Row],[ROE LF]]&gt;=$B$8,1,0)</f>
        <v>0</v>
      </c>
      <c r="N683" s="3">
        <f>IF(Table2242[[#This Row],[Debt/Equity LF]]&lt;=$C$8,1,0)</f>
        <v>1</v>
      </c>
      <c r="O683" s="44">
        <f t="shared" si="22"/>
        <v>1</v>
      </c>
    </row>
    <row r="684" spans="1:15" ht="15" hidden="1" x14ac:dyDescent="0.2">
      <c r="A684" s="3" t="s">
        <v>2503</v>
      </c>
      <c r="B684" s="3" t="s">
        <v>2504</v>
      </c>
      <c r="C684" s="3" t="s">
        <v>33</v>
      </c>
      <c r="D684" s="3">
        <v>16.272987365722656</v>
      </c>
      <c r="E684" s="15">
        <v>6.7130231857299799E-2</v>
      </c>
      <c r="F684" s="15">
        <v>0.66025619506835942</v>
      </c>
      <c r="G684" s="41">
        <v>5595205632</v>
      </c>
      <c r="H684" s="40">
        <v>45.950000762939453</v>
      </c>
      <c r="I684" s="40" t="s">
        <v>47</v>
      </c>
      <c r="J684" s="40" t="s">
        <v>47</v>
      </c>
      <c r="K684" s="42" t="str">
        <f t="shared" si="21"/>
        <v>No</v>
      </c>
      <c r="L684" s="3">
        <f>IF(Table2242[[#This Row],[P/E]]&lt;=$A$8,1,0)</f>
        <v>0</v>
      </c>
      <c r="M684" s="3">
        <f>IF(Table2242[[#This Row],[ROE LF]]&gt;=$B$8,1,0)</f>
        <v>0</v>
      </c>
      <c r="N684" s="3">
        <f>IF(Table2242[[#This Row],[Debt/Equity LF]]&lt;=$C$8,1,0)</f>
        <v>0</v>
      </c>
      <c r="O684" s="44">
        <f t="shared" si="22"/>
        <v>0</v>
      </c>
    </row>
    <row r="685" spans="1:15" ht="15" x14ac:dyDescent="0.2">
      <c r="A685" s="3" t="s">
        <v>9214</v>
      </c>
      <c r="B685" s="3" t="s">
        <v>9215</v>
      </c>
      <c r="C685" s="3" t="s">
        <v>43</v>
      </c>
      <c r="D685" s="3">
        <v>6.4123530387878418</v>
      </c>
      <c r="E685" s="15">
        <v>0.33876483917236327</v>
      </c>
      <c r="F685" s="15">
        <v>8.0257539749145512E-2</v>
      </c>
      <c r="G685" s="41">
        <v>5592630784</v>
      </c>
      <c r="H685" s="40">
        <v>65.709999084472656</v>
      </c>
      <c r="I685" s="40" t="s">
        <v>43</v>
      </c>
      <c r="J685" s="40" t="s">
        <v>44</v>
      </c>
      <c r="K685" s="42" t="str">
        <f t="shared" si="21"/>
        <v>Yes</v>
      </c>
      <c r="L685" s="3">
        <f>IF(Table2242[[#This Row],[P/E]]&lt;=$A$8,1,0)</f>
        <v>1</v>
      </c>
      <c r="M685" s="3">
        <f>IF(Table2242[[#This Row],[ROE LF]]&gt;=$B$8,1,0)</f>
        <v>1</v>
      </c>
      <c r="N685" s="3">
        <f>IF(Table2242[[#This Row],[Debt/Equity LF]]&lt;=$C$8,1,0)</f>
        <v>1</v>
      </c>
      <c r="O685" s="44">
        <f t="shared" si="22"/>
        <v>3</v>
      </c>
    </row>
    <row r="686" spans="1:15" ht="15" hidden="1" x14ac:dyDescent="0.2">
      <c r="A686" s="3" t="s">
        <v>1611</v>
      </c>
      <c r="B686" s="3" t="s">
        <v>1612</v>
      </c>
      <c r="C686" s="3" t="s">
        <v>25</v>
      </c>
      <c r="D686" s="3">
        <v>27.635074615478516</v>
      </c>
      <c r="E686" s="15">
        <v>0.52289161682128904</v>
      </c>
      <c r="F686" s="15">
        <v>1.3336184692382813</v>
      </c>
      <c r="G686" s="41">
        <v>5571001856</v>
      </c>
      <c r="H686" s="40">
        <v>74.879997253417969</v>
      </c>
      <c r="I686" s="40" t="s">
        <v>26</v>
      </c>
      <c r="J686" s="40" t="s">
        <v>57</v>
      </c>
      <c r="K686" s="42" t="str">
        <f t="shared" si="21"/>
        <v>No</v>
      </c>
      <c r="L686" s="3">
        <f>IF(Table2242[[#This Row],[P/E]]&lt;=$A$8,1,0)</f>
        <v>0</v>
      </c>
      <c r="M686" s="3">
        <f>IF(Table2242[[#This Row],[ROE LF]]&gt;=$B$8,1,0)</f>
        <v>1</v>
      </c>
      <c r="N686" s="3">
        <f>IF(Table2242[[#This Row],[Debt/Equity LF]]&lt;=$C$8,1,0)</f>
        <v>0</v>
      </c>
      <c r="O686" s="44">
        <f t="shared" si="22"/>
        <v>1</v>
      </c>
    </row>
    <row r="687" spans="1:15" ht="15" hidden="1" x14ac:dyDescent="0.2">
      <c r="A687" s="3" t="s">
        <v>3019</v>
      </c>
      <c r="B687" s="3" t="s">
        <v>9206</v>
      </c>
      <c r="C687" s="3" t="s">
        <v>69</v>
      </c>
      <c r="D687" s="3">
        <v>22.56840705871582</v>
      </c>
      <c r="E687" s="15">
        <v>0.35395435333251951</v>
      </c>
      <c r="F687" s="15">
        <v>5.2995294189453128</v>
      </c>
      <c r="G687" s="41">
        <v>5563642880</v>
      </c>
      <c r="H687" s="40">
        <v>17.479999542236328</v>
      </c>
      <c r="I687" s="40" t="s">
        <v>70</v>
      </c>
      <c r="J687" s="40" t="s">
        <v>75</v>
      </c>
      <c r="K687" s="42" t="str">
        <f t="shared" si="21"/>
        <v>No</v>
      </c>
      <c r="L687" s="3">
        <f>IF(Table2242[[#This Row],[P/E]]&lt;=$A$8,1,0)</f>
        <v>0</v>
      </c>
      <c r="M687" s="3">
        <f>IF(Table2242[[#This Row],[ROE LF]]&gt;=$B$8,1,0)</f>
        <v>1</v>
      </c>
      <c r="N687" s="3">
        <f>IF(Table2242[[#This Row],[Debt/Equity LF]]&lt;=$C$8,1,0)</f>
        <v>0</v>
      </c>
      <c r="O687" s="44">
        <f t="shared" si="22"/>
        <v>1</v>
      </c>
    </row>
    <row r="688" spans="1:15" ht="15" x14ac:dyDescent="0.2">
      <c r="A688" s="3" t="s">
        <v>2348</v>
      </c>
      <c r="B688" s="3" t="s">
        <v>2349</v>
      </c>
      <c r="C688" s="3" t="s">
        <v>43</v>
      </c>
      <c r="D688" s="3">
        <v>2.4063174724578862</v>
      </c>
      <c r="E688" s="15">
        <v>0.8085213470458984</v>
      </c>
      <c r="F688" s="15">
        <v>0.54565776824951173</v>
      </c>
      <c r="G688" s="41">
        <v>5552598528</v>
      </c>
      <c r="H688" s="40">
        <v>45.959999084472656</v>
      </c>
      <c r="I688" s="40" t="s">
        <v>43</v>
      </c>
      <c r="J688" s="40" t="s">
        <v>44</v>
      </c>
      <c r="K688" s="42" t="str">
        <f t="shared" si="21"/>
        <v>No</v>
      </c>
      <c r="L688" s="3">
        <f>IF(Table2242[[#This Row],[P/E]]&lt;=$A$8,1,0)</f>
        <v>1</v>
      </c>
      <c r="M688" s="3">
        <f>IF(Table2242[[#This Row],[ROE LF]]&gt;=$B$8,1,0)</f>
        <v>1</v>
      </c>
      <c r="N688" s="3">
        <f>IF(Table2242[[#This Row],[Debt/Equity LF]]&lt;=$C$8,1,0)</f>
        <v>0</v>
      </c>
      <c r="O688" s="44">
        <f t="shared" si="22"/>
        <v>2</v>
      </c>
    </row>
    <row r="689" spans="1:15" ht="15" hidden="1" x14ac:dyDescent="0.2">
      <c r="A689" s="3" t="s">
        <v>1597</v>
      </c>
      <c r="B689" s="3" t="s">
        <v>1598</v>
      </c>
      <c r="C689" s="3" t="s">
        <v>89</v>
      </c>
      <c r="D689" s="3">
        <v>10.422934532165527</v>
      </c>
      <c r="E689" s="15">
        <v>0.22992172241210937</v>
      </c>
      <c r="F689" s="15">
        <v>1.7793063354492187</v>
      </c>
      <c r="G689" s="41">
        <v>5532843520</v>
      </c>
      <c r="H689" s="40">
        <v>58.409999847412109</v>
      </c>
      <c r="I689" s="40" t="s">
        <v>89</v>
      </c>
      <c r="J689" s="40" t="s">
        <v>109</v>
      </c>
      <c r="K689" s="42" t="str">
        <f t="shared" si="21"/>
        <v>No</v>
      </c>
      <c r="L689" s="3">
        <f>IF(Table2242[[#This Row],[P/E]]&lt;=$A$8,1,0)</f>
        <v>0</v>
      </c>
      <c r="M689" s="3">
        <f>IF(Table2242[[#This Row],[ROE LF]]&gt;=$B$8,1,0)</f>
        <v>0</v>
      </c>
      <c r="N689" s="3">
        <f>IF(Table2242[[#This Row],[Debt/Equity LF]]&lt;=$C$8,1,0)</f>
        <v>0</v>
      </c>
      <c r="O689" s="44">
        <f t="shared" si="22"/>
        <v>0</v>
      </c>
    </row>
    <row r="690" spans="1:15" ht="15" hidden="1" x14ac:dyDescent="0.2">
      <c r="A690" s="3" t="s">
        <v>7002</v>
      </c>
      <c r="B690" s="3" t="s">
        <v>7003</v>
      </c>
      <c r="C690" s="3" t="s">
        <v>69</v>
      </c>
      <c r="D690" s="3">
        <v>124.93706512451172</v>
      </c>
      <c r="E690" s="15">
        <v>7.0148091316223141E-2</v>
      </c>
      <c r="F690" s="15">
        <v>2.6786361694335938</v>
      </c>
      <c r="G690" s="41">
        <v>5523607040</v>
      </c>
      <c r="H690" s="40">
        <v>14.640000343322754</v>
      </c>
      <c r="I690" s="40" t="s">
        <v>76</v>
      </c>
      <c r="J690" s="40" t="s">
        <v>91</v>
      </c>
      <c r="K690" s="42" t="str">
        <f t="shared" si="21"/>
        <v>No</v>
      </c>
      <c r="L690" s="3">
        <f>IF(Table2242[[#This Row],[P/E]]&lt;=$A$8,1,0)</f>
        <v>0</v>
      </c>
      <c r="M690" s="3">
        <f>IF(Table2242[[#This Row],[ROE LF]]&gt;=$B$8,1,0)</f>
        <v>0</v>
      </c>
      <c r="N690" s="3">
        <f>IF(Table2242[[#This Row],[Debt/Equity LF]]&lt;=$C$8,1,0)</f>
        <v>0</v>
      </c>
      <c r="O690" s="44">
        <f t="shared" si="22"/>
        <v>0</v>
      </c>
    </row>
    <row r="691" spans="1:15" ht="15" hidden="1" x14ac:dyDescent="0.2">
      <c r="A691" s="3" t="s">
        <v>1908</v>
      </c>
      <c r="B691" s="3" t="s">
        <v>1909</v>
      </c>
      <c r="C691" s="3" t="s">
        <v>28</v>
      </c>
      <c r="D691" s="3">
        <v>4.9685792922973633</v>
      </c>
      <c r="E691" s="15">
        <v>0.641021728515625</v>
      </c>
      <c r="F691" s="15">
        <v>2.417346649169922</v>
      </c>
      <c r="G691" s="41">
        <v>5518889984</v>
      </c>
      <c r="H691" s="40">
        <v>119.37000274658203</v>
      </c>
      <c r="I691" s="40" t="s">
        <v>29</v>
      </c>
      <c r="J691" s="40" t="s">
        <v>52</v>
      </c>
      <c r="K691" s="42" t="str">
        <f t="shared" si="21"/>
        <v>No</v>
      </c>
      <c r="L691" s="3">
        <f>IF(Table2242[[#This Row],[P/E]]&lt;=$A$8,1,0)</f>
        <v>1</v>
      </c>
      <c r="M691" s="3">
        <f>IF(Table2242[[#This Row],[ROE LF]]&gt;=$B$8,1,0)</f>
        <v>1</v>
      </c>
      <c r="N691" s="3">
        <f>IF(Table2242[[#This Row],[Debt/Equity LF]]&lt;=$C$8,1,0)</f>
        <v>0</v>
      </c>
      <c r="O691" s="44">
        <f t="shared" si="22"/>
        <v>2</v>
      </c>
    </row>
    <row r="692" spans="1:15" ht="15" hidden="1" x14ac:dyDescent="0.2">
      <c r="A692" s="3" t="s">
        <v>1808</v>
      </c>
      <c r="B692" s="3" t="s">
        <v>1809</v>
      </c>
      <c r="C692" s="3" t="s">
        <v>33</v>
      </c>
      <c r="D692" s="3">
        <v>18.270111083984375</v>
      </c>
      <c r="E692" s="15">
        <v>0.10199870109558105</v>
      </c>
      <c r="F692" s="15">
        <v>0.19469987869262695</v>
      </c>
      <c r="G692" s="41">
        <v>5518794752</v>
      </c>
      <c r="H692" s="40">
        <v>93.849998474121094</v>
      </c>
      <c r="I692" s="40" t="s">
        <v>85</v>
      </c>
      <c r="J692" s="40" t="s">
        <v>85</v>
      </c>
      <c r="K692" s="42" t="str">
        <f t="shared" si="21"/>
        <v>No</v>
      </c>
      <c r="L692" s="3">
        <f>IF(Table2242[[#This Row],[P/E]]&lt;=$A$8,1,0)</f>
        <v>0</v>
      </c>
      <c r="M692" s="3">
        <f>IF(Table2242[[#This Row],[ROE LF]]&gt;=$B$8,1,0)</f>
        <v>0</v>
      </c>
      <c r="N692" s="3">
        <f>IF(Table2242[[#This Row],[Debt/Equity LF]]&lt;=$C$8,1,0)</f>
        <v>1</v>
      </c>
      <c r="O692" s="44">
        <f t="shared" si="22"/>
        <v>1</v>
      </c>
    </row>
    <row r="693" spans="1:15" ht="15" hidden="1" x14ac:dyDescent="0.2">
      <c r="A693" s="3" t="s">
        <v>1752</v>
      </c>
      <c r="B693" s="3" t="s">
        <v>1753</v>
      </c>
      <c r="C693" s="3" t="s">
        <v>28</v>
      </c>
      <c r="D693" s="3">
        <v>8.3520183563232422</v>
      </c>
      <c r="E693" s="15">
        <v>0.22219459533691407</v>
      </c>
      <c r="F693" s="15">
        <v>0.42979831695556642</v>
      </c>
      <c r="G693" s="41">
        <v>5513833984</v>
      </c>
      <c r="H693" s="40">
        <v>37.25</v>
      </c>
      <c r="I693" s="40" t="s">
        <v>67</v>
      </c>
      <c r="J693" s="40" t="s">
        <v>68</v>
      </c>
      <c r="K693" s="42" t="str">
        <f t="shared" si="21"/>
        <v>No</v>
      </c>
      <c r="L693" s="3">
        <f>IF(Table2242[[#This Row],[P/E]]&lt;=$A$8,1,0)</f>
        <v>1</v>
      </c>
      <c r="M693" s="3">
        <f>IF(Table2242[[#This Row],[ROE LF]]&gt;=$B$8,1,0)</f>
        <v>0</v>
      </c>
      <c r="N693" s="3">
        <f>IF(Table2242[[#This Row],[Debt/Equity LF]]&lt;=$C$8,1,0)</f>
        <v>1</v>
      </c>
      <c r="O693" s="44">
        <f t="shared" si="22"/>
        <v>2</v>
      </c>
    </row>
    <row r="694" spans="1:15" ht="15" x14ac:dyDescent="0.2">
      <c r="A694" s="3" t="s">
        <v>9230</v>
      </c>
      <c r="B694" s="3" t="s">
        <v>9231</v>
      </c>
      <c r="C694" s="3" t="s">
        <v>43</v>
      </c>
      <c r="D694" s="3">
        <v>5.8109707832336426</v>
      </c>
      <c r="E694" s="15">
        <v>0.21916164398193361</v>
      </c>
      <c r="F694" s="15">
        <v>0.43153224945068358</v>
      </c>
      <c r="G694" s="41">
        <v>5483179520</v>
      </c>
      <c r="H694" s="40">
        <v>10.149999618530273</v>
      </c>
      <c r="I694" s="40" t="s">
        <v>43</v>
      </c>
      <c r="J694" s="40" t="s">
        <v>44</v>
      </c>
      <c r="K694" s="42" t="str">
        <f t="shared" si="21"/>
        <v>No</v>
      </c>
      <c r="L694" s="3">
        <f>IF(Table2242[[#This Row],[P/E]]&lt;=$A$8,1,0)</f>
        <v>1</v>
      </c>
      <c r="M694" s="3">
        <f>IF(Table2242[[#This Row],[ROE LF]]&gt;=$B$8,1,0)</f>
        <v>0</v>
      </c>
      <c r="N694" s="3">
        <f>IF(Table2242[[#This Row],[Debt/Equity LF]]&lt;=$C$8,1,0)</f>
        <v>1</v>
      </c>
      <c r="O694" s="44">
        <f t="shared" si="22"/>
        <v>2</v>
      </c>
    </row>
    <row r="695" spans="1:15" ht="15" hidden="1" x14ac:dyDescent="0.2">
      <c r="A695" s="3" t="s">
        <v>3861</v>
      </c>
      <c r="B695" s="3" t="s">
        <v>3862</v>
      </c>
      <c r="C695" s="3" t="s">
        <v>89</v>
      </c>
      <c r="D695" s="3">
        <v>26.401285171508789</v>
      </c>
      <c r="E695" s="15">
        <v>0.18540508270263673</v>
      </c>
      <c r="F695" s="15">
        <v>0.19208621978759766</v>
      </c>
      <c r="G695" s="41">
        <v>5469105664</v>
      </c>
      <c r="H695" s="40">
        <v>30.489999771118164</v>
      </c>
      <c r="I695" s="40" t="s">
        <v>89</v>
      </c>
      <c r="J695" s="40" t="s">
        <v>90</v>
      </c>
      <c r="K695" s="42" t="str">
        <f t="shared" si="21"/>
        <v>No</v>
      </c>
      <c r="L695" s="3">
        <f>IF(Table2242[[#This Row],[P/E]]&lt;=$A$8,1,0)</f>
        <v>0</v>
      </c>
      <c r="M695" s="3">
        <f>IF(Table2242[[#This Row],[ROE LF]]&gt;=$B$8,1,0)</f>
        <v>0</v>
      </c>
      <c r="N695" s="3">
        <f>IF(Table2242[[#This Row],[Debt/Equity LF]]&lt;=$C$8,1,0)</f>
        <v>1</v>
      </c>
      <c r="O695" s="44">
        <f t="shared" si="22"/>
        <v>1</v>
      </c>
    </row>
    <row r="696" spans="1:15" ht="15" hidden="1" x14ac:dyDescent="0.2">
      <c r="A696" s="3" t="s">
        <v>2050</v>
      </c>
      <c r="B696" s="3" t="s">
        <v>2051</v>
      </c>
      <c r="C696" s="3" t="s">
        <v>65</v>
      </c>
      <c r="D696" s="3">
        <v>81.250503540039062</v>
      </c>
      <c r="E696" s="15">
        <v>3.6253800392150877E-2</v>
      </c>
      <c r="F696" s="15">
        <v>0.89715248107910162</v>
      </c>
      <c r="G696" s="41">
        <v>5464697856</v>
      </c>
      <c r="H696" s="40">
        <v>99.455001831054688</v>
      </c>
      <c r="I696" s="40" t="s">
        <v>65</v>
      </c>
      <c r="J696" s="40" t="s">
        <v>108</v>
      </c>
      <c r="K696" s="42" t="str">
        <f t="shared" si="21"/>
        <v>No</v>
      </c>
      <c r="L696" s="3">
        <f>IF(Table2242[[#This Row],[P/E]]&lt;=$A$8,1,0)</f>
        <v>0</v>
      </c>
      <c r="M696" s="3">
        <f>IF(Table2242[[#This Row],[ROE LF]]&gt;=$B$8,1,0)</f>
        <v>0</v>
      </c>
      <c r="N696" s="3">
        <f>IF(Table2242[[#This Row],[Debt/Equity LF]]&lt;=$C$8,1,0)</f>
        <v>0</v>
      </c>
      <c r="O696" s="44">
        <f t="shared" si="22"/>
        <v>0</v>
      </c>
    </row>
    <row r="697" spans="1:15" ht="15" hidden="1" x14ac:dyDescent="0.2">
      <c r="A697" s="3" t="s">
        <v>1565</v>
      </c>
      <c r="B697" s="3" t="s">
        <v>1566</v>
      </c>
      <c r="C697" s="3" t="s">
        <v>36</v>
      </c>
      <c r="D697" s="3">
        <v>16.186725616455078</v>
      </c>
      <c r="E697" s="15">
        <v>0.17857959747314453</v>
      </c>
      <c r="F697" s="15">
        <v>1.6885226440429688</v>
      </c>
      <c r="G697" s="41">
        <v>5463418368</v>
      </c>
      <c r="H697" s="40">
        <v>56.939998626708984</v>
      </c>
      <c r="I697" s="40" t="s">
        <v>37</v>
      </c>
      <c r="J697" s="40" t="s">
        <v>38</v>
      </c>
      <c r="K697" s="42" t="str">
        <f t="shared" si="21"/>
        <v>No</v>
      </c>
      <c r="L697" s="3">
        <f>IF(Table2242[[#This Row],[P/E]]&lt;=$A$8,1,0)</f>
        <v>0</v>
      </c>
      <c r="M697" s="3">
        <f>IF(Table2242[[#This Row],[ROE LF]]&gt;=$B$8,1,0)</f>
        <v>0</v>
      </c>
      <c r="N697" s="3">
        <f>IF(Table2242[[#This Row],[Debt/Equity LF]]&lt;=$C$8,1,0)</f>
        <v>0</v>
      </c>
      <c r="O697" s="44">
        <f t="shared" si="22"/>
        <v>0</v>
      </c>
    </row>
    <row r="698" spans="1:15" ht="15" x14ac:dyDescent="0.2">
      <c r="A698" s="3" t="s">
        <v>2442</v>
      </c>
      <c r="B698" s="3" t="s">
        <v>2443</v>
      </c>
      <c r="C698" s="3" t="s">
        <v>43</v>
      </c>
      <c r="D698" s="3">
        <v>5.8267898559570312</v>
      </c>
      <c r="E698" s="15">
        <v>0.82651679992675786</v>
      </c>
      <c r="F698" s="15">
        <v>0.26521902084350585</v>
      </c>
      <c r="G698" s="41">
        <v>5454698496</v>
      </c>
      <c r="H698" s="40">
        <v>25.229999542236328</v>
      </c>
      <c r="I698" s="40" t="s">
        <v>43</v>
      </c>
      <c r="J698" s="40" t="s">
        <v>44</v>
      </c>
      <c r="K698" s="42" t="str">
        <f t="shared" si="21"/>
        <v>Yes</v>
      </c>
      <c r="L698" s="3">
        <f>IF(Table2242[[#This Row],[P/E]]&lt;=$A$8,1,0)</f>
        <v>1</v>
      </c>
      <c r="M698" s="3">
        <f>IF(Table2242[[#This Row],[ROE LF]]&gt;=$B$8,1,0)</f>
        <v>1</v>
      </c>
      <c r="N698" s="3">
        <f>IF(Table2242[[#This Row],[Debt/Equity LF]]&lt;=$C$8,1,0)</f>
        <v>1</v>
      </c>
      <c r="O698" s="44">
        <f t="shared" si="22"/>
        <v>3</v>
      </c>
    </row>
    <row r="699" spans="1:15" ht="15" hidden="1" x14ac:dyDescent="0.2">
      <c r="A699" s="3" t="s">
        <v>1910</v>
      </c>
      <c r="B699" s="3" t="s">
        <v>1911</v>
      </c>
      <c r="C699" s="3" t="s">
        <v>89</v>
      </c>
      <c r="D699" s="3">
        <v>16.27985954284668</v>
      </c>
      <c r="E699" s="15">
        <v>3.4939758300781252</v>
      </c>
      <c r="F699" s="15">
        <v>8.7964599609375007</v>
      </c>
      <c r="G699" s="41">
        <v>5429214208</v>
      </c>
      <c r="H699" s="40">
        <v>30.670000076293945</v>
      </c>
      <c r="I699" s="40" t="s">
        <v>89</v>
      </c>
      <c r="J699" s="40" t="s">
        <v>90</v>
      </c>
      <c r="K699" s="42" t="str">
        <f t="shared" si="21"/>
        <v>No</v>
      </c>
      <c r="L699" s="3">
        <f>IF(Table2242[[#This Row],[P/E]]&lt;=$A$8,1,0)</f>
        <v>0</v>
      </c>
      <c r="M699" s="3">
        <f>IF(Table2242[[#This Row],[ROE LF]]&gt;=$B$8,1,0)</f>
        <v>1</v>
      </c>
      <c r="N699" s="3">
        <f>IF(Table2242[[#This Row],[Debt/Equity LF]]&lt;=$C$8,1,0)</f>
        <v>0</v>
      </c>
      <c r="O699" s="44">
        <f t="shared" si="22"/>
        <v>1</v>
      </c>
    </row>
    <row r="700" spans="1:15" ht="15" hidden="1" x14ac:dyDescent="0.2">
      <c r="A700" s="3" t="s">
        <v>9208</v>
      </c>
      <c r="B700" s="3" t="s">
        <v>9209</v>
      </c>
      <c r="C700" s="3" t="s">
        <v>25</v>
      </c>
      <c r="D700" s="3">
        <v>11.561808586120605</v>
      </c>
      <c r="E700" s="15">
        <v>0.10195321083068848</v>
      </c>
      <c r="F700" s="15">
        <v>1.8518142700195312</v>
      </c>
      <c r="G700" s="41">
        <v>5412138496</v>
      </c>
      <c r="H700" s="40">
        <v>23.674999237060547</v>
      </c>
      <c r="I700" s="40" t="s">
        <v>61</v>
      </c>
      <c r="J700" s="40" t="s">
        <v>64</v>
      </c>
      <c r="K700" s="42" t="str">
        <f t="shared" si="21"/>
        <v>No</v>
      </c>
      <c r="L700" s="3">
        <f>IF(Table2242[[#This Row],[P/E]]&lt;=$A$8,1,0)</f>
        <v>0</v>
      </c>
      <c r="M700" s="3">
        <f>IF(Table2242[[#This Row],[ROE LF]]&gt;=$B$8,1,0)</f>
        <v>0</v>
      </c>
      <c r="N700" s="3">
        <f>IF(Table2242[[#This Row],[Debt/Equity LF]]&lt;=$C$8,1,0)</f>
        <v>0</v>
      </c>
      <c r="O700" s="44">
        <f t="shared" si="22"/>
        <v>0</v>
      </c>
    </row>
    <row r="701" spans="1:15" ht="15" hidden="1" x14ac:dyDescent="0.2">
      <c r="A701" s="3" t="s">
        <v>2026</v>
      </c>
      <c r="B701" s="3" t="s">
        <v>2027</v>
      </c>
      <c r="C701" s="3" t="s">
        <v>20</v>
      </c>
      <c r="D701" s="3">
        <v>15.36361026763916</v>
      </c>
      <c r="E701" s="15">
        <v>0.16979373931884767</v>
      </c>
      <c r="F701" s="15">
        <v>0.4947543716430664</v>
      </c>
      <c r="G701" s="41">
        <v>5409589760</v>
      </c>
      <c r="H701" s="40">
        <v>218.52000427246094</v>
      </c>
      <c r="I701" s="40" t="s">
        <v>21</v>
      </c>
      <c r="J701" s="40" t="s">
        <v>92</v>
      </c>
      <c r="K701" s="42" t="str">
        <f t="shared" si="21"/>
        <v>No</v>
      </c>
      <c r="L701" s="3">
        <f>IF(Table2242[[#This Row],[P/E]]&lt;=$A$8,1,0)</f>
        <v>0</v>
      </c>
      <c r="M701" s="3">
        <f>IF(Table2242[[#This Row],[ROE LF]]&gt;=$B$8,1,0)</f>
        <v>0</v>
      </c>
      <c r="N701" s="3">
        <f>IF(Table2242[[#This Row],[Debt/Equity LF]]&lt;=$C$8,1,0)</f>
        <v>1</v>
      </c>
      <c r="O701" s="44">
        <f t="shared" si="22"/>
        <v>1</v>
      </c>
    </row>
    <row r="702" spans="1:15" ht="15" hidden="1" x14ac:dyDescent="0.2">
      <c r="A702" s="3" t="s">
        <v>2753</v>
      </c>
      <c r="B702" s="3" t="s">
        <v>2754</v>
      </c>
      <c r="C702" s="3" t="s">
        <v>20</v>
      </c>
      <c r="D702" s="3">
        <v>7.3777337074279794</v>
      </c>
      <c r="E702" s="15">
        <v>0.26314966201782225</v>
      </c>
      <c r="F702" s="15">
        <v>0.37594032287597656</v>
      </c>
      <c r="G702" s="41">
        <v>5396791808</v>
      </c>
      <c r="H702" s="40">
        <v>23.905000686645508</v>
      </c>
      <c r="I702" s="40" t="s">
        <v>48</v>
      </c>
      <c r="J702" s="40" t="s">
        <v>48</v>
      </c>
      <c r="K702" s="42" t="str">
        <f t="shared" si="21"/>
        <v>No</v>
      </c>
      <c r="L702" s="3">
        <f>IF(Table2242[[#This Row],[P/E]]&lt;=$A$8,1,0)</f>
        <v>1</v>
      </c>
      <c r="M702" s="3">
        <f>IF(Table2242[[#This Row],[ROE LF]]&gt;=$B$8,1,0)</f>
        <v>0</v>
      </c>
      <c r="N702" s="3">
        <f>IF(Table2242[[#This Row],[Debt/Equity LF]]&lt;=$C$8,1,0)</f>
        <v>1</v>
      </c>
      <c r="O702" s="44">
        <f t="shared" si="22"/>
        <v>2</v>
      </c>
    </row>
    <row r="703" spans="1:15" ht="15" hidden="1" x14ac:dyDescent="0.2">
      <c r="A703" s="3" t="s">
        <v>3203</v>
      </c>
      <c r="B703" s="3" t="s">
        <v>3204</v>
      </c>
      <c r="C703" s="3" t="s">
        <v>28</v>
      </c>
      <c r="D703" s="3">
        <v>6.4688653945922852</v>
      </c>
      <c r="E703" s="15">
        <v>0.58207839965820307</v>
      </c>
      <c r="F703" s="15">
        <v>0.37902324676513671</v>
      </c>
      <c r="G703" s="41">
        <v>5368683520</v>
      </c>
      <c r="H703" s="40">
        <v>325</v>
      </c>
      <c r="I703" s="40" t="s">
        <v>29</v>
      </c>
      <c r="J703" s="40" t="s">
        <v>86</v>
      </c>
      <c r="K703" s="42" t="str">
        <f t="shared" si="21"/>
        <v>Yes</v>
      </c>
      <c r="L703" s="3">
        <f>IF(Table2242[[#This Row],[P/E]]&lt;=$A$8,1,0)</f>
        <v>1</v>
      </c>
      <c r="M703" s="3">
        <f>IF(Table2242[[#This Row],[ROE LF]]&gt;=$B$8,1,0)</f>
        <v>1</v>
      </c>
      <c r="N703" s="3">
        <f>IF(Table2242[[#This Row],[Debt/Equity LF]]&lt;=$C$8,1,0)</f>
        <v>1</v>
      </c>
      <c r="O703" s="44">
        <f t="shared" si="22"/>
        <v>3</v>
      </c>
    </row>
    <row r="704" spans="1:15" ht="15" hidden="1" x14ac:dyDescent="0.2">
      <c r="A704" s="3" t="s">
        <v>1886</v>
      </c>
      <c r="B704" s="3" t="s">
        <v>1887</v>
      </c>
      <c r="C704" s="3" t="s">
        <v>80</v>
      </c>
      <c r="D704" s="3">
        <v>25.986061096191406</v>
      </c>
      <c r="E704" s="15">
        <v>6.2251539230346681E-2</v>
      </c>
      <c r="F704" s="15">
        <v>0.77936706542968748</v>
      </c>
      <c r="G704" s="41">
        <v>5364349952</v>
      </c>
      <c r="H704" s="40">
        <v>39.869998931884766</v>
      </c>
      <c r="I704" s="40" t="s">
        <v>80</v>
      </c>
      <c r="J704" s="40" t="s">
        <v>81</v>
      </c>
      <c r="K704" s="42" t="str">
        <f t="shared" si="21"/>
        <v>No</v>
      </c>
      <c r="L704" s="3">
        <f>IF(Table2242[[#This Row],[P/E]]&lt;=$A$8,1,0)</f>
        <v>0</v>
      </c>
      <c r="M704" s="3">
        <f>IF(Table2242[[#This Row],[ROE LF]]&gt;=$B$8,1,0)</f>
        <v>0</v>
      </c>
      <c r="N704" s="3">
        <f>IF(Table2242[[#This Row],[Debt/Equity LF]]&lt;=$C$8,1,0)</f>
        <v>0</v>
      </c>
      <c r="O704" s="44">
        <f t="shared" si="22"/>
        <v>0</v>
      </c>
    </row>
    <row r="705" spans="1:15" ht="15" hidden="1" x14ac:dyDescent="0.2">
      <c r="A705" s="3" t="s">
        <v>2184</v>
      </c>
      <c r="B705" s="3" t="s">
        <v>2185</v>
      </c>
      <c r="C705" s="3" t="s">
        <v>89</v>
      </c>
      <c r="D705" s="3">
        <v>12.861234664916992</v>
      </c>
      <c r="E705" s="15">
        <v>0.25476890563964844</v>
      </c>
      <c r="F705" s="15">
        <v>2.2666871643066404</v>
      </c>
      <c r="G705" s="41">
        <v>5361948672</v>
      </c>
      <c r="H705" s="40">
        <v>49.689998626708984</v>
      </c>
      <c r="I705" s="40" t="s">
        <v>89</v>
      </c>
      <c r="J705" s="40" t="s">
        <v>109</v>
      </c>
      <c r="K705" s="42" t="str">
        <f t="shared" si="21"/>
        <v>No</v>
      </c>
      <c r="L705" s="3">
        <f>IF(Table2242[[#This Row],[P/E]]&lt;=$A$8,1,0)</f>
        <v>0</v>
      </c>
      <c r="M705" s="3">
        <f>IF(Table2242[[#This Row],[ROE LF]]&gt;=$B$8,1,0)</f>
        <v>0</v>
      </c>
      <c r="N705" s="3">
        <f>IF(Table2242[[#This Row],[Debt/Equity LF]]&lt;=$C$8,1,0)</f>
        <v>0</v>
      </c>
      <c r="O705" s="44">
        <f t="shared" si="22"/>
        <v>0</v>
      </c>
    </row>
    <row r="706" spans="1:15" ht="15" hidden="1" x14ac:dyDescent="0.2">
      <c r="A706" s="3" t="s">
        <v>9212</v>
      </c>
      <c r="B706" s="3" t="s">
        <v>9213</v>
      </c>
      <c r="C706" s="3" t="s">
        <v>89</v>
      </c>
      <c r="D706" s="3">
        <v>21.218975067138672</v>
      </c>
      <c r="E706" s="15">
        <v>0.24124057769775389</v>
      </c>
      <c r="F706" s="15">
        <v>0.57799743652343749</v>
      </c>
      <c r="G706" s="41">
        <v>5352922112</v>
      </c>
      <c r="H706" s="40">
        <v>30.149999618530273</v>
      </c>
      <c r="I706" s="40" t="s">
        <v>89</v>
      </c>
      <c r="J706" s="40" t="s">
        <v>93</v>
      </c>
      <c r="K706" s="42" t="str">
        <f t="shared" si="21"/>
        <v>No</v>
      </c>
      <c r="L706" s="3">
        <f>IF(Table2242[[#This Row],[P/E]]&lt;=$A$8,1,0)</f>
        <v>0</v>
      </c>
      <c r="M706" s="3">
        <f>IF(Table2242[[#This Row],[ROE LF]]&gt;=$B$8,1,0)</f>
        <v>0</v>
      </c>
      <c r="N706" s="3">
        <f>IF(Table2242[[#This Row],[Debt/Equity LF]]&lt;=$C$8,1,0)</f>
        <v>0</v>
      </c>
      <c r="O706" s="44">
        <f t="shared" si="22"/>
        <v>0</v>
      </c>
    </row>
    <row r="707" spans="1:15" ht="15" hidden="1" x14ac:dyDescent="0.2">
      <c r="A707" s="3" t="s">
        <v>2945</v>
      </c>
      <c r="B707" s="3" t="s">
        <v>2946</v>
      </c>
      <c r="C707" s="3" t="s">
        <v>89</v>
      </c>
      <c r="D707" s="3">
        <v>5.2263288497924805</v>
      </c>
      <c r="E707" s="15">
        <v>0.43621067047119139</v>
      </c>
      <c r="F707" s="15">
        <v>0.51835075378417972</v>
      </c>
      <c r="G707" s="41">
        <v>5334398976</v>
      </c>
      <c r="H707" s="40">
        <v>45.459999084472656</v>
      </c>
      <c r="I707" s="40" t="s">
        <v>89</v>
      </c>
      <c r="J707" s="40" t="s">
        <v>93</v>
      </c>
      <c r="K707" s="42" t="str">
        <f t="shared" si="21"/>
        <v>Yes</v>
      </c>
      <c r="L707" s="3">
        <f>IF(Table2242[[#This Row],[P/E]]&lt;=$A$8,1,0)</f>
        <v>1</v>
      </c>
      <c r="M707" s="3">
        <f>IF(Table2242[[#This Row],[ROE LF]]&gt;=$B$8,1,0)</f>
        <v>1</v>
      </c>
      <c r="N707" s="3">
        <f>IF(Table2242[[#This Row],[Debt/Equity LF]]&lt;=$C$8,1,0)</f>
        <v>1</v>
      </c>
      <c r="O707" s="44">
        <f t="shared" si="22"/>
        <v>3</v>
      </c>
    </row>
    <row r="708" spans="1:15" ht="15" hidden="1" x14ac:dyDescent="0.2">
      <c r="A708" s="3" t="s">
        <v>2030</v>
      </c>
      <c r="B708" s="3" t="s">
        <v>2031</v>
      </c>
      <c r="C708" s="3" t="s">
        <v>33</v>
      </c>
      <c r="D708" s="3">
        <v>11.792207717895508</v>
      </c>
      <c r="E708" s="15">
        <v>0.20229127883911133</v>
      </c>
      <c r="F708" s="15">
        <v>0.61197490692138667</v>
      </c>
      <c r="G708" s="41">
        <v>5327851520</v>
      </c>
      <c r="H708" s="40">
        <v>154.36000061035156</v>
      </c>
      <c r="I708" s="40" t="s">
        <v>34</v>
      </c>
      <c r="J708" s="40" t="s">
        <v>73</v>
      </c>
      <c r="K708" s="42" t="str">
        <f t="shared" si="21"/>
        <v>No</v>
      </c>
      <c r="L708" s="3">
        <f>IF(Table2242[[#This Row],[P/E]]&lt;=$A$8,1,0)</f>
        <v>0</v>
      </c>
      <c r="M708" s="3">
        <f>IF(Table2242[[#This Row],[ROE LF]]&gt;=$B$8,1,0)</f>
        <v>0</v>
      </c>
      <c r="N708" s="3">
        <f>IF(Table2242[[#This Row],[Debt/Equity LF]]&lt;=$C$8,1,0)</f>
        <v>0</v>
      </c>
      <c r="O708" s="44">
        <f t="shared" si="22"/>
        <v>0</v>
      </c>
    </row>
    <row r="709" spans="1:15" ht="15" hidden="1" x14ac:dyDescent="0.2">
      <c r="A709" s="3" t="s">
        <v>1469</v>
      </c>
      <c r="B709" s="3" t="s">
        <v>1470</v>
      </c>
      <c r="C709" s="3" t="s">
        <v>89</v>
      </c>
      <c r="D709" s="3">
        <v>17.750600814819336</v>
      </c>
      <c r="E709" s="15">
        <v>0.14826277732849122</v>
      </c>
      <c r="F709" s="15">
        <v>2.8270425415039062</v>
      </c>
      <c r="G709" s="41">
        <v>5321087488</v>
      </c>
      <c r="H709" s="40">
        <v>25.594999313354492</v>
      </c>
      <c r="I709" s="40" t="s">
        <v>89</v>
      </c>
      <c r="J709" s="40" t="s">
        <v>90</v>
      </c>
      <c r="K709" s="42" t="str">
        <f t="shared" si="21"/>
        <v>No</v>
      </c>
      <c r="L709" s="3">
        <f>IF(Table2242[[#This Row],[P/E]]&lt;=$A$8,1,0)</f>
        <v>0</v>
      </c>
      <c r="M709" s="3">
        <f>IF(Table2242[[#This Row],[ROE LF]]&gt;=$B$8,1,0)</f>
        <v>0</v>
      </c>
      <c r="N709" s="3">
        <f>IF(Table2242[[#This Row],[Debt/Equity LF]]&lt;=$C$8,1,0)</f>
        <v>0</v>
      </c>
      <c r="O709" s="44">
        <f t="shared" si="22"/>
        <v>0</v>
      </c>
    </row>
    <row r="710" spans="1:15" ht="15" hidden="1" x14ac:dyDescent="0.2">
      <c r="A710" s="3" t="s">
        <v>1621</v>
      </c>
      <c r="B710" s="3" t="s">
        <v>1622</v>
      </c>
      <c r="C710" s="3" t="s">
        <v>69</v>
      </c>
      <c r="D710" s="3">
        <v>16.878250122070312</v>
      </c>
      <c r="E710" s="15">
        <v>0.48347015380859376</v>
      </c>
      <c r="F710" s="15">
        <v>1.8805642700195313</v>
      </c>
      <c r="G710" s="41">
        <v>5311874048</v>
      </c>
      <c r="H710" s="40">
        <v>58.229999542236328</v>
      </c>
      <c r="I710" s="40" t="s">
        <v>76</v>
      </c>
      <c r="J710" s="40" t="s">
        <v>77</v>
      </c>
      <c r="K710" s="42" t="str">
        <f t="shared" si="21"/>
        <v>No</v>
      </c>
      <c r="L710" s="3">
        <f>IF(Table2242[[#This Row],[P/E]]&lt;=$A$8,1,0)</f>
        <v>0</v>
      </c>
      <c r="M710" s="3">
        <f>IF(Table2242[[#This Row],[ROE LF]]&gt;=$B$8,1,0)</f>
        <v>1</v>
      </c>
      <c r="N710" s="3">
        <f>IF(Table2242[[#This Row],[Debt/Equity LF]]&lt;=$C$8,1,0)</f>
        <v>0</v>
      </c>
      <c r="O710" s="44">
        <f t="shared" si="22"/>
        <v>1</v>
      </c>
    </row>
    <row r="711" spans="1:15" ht="15" hidden="1" x14ac:dyDescent="0.2">
      <c r="A711" s="3" t="s">
        <v>1411</v>
      </c>
      <c r="B711" s="3" t="s">
        <v>1412</v>
      </c>
      <c r="C711" s="3" t="s">
        <v>45</v>
      </c>
      <c r="D711" s="3">
        <v>87.737724304199219</v>
      </c>
      <c r="E711" s="15">
        <v>0.22559360504150391</v>
      </c>
      <c r="F711" s="15">
        <v>1.6253602600097656</v>
      </c>
      <c r="G711" s="41">
        <v>5311316480</v>
      </c>
      <c r="H711" s="40">
        <v>88.580001831054688</v>
      </c>
      <c r="I711" s="40" t="s">
        <v>53</v>
      </c>
      <c r="J711" s="40" t="s">
        <v>84</v>
      </c>
      <c r="K711" s="42" t="str">
        <f t="shared" si="21"/>
        <v>No</v>
      </c>
      <c r="L711" s="3">
        <f>IF(Table2242[[#This Row],[P/E]]&lt;=$A$8,1,0)</f>
        <v>0</v>
      </c>
      <c r="M711" s="3">
        <f>IF(Table2242[[#This Row],[ROE LF]]&gt;=$B$8,1,0)</f>
        <v>0</v>
      </c>
      <c r="N711" s="3">
        <f>IF(Table2242[[#This Row],[Debt/Equity LF]]&lt;=$C$8,1,0)</f>
        <v>0</v>
      </c>
      <c r="O711" s="44">
        <f t="shared" si="22"/>
        <v>0</v>
      </c>
    </row>
    <row r="712" spans="1:15" ht="15" hidden="1" x14ac:dyDescent="0.2">
      <c r="A712" s="3" t="s">
        <v>1870</v>
      </c>
      <c r="B712" s="3" t="s">
        <v>1871</v>
      </c>
      <c r="C712" s="3" t="s">
        <v>28</v>
      </c>
      <c r="D712" s="3">
        <v>14.555829048156738</v>
      </c>
      <c r="E712" s="15">
        <v>0.1300232219696045</v>
      </c>
      <c r="F712" s="15">
        <v>1.0460426330566406</v>
      </c>
      <c r="G712" s="41">
        <v>5292777984</v>
      </c>
      <c r="H712" s="40">
        <v>143.02999877929688</v>
      </c>
      <c r="I712" s="40" t="s">
        <v>58</v>
      </c>
      <c r="J712" s="40" t="s">
        <v>59</v>
      </c>
      <c r="K712" s="42" t="str">
        <f t="shared" si="21"/>
        <v>No</v>
      </c>
      <c r="L712" s="3">
        <f>IF(Table2242[[#This Row],[P/E]]&lt;=$A$8,1,0)</f>
        <v>0</v>
      </c>
      <c r="M712" s="3">
        <f>IF(Table2242[[#This Row],[ROE LF]]&gt;=$B$8,1,0)</f>
        <v>0</v>
      </c>
      <c r="N712" s="3">
        <f>IF(Table2242[[#This Row],[Debt/Equity LF]]&lt;=$C$8,1,0)</f>
        <v>0</v>
      </c>
      <c r="O712" s="44">
        <f t="shared" si="22"/>
        <v>0</v>
      </c>
    </row>
    <row r="713" spans="1:15" ht="15" hidden="1" x14ac:dyDescent="0.2">
      <c r="A713" s="3" t="s">
        <v>1571</v>
      </c>
      <c r="B713" s="3" t="s">
        <v>1572</v>
      </c>
      <c r="C713" s="3" t="s">
        <v>36</v>
      </c>
      <c r="D713" s="3">
        <v>17.594738006591797</v>
      </c>
      <c r="E713" s="15">
        <v>0.13363643646240234</v>
      </c>
      <c r="F713" s="15">
        <v>6.4155840873718256E-2</v>
      </c>
      <c r="G713" s="41">
        <v>5286781440</v>
      </c>
      <c r="H713" s="40">
        <v>16.715000152587891</v>
      </c>
      <c r="I713" s="40" t="s">
        <v>40</v>
      </c>
      <c r="J713" s="40" t="s">
        <v>55</v>
      </c>
      <c r="K713" s="42" t="str">
        <f t="shared" si="21"/>
        <v>No</v>
      </c>
      <c r="L713" s="3">
        <f>IF(Table2242[[#This Row],[P/E]]&lt;=$A$8,1,0)</f>
        <v>0</v>
      </c>
      <c r="M713" s="3">
        <f>IF(Table2242[[#This Row],[ROE LF]]&gt;=$B$8,1,0)</f>
        <v>0</v>
      </c>
      <c r="N713" s="3">
        <f>IF(Table2242[[#This Row],[Debt/Equity LF]]&lt;=$C$8,1,0)</f>
        <v>1</v>
      </c>
      <c r="O713" s="44">
        <f t="shared" si="22"/>
        <v>1</v>
      </c>
    </row>
    <row r="714" spans="1:15" ht="15" x14ac:dyDescent="0.2">
      <c r="A714" s="3" t="s">
        <v>3569</v>
      </c>
      <c r="B714" s="3" t="s">
        <v>3570</v>
      </c>
      <c r="C714" s="3" t="s">
        <v>43</v>
      </c>
      <c r="D714" s="3">
        <v>5.448951244354248</v>
      </c>
      <c r="E714" s="15">
        <v>0.56759761810302733</v>
      </c>
      <c r="F714" s="15">
        <v>0.54798263549804682</v>
      </c>
      <c r="G714" s="41">
        <v>5285142016</v>
      </c>
      <c r="H714" s="40">
        <v>44.169998168945312</v>
      </c>
      <c r="I714" s="40" t="s">
        <v>43</v>
      </c>
      <c r="J714" s="40" t="s">
        <v>44</v>
      </c>
      <c r="K714" s="42" t="str">
        <f t="shared" si="21"/>
        <v>No</v>
      </c>
      <c r="L714" s="3">
        <f>IF(Table2242[[#This Row],[P/E]]&lt;=$A$8,1,0)</f>
        <v>1</v>
      </c>
      <c r="M714" s="3">
        <f>IF(Table2242[[#This Row],[ROE LF]]&gt;=$B$8,1,0)</f>
        <v>1</v>
      </c>
      <c r="N714" s="3">
        <f>IF(Table2242[[#This Row],[Debt/Equity LF]]&lt;=$C$8,1,0)</f>
        <v>0</v>
      </c>
      <c r="O714" s="44">
        <f t="shared" si="22"/>
        <v>2</v>
      </c>
    </row>
    <row r="715" spans="1:15" ht="15" hidden="1" x14ac:dyDescent="0.2">
      <c r="A715" s="3" t="s">
        <v>1984</v>
      </c>
      <c r="B715" s="3" t="s">
        <v>1985</v>
      </c>
      <c r="C715" s="3" t="s">
        <v>69</v>
      </c>
      <c r="D715" s="3">
        <v>61.934871673583984</v>
      </c>
      <c r="E715" s="15">
        <v>8.0281829833984381E-2</v>
      </c>
      <c r="F715" s="15">
        <v>0.75981079101562499</v>
      </c>
      <c r="G715" s="41">
        <v>5244739072</v>
      </c>
      <c r="H715" s="40">
        <v>133.80000305175781</v>
      </c>
      <c r="I715" s="40" t="s">
        <v>6370</v>
      </c>
      <c r="J715" s="40" t="s">
        <v>87</v>
      </c>
      <c r="K715" s="42" t="str">
        <f t="shared" ref="K715:K778" si="23">IF(O715=3,"Yes","No")</f>
        <v>No</v>
      </c>
      <c r="L715" s="3">
        <f>IF(Table2242[[#This Row],[P/E]]&lt;=$A$8,1,0)</f>
        <v>0</v>
      </c>
      <c r="M715" s="3">
        <f>IF(Table2242[[#This Row],[ROE LF]]&gt;=$B$8,1,0)</f>
        <v>0</v>
      </c>
      <c r="N715" s="3">
        <f>IF(Table2242[[#This Row],[Debt/Equity LF]]&lt;=$C$8,1,0)</f>
        <v>0</v>
      </c>
      <c r="O715" s="44">
        <f t="shared" si="22"/>
        <v>0</v>
      </c>
    </row>
    <row r="716" spans="1:15" ht="15" hidden="1" x14ac:dyDescent="0.2">
      <c r="A716" s="3" t="s">
        <v>1914</v>
      </c>
      <c r="B716" s="3" t="s">
        <v>1915</v>
      </c>
      <c r="C716" s="3" t="s">
        <v>33</v>
      </c>
      <c r="D716" s="3">
        <v>23.542087554931641</v>
      </c>
      <c r="E716" s="15">
        <v>0.16128107070922851</v>
      </c>
      <c r="F716" s="15">
        <v>0.6838872528076172</v>
      </c>
      <c r="G716" s="41">
        <v>5236375552</v>
      </c>
      <c r="H716" s="40">
        <v>37.799999237060547</v>
      </c>
      <c r="I716" s="40" t="s">
        <v>47</v>
      </c>
      <c r="J716" s="40" t="s">
        <v>47</v>
      </c>
      <c r="K716" s="42" t="str">
        <f t="shared" si="23"/>
        <v>No</v>
      </c>
      <c r="L716" s="3">
        <f>IF(Table2242[[#This Row],[P/E]]&lt;=$A$8,1,0)</f>
        <v>0</v>
      </c>
      <c r="M716" s="3">
        <f>IF(Table2242[[#This Row],[ROE LF]]&gt;=$B$8,1,0)</f>
        <v>0</v>
      </c>
      <c r="N716" s="3">
        <f>IF(Table2242[[#This Row],[Debt/Equity LF]]&lt;=$C$8,1,0)</f>
        <v>0</v>
      </c>
      <c r="O716" s="44">
        <f t="shared" si="22"/>
        <v>0</v>
      </c>
    </row>
    <row r="717" spans="1:15" ht="15" hidden="1" x14ac:dyDescent="0.2">
      <c r="A717" s="3" t="s">
        <v>2434</v>
      </c>
      <c r="B717" s="3" t="s">
        <v>2435</v>
      </c>
      <c r="C717" s="3" t="s">
        <v>36</v>
      </c>
      <c r="D717" s="3">
        <v>10.901848793029785</v>
      </c>
      <c r="E717" s="15">
        <v>0.43994995117187502</v>
      </c>
      <c r="F717" s="15">
        <v>0.76125366210937495</v>
      </c>
      <c r="G717" s="41">
        <v>5213743616</v>
      </c>
      <c r="H717" s="40">
        <v>120.01999664306641</v>
      </c>
      <c r="I717" s="40" t="s">
        <v>37</v>
      </c>
      <c r="J717" s="40" t="s">
        <v>38</v>
      </c>
      <c r="K717" s="42" t="str">
        <f t="shared" si="23"/>
        <v>No</v>
      </c>
      <c r="L717" s="3">
        <f>IF(Table2242[[#This Row],[P/E]]&lt;=$A$8,1,0)</f>
        <v>0</v>
      </c>
      <c r="M717" s="3">
        <f>IF(Table2242[[#This Row],[ROE LF]]&gt;=$B$8,1,0)</f>
        <v>1</v>
      </c>
      <c r="N717" s="3">
        <f>IF(Table2242[[#This Row],[Debt/Equity LF]]&lt;=$C$8,1,0)</f>
        <v>0</v>
      </c>
      <c r="O717" s="44">
        <f t="shared" si="22"/>
        <v>1</v>
      </c>
    </row>
    <row r="718" spans="1:15" ht="15" hidden="1" x14ac:dyDescent="0.2">
      <c r="A718" s="3" t="s">
        <v>1435</v>
      </c>
      <c r="B718" s="3" t="s">
        <v>1436</v>
      </c>
      <c r="C718" s="3" t="s">
        <v>28</v>
      </c>
      <c r="D718" s="3">
        <v>6.1424202919006348</v>
      </c>
      <c r="E718" s="15">
        <v>0.14429829597473146</v>
      </c>
      <c r="F718" s="15">
        <v>1.7163665771484375</v>
      </c>
      <c r="G718" s="41">
        <v>5203087872</v>
      </c>
      <c r="H718" s="40">
        <v>13.410900115966797</v>
      </c>
      <c r="I718" s="40" t="s">
        <v>67</v>
      </c>
      <c r="J718" s="40" t="s">
        <v>100</v>
      </c>
      <c r="K718" s="42" t="str">
        <f t="shared" si="23"/>
        <v>No</v>
      </c>
      <c r="L718" s="3">
        <f>IF(Table2242[[#This Row],[P/E]]&lt;=$A$8,1,0)</f>
        <v>1</v>
      </c>
      <c r="M718" s="3">
        <f>IF(Table2242[[#This Row],[ROE LF]]&gt;=$B$8,1,0)</f>
        <v>0</v>
      </c>
      <c r="N718" s="3">
        <f>IF(Table2242[[#This Row],[Debt/Equity LF]]&lt;=$C$8,1,0)</f>
        <v>0</v>
      </c>
      <c r="O718" s="44">
        <f t="shared" si="22"/>
        <v>1</v>
      </c>
    </row>
    <row r="719" spans="1:15" ht="15" hidden="1" x14ac:dyDescent="0.2">
      <c r="A719" s="3" t="s">
        <v>2038</v>
      </c>
      <c r="B719" s="3" t="s">
        <v>2039</v>
      </c>
      <c r="C719" s="3" t="s">
        <v>36</v>
      </c>
      <c r="D719" s="3">
        <v>38.449268341064453</v>
      </c>
      <c r="E719" s="15">
        <v>3.9031260013580323E-2</v>
      </c>
      <c r="F719" s="15">
        <v>0.49926227569580078</v>
      </c>
      <c r="G719" s="41">
        <v>5192131584</v>
      </c>
      <c r="H719" s="40">
        <v>167.30999755859375</v>
      </c>
      <c r="I719" s="40" t="s">
        <v>37</v>
      </c>
      <c r="J719" s="40" t="s">
        <v>38</v>
      </c>
      <c r="K719" s="42" t="str">
        <f t="shared" si="23"/>
        <v>No</v>
      </c>
      <c r="L719" s="3">
        <f>IF(Table2242[[#This Row],[P/E]]&lt;=$A$8,1,0)</f>
        <v>0</v>
      </c>
      <c r="M719" s="3">
        <f>IF(Table2242[[#This Row],[ROE LF]]&gt;=$B$8,1,0)</f>
        <v>0</v>
      </c>
      <c r="N719" s="3">
        <f>IF(Table2242[[#This Row],[Debt/Equity LF]]&lt;=$C$8,1,0)</f>
        <v>1</v>
      </c>
      <c r="O719" s="44">
        <f t="shared" ref="O719:O782" si="24">SUM(L719:N719)</f>
        <v>1</v>
      </c>
    </row>
    <row r="720" spans="1:15" ht="15" hidden="1" x14ac:dyDescent="0.2">
      <c r="A720" s="3" t="s">
        <v>1838</v>
      </c>
      <c r="B720" s="3" t="s">
        <v>1839</v>
      </c>
      <c r="C720" s="3" t="s">
        <v>89</v>
      </c>
      <c r="D720" s="3">
        <v>6.8565840721130371</v>
      </c>
      <c r="E720" s="15">
        <v>0.30398517608642578</v>
      </c>
      <c r="F720" s="15">
        <v>0.46787147521972655</v>
      </c>
      <c r="G720" s="41">
        <v>5190279168</v>
      </c>
      <c r="H720" s="40">
        <v>27.575000762939453</v>
      </c>
      <c r="I720" s="40" t="s">
        <v>89</v>
      </c>
      <c r="J720" s="40" t="s">
        <v>90</v>
      </c>
      <c r="K720" s="42" t="str">
        <f t="shared" si="23"/>
        <v>Yes</v>
      </c>
      <c r="L720" s="3">
        <f>IF(Table2242[[#This Row],[P/E]]&lt;=$A$8,1,0)</f>
        <v>1</v>
      </c>
      <c r="M720" s="3">
        <f>IF(Table2242[[#This Row],[ROE LF]]&gt;=$B$8,1,0)</f>
        <v>1</v>
      </c>
      <c r="N720" s="3">
        <f>IF(Table2242[[#This Row],[Debt/Equity LF]]&lt;=$C$8,1,0)</f>
        <v>1</v>
      </c>
      <c r="O720" s="44">
        <f t="shared" si="24"/>
        <v>3</v>
      </c>
    </row>
    <row r="721" spans="1:15" ht="15" hidden="1" x14ac:dyDescent="0.2">
      <c r="A721" s="3" t="s">
        <v>2178</v>
      </c>
      <c r="B721" s="3" t="s">
        <v>2179</v>
      </c>
      <c r="C721" s="3" t="s">
        <v>33</v>
      </c>
      <c r="D721" s="3">
        <v>10.843072891235352</v>
      </c>
      <c r="E721" s="15">
        <v>0.12302203178405761</v>
      </c>
      <c r="F721" s="15">
        <v>0.20355487823486329</v>
      </c>
      <c r="G721" s="41">
        <v>5171535872</v>
      </c>
      <c r="H721" s="40">
        <v>46.494998931884766</v>
      </c>
      <c r="I721" s="40" t="s">
        <v>47</v>
      </c>
      <c r="J721" s="40" t="s">
        <v>47</v>
      </c>
      <c r="K721" s="42" t="str">
        <f t="shared" si="23"/>
        <v>No</v>
      </c>
      <c r="L721" s="3">
        <f>IF(Table2242[[#This Row],[P/E]]&lt;=$A$8,1,0)</f>
        <v>0</v>
      </c>
      <c r="M721" s="3">
        <f>IF(Table2242[[#This Row],[ROE LF]]&gt;=$B$8,1,0)</f>
        <v>0</v>
      </c>
      <c r="N721" s="3">
        <f>IF(Table2242[[#This Row],[Debt/Equity LF]]&lt;=$C$8,1,0)</f>
        <v>1</v>
      </c>
      <c r="O721" s="44">
        <f t="shared" si="24"/>
        <v>1</v>
      </c>
    </row>
    <row r="722" spans="1:15" ht="15" hidden="1" x14ac:dyDescent="0.2">
      <c r="A722" s="3" t="s">
        <v>2977</v>
      </c>
      <c r="B722" s="3" t="s">
        <v>2978</v>
      </c>
      <c r="C722" s="3" t="s">
        <v>69</v>
      </c>
      <c r="D722" s="3">
        <v>86.239814758300781</v>
      </c>
      <c r="E722" s="15">
        <v>1.118816018104553E-2</v>
      </c>
      <c r="F722" s="15">
        <v>1.031296844482422</v>
      </c>
      <c r="G722" s="41">
        <v>5148585984</v>
      </c>
      <c r="H722" s="40">
        <v>30.42919921875</v>
      </c>
      <c r="I722" s="40" t="s">
        <v>76</v>
      </c>
      <c r="J722" s="40" t="s">
        <v>91</v>
      </c>
      <c r="K722" s="42" t="str">
        <f t="shared" si="23"/>
        <v>No</v>
      </c>
      <c r="L722" s="3">
        <f>IF(Table2242[[#This Row],[P/E]]&lt;=$A$8,1,0)</f>
        <v>0</v>
      </c>
      <c r="M722" s="3">
        <f>IF(Table2242[[#This Row],[ROE LF]]&gt;=$B$8,1,0)</f>
        <v>0</v>
      </c>
      <c r="N722" s="3">
        <f>IF(Table2242[[#This Row],[Debt/Equity LF]]&lt;=$C$8,1,0)</f>
        <v>0</v>
      </c>
      <c r="O722" s="44">
        <f t="shared" si="24"/>
        <v>0</v>
      </c>
    </row>
    <row r="723" spans="1:15" ht="15" hidden="1" x14ac:dyDescent="0.2">
      <c r="A723" s="3" t="s">
        <v>2214</v>
      </c>
      <c r="B723" s="3" t="s">
        <v>2215</v>
      </c>
      <c r="C723" s="3" t="s">
        <v>69</v>
      </c>
      <c r="D723" s="3">
        <v>21.548084259033203</v>
      </c>
      <c r="E723" s="15">
        <v>0.2334185791015625</v>
      </c>
      <c r="F723" s="15">
        <v>0.57500190734863277</v>
      </c>
      <c r="G723" s="41">
        <v>5119171072</v>
      </c>
      <c r="H723" s="40">
        <v>131.27999877929688</v>
      </c>
      <c r="I723" s="40" t="s">
        <v>76</v>
      </c>
      <c r="J723" s="40" t="s">
        <v>97</v>
      </c>
      <c r="K723" s="42" t="str">
        <f t="shared" si="23"/>
        <v>No</v>
      </c>
      <c r="L723" s="3">
        <f>IF(Table2242[[#This Row],[P/E]]&lt;=$A$8,1,0)</f>
        <v>0</v>
      </c>
      <c r="M723" s="3">
        <f>IF(Table2242[[#This Row],[ROE LF]]&gt;=$B$8,1,0)</f>
        <v>0</v>
      </c>
      <c r="N723" s="3">
        <f>IF(Table2242[[#This Row],[Debt/Equity LF]]&lt;=$C$8,1,0)</f>
        <v>0</v>
      </c>
      <c r="O723" s="44">
        <f t="shared" si="24"/>
        <v>0</v>
      </c>
    </row>
    <row r="724" spans="1:15" ht="15" hidden="1" x14ac:dyDescent="0.2">
      <c r="A724" s="3" t="s">
        <v>1726</v>
      </c>
      <c r="B724" s="3" t="s">
        <v>1727</v>
      </c>
      <c r="C724" s="3" t="s">
        <v>33</v>
      </c>
      <c r="D724" s="3">
        <v>12.82575511932373</v>
      </c>
      <c r="E724" s="15">
        <v>0.14763648033142091</v>
      </c>
      <c r="F724" s="15">
        <v>1.2802276611328125</v>
      </c>
      <c r="G724" s="41">
        <v>5118145024</v>
      </c>
      <c r="H724" s="40">
        <v>139.60499572753906</v>
      </c>
      <c r="I724" s="40" t="s">
        <v>85</v>
      </c>
      <c r="J724" s="40" t="s">
        <v>85</v>
      </c>
      <c r="K724" s="42" t="str">
        <f t="shared" si="23"/>
        <v>No</v>
      </c>
      <c r="L724" s="3">
        <f>IF(Table2242[[#This Row],[P/E]]&lt;=$A$8,1,0)</f>
        <v>0</v>
      </c>
      <c r="M724" s="3">
        <f>IF(Table2242[[#This Row],[ROE LF]]&gt;=$B$8,1,0)</f>
        <v>0</v>
      </c>
      <c r="N724" s="3">
        <f>IF(Table2242[[#This Row],[Debt/Equity LF]]&lt;=$C$8,1,0)</f>
        <v>0</v>
      </c>
      <c r="O724" s="44">
        <f t="shared" si="24"/>
        <v>0</v>
      </c>
    </row>
    <row r="725" spans="1:15" ht="15" hidden="1" x14ac:dyDescent="0.2">
      <c r="A725" s="3" t="s">
        <v>2300</v>
      </c>
      <c r="B725" s="3" t="s">
        <v>2301</v>
      </c>
      <c r="C725" s="3" t="s">
        <v>33</v>
      </c>
      <c r="D725" s="3">
        <v>15.705890655517578</v>
      </c>
      <c r="E725" s="15">
        <v>8.4870481491088862E-2</v>
      </c>
      <c r="F725" s="15">
        <v>0.27871843338012697</v>
      </c>
      <c r="G725" s="41">
        <v>5099280896</v>
      </c>
      <c r="H725" s="40">
        <v>25.590000152587891</v>
      </c>
      <c r="I725" s="40" t="s">
        <v>47</v>
      </c>
      <c r="J725" s="40" t="s">
        <v>47</v>
      </c>
      <c r="K725" s="42" t="str">
        <f t="shared" si="23"/>
        <v>No</v>
      </c>
      <c r="L725" s="3">
        <f>IF(Table2242[[#This Row],[P/E]]&lt;=$A$8,1,0)</f>
        <v>0</v>
      </c>
      <c r="M725" s="3">
        <f>IF(Table2242[[#This Row],[ROE LF]]&gt;=$B$8,1,0)</f>
        <v>0</v>
      </c>
      <c r="N725" s="3">
        <f>IF(Table2242[[#This Row],[Debt/Equity LF]]&lt;=$C$8,1,0)</f>
        <v>1</v>
      </c>
      <c r="O725" s="44">
        <f t="shared" si="24"/>
        <v>1</v>
      </c>
    </row>
    <row r="726" spans="1:15" ht="15" x14ac:dyDescent="0.2">
      <c r="A726" s="3" t="s">
        <v>2068</v>
      </c>
      <c r="B726" s="3" t="s">
        <v>2069</v>
      </c>
      <c r="C726" s="3" t="s">
        <v>43</v>
      </c>
      <c r="D726" s="3">
        <v>16.409030914306641</v>
      </c>
      <c r="E726" s="15">
        <v>0.14237095832824706</v>
      </c>
      <c r="F726" s="15">
        <v>1.4210556030273438</v>
      </c>
      <c r="G726" s="41">
        <v>5095860224</v>
      </c>
      <c r="H726" s="40">
        <v>11.010000228881836</v>
      </c>
      <c r="I726" s="40" t="s">
        <v>43</v>
      </c>
      <c r="J726" s="40" t="s">
        <v>44</v>
      </c>
      <c r="K726" s="42" t="str">
        <f t="shared" si="23"/>
        <v>No</v>
      </c>
      <c r="L726" s="3">
        <f>IF(Table2242[[#This Row],[P/E]]&lt;=$A$8,1,0)</f>
        <v>0</v>
      </c>
      <c r="M726" s="3">
        <f>IF(Table2242[[#This Row],[ROE LF]]&gt;=$B$8,1,0)</f>
        <v>0</v>
      </c>
      <c r="N726" s="3">
        <f>IF(Table2242[[#This Row],[Debt/Equity LF]]&lt;=$C$8,1,0)</f>
        <v>0</v>
      </c>
      <c r="O726" s="44">
        <f t="shared" si="24"/>
        <v>0</v>
      </c>
    </row>
    <row r="727" spans="1:15" ht="15" hidden="1" x14ac:dyDescent="0.2">
      <c r="A727" s="3" t="s">
        <v>9490</v>
      </c>
      <c r="B727" s="3" t="s">
        <v>9491</v>
      </c>
      <c r="C727" s="3" t="s">
        <v>20</v>
      </c>
      <c r="D727" s="3">
        <v>813.18310546875</v>
      </c>
      <c r="E727" s="15">
        <v>-5.4178438186645507E-2</v>
      </c>
      <c r="F727" s="15">
        <v>1.7264875793457031</v>
      </c>
      <c r="G727" s="41">
        <v>5092066816</v>
      </c>
      <c r="H727" s="40">
        <v>15.704999923706055</v>
      </c>
      <c r="I727" s="40" t="s">
        <v>23</v>
      </c>
      <c r="J727" s="40" t="s">
        <v>24</v>
      </c>
      <c r="K727" s="42" t="str">
        <f t="shared" si="23"/>
        <v>No</v>
      </c>
      <c r="L727" s="3">
        <f>IF(Table2242[[#This Row],[P/E]]&lt;=$A$8,1,0)</f>
        <v>0</v>
      </c>
      <c r="M727" s="3">
        <f>IF(Table2242[[#This Row],[ROE LF]]&gt;=$B$8,1,0)</f>
        <v>0</v>
      </c>
      <c r="N727" s="3">
        <f>IF(Table2242[[#This Row],[Debt/Equity LF]]&lt;=$C$8,1,0)</f>
        <v>0</v>
      </c>
      <c r="O727" s="44">
        <f t="shared" si="24"/>
        <v>0</v>
      </c>
    </row>
    <row r="728" spans="1:15" ht="15" hidden="1" x14ac:dyDescent="0.2">
      <c r="A728" s="3" t="s">
        <v>2288</v>
      </c>
      <c r="B728" s="3" t="s">
        <v>2289</v>
      </c>
      <c r="C728" s="3" t="s">
        <v>69</v>
      </c>
      <c r="D728" s="3">
        <v>12.071478843688965</v>
      </c>
      <c r="E728" s="15">
        <v>0.16995786666870116</v>
      </c>
      <c r="F728" s="15">
        <v>0.85937210083007809</v>
      </c>
      <c r="G728" s="41">
        <v>5084776960</v>
      </c>
      <c r="H728" s="40">
        <v>71.769996643066406</v>
      </c>
      <c r="I728" s="40" t="s">
        <v>76</v>
      </c>
      <c r="J728" s="40" t="s">
        <v>82</v>
      </c>
      <c r="K728" s="42" t="str">
        <f t="shared" si="23"/>
        <v>No</v>
      </c>
      <c r="L728" s="3">
        <f>IF(Table2242[[#This Row],[P/E]]&lt;=$A$8,1,0)</f>
        <v>0</v>
      </c>
      <c r="M728" s="3">
        <f>IF(Table2242[[#This Row],[ROE LF]]&gt;=$B$8,1,0)</f>
        <v>0</v>
      </c>
      <c r="N728" s="3">
        <f>IF(Table2242[[#This Row],[Debt/Equity LF]]&lt;=$C$8,1,0)</f>
        <v>0</v>
      </c>
      <c r="O728" s="44">
        <f t="shared" si="24"/>
        <v>0</v>
      </c>
    </row>
    <row r="729" spans="1:15" ht="15" hidden="1" x14ac:dyDescent="0.2">
      <c r="A729" s="3" t="s">
        <v>1820</v>
      </c>
      <c r="B729" s="3" t="s">
        <v>1821</v>
      </c>
      <c r="C729" s="3" t="s">
        <v>28</v>
      </c>
      <c r="D729" s="3">
        <v>3.4482803344726562</v>
      </c>
      <c r="E729" s="15">
        <v>0.46188407897949219</v>
      </c>
      <c r="F729" s="15">
        <v>1.7000849914550782</v>
      </c>
      <c r="G729" s="41">
        <v>5081084416</v>
      </c>
      <c r="H729" s="40">
        <v>18.75</v>
      </c>
      <c r="I729" s="40" t="s">
        <v>29</v>
      </c>
      <c r="J729" s="40" t="s">
        <v>86</v>
      </c>
      <c r="K729" s="42" t="str">
        <f t="shared" si="23"/>
        <v>No</v>
      </c>
      <c r="L729" s="3">
        <f>IF(Table2242[[#This Row],[P/E]]&lt;=$A$8,1,0)</f>
        <v>1</v>
      </c>
      <c r="M729" s="3">
        <f>IF(Table2242[[#This Row],[ROE LF]]&gt;=$B$8,1,0)</f>
        <v>1</v>
      </c>
      <c r="N729" s="3">
        <f>IF(Table2242[[#This Row],[Debt/Equity LF]]&lt;=$C$8,1,0)</f>
        <v>0</v>
      </c>
      <c r="O729" s="44">
        <f t="shared" si="24"/>
        <v>2</v>
      </c>
    </row>
    <row r="730" spans="1:15" ht="15" hidden="1" x14ac:dyDescent="0.2">
      <c r="A730" s="3" t="s">
        <v>2154</v>
      </c>
      <c r="B730" s="3" t="s">
        <v>2155</v>
      </c>
      <c r="C730" s="3" t="s">
        <v>69</v>
      </c>
      <c r="D730" s="3">
        <v>48.708736419677734</v>
      </c>
      <c r="E730" s="15">
        <v>5.1629490852355957E-2</v>
      </c>
      <c r="F730" s="15">
        <v>0.43636203765869142</v>
      </c>
      <c r="G730" s="41">
        <v>5077853184</v>
      </c>
      <c r="H730" s="40">
        <v>49.491001129150391</v>
      </c>
      <c r="I730" s="40" t="s">
        <v>76</v>
      </c>
      <c r="J730" s="40" t="s">
        <v>77</v>
      </c>
      <c r="K730" s="42" t="str">
        <f t="shared" si="23"/>
        <v>No</v>
      </c>
      <c r="L730" s="3">
        <f>IF(Table2242[[#This Row],[P/E]]&lt;=$A$8,1,0)</f>
        <v>0</v>
      </c>
      <c r="M730" s="3">
        <f>IF(Table2242[[#This Row],[ROE LF]]&gt;=$B$8,1,0)</f>
        <v>0</v>
      </c>
      <c r="N730" s="3">
        <f>IF(Table2242[[#This Row],[Debt/Equity LF]]&lt;=$C$8,1,0)</f>
        <v>1</v>
      </c>
      <c r="O730" s="44">
        <f t="shared" si="24"/>
        <v>1</v>
      </c>
    </row>
    <row r="731" spans="1:15" ht="15" hidden="1" x14ac:dyDescent="0.2">
      <c r="A731" s="3" t="s">
        <v>1491</v>
      </c>
      <c r="B731" s="3" t="s">
        <v>1492</v>
      </c>
      <c r="C731" s="3" t="s">
        <v>33</v>
      </c>
      <c r="D731" s="3">
        <v>7.4540176391601562</v>
      </c>
      <c r="E731" s="15">
        <v>9.2824087142944336E-2</v>
      </c>
      <c r="F731" s="15">
        <v>0.36349590301513673</v>
      </c>
      <c r="G731" s="41">
        <v>5076649984</v>
      </c>
      <c r="H731" s="40">
        <v>53.380001068115234</v>
      </c>
      <c r="I731" s="40" t="s">
        <v>85</v>
      </c>
      <c r="J731" s="40" t="s">
        <v>85</v>
      </c>
      <c r="K731" s="42" t="str">
        <f t="shared" si="23"/>
        <v>No</v>
      </c>
      <c r="L731" s="3">
        <f>IF(Table2242[[#This Row],[P/E]]&lt;=$A$8,1,0)</f>
        <v>1</v>
      </c>
      <c r="M731" s="3">
        <f>IF(Table2242[[#This Row],[ROE LF]]&gt;=$B$8,1,0)</f>
        <v>0</v>
      </c>
      <c r="N731" s="3">
        <f>IF(Table2242[[#This Row],[Debt/Equity LF]]&lt;=$C$8,1,0)</f>
        <v>1</v>
      </c>
      <c r="O731" s="44">
        <f t="shared" si="24"/>
        <v>2</v>
      </c>
    </row>
    <row r="732" spans="1:15" ht="15" hidden="1" x14ac:dyDescent="0.2">
      <c r="A732" s="3" t="s">
        <v>7119</v>
      </c>
      <c r="B732" s="3" t="s">
        <v>7120</v>
      </c>
      <c r="C732" s="3" t="s">
        <v>20</v>
      </c>
      <c r="D732" s="3">
        <v>44.386634826660156</v>
      </c>
      <c r="E732" s="15">
        <v>0.16244356155395509</v>
      </c>
      <c r="F732" s="15">
        <v>4.8235330581665042E-2</v>
      </c>
      <c r="G732" s="41">
        <v>5033317376</v>
      </c>
      <c r="H732" s="40">
        <v>27.879999160766602</v>
      </c>
      <c r="I732" s="40" t="s">
        <v>48</v>
      </c>
      <c r="J732" s="40" t="s">
        <v>48</v>
      </c>
      <c r="K732" s="42" t="str">
        <f t="shared" si="23"/>
        <v>No</v>
      </c>
      <c r="L732" s="3">
        <f>IF(Table2242[[#This Row],[P/E]]&lt;=$A$8,1,0)</f>
        <v>0</v>
      </c>
      <c r="M732" s="3">
        <f>IF(Table2242[[#This Row],[ROE LF]]&gt;=$B$8,1,0)</f>
        <v>0</v>
      </c>
      <c r="N732" s="3">
        <f>IF(Table2242[[#This Row],[Debt/Equity LF]]&lt;=$C$8,1,0)</f>
        <v>1</v>
      </c>
      <c r="O732" s="44">
        <f t="shared" si="24"/>
        <v>1</v>
      </c>
    </row>
    <row r="733" spans="1:15" ht="15" hidden="1" x14ac:dyDescent="0.2">
      <c r="A733" s="3" t="s">
        <v>1624</v>
      </c>
      <c r="B733" s="3" t="s">
        <v>1625</v>
      </c>
      <c r="C733" s="3" t="s">
        <v>65</v>
      </c>
      <c r="D733" s="3">
        <v>37.719985961914062</v>
      </c>
      <c r="E733" s="15">
        <v>9.0808620452880864E-2</v>
      </c>
      <c r="F733" s="15">
        <v>0.79249549865722657</v>
      </c>
      <c r="G733" s="41">
        <v>5032930816</v>
      </c>
      <c r="H733" s="40">
        <v>103.54000091552734</v>
      </c>
      <c r="I733" s="40" t="s">
        <v>65</v>
      </c>
      <c r="J733" s="40" t="s">
        <v>66</v>
      </c>
      <c r="K733" s="42" t="str">
        <f t="shared" si="23"/>
        <v>No</v>
      </c>
      <c r="L733" s="3">
        <f>IF(Table2242[[#This Row],[P/E]]&lt;=$A$8,1,0)</f>
        <v>0</v>
      </c>
      <c r="M733" s="3">
        <f>IF(Table2242[[#This Row],[ROE LF]]&gt;=$B$8,1,0)</f>
        <v>0</v>
      </c>
      <c r="N733" s="3">
        <f>IF(Table2242[[#This Row],[Debt/Equity LF]]&lt;=$C$8,1,0)</f>
        <v>0</v>
      </c>
      <c r="O733" s="44">
        <f t="shared" si="24"/>
        <v>0</v>
      </c>
    </row>
    <row r="734" spans="1:15" ht="15" hidden="1" x14ac:dyDescent="0.2">
      <c r="A734" s="3" t="s">
        <v>9210</v>
      </c>
      <c r="B734" s="3" t="s">
        <v>9211</v>
      </c>
      <c r="C734" s="3" t="s">
        <v>69</v>
      </c>
      <c r="D734" s="3">
        <v>27.136449813842773</v>
      </c>
      <c r="E734" s="15">
        <v>0.16609134674072265</v>
      </c>
      <c r="F734" s="15">
        <v>0.88640083312988283</v>
      </c>
      <c r="G734" s="41">
        <v>5028568576</v>
      </c>
      <c r="H734" s="40">
        <v>20.450000762939453</v>
      </c>
      <c r="I734" s="40" t="s">
        <v>76</v>
      </c>
      <c r="J734" s="40" t="s">
        <v>97</v>
      </c>
      <c r="K734" s="42" t="str">
        <f t="shared" si="23"/>
        <v>No</v>
      </c>
      <c r="L734" s="3">
        <f>IF(Table2242[[#This Row],[P/E]]&lt;=$A$8,1,0)</f>
        <v>0</v>
      </c>
      <c r="M734" s="3">
        <f>IF(Table2242[[#This Row],[ROE LF]]&gt;=$B$8,1,0)</f>
        <v>0</v>
      </c>
      <c r="N734" s="3">
        <f>IF(Table2242[[#This Row],[Debt/Equity LF]]&lt;=$C$8,1,0)</f>
        <v>0</v>
      </c>
      <c r="O734" s="44">
        <f t="shared" si="24"/>
        <v>0</v>
      </c>
    </row>
    <row r="735" spans="1:15" ht="15" hidden="1" x14ac:dyDescent="0.2">
      <c r="A735" s="3" t="s">
        <v>9482</v>
      </c>
      <c r="B735" s="3" t="s">
        <v>9483</v>
      </c>
      <c r="C735" s="3" t="s">
        <v>69</v>
      </c>
      <c r="D735" s="3">
        <v>46.894817352294922</v>
      </c>
      <c r="E735" s="15">
        <v>1.8290450572967531E-2</v>
      </c>
      <c r="F735" s="15">
        <v>0.55269321441650388</v>
      </c>
      <c r="G735" s="41">
        <v>5018143232</v>
      </c>
      <c r="H735" s="40">
        <v>9.7250003814697266</v>
      </c>
      <c r="I735" s="40" t="s">
        <v>6370</v>
      </c>
      <c r="J735" s="40" t="s">
        <v>96</v>
      </c>
      <c r="K735" s="42" t="str">
        <f t="shared" si="23"/>
        <v>No</v>
      </c>
      <c r="L735" s="3">
        <f>IF(Table2242[[#This Row],[P/E]]&lt;=$A$8,1,0)</f>
        <v>0</v>
      </c>
      <c r="M735" s="3">
        <f>IF(Table2242[[#This Row],[ROE LF]]&gt;=$B$8,1,0)</f>
        <v>0</v>
      </c>
      <c r="N735" s="3">
        <f>IF(Table2242[[#This Row],[Debt/Equity LF]]&lt;=$C$8,1,0)</f>
        <v>0</v>
      </c>
      <c r="O735" s="44">
        <f t="shared" si="24"/>
        <v>0</v>
      </c>
    </row>
    <row r="736" spans="1:15" ht="15" hidden="1" x14ac:dyDescent="0.2">
      <c r="A736" s="3" t="s">
        <v>3113</v>
      </c>
      <c r="B736" s="3" t="s">
        <v>3114</v>
      </c>
      <c r="C736" s="3" t="s">
        <v>28</v>
      </c>
      <c r="D736" s="3">
        <v>7.6881814002990723</v>
      </c>
      <c r="E736" s="15">
        <v>1.1330994415283202</v>
      </c>
      <c r="F736" s="15">
        <v>4.5913995361328128</v>
      </c>
      <c r="G736" s="41">
        <v>5009366528</v>
      </c>
      <c r="H736" s="40">
        <v>81.129997253417969</v>
      </c>
      <c r="I736" s="40" t="s">
        <v>67</v>
      </c>
      <c r="J736" s="40" t="s">
        <v>68</v>
      </c>
      <c r="K736" s="42" t="str">
        <f t="shared" si="23"/>
        <v>No</v>
      </c>
      <c r="L736" s="3">
        <f>IF(Table2242[[#This Row],[P/E]]&lt;=$A$8,1,0)</f>
        <v>1</v>
      </c>
      <c r="M736" s="3">
        <f>IF(Table2242[[#This Row],[ROE LF]]&gt;=$B$8,1,0)</f>
        <v>1</v>
      </c>
      <c r="N736" s="3">
        <f>IF(Table2242[[#This Row],[Debt/Equity LF]]&lt;=$C$8,1,0)</f>
        <v>0</v>
      </c>
      <c r="O736" s="44">
        <f t="shared" si="24"/>
        <v>2</v>
      </c>
    </row>
    <row r="737" spans="1:15" ht="15" hidden="1" x14ac:dyDescent="0.2">
      <c r="A737" s="3" t="s">
        <v>9224</v>
      </c>
      <c r="B737" s="3" t="s">
        <v>9225</v>
      </c>
      <c r="C737" s="3" t="s">
        <v>69</v>
      </c>
      <c r="D737" s="3">
        <v>48.345664978027344</v>
      </c>
      <c r="E737">
        <v>-1.418305039405823E-2</v>
      </c>
      <c r="F737">
        <v>2.4153488159179686</v>
      </c>
      <c r="G737" s="41">
        <v>5005381120</v>
      </c>
      <c r="H737" s="40">
        <v>31.110000610351562</v>
      </c>
      <c r="I737" s="40" t="s">
        <v>6370</v>
      </c>
      <c r="J737" s="40" t="s">
        <v>87</v>
      </c>
      <c r="K737" s="42" t="str">
        <f t="shared" si="23"/>
        <v>No</v>
      </c>
      <c r="L737" s="3">
        <f>IF(Table2242[[#This Row],[P/E]]&lt;=$A$8,1,0)</f>
        <v>0</v>
      </c>
      <c r="M737" s="3">
        <f>IF(Table2242[[#This Row],[ROE LF]]&gt;=$B$8,1,0)</f>
        <v>0</v>
      </c>
      <c r="N737" s="3">
        <f>IF(Table2242[[#This Row],[Debt/Equity LF]]&lt;=$C$8,1,0)</f>
        <v>0</v>
      </c>
      <c r="O737" s="44">
        <f t="shared" si="24"/>
        <v>0</v>
      </c>
    </row>
    <row r="738" spans="1:15" ht="15" hidden="1" x14ac:dyDescent="0.2">
      <c r="A738" s="3" t="s">
        <v>2719</v>
      </c>
      <c r="B738" s="3" t="s">
        <v>9227</v>
      </c>
      <c r="C738" s="3" t="s">
        <v>28</v>
      </c>
      <c r="D738" s="3">
        <v>14.827595710754395</v>
      </c>
      <c r="E738" s="15">
        <v>7.4144320487976076E-2</v>
      </c>
      <c r="F738" s="15">
        <v>3.5721240234375</v>
      </c>
      <c r="G738" s="41">
        <v>5002545152</v>
      </c>
      <c r="H738" s="40">
        <v>34.244998931884766</v>
      </c>
      <c r="I738" s="40" t="s">
        <v>58</v>
      </c>
      <c r="J738" s="40" t="s">
        <v>59</v>
      </c>
      <c r="K738" s="42" t="str">
        <f t="shared" si="23"/>
        <v>No</v>
      </c>
      <c r="L738" s="3">
        <f>IF(Table2242[[#This Row],[P/E]]&lt;=$A$8,1,0)</f>
        <v>0</v>
      </c>
      <c r="M738" s="3">
        <f>IF(Table2242[[#This Row],[ROE LF]]&gt;=$B$8,1,0)</f>
        <v>0</v>
      </c>
      <c r="N738" s="3">
        <f>IF(Table2242[[#This Row],[Debt/Equity LF]]&lt;=$C$8,1,0)</f>
        <v>0</v>
      </c>
      <c r="O738" s="44">
        <f t="shared" si="24"/>
        <v>0</v>
      </c>
    </row>
    <row r="739" spans="1:15" ht="15" hidden="1" x14ac:dyDescent="0.2">
      <c r="A739" s="3" t="s">
        <v>2440</v>
      </c>
      <c r="B739" s="3" t="s">
        <v>2441</v>
      </c>
      <c r="C739" s="3" t="s">
        <v>36</v>
      </c>
      <c r="D739" s="3">
        <v>24.555143356323242</v>
      </c>
      <c r="E739" s="15">
        <v>0.1972438621520996</v>
      </c>
      <c r="F739" s="15">
        <v>1.2479589843750001</v>
      </c>
      <c r="G739" s="41">
        <v>4995803136</v>
      </c>
      <c r="H739" s="40">
        <v>94.139999389648438</v>
      </c>
      <c r="I739" s="40" t="s">
        <v>37</v>
      </c>
      <c r="J739" s="40" t="s">
        <v>38</v>
      </c>
      <c r="K739" s="42" t="str">
        <f t="shared" si="23"/>
        <v>No</v>
      </c>
      <c r="L739" s="3">
        <f>IF(Table2242[[#This Row],[P/E]]&lt;=$A$8,1,0)</f>
        <v>0</v>
      </c>
      <c r="M739" s="3">
        <f>IF(Table2242[[#This Row],[ROE LF]]&gt;=$B$8,1,0)</f>
        <v>0</v>
      </c>
      <c r="N739" s="3">
        <f>IF(Table2242[[#This Row],[Debt/Equity LF]]&lt;=$C$8,1,0)</f>
        <v>0</v>
      </c>
      <c r="O739" s="44">
        <f t="shared" si="24"/>
        <v>0</v>
      </c>
    </row>
    <row r="740" spans="1:15" ht="15" hidden="1" x14ac:dyDescent="0.2">
      <c r="A740" s="3" t="s">
        <v>2841</v>
      </c>
      <c r="B740" s="3" t="s">
        <v>9228</v>
      </c>
      <c r="C740" s="3" t="s">
        <v>33</v>
      </c>
      <c r="D740" s="3">
        <v>11.799051284790039</v>
      </c>
      <c r="E740" s="15">
        <v>9.3759326934814452E-2</v>
      </c>
      <c r="F740" s="15">
        <v>0.87273590087890629</v>
      </c>
      <c r="G740" s="41">
        <v>4993978880</v>
      </c>
      <c r="H740" s="40">
        <v>27.370000839233398</v>
      </c>
      <c r="I740" s="40" t="s">
        <v>47</v>
      </c>
      <c r="J740" s="40" t="s">
        <v>47</v>
      </c>
      <c r="K740" s="42" t="str">
        <f t="shared" si="23"/>
        <v>No</v>
      </c>
      <c r="L740" s="3">
        <f>IF(Table2242[[#This Row],[P/E]]&lt;=$A$8,1,0)</f>
        <v>0</v>
      </c>
      <c r="M740" s="3">
        <f>IF(Table2242[[#This Row],[ROE LF]]&gt;=$B$8,1,0)</f>
        <v>0</v>
      </c>
      <c r="N740" s="3">
        <f>IF(Table2242[[#This Row],[Debt/Equity LF]]&lt;=$C$8,1,0)</f>
        <v>0</v>
      </c>
      <c r="O740" s="44">
        <f t="shared" si="24"/>
        <v>0</v>
      </c>
    </row>
    <row r="741" spans="1:15" ht="15" hidden="1" x14ac:dyDescent="0.2">
      <c r="A741" s="3" t="s">
        <v>1998</v>
      </c>
      <c r="B741" s="3" t="s">
        <v>1999</v>
      </c>
      <c r="C741" s="3" t="s">
        <v>28</v>
      </c>
      <c r="D741" s="3">
        <v>7.9447689056396484</v>
      </c>
      <c r="E741" s="15">
        <v>0.33074504852294923</v>
      </c>
      <c r="F741" s="15">
        <v>1.2992004394531249</v>
      </c>
      <c r="G741" s="41">
        <v>4972496896</v>
      </c>
      <c r="H741" s="40">
        <v>75.230003356933594</v>
      </c>
      <c r="I741" s="40" t="s">
        <v>67</v>
      </c>
      <c r="J741" s="40" t="s">
        <v>113</v>
      </c>
      <c r="K741" s="42" t="str">
        <f t="shared" si="23"/>
        <v>No</v>
      </c>
      <c r="L741" s="3">
        <f>IF(Table2242[[#This Row],[P/E]]&lt;=$A$8,1,0)</f>
        <v>1</v>
      </c>
      <c r="M741" s="3">
        <f>IF(Table2242[[#This Row],[ROE LF]]&gt;=$B$8,1,0)</f>
        <v>1</v>
      </c>
      <c r="N741" s="3">
        <f>IF(Table2242[[#This Row],[Debt/Equity LF]]&lt;=$C$8,1,0)</f>
        <v>0</v>
      </c>
      <c r="O741" s="44">
        <f t="shared" si="24"/>
        <v>2</v>
      </c>
    </row>
    <row r="742" spans="1:15" ht="15" hidden="1" x14ac:dyDescent="0.2">
      <c r="A742" s="3" t="s">
        <v>1505</v>
      </c>
      <c r="B742" s="3" t="s">
        <v>1506</v>
      </c>
      <c r="C742" s="3" t="s">
        <v>69</v>
      </c>
      <c r="D742" s="3">
        <v>18.277225494384766</v>
      </c>
      <c r="E742" s="15">
        <v>0.7582663726806641</v>
      </c>
      <c r="F742" s="15">
        <v>5.0066824340820313</v>
      </c>
      <c r="G742" s="41">
        <v>4958654976</v>
      </c>
      <c r="H742" s="40">
        <v>38.770000457763672</v>
      </c>
      <c r="I742" s="40" t="s">
        <v>6370</v>
      </c>
      <c r="J742" s="40" t="s">
        <v>87</v>
      </c>
      <c r="K742" s="42" t="str">
        <f t="shared" si="23"/>
        <v>No</v>
      </c>
      <c r="L742" s="3">
        <f>IF(Table2242[[#This Row],[P/E]]&lt;=$A$8,1,0)</f>
        <v>0</v>
      </c>
      <c r="M742" s="3">
        <f>IF(Table2242[[#This Row],[ROE LF]]&gt;=$B$8,1,0)</f>
        <v>1</v>
      </c>
      <c r="N742" s="3">
        <f>IF(Table2242[[#This Row],[Debt/Equity LF]]&lt;=$C$8,1,0)</f>
        <v>0</v>
      </c>
      <c r="O742" s="44">
        <f t="shared" si="24"/>
        <v>1</v>
      </c>
    </row>
    <row r="743" spans="1:15" ht="15" hidden="1" x14ac:dyDescent="0.2">
      <c r="A743" s="3" t="s">
        <v>1615</v>
      </c>
      <c r="B743" s="3" t="s">
        <v>1616</v>
      </c>
      <c r="C743" s="3" t="s">
        <v>20</v>
      </c>
      <c r="D743" s="3">
        <v>36.476451873779297</v>
      </c>
      <c r="E743" s="15">
        <v>0.11907707214355469</v>
      </c>
      <c r="F743" s="15">
        <v>0.54569755554199217</v>
      </c>
      <c r="G743" s="41">
        <v>4949853184</v>
      </c>
      <c r="H743" s="40">
        <v>39.939998626708984</v>
      </c>
      <c r="I743" s="40" t="s">
        <v>21</v>
      </c>
      <c r="J743" s="40" t="s">
        <v>92</v>
      </c>
      <c r="K743" s="42" t="str">
        <f t="shared" si="23"/>
        <v>No</v>
      </c>
      <c r="L743" s="3">
        <f>IF(Table2242[[#This Row],[P/E]]&lt;=$A$8,1,0)</f>
        <v>0</v>
      </c>
      <c r="M743" s="3">
        <f>IF(Table2242[[#This Row],[ROE LF]]&gt;=$B$8,1,0)</f>
        <v>0</v>
      </c>
      <c r="N743" s="3">
        <f>IF(Table2242[[#This Row],[Debt/Equity LF]]&lt;=$C$8,1,0)</f>
        <v>0</v>
      </c>
      <c r="O743" s="44">
        <f t="shared" si="24"/>
        <v>0</v>
      </c>
    </row>
    <row r="744" spans="1:15" ht="15" hidden="1" x14ac:dyDescent="0.2">
      <c r="A744" s="3" t="s">
        <v>2140</v>
      </c>
      <c r="B744" s="3" t="s">
        <v>2141</v>
      </c>
      <c r="C744" s="3" t="s">
        <v>80</v>
      </c>
      <c r="D744" s="3">
        <v>68.937583923339844</v>
      </c>
      <c r="E744" s="15">
        <v>4.6937398910522461E-2</v>
      </c>
      <c r="F744" s="15">
        <v>0.70039604187011717</v>
      </c>
      <c r="G744" s="41">
        <v>4946206720</v>
      </c>
      <c r="H744" s="40">
        <v>35.740001678466797</v>
      </c>
      <c r="I744" s="40" t="s">
        <v>80</v>
      </c>
      <c r="J744" s="40" t="s">
        <v>81</v>
      </c>
      <c r="K744" s="42" t="str">
        <f t="shared" si="23"/>
        <v>No</v>
      </c>
      <c r="L744" s="3">
        <f>IF(Table2242[[#This Row],[P/E]]&lt;=$A$8,1,0)</f>
        <v>0</v>
      </c>
      <c r="M744" s="3">
        <f>IF(Table2242[[#This Row],[ROE LF]]&gt;=$B$8,1,0)</f>
        <v>0</v>
      </c>
      <c r="N744" s="3">
        <f>IF(Table2242[[#This Row],[Debt/Equity LF]]&lt;=$C$8,1,0)</f>
        <v>0</v>
      </c>
      <c r="O744" s="44">
        <f t="shared" si="24"/>
        <v>0</v>
      </c>
    </row>
    <row r="745" spans="1:15" ht="15" hidden="1" x14ac:dyDescent="0.2">
      <c r="A745" s="3" t="s">
        <v>2138</v>
      </c>
      <c r="B745" s="3" t="s">
        <v>2139</v>
      </c>
      <c r="C745" s="3" t="s">
        <v>33</v>
      </c>
      <c r="D745" s="3">
        <v>11.876749038696289</v>
      </c>
      <c r="E745" s="15">
        <v>7.5947608947753903E-2</v>
      </c>
      <c r="F745" s="15">
        <v>0.48427673339843752</v>
      </c>
      <c r="G745" s="41">
        <v>4907473920</v>
      </c>
      <c r="H745" s="40">
        <v>14.409999847412109</v>
      </c>
      <c r="I745" s="40" t="s">
        <v>47</v>
      </c>
      <c r="J745" s="40" t="s">
        <v>47</v>
      </c>
      <c r="K745" s="42" t="str">
        <f t="shared" si="23"/>
        <v>No</v>
      </c>
      <c r="L745" s="3">
        <f>IF(Table2242[[#This Row],[P/E]]&lt;=$A$8,1,0)</f>
        <v>0</v>
      </c>
      <c r="M745" s="3">
        <f>IF(Table2242[[#This Row],[ROE LF]]&gt;=$B$8,1,0)</f>
        <v>0</v>
      </c>
      <c r="N745" s="3">
        <f>IF(Table2242[[#This Row],[Debt/Equity LF]]&lt;=$C$8,1,0)</f>
        <v>1</v>
      </c>
      <c r="O745" s="44">
        <f t="shared" si="24"/>
        <v>1</v>
      </c>
    </row>
    <row r="746" spans="1:15" ht="15" hidden="1" x14ac:dyDescent="0.2">
      <c r="A746" s="3" t="s">
        <v>2070</v>
      </c>
      <c r="B746" s="3" t="s">
        <v>2071</v>
      </c>
      <c r="C746" s="3" t="s">
        <v>69</v>
      </c>
      <c r="D746" s="3">
        <v>53.921051025390625</v>
      </c>
      <c r="E746" s="15">
        <v>0.27645563125610351</v>
      </c>
      <c r="F746" s="15">
        <v>5.802689075469971E-2</v>
      </c>
      <c r="G746" s="41">
        <v>4897223168</v>
      </c>
      <c r="H746" s="40">
        <v>102.44999694824219</v>
      </c>
      <c r="I746" s="40" t="s">
        <v>6370</v>
      </c>
      <c r="J746" s="40" t="s">
        <v>96</v>
      </c>
      <c r="K746" s="42" t="str">
        <f t="shared" si="23"/>
        <v>No</v>
      </c>
      <c r="L746" s="3">
        <f>IF(Table2242[[#This Row],[P/E]]&lt;=$A$8,1,0)</f>
        <v>0</v>
      </c>
      <c r="M746" s="3">
        <f>IF(Table2242[[#This Row],[ROE LF]]&gt;=$B$8,1,0)</f>
        <v>0</v>
      </c>
      <c r="N746" s="3">
        <f>IF(Table2242[[#This Row],[Debt/Equity LF]]&lt;=$C$8,1,0)</f>
        <v>1</v>
      </c>
      <c r="O746" s="44">
        <f t="shared" si="24"/>
        <v>1</v>
      </c>
    </row>
    <row r="747" spans="1:15" ht="15" hidden="1" x14ac:dyDescent="0.2">
      <c r="A747" s="3" t="s">
        <v>1173</v>
      </c>
      <c r="B747" s="3" t="s">
        <v>1174</v>
      </c>
      <c r="C747" s="3" t="s">
        <v>20</v>
      </c>
      <c r="D747" s="3">
        <v>5.4917712211608887</v>
      </c>
      <c r="E747" s="15">
        <v>1.8508195495605468</v>
      </c>
      <c r="F747" s="15">
        <v>4.9422677612304691</v>
      </c>
      <c r="G747" s="41">
        <v>4896645632</v>
      </c>
      <c r="H747" s="40">
        <v>12.680000305175781</v>
      </c>
      <c r="I747" s="40" t="s">
        <v>23</v>
      </c>
      <c r="J747" s="40" t="s">
        <v>42</v>
      </c>
      <c r="K747" s="42" t="str">
        <f t="shared" si="23"/>
        <v>No</v>
      </c>
      <c r="L747" s="3">
        <f>IF(Table2242[[#This Row],[P/E]]&lt;=$A$8,1,0)</f>
        <v>1</v>
      </c>
      <c r="M747" s="3">
        <f>IF(Table2242[[#This Row],[ROE LF]]&gt;=$B$8,1,0)</f>
        <v>1</v>
      </c>
      <c r="N747" s="3">
        <f>IF(Table2242[[#This Row],[Debt/Equity LF]]&lt;=$C$8,1,0)</f>
        <v>0</v>
      </c>
      <c r="O747" s="44">
        <f t="shared" si="24"/>
        <v>2</v>
      </c>
    </row>
    <row r="748" spans="1:15" ht="15" hidden="1" x14ac:dyDescent="0.2">
      <c r="A748" s="3" t="s">
        <v>2909</v>
      </c>
      <c r="B748" s="3" t="s">
        <v>2910</v>
      </c>
      <c r="C748" s="3" t="s">
        <v>89</v>
      </c>
      <c r="D748" s="3">
        <v>1.665787816047668</v>
      </c>
      <c r="E748" s="15">
        <v>0.3725821304321289</v>
      </c>
      <c r="F748" s="15">
        <v>0.38793922424316407</v>
      </c>
      <c r="G748" s="41">
        <v>4868108800</v>
      </c>
      <c r="H748" s="40">
        <v>20.780000686645508</v>
      </c>
      <c r="I748" s="40" t="s">
        <v>89</v>
      </c>
      <c r="J748" s="40" t="s">
        <v>93</v>
      </c>
      <c r="K748" s="42" t="str">
        <f t="shared" si="23"/>
        <v>Yes</v>
      </c>
      <c r="L748" s="3">
        <f>IF(Table2242[[#This Row],[P/E]]&lt;=$A$8,1,0)</f>
        <v>1</v>
      </c>
      <c r="M748" s="3">
        <f>IF(Table2242[[#This Row],[ROE LF]]&gt;=$B$8,1,0)</f>
        <v>1</v>
      </c>
      <c r="N748" s="3">
        <f>IF(Table2242[[#This Row],[Debt/Equity LF]]&lt;=$C$8,1,0)</f>
        <v>1</v>
      </c>
      <c r="O748" s="44">
        <f t="shared" si="24"/>
        <v>3</v>
      </c>
    </row>
    <row r="749" spans="1:15" ht="15" hidden="1" x14ac:dyDescent="0.2">
      <c r="A749" s="3" t="s">
        <v>1670</v>
      </c>
      <c r="B749" s="3" t="s">
        <v>1671</v>
      </c>
      <c r="C749" s="3" t="s">
        <v>33</v>
      </c>
      <c r="D749" s="3">
        <v>32.723400115966797</v>
      </c>
      <c r="E749" s="15">
        <v>0.10785077095031738</v>
      </c>
      <c r="F749" s="15">
        <v>0.34069427490234377</v>
      </c>
      <c r="G749" s="41">
        <v>4842874880</v>
      </c>
      <c r="H749" s="40">
        <v>138.69999694824219</v>
      </c>
      <c r="I749" s="40" t="s">
        <v>85</v>
      </c>
      <c r="J749" s="40" t="s">
        <v>85</v>
      </c>
      <c r="K749" s="42" t="str">
        <f t="shared" si="23"/>
        <v>No</v>
      </c>
      <c r="L749" s="3">
        <f>IF(Table2242[[#This Row],[P/E]]&lt;=$A$8,1,0)</f>
        <v>0</v>
      </c>
      <c r="M749" s="3">
        <f>IF(Table2242[[#This Row],[ROE LF]]&gt;=$B$8,1,0)</f>
        <v>0</v>
      </c>
      <c r="N749" s="3">
        <f>IF(Table2242[[#This Row],[Debt/Equity LF]]&lt;=$C$8,1,0)</f>
        <v>1</v>
      </c>
      <c r="O749" s="44">
        <f t="shared" si="24"/>
        <v>1</v>
      </c>
    </row>
    <row r="750" spans="1:15" ht="15" hidden="1" x14ac:dyDescent="0.2">
      <c r="A750" s="3" t="s">
        <v>2467</v>
      </c>
      <c r="B750" s="3" t="s">
        <v>2468</v>
      </c>
      <c r="C750" s="3" t="s">
        <v>20</v>
      </c>
      <c r="D750" s="3">
        <v>69.736221313476562</v>
      </c>
      <c r="E750" s="15">
        <v>0.12417860031127929</v>
      </c>
      <c r="F750" s="15">
        <v>0.870264892578125</v>
      </c>
      <c r="G750" s="41">
        <v>4841734144</v>
      </c>
      <c r="H750" s="40">
        <v>147.94999694824219</v>
      </c>
      <c r="I750" s="40" t="s">
        <v>21</v>
      </c>
      <c r="J750" s="40" t="s">
        <v>92</v>
      </c>
      <c r="K750" s="42" t="str">
        <f t="shared" si="23"/>
        <v>No</v>
      </c>
      <c r="L750" s="3">
        <f>IF(Table2242[[#This Row],[P/E]]&lt;=$A$8,1,0)</f>
        <v>0</v>
      </c>
      <c r="M750" s="3">
        <f>IF(Table2242[[#This Row],[ROE LF]]&gt;=$B$8,1,0)</f>
        <v>0</v>
      </c>
      <c r="N750" s="3">
        <f>IF(Table2242[[#This Row],[Debt/Equity LF]]&lt;=$C$8,1,0)</f>
        <v>0</v>
      </c>
      <c r="O750" s="44">
        <f t="shared" si="24"/>
        <v>0</v>
      </c>
    </row>
    <row r="751" spans="1:15" ht="15" hidden="1" x14ac:dyDescent="0.2">
      <c r="A751" s="3" t="s">
        <v>1417</v>
      </c>
      <c r="B751" s="3" t="s">
        <v>1418</v>
      </c>
      <c r="C751" s="3" t="s">
        <v>69</v>
      </c>
      <c r="D751" s="3">
        <v>57.196117401123047</v>
      </c>
      <c r="E751" s="15">
        <v>7.3622970581054686E-2</v>
      </c>
      <c r="F751" s="15">
        <v>0.55176471710205077</v>
      </c>
      <c r="G751" s="41">
        <v>4839008768</v>
      </c>
      <c r="H751" s="40">
        <v>59.340000152587891</v>
      </c>
      <c r="I751" s="40" t="s">
        <v>76</v>
      </c>
      <c r="J751" s="40" t="s">
        <v>77</v>
      </c>
      <c r="K751" s="42" t="str">
        <f t="shared" si="23"/>
        <v>No</v>
      </c>
      <c r="L751" s="3">
        <f>IF(Table2242[[#This Row],[P/E]]&lt;=$A$8,1,0)</f>
        <v>0</v>
      </c>
      <c r="M751" s="3">
        <f>IF(Table2242[[#This Row],[ROE LF]]&gt;=$B$8,1,0)</f>
        <v>0</v>
      </c>
      <c r="N751" s="3">
        <f>IF(Table2242[[#This Row],[Debt/Equity LF]]&lt;=$C$8,1,0)</f>
        <v>0</v>
      </c>
      <c r="O751" s="44">
        <f t="shared" si="24"/>
        <v>0</v>
      </c>
    </row>
    <row r="752" spans="1:15" ht="15" hidden="1" x14ac:dyDescent="0.2">
      <c r="A752" s="3" t="s">
        <v>2799</v>
      </c>
      <c r="B752" s="3" t="s">
        <v>2800</v>
      </c>
      <c r="C752" s="3" t="s">
        <v>69</v>
      </c>
      <c r="D752" s="3">
        <v>17.68379020690918</v>
      </c>
      <c r="E752" s="15">
        <v>0.25598154067993162</v>
      </c>
      <c r="F752" s="15">
        <v>0.53157257080078124</v>
      </c>
      <c r="G752" s="41">
        <v>4837309952</v>
      </c>
      <c r="H752" s="40">
        <v>127.63999938964844</v>
      </c>
      <c r="I752" s="40" t="s">
        <v>76</v>
      </c>
      <c r="J752" s="40" t="s">
        <v>97</v>
      </c>
      <c r="K752" s="42" t="str">
        <f t="shared" si="23"/>
        <v>No</v>
      </c>
      <c r="L752" s="3">
        <f>IF(Table2242[[#This Row],[P/E]]&lt;=$A$8,1,0)</f>
        <v>0</v>
      </c>
      <c r="M752" s="3">
        <f>IF(Table2242[[#This Row],[ROE LF]]&gt;=$B$8,1,0)</f>
        <v>0</v>
      </c>
      <c r="N752" s="3">
        <f>IF(Table2242[[#This Row],[Debt/Equity LF]]&lt;=$C$8,1,0)</f>
        <v>0</v>
      </c>
      <c r="O752" s="44">
        <f t="shared" si="24"/>
        <v>0</v>
      </c>
    </row>
    <row r="753" spans="1:15" ht="15" hidden="1" x14ac:dyDescent="0.2">
      <c r="A753" s="3" t="s">
        <v>1329</v>
      </c>
      <c r="B753" s="3" t="s">
        <v>1330</v>
      </c>
      <c r="C753" s="3" t="s">
        <v>80</v>
      </c>
      <c r="D753" s="45">
        <v>23.475019454956055</v>
      </c>
      <c r="E753" s="15">
        <v>4.1830019950866701E-2</v>
      </c>
      <c r="F753" s="15">
        <v>0.7382179260253906</v>
      </c>
      <c r="G753" s="41">
        <v>4780288000</v>
      </c>
      <c r="H753" s="40">
        <v>43.229999542236328</v>
      </c>
      <c r="I753" s="40" t="s">
        <v>80</v>
      </c>
      <c r="J753" s="40" t="s">
        <v>81</v>
      </c>
      <c r="K753" s="42" t="str">
        <f t="shared" si="23"/>
        <v>No</v>
      </c>
      <c r="L753" s="3">
        <f>IF(Table2242[[#This Row],[P/E]]&lt;=$A$8,1,0)</f>
        <v>0</v>
      </c>
      <c r="M753" s="3">
        <f>IF(Table2242[[#This Row],[ROE LF]]&gt;=$B$8,1,0)</f>
        <v>0</v>
      </c>
      <c r="N753" s="3">
        <f>IF(Table2242[[#This Row],[Debt/Equity LF]]&lt;=$C$8,1,0)</f>
        <v>0</v>
      </c>
      <c r="O753" s="44">
        <f t="shared" si="24"/>
        <v>0</v>
      </c>
    </row>
    <row r="754" spans="1:15" ht="15" hidden="1" x14ac:dyDescent="0.2">
      <c r="A754" s="3" t="s">
        <v>1714</v>
      </c>
      <c r="B754" s="3" t="s">
        <v>1715</v>
      </c>
      <c r="C754" s="3" t="s">
        <v>69</v>
      </c>
      <c r="D754" s="3">
        <v>23.327669143676758</v>
      </c>
      <c r="E754" s="15">
        <v>0.31249300003051755</v>
      </c>
      <c r="F754" s="15">
        <v>0.20035469055175781</v>
      </c>
      <c r="G754" s="41">
        <v>4772521984</v>
      </c>
      <c r="H754" s="40">
        <v>48.720001220703125</v>
      </c>
      <c r="I754" s="40" t="s">
        <v>76</v>
      </c>
      <c r="J754" s="40" t="s">
        <v>95</v>
      </c>
      <c r="K754" s="42" t="str">
        <f t="shared" si="23"/>
        <v>No</v>
      </c>
      <c r="L754" s="3">
        <f>IF(Table2242[[#This Row],[P/E]]&lt;=$A$8,1,0)</f>
        <v>0</v>
      </c>
      <c r="M754" s="3">
        <f>IF(Table2242[[#This Row],[ROE LF]]&gt;=$B$8,1,0)</f>
        <v>1</v>
      </c>
      <c r="N754" s="3">
        <f>IF(Table2242[[#This Row],[Debt/Equity LF]]&lt;=$C$8,1,0)</f>
        <v>1</v>
      </c>
      <c r="O754" s="44">
        <f t="shared" si="24"/>
        <v>2</v>
      </c>
    </row>
    <row r="755" spans="1:15" ht="15" hidden="1" x14ac:dyDescent="0.2">
      <c r="A755" s="3" t="s">
        <v>2254</v>
      </c>
      <c r="B755" s="3" t="s">
        <v>2255</v>
      </c>
      <c r="C755" s="3" t="s">
        <v>69</v>
      </c>
      <c r="D755" s="3">
        <v>21.242841720581055</v>
      </c>
      <c r="E755" s="15">
        <v>0.18915939331054688</v>
      </c>
      <c r="F755" s="15">
        <v>0.15103089332580566</v>
      </c>
      <c r="G755" s="41">
        <v>4758931456</v>
      </c>
      <c r="H755" s="40">
        <v>142.94000244140625</v>
      </c>
      <c r="I755" s="40" t="s">
        <v>76</v>
      </c>
      <c r="J755" s="40" t="s">
        <v>82</v>
      </c>
      <c r="K755" s="42" t="str">
        <f t="shared" si="23"/>
        <v>No</v>
      </c>
      <c r="L755" s="3">
        <f>IF(Table2242[[#This Row],[P/E]]&lt;=$A$8,1,0)</f>
        <v>0</v>
      </c>
      <c r="M755" s="3">
        <f>IF(Table2242[[#This Row],[ROE LF]]&gt;=$B$8,1,0)</f>
        <v>0</v>
      </c>
      <c r="N755" s="3">
        <f>IF(Table2242[[#This Row],[Debt/Equity LF]]&lt;=$C$8,1,0)</f>
        <v>1</v>
      </c>
      <c r="O755" s="44">
        <f t="shared" si="24"/>
        <v>1</v>
      </c>
    </row>
    <row r="756" spans="1:15" ht="15" hidden="1" x14ac:dyDescent="0.2">
      <c r="A756" s="3" t="s">
        <v>1676</v>
      </c>
      <c r="B756" s="3" t="s">
        <v>1677</v>
      </c>
      <c r="C756" s="3" t="s">
        <v>28</v>
      </c>
      <c r="D756" s="3">
        <v>5.3777084350585938</v>
      </c>
      <c r="E756" s="15">
        <v>0.19327070236206054</v>
      </c>
      <c r="F756" s="15">
        <v>0.62048202514648443</v>
      </c>
      <c r="G756" s="41">
        <v>4748527104</v>
      </c>
      <c r="H756" s="40">
        <v>46.240001678466797</v>
      </c>
      <c r="I756" s="40" t="s">
        <v>67</v>
      </c>
      <c r="J756" s="40" t="s">
        <v>100</v>
      </c>
      <c r="K756" s="42" t="str">
        <f t="shared" si="23"/>
        <v>No</v>
      </c>
      <c r="L756" s="3">
        <f>IF(Table2242[[#This Row],[P/E]]&lt;=$A$8,1,0)</f>
        <v>1</v>
      </c>
      <c r="M756" s="3">
        <f>IF(Table2242[[#This Row],[ROE LF]]&gt;=$B$8,1,0)</f>
        <v>0</v>
      </c>
      <c r="N756" s="3">
        <f>IF(Table2242[[#This Row],[Debt/Equity LF]]&lt;=$C$8,1,0)</f>
        <v>0</v>
      </c>
      <c r="O756" s="44">
        <f t="shared" si="24"/>
        <v>1</v>
      </c>
    </row>
    <row r="757" spans="1:15" ht="15" hidden="1" x14ac:dyDescent="0.2">
      <c r="A757" s="3" t="s">
        <v>1147</v>
      </c>
      <c r="B757" s="3" t="s">
        <v>1148</v>
      </c>
      <c r="C757" s="3" t="s">
        <v>20</v>
      </c>
      <c r="D757" s="3">
        <v>26.582500457763672</v>
      </c>
      <c r="E757" s="15">
        <v>0.1699692726135254</v>
      </c>
      <c r="F757" s="15">
        <v>2.3217051029205321E-2</v>
      </c>
      <c r="G757" s="41">
        <v>4748218880</v>
      </c>
      <c r="H757" s="40">
        <v>106.33000183105469</v>
      </c>
      <c r="I757" s="40" t="s">
        <v>48</v>
      </c>
      <c r="J757" s="40" t="s">
        <v>48</v>
      </c>
      <c r="K757" s="42" t="str">
        <f t="shared" si="23"/>
        <v>No</v>
      </c>
      <c r="L757" s="3">
        <f>IF(Table2242[[#This Row],[P/E]]&lt;=$A$8,1,0)</f>
        <v>0</v>
      </c>
      <c r="M757" s="3">
        <f>IF(Table2242[[#This Row],[ROE LF]]&gt;=$B$8,1,0)</f>
        <v>0</v>
      </c>
      <c r="N757" s="3">
        <f>IF(Table2242[[#This Row],[Debt/Equity LF]]&lt;=$C$8,1,0)</f>
        <v>1</v>
      </c>
      <c r="O757" s="44">
        <f t="shared" si="24"/>
        <v>1</v>
      </c>
    </row>
    <row r="758" spans="1:15" ht="15" hidden="1" x14ac:dyDescent="0.2">
      <c r="A758" s="3" t="s">
        <v>2284</v>
      </c>
      <c r="B758" s="3" t="s">
        <v>2285</v>
      </c>
      <c r="C758" s="3" t="s">
        <v>33</v>
      </c>
      <c r="D758" s="3">
        <v>9.6207485198974609</v>
      </c>
      <c r="E758" s="15">
        <v>0.14971208572387695</v>
      </c>
      <c r="F758" s="15">
        <v>0.59715278625488277</v>
      </c>
      <c r="G758" s="41">
        <v>4732840960</v>
      </c>
      <c r="H758" s="40">
        <v>56.569999694824219</v>
      </c>
      <c r="I758" s="40" t="s">
        <v>47</v>
      </c>
      <c r="J758" s="40" t="s">
        <v>47</v>
      </c>
      <c r="K758" s="42" t="str">
        <f t="shared" si="23"/>
        <v>No</v>
      </c>
      <c r="L758" s="3">
        <f>IF(Table2242[[#This Row],[P/E]]&lt;=$A$8,1,0)</f>
        <v>0</v>
      </c>
      <c r="M758" s="3">
        <f>IF(Table2242[[#This Row],[ROE LF]]&gt;=$B$8,1,0)</f>
        <v>0</v>
      </c>
      <c r="N758" s="3">
        <f>IF(Table2242[[#This Row],[Debt/Equity LF]]&lt;=$C$8,1,0)</f>
        <v>0</v>
      </c>
      <c r="O758" s="44">
        <f t="shared" si="24"/>
        <v>0</v>
      </c>
    </row>
    <row r="759" spans="1:15" ht="15" hidden="1" x14ac:dyDescent="0.2">
      <c r="A759" s="3" t="s">
        <v>2244</v>
      </c>
      <c r="B759" s="3" t="s">
        <v>2245</v>
      </c>
      <c r="C759" s="3" t="s">
        <v>28</v>
      </c>
      <c r="D759" s="3">
        <v>15.03446102142334</v>
      </c>
      <c r="E759" s="15">
        <v>0.28886474609375001</v>
      </c>
      <c r="F759" s="15">
        <v>0.91090026855468753</v>
      </c>
      <c r="G759" s="41">
        <v>4701531648</v>
      </c>
      <c r="H759" s="40">
        <v>160.47000122070312</v>
      </c>
      <c r="I759" s="40" t="s">
        <v>67</v>
      </c>
      <c r="J759" s="40" t="s">
        <v>100</v>
      </c>
      <c r="K759" s="42" t="str">
        <f t="shared" si="23"/>
        <v>No</v>
      </c>
      <c r="L759" s="3">
        <f>IF(Table2242[[#This Row],[P/E]]&lt;=$A$8,1,0)</f>
        <v>0</v>
      </c>
      <c r="M759" s="3">
        <f>IF(Table2242[[#This Row],[ROE LF]]&gt;=$B$8,1,0)</f>
        <v>0</v>
      </c>
      <c r="N759" s="3">
        <f>IF(Table2242[[#This Row],[Debt/Equity LF]]&lt;=$C$8,1,0)</f>
        <v>0</v>
      </c>
      <c r="O759" s="44">
        <f t="shared" si="24"/>
        <v>0</v>
      </c>
    </row>
    <row r="760" spans="1:15" ht="15" hidden="1" x14ac:dyDescent="0.2">
      <c r="A760" s="3" t="s">
        <v>2278</v>
      </c>
      <c r="B760" s="3" t="s">
        <v>2279</v>
      </c>
      <c r="C760" s="3" t="s">
        <v>80</v>
      </c>
      <c r="D760" s="3">
        <v>43.981662750244141</v>
      </c>
      <c r="E760" s="15">
        <v>5.9106221199035643E-2</v>
      </c>
      <c r="F760" s="15">
        <v>1.4407156372070313</v>
      </c>
      <c r="G760" s="41">
        <v>4665651200</v>
      </c>
      <c r="H760" s="40">
        <v>40.314998626708984</v>
      </c>
      <c r="I760" s="40" t="s">
        <v>80</v>
      </c>
      <c r="J760" s="40" t="s">
        <v>81</v>
      </c>
      <c r="K760" s="42" t="str">
        <f t="shared" si="23"/>
        <v>No</v>
      </c>
      <c r="L760" s="3">
        <f>IF(Table2242[[#This Row],[P/E]]&lt;=$A$8,1,0)</f>
        <v>0</v>
      </c>
      <c r="M760" s="3">
        <f>IF(Table2242[[#This Row],[ROE LF]]&gt;=$B$8,1,0)</f>
        <v>0</v>
      </c>
      <c r="N760" s="3">
        <f>IF(Table2242[[#This Row],[Debt/Equity LF]]&lt;=$C$8,1,0)</f>
        <v>0</v>
      </c>
      <c r="O760" s="44">
        <f t="shared" si="24"/>
        <v>0</v>
      </c>
    </row>
    <row r="761" spans="1:15" ht="15" hidden="1" x14ac:dyDescent="0.2">
      <c r="A761" s="3" t="s">
        <v>9204</v>
      </c>
      <c r="B761" s="3" t="s">
        <v>9205</v>
      </c>
      <c r="C761" s="3" t="s">
        <v>36</v>
      </c>
      <c r="D761" s="3">
        <v>36.608505249023438</v>
      </c>
      <c r="E761" s="15">
        <v>0.1850145149230957</v>
      </c>
      <c r="F761" s="15">
        <v>1.304527044296265E-2</v>
      </c>
      <c r="G761" s="41">
        <v>4643096064</v>
      </c>
      <c r="H761" s="40">
        <v>25.659999847412109</v>
      </c>
      <c r="I761" s="40" t="s">
        <v>37</v>
      </c>
      <c r="J761" s="40" t="s">
        <v>99</v>
      </c>
      <c r="K761" s="42" t="str">
        <f t="shared" si="23"/>
        <v>No</v>
      </c>
      <c r="L761" s="3">
        <f>IF(Table2242[[#This Row],[P/E]]&lt;=$A$8,1,0)</f>
        <v>0</v>
      </c>
      <c r="M761" s="3">
        <f>IF(Table2242[[#This Row],[ROE LF]]&gt;=$B$8,1,0)</f>
        <v>0</v>
      </c>
      <c r="N761" s="3">
        <f>IF(Table2242[[#This Row],[Debt/Equity LF]]&lt;=$C$8,1,0)</f>
        <v>1</v>
      </c>
      <c r="O761" s="44">
        <f t="shared" si="24"/>
        <v>1</v>
      </c>
    </row>
    <row r="762" spans="1:15" ht="15" hidden="1" x14ac:dyDescent="0.2">
      <c r="A762" s="3" t="s">
        <v>2342</v>
      </c>
      <c r="B762" s="3" t="s">
        <v>2343</v>
      </c>
      <c r="C762" s="3" t="s">
        <v>28</v>
      </c>
      <c r="D762" s="3">
        <v>12.053430557250977</v>
      </c>
      <c r="E762" s="15">
        <v>0.24100282669067383</v>
      </c>
      <c r="F762" s="15">
        <v>1.3803562927246094</v>
      </c>
      <c r="G762" s="41">
        <v>4624171520</v>
      </c>
      <c r="H762" s="40">
        <v>43.994998931884766</v>
      </c>
      <c r="I762" s="40" t="s">
        <v>58</v>
      </c>
      <c r="J762" s="40" t="s">
        <v>59</v>
      </c>
      <c r="K762" s="42" t="str">
        <f t="shared" si="23"/>
        <v>No</v>
      </c>
      <c r="L762" s="3">
        <f>IF(Table2242[[#This Row],[P/E]]&lt;=$A$8,1,0)</f>
        <v>0</v>
      </c>
      <c r="M762" s="3">
        <f>IF(Table2242[[#This Row],[ROE LF]]&gt;=$B$8,1,0)</f>
        <v>0</v>
      </c>
      <c r="N762" s="3">
        <f>IF(Table2242[[#This Row],[Debt/Equity LF]]&lt;=$C$8,1,0)</f>
        <v>0</v>
      </c>
      <c r="O762" s="44">
        <f t="shared" si="24"/>
        <v>0</v>
      </c>
    </row>
    <row r="763" spans="1:15" ht="15" hidden="1" x14ac:dyDescent="0.2">
      <c r="A763" s="3" t="s">
        <v>2060</v>
      </c>
      <c r="B763" s="3" t="s">
        <v>2061</v>
      </c>
      <c r="C763" s="3" t="s">
        <v>69</v>
      </c>
      <c r="D763" s="3">
        <v>13.346697807312012</v>
      </c>
      <c r="E763" s="15">
        <v>0.27168697357177735</v>
      </c>
      <c r="F763" s="15">
        <v>0.63185695648193363</v>
      </c>
      <c r="G763" s="41">
        <v>4602866688</v>
      </c>
      <c r="H763" s="40">
        <v>82.379997253417969</v>
      </c>
      <c r="I763" s="40" t="s">
        <v>76</v>
      </c>
      <c r="J763" s="40" t="s">
        <v>97</v>
      </c>
      <c r="K763" s="42" t="str">
        <f t="shared" si="23"/>
        <v>No</v>
      </c>
      <c r="L763" s="3">
        <f>IF(Table2242[[#This Row],[P/E]]&lt;=$A$8,1,0)</f>
        <v>0</v>
      </c>
      <c r="M763" s="3">
        <f>IF(Table2242[[#This Row],[ROE LF]]&gt;=$B$8,1,0)</f>
        <v>0</v>
      </c>
      <c r="N763" s="3">
        <f>IF(Table2242[[#This Row],[Debt/Equity LF]]&lt;=$C$8,1,0)</f>
        <v>0</v>
      </c>
      <c r="O763" s="44">
        <f t="shared" si="24"/>
        <v>0</v>
      </c>
    </row>
    <row r="764" spans="1:15" ht="15" hidden="1" x14ac:dyDescent="0.2">
      <c r="A764" s="3" t="s">
        <v>3387</v>
      </c>
      <c r="B764" s="3" t="s">
        <v>3388</v>
      </c>
      <c r="C764" s="3" t="s">
        <v>20</v>
      </c>
      <c r="D764" s="3">
        <v>10.629718780517578</v>
      </c>
      <c r="E764" s="15">
        <v>0.66939575195312495</v>
      </c>
      <c r="F764" s="15">
        <v>0.7047872161865234</v>
      </c>
      <c r="G764" s="41">
        <v>4596718080</v>
      </c>
      <c r="H764" s="40">
        <v>65.669998168945312</v>
      </c>
      <c r="I764" s="40" t="s">
        <v>48</v>
      </c>
      <c r="J764" s="40" t="s">
        <v>48</v>
      </c>
      <c r="K764" s="42" t="str">
        <f t="shared" si="23"/>
        <v>No</v>
      </c>
      <c r="L764" s="3">
        <f>IF(Table2242[[#This Row],[P/E]]&lt;=$A$8,1,0)</f>
        <v>0</v>
      </c>
      <c r="M764" s="3">
        <f>IF(Table2242[[#This Row],[ROE LF]]&gt;=$B$8,1,0)</f>
        <v>1</v>
      </c>
      <c r="N764" s="3">
        <f>IF(Table2242[[#This Row],[Debt/Equity LF]]&lt;=$C$8,1,0)</f>
        <v>0</v>
      </c>
      <c r="O764" s="44">
        <f t="shared" si="24"/>
        <v>1</v>
      </c>
    </row>
    <row r="765" spans="1:15" ht="15" hidden="1" x14ac:dyDescent="0.2">
      <c r="A765" s="3" t="s">
        <v>1782</v>
      </c>
      <c r="B765" s="3" t="s">
        <v>1783</v>
      </c>
      <c r="C765" s="3" t="s">
        <v>45</v>
      </c>
      <c r="D765" s="3">
        <v>9.5819883346557617</v>
      </c>
      <c r="E765" s="15">
        <v>0.10592798233032226</v>
      </c>
      <c r="F765" s="15">
        <v>0.34101863861083986</v>
      </c>
      <c r="G765" s="41">
        <v>4565517824</v>
      </c>
      <c r="H765" s="40">
        <v>3945.7900390625</v>
      </c>
      <c r="I765" s="40" t="s">
        <v>53</v>
      </c>
      <c r="J765" s="40" t="s">
        <v>84</v>
      </c>
      <c r="K765" s="42" t="str">
        <f t="shared" si="23"/>
        <v>No</v>
      </c>
      <c r="L765" s="3">
        <f>IF(Table2242[[#This Row],[P/E]]&lt;=$A$8,1,0)</f>
        <v>0</v>
      </c>
      <c r="M765" s="3">
        <f>IF(Table2242[[#This Row],[ROE LF]]&gt;=$B$8,1,0)</f>
        <v>0</v>
      </c>
      <c r="N765" s="3">
        <f>IF(Table2242[[#This Row],[Debt/Equity LF]]&lt;=$C$8,1,0)</f>
        <v>1</v>
      </c>
      <c r="O765" s="44">
        <f t="shared" si="24"/>
        <v>1</v>
      </c>
    </row>
    <row r="766" spans="1:15" ht="15" hidden="1" x14ac:dyDescent="0.2">
      <c r="A766" s="3" t="s">
        <v>2573</v>
      </c>
      <c r="B766" s="3" t="s">
        <v>2574</v>
      </c>
      <c r="C766" s="3" t="s">
        <v>69</v>
      </c>
      <c r="D766" s="3">
        <v>95.91375732421875</v>
      </c>
      <c r="E766" s="15">
        <v>-0.13281336784362793</v>
      </c>
      <c r="F766" s="15">
        <v>0.56502464294433596</v>
      </c>
      <c r="G766" s="41">
        <v>4562455552</v>
      </c>
      <c r="H766" s="40">
        <v>33.380001068115234</v>
      </c>
      <c r="I766" s="40" t="s">
        <v>76</v>
      </c>
      <c r="J766" s="40" t="s">
        <v>107</v>
      </c>
      <c r="K766" s="42" t="str">
        <f t="shared" si="23"/>
        <v>No</v>
      </c>
      <c r="L766" s="3">
        <f>IF(Table2242[[#This Row],[P/E]]&lt;=$A$8,1,0)</f>
        <v>0</v>
      </c>
      <c r="M766" s="3">
        <f>IF(Table2242[[#This Row],[ROE LF]]&gt;=$B$8,1,0)</f>
        <v>0</v>
      </c>
      <c r="N766" s="3">
        <f>IF(Table2242[[#This Row],[Debt/Equity LF]]&lt;=$C$8,1,0)</f>
        <v>0</v>
      </c>
      <c r="O766" s="44">
        <f t="shared" si="24"/>
        <v>0</v>
      </c>
    </row>
    <row r="767" spans="1:15" ht="15" hidden="1" x14ac:dyDescent="0.2">
      <c r="A767" s="3" t="s">
        <v>2240</v>
      </c>
      <c r="B767" s="3" t="s">
        <v>7330</v>
      </c>
      <c r="C767" s="3" t="s">
        <v>69</v>
      </c>
      <c r="D767" s="3">
        <v>7.8987917900085449</v>
      </c>
      <c r="E767" s="15">
        <v>0.26664693832397462</v>
      </c>
      <c r="F767" s="15">
        <v>1.0418421173095702</v>
      </c>
      <c r="G767" s="41">
        <v>4522975232</v>
      </c>
      <c r="H767" s="40">
        <v>29.159999847412109</v>
      </c>
      <c r="I767" s="40" t="s">
        <v>76</v>
      </c>
      <c r="J767" s="40" t="s">
        <v>97</v>
      </c>
      <c r="K767" s="42" t="str">
        <f t="shared" si="23"/>
        <v>No</v>
      </c>
      <c r="L767" s="3">
        <f>IF(Table2242[[#This Row],[P/E]]&lt;=$A$8,1,0)</f>
        <v>1</v>
      </c>
      <c r="M767" s="3">
        <f>IF(Table2242[[#This Row],[ROE LF]]&gt;=$B$8,1,0)</f>
        <v>0</v>
      </c>
      <c r="N767" s="3">
        <f>IF(Table2242[[#This Row],[Debt/Equity LF]]&lt;=$C$8,1,0)</f>
        <v>0</v>
      </c>
      <c r="O767" s="44">
        <f t="shared" si="24"/>
        <v>1</v>
      </c>
    </row>
    <row r="768" spans="1:15" ht="15" hidden="1" x14ac:dyDescent="0.2">
      <c r="A768" s="3" t="s">
        <v>1748</v>
      </c>
      <c r="B768" s="3" t="s">
        <v>1749</v>
      </c>
      <c r="C768" s="3" t="s">
        <v>33</v>
      </c>
      <c r="D768" s="3">
        <v>5.1338911056518546</v>
      </c>
      <c r="E768" s="15">
        <v>0.31306049346923825</v>
      </c>
      <c r="F768" s="15">
        <v>6.043160400390625</v>
      </c>
      <c r="G768" s="41">
        <v>4516951552</v>
      </c>
      <c r="H768" s="40">
        <v>40.599998474121094</v>
      </c>
      <c r="I768" s="40" t="s">
        <v>34</v>
      </c>
      <c r="J768" s="40" t="s">
        <v>79</v>
      </c>
      <c r="K768" s="42" t="str">
        <f t="shared" si="23"/>
        <v>No</v>
      </c>
      <c r="L768" s="3">
        <f>IF(Table2242[[#This Row],[P/E]]&lt;=$A$8,1,0)</f>
        <v>1</v>
      </c>
      <c r="M768" s="3">
        <f>IF(Table2242[[#This Row],[ROE LF]]&gt;=$B$8,1,0)</f>
        <v>1</v>
      </c>
      <c r="N768" s="3">
        <f>IF(Table2242[[#This Row],[Debt/Equity LF]]&lt;=$C$8,1,0)</f>
        <v>0</v>
      </c>
      <c r="O768" s="44">
        <f t="shared" si="24"/>
        <v>2</v>
      </c>
    </row>
    <row r="769" spans="1:15" ht="15" hidden="1" x14ac:dyDescent="0.2">
      <c r="A769" s="3" t="s">
        <v>2559</v>
      </c>
      <c r="B769" s="3" t="s">
        <v>2560</v>
      </c>
      <c r="C769" s="3" t="s">
        <v>28</v>
      </c>
      <c r="D769" s="3">
        <v>31.955217361450195</v>
      </c>
      <c r="E769" s="15">
        <v>0.12524616241455078</v>
      </c>
      <c r="F769" s="15">
        <v>2.7530090332031252</v>
      </c>
      <c r="G769" s="41">
        <v>4512668672</v>
      </c>
      <c r="H769" s="40">
        <v>23.850000381469727</v>
      </c>
      <c r="I769" s="40" t="s">
        <v>58</v>
      </c>
      <c r="J769" s="40" t="s">
        <v>59</v>
      </c>
      <c r="K769" s="42" t="str">
        <f t="shared" si="23"/>
        <v>No</v>
      </c>
      <c r="L769" s="3">
        <f>IF(Table2242[[#This Row],[P/E]]&lt;=$A$8,1,0)</f>
        <v>0</v>
      </c>
      <c r="M769" s="3">
        <f>IF(Table2242[[#This Row],[ROE LF]]&gt;=$B$8,1,0)</f>
        <v>0</v>
      </c>
      <c r="N769" s="3">
        <f>IF(Table2242[[#This Row],[Debt/Equity LF]]&lt;=$C$8,1,0)</f>
        <v>0</v>
      </c>
      <c r="O769" s="44">
        <f t="shared" si="24"/>
        <v>0</v>
      </c>
    </row>
    <row r="770" spans="1:15" ht="15" hidden="1" x14ac:dyDescent="0.2">
      <c r="A770" s="3" t="s">
        <v>3011</v>
      </c>
      <c r="B770" s="3" t="s">
        <v>3012</v>
      </c>
      <c r="C770" s="3" t="s">
        <v>69</v>
      </c>
      <c r="D770" s="3">
        <v>64.231254577636719</v>
      </c>
      <c r="E770" s="15">
        <v>9.576188087463379E-2</v>
      </c>
      <c r="F770" s="15">
        <v>1.5046882629394531</v>
      </c>
      <c r="G770" s="41">
        <v>4493793280</v>
      </c>
      <c r="H770" s="40">
        <v>39.610000610351562</v>
      </c>
      <c r="I770" s="40" t="s">
        <v>76</v>
      </c>
      <c r="J770" s="40" t="s">
        <v>82</v>
      </c>
      <c r="K770" s="42" t="str">
        <f t="shared" si="23"/>
        <v>No</v>
      </c>
      <c r="L770" s="3">
        <f>IF(Table2242[[#This Row],[P/E]]&lt;=$A$8,1,0)</f>
        <v>0</v>
      </c>
      <c r="M770" s="3">
        <f>IF(Table2242[[#This Row],[ROE LF]]&gt;=$B$8,1,0)</f>
        <v>0</v>
      </c>
      <c r="N770" s="3">
        <f>IF(Table2242[[#This Row],[Debt/Equity LF]]&lt;=$C$8,1,0)</f>
        <v>0</v>
      </c>
      <c r="O770" s="44">
        <f t="shared" si="24"/>
        <v>0</v>
      </c>
    </row>
    <row r="771" spans="1:15" ht="15" hidden="1" x14ac:dyDescent="0.2">
      <c r="A771" s="3" t="s">
        <v>1511</v>
      </c>
      <c r="B771" s="3" t="s">
        <v>1512</v>
      </c>
      <c r="C771" s="3" t="s">
        <v>28</v>
      </c>
      <c r="D771" s="3">
        <v>13.42646312713623</v>
      </c>
      <c r="E771" s="15">
        <v>0.18549383163452149</v>
      </c>
      <c r="F771" s="15">
        <v>0.2120737075805664</v>
      </c>
      <c r="G771" s="41">
        <v>4487709696</v>
      </c>
      <c r="H771" s="40">
        <v>72.25</v>
      </c>
      <c r="I771" s="40" t="s">
        <v>67</v>
      </c>
      <c r="J771" s="40" t="s">
        <v>68</v>
      </c>
      <c r="K771" s="42" t="str">
        <f t="shared" si="23"/>
        <v>No</v>
      </c>
      <c r="L771" s="3">
        <f>IF(Table2242[[#This Row],[P/E]]&lt;=$A$8,1,0)</f>
        <v>0</v>
      </c>
      <c r="M771" s="3">
        <f>IF(Table2242[[#This Row],[ROE LF]]&gt;=$B$8,1,0)</f>
        <v>0</v>
      </c>
      <c r="N771" s="3">
        <f>IF(Table2242[[#This Row],[Debt/Equity LF]]&lt;=$C$8,1,0)</f>
        <v>1</v>
      </c>
      <c r="O771" s="44">
        <f t="shared" si="24"/>
        <v>1</v>
      </c>
    </row>
    <row r="772" spans="1:15" ht="15" hidden="1" x14ac:dyDescent="0.2">
      <c r="A772" s="3" t="s">
        <v>1754</v>
      </c>
      <c r="B772" s="3" t="s">
        <v>1755</v>
      </c>
      <c r="C772" s="3" t="s">
        <v>28</v>
      </c>
      <c r="D772" s="3">
        <v>12.801491737365723</v>
      </c>
      <c r="E772" s="15">
        <v>0.23103887557983399</v>
      </c>
      <c r="F772" s="15">
        <v>1.4952648925781249</v>
      </c>
      <c r="G772" s="41">
        <v>4485093376</v>
      </c>
      <c r="H772" s="40">
        <v>33.830001831054688</v>
      </c>
      <c r="I772" s="40" t="s">
        <v>67</v>
      </c>
      <c r="J772" s="40" t="s">
        <v>100</v>
      </c>
      <c r="K772" s="42" t="str">
        <f t="shared" si="23"/>
        <v>No</v>
      </c>
      <c r="L772" s="3">
        <f>IF(Table2242[[#This Row],[P/E]]&lt;=$A$8,1,0)</f>
        <v>0</v>
      </c>
      <c r="M772" s="3">
        <f>IF(Table2242[[#This Row],[ROE LF]]&gt;=$B$8,1,0)</f>
        <v>0</v>
      </c>
      <c r="N772" s="3">
        <f>IF(Table2242[[#This Row],[Debt/Equity LF]]&lt;=$C$8,1,0)</f>
        <v>0</v>
      </c>
      <c r="O772" s="44">
        <f t="shared" si="24"/>
        <v>0</v>
      </c>
    </row>
    <row r="773" spans="1:15" ht="15" hidden="1" x14ac:dyDescent="0.2">
      <c r="A773" s="3" t="s">
        <v>2669</v>
      </c>
      <c r="B773" s="3" t="s">
        <v>2670</v>
      </c>
      <c r="C773" s="3" t="s">
        <v>89</v>
      </c>
      <c r="D773" s="3">
        <v>5.3561563491821289</v>
      </c>
      <c r="E773" s="15">
        <v>0.79579315185546873</v>
      </c>
      <c r="F773" s="15">
        <v>2.9369650268554688</v>
      </c>
      <c r="G773" s="41">
        <v>4480746496</v>
      </c>
      <c r="H773" s="40">
        <v>29.690000534057617</v>
      </c>
      <c r="I773" s="40" t="s">
        <v>89</v>
      </c>
      <c r="J773" s="40" t="s">
        <v>90</v>
      </c>
      <c r="K773" s="42" t="str">
        <f t="shared" si="23"/>
        <v>No</v>
      </c>
      <c r="L773" s="3">
        <f>IF(Table2242[[#This Row],[P/E]]&lt;=$A$8,1,0)</f>
        <v>1</v>
      </c>
      <c r="M773" s="3">
        <f>IF(Table2242[[#This Row],[ROE LF]]&gt;=$B$8,1,0)</f>
        <v>1</v>
      </c>
      <c r="N773" s="3">
        <f>IF(Table2242[[#This Row],[Debt/Equity LF]]&lt;=$C$8,1,0)</f>
        <v>0</v>
      </c>
      <c r="O773" s="44">
        <f t="shared" si="24"/>
        <v>2</v>
      </c>
    </row>
    <row r="774" spans="1:15" ht="15" hidden="1" x14ac:dyDescent="0.2">
      <c r="A774" s="3" t="s">
        <v>1692</v>
      </c>
      <c r="B774" s="3" t="s">
        <v>1693</v>
      </c>
      <c r="C774" s="3" t="s">
        <v>28</v>
      </c>
      <c r="D774" s="3">
        <v>24.186452865600586</v>
      </c>
      <c r="E774" s="15">
        <v>0.3840825653076172</v>
      </c>
      <c r="F774" s="15">
        <v>9.8173736572265629</v>
      </c>
      <c r="G774" s="41">
        <v>4479957504</v>
      </c>
      <c r="H774" s="40">
        <v>21.030000686645508</v>
      </c>
      <c r="I774" s="40" t="s">
        <v>58</v>
      </c>
      <c r="J774" s="40" t="s">
        <v>59</v>
      </c>
      <c r="K774" s="42" t="str">
        <f t="shared" si="23"/>
        <v>No</v>
      </c>
      <c r="L774" s="3">
        <f>IF(Table2242[[#This Row],[P/E]]&lt;=$A$8,1,0)</f>
        <v>0</v>
      </c>
      <c r="M774" s="3">
        <f>IF(Table2242[[#This Row],[ROE LF]]&gt;=$B$8,1,0)</f>
        <v>1</v>
      </c>
      <c r="N774" s="3">
        <f>IF(Table2242[[#This Row],[Debt/Equity LF]]&lt;=$C$8,1,0)</f>
        <v>0</v>
      </c>
      <c r="O774" s="44">
        <f t="shared" si="24"/>
        <v>1</v>
      </c>
    </row>
    <row r="775" spans="1:15" ht="15" hidden="1" x14ac:dyDescent="0.2">
      <c r="A775" s="3" t="s">
        <v>2116</v>
      </c>
      <c r="B775" s="3" t="s">
        <v>2117</v>
      </c>
      <c r="C775" s="3" t="s">
        <v>89</v>
      </c>
      <c r="D775" s="3">
        <v>11.85779857635498</v>
      </c>
      <c r="E775" s="15">
        <v>0.3415525817871094</v>
      </c>
      <c r="F775" s="15">
        <v>1.0113823699951172</v>
      </c>
      <c r="G775" s="41">
        <v>4477731840</v>
      </c>
      <c r="H775" s="40">
        <v>129.25</v>
      </c>
      <c r="I775" s="40" t="s">
        <v>89</v>
      </c>
      <c r="J775" s="40" t="s">
        <v>104</v>
      </c>
      <c r="K775" s="42" t="str">
        <f t="shared" si="23"/>
        <v>No</v>
      </c>
      <c r="L775" s="3">
        <f>IF(Table2242[[#This Row],[P/E]]&lt;=$A$8,1,0)</f>
        <v>0</v>
      </c>
      <c r="M775" s="3">
        <f>IF(Table2242[[#This Row],[ROE LF]]&gt;=$B$8,1,0)</f>
        <v>1</v>
      </c>
      <c r="N775" s="3">
        <f>IF(Table2242[[#This Row],[Debt/Equity LF]]&lt;=$C$8,1,0)</f>
        <v>0</v>
      </c>
      <c r="O775" s="44">
        <f t="shared" si="24"/>
        <v>1</v>
      </c>
    </row>
    <row r="776" spans="1:15" ht="15" hidden="1" x14ac:dyDescent="0.2">
      <c r="A776" s="3" t="s">
        <v>2146</v>
      </c>
      <c r="B776" s="3" t="s">
        <v>9226</v>
      </c>
      <c r="C776" s="3" t="s">
        <v>20</v>
      </c>
      <c r="D776" s="3">
        <v>15.904232025146484</v>
      </c>
      <c r="E776" s="15">
        <v>6.8554800748825105E-3</v>
      </c>
      <c r="F776" s="15">
        <v>0.6706705474853516</v>
      </c>
      <c r="G776" s="41">
        <v>4467205632</v>
      </c>
      <c r="H776" s="40">
        <v>32.209999084472656</v>
      </c>
      <c r="I776" s="40" t="s">
        <v>21</v>
      </c>
      <c r="J776" s="40" t="s">
        <v>92</v>
      </c>
      <c r="K776" s="42" t="str">
        <f t="shared" si="23"/>
        <v>No</v>
      </c>
      <c r="L776" s="3">
        <f>IF(Table2242[[#This Row],[P/E]]&lt;=$A$8,1,0)</f>
        <v>0</v>
      </c>
      <c r="M776" s="3">
        <f>IF(Table2242[[#This Row],[ROE LF]]&gt;=$B$8,1,0)</f>
        <v>0</v>
      </c>
      <c r="N776" s="3">
        <f>IF(Table2242[[#This Row],[Debt/Equity LF]]&lt;=$C$8,1,0)</f>
        <v>0</v>
      </c>
      <c r="O776" s="44">
        <f t="shared" si="24"/>
        <v>0</v>
      </c>
    </row>
    <row r="777" spans="1:15" ht="15" hidden="1" x14ac:dyDescent="0.2">
      <c r="A777" s="3" t="s">
        <v>1698</v>
      </c>
      <c r="B777" s="3" t="s">
        <v>1699</v>
      </c>
      <c r="C777" s="3" t="s">
        <v>65</v>
      </c>
      <c r="D777" s="3">
        <v>16.67095947265625</v>
      </c>
      <c r="E777" s="15">
        <v>9.1260347366333011E-2</v>
      </c>
      <c r="F777" s="15">
        <v>1.3199275207519532</v>
      </c>
      <c r="G777" s="41">
        <v>4455209984</v>
      </c>
      <c r="H777" s="40">
        <v>46.284999847412109</v>
      </c>
      <c r="I777" s="40" t="s">
        <v>65</v>
      </c>
      <c r="J777" s="40" t="s">
        <v>66</v>
      </c>
      <c r="K777" s="42" t="str">
        <f t="shared" si="23"/>
        <v>No</v>
      </c>
      <c r="L777" s="3">
        <f>IF(Table2242[[#This Row],[P/E]]&lt;=$A$8,1,0)</f>
        <v>0</v>
      </c>
      <c r="M777" s="3">
        <f>IF(Table2242[[#This Row],[ROE LF]]&gt;=$B$8,1,0)</f>
        <v>0</v>
      </c>
      <c r="N777" s="3">
        <f>IF(Table2242[[#This Row],[Debt/Equity LF]]&lt;=$C$8,1,0)</f>
        <v>0</v>
      </c>
      <c r="O777" s="44">
        <f t="shared" si="24"/>
        <v>0</v>
      </c>
    </row>
    <row r="778" spans="1:15" ht="15" hidden="1" x14ac:dyDescent="0.2">
      <c r="A778" s="3" t="s">
        <v>1944</v>
      </c>
      <c r="B778" s="3" t="s">
        <v>1945</v>
      </c>
      <c r="C778" s="3" t="s">
        <v>69</v>
      </c>
      <c r="D778" s="3">
        <v>89.112190246582031</v>
      </c>
      <c r="E778" s="15">
        <v>2.9952099919319203E-3</v>
      </c>
      <c r="F778" s="15">
        <v>0.89095756530761716</v>
      </c>
      <c r="G778" s="41">
        <v>4443279360</v>
      </c>
      <c r="H778" s="40">
        <v>50.345001220703125</v>
      </c>
      <c r="I778" s="40" t="s">
        <v>6370</v>
      </c>
      <c r="J778" s="40" t="s">
        <v>87</v>
      </c>
      <c r="K778" s="42" t="str">
        <f t="shared" si="23"/>
        <v>No</v>
      </c>
      <c r="L778" s="3">
        <f>IF(Table2242[[#This Row],[P/E]]&lt;=$A$8,1,0)</f>
        <v>0</v>
      </c>
      <c r="M778" s="3">
        <f>IF(Table2242[[#This Row],[ROE LF]]&gt;=$B$8,1,0)</f>
        <v>0</v>
      </c>
      <c r="N778" s="3">
        <f>IF(Table2242[[#This Row],[Debt/Equity LF]]&lt;=$C$8,1,0)</f>
        <v>0</v>
      </c>
      <c r="O778" s="44">
        <f t="shared" si="24"/>
        <v>0</v>
      </c>
    </row>
    <row r="779" spans="1:15" ht="15" x14ac:dyDescent="0.2">
      <c r="A779" s="3" t="s">
        <v>9238</v>
      </c>
      <c r="B779" s="3" t="s">
        <v>9239</v>
      </c>
      <c r="C779" s="3" t="s">
        <v>43</v>
      </c>
      <c r="D779" s="3">
        <v>7.7748398780822754</v>
      </c>
      <c r="E779" s="15">
        <v>0.42639606475830077</v>
      </c>
      <c r="F779" s="15">
        <v>2.3483059406280524E-2</v>
      </c>
      <c r="G779" s="41">
        <v>4409302016</v>
      </c>
      <c r="H779" s="40">
        <v>90.985000610351562</v>
      </c>
      <c r="I779" s="40" t="s">
        <v>43</v>
      </c>
      <c r="J779" s="40" t="s">
        <v>44</v>
      </c>
      <c r="K779" s="42" t="str">
        <f t="shared" ref="K779:K842" si="25">IF(O779=3,"Yes","No")</f>
        <v>Yes</v>
      </c>
      <c r="L779" s="3">
        <f>IF(Table2242[[#This Row],[P/E]]&lt;=$A$8,1,0)</f>
        <v>1</v>
      </c>
      <c r="M779" s="3">
        <f>IF(Table2242[[#This Row],[ROE LF]]&gt;=$B$8,1,0)</f>
        <v>1</v>
      </c>
      <c r="N779" s="3">
        <f>IF(Table2242[[#This Row],[Debt/Equity LF]]&lt;=$C$8,1,0)</f>
        <v>1</v>
      </c>
      <c r="O779" s="44">
        <f t="shared" si="24"/>
        <v>3</v>
      </c>
    </row>
    <row r="780" spans="1:15" ht="15" hidden="1" x14ac:dyDescent="0.2">
      <c r="A780" s="3" t="s">
        <v>2589</v>
      </c>
      <c r="B780" s="3" t="s">
        <v>7321</v>
      </c>
      <c r="C780" s="3" t="s">
        <v>69</v>
      </c>
      <c r="D780" s="3">
        <v>6.9664211273193359</v>
      </c>
      <c r="E780" s="15">
        <v>0.31477102279663088</v>
      </c>
      <c r="F780" s="15">
        <v>0.17194873809814454</v>
      </c>
      <c r="G780" s="41">
        <v>4391056384</v>
      </c>
      <c r="H780" s="40">
        <v>77.849998474121094</v>
      </c>
      <c r="I780" s="40" t="s">
        <v>76</v>
      </c>
      <c r="J780" s="40" t="s">
        <v>95</v>
      </c>
      <c r="K780" s="42" t="str">
        <f t="shared" si="25"/>
        <v>Yes</v>
      </c>
      <c r="L780" s="3">
        <f>IF(Table2242[[#This Row],[P/E]]&lt;=$A$8,1,0)</f>
        <v>1</v>
      </c>
      <c r="M780" s="3">
        <f>IF(Table2242[[#This Row],[ROE LF]]&gt;=$B$8,1,0)</f>
        <v>1</v>
      </c>
      <c r="N780" s="3">
        <f>IF(Table2242[[#This Row],[Debt/Equity LF]]&lt;=$C$8,1,0)</f>
        <v>1</v>
      </c>
      <c r="O780" s="44">
        <f t="shared" si="24"/>
        <v>3</v>
      </c>
    </row>
    <row r="781" spans="1:15" ht="15" hidden="1" x14ac:dyDescent="0.2">
      <c r="A781" s="3" t="s">
        <v>9240</v>
      </c>
      <c r="B781" s="3" t="s">
        <v>9241</v>
      </c>
      <c r="C781" s="3" t="s">
        <v>69</v>
      </c>
      <c r="D781" s="3">
        <v>17.554903030395508</v>
      </c>
      <c r="E781" s="15">
        <v>8.5097637176513669E-2</v>
      </c>
      <c r="F781" s="15">
        <v>1.5702192687988281</v>
      </c>
      <c r="G781" s="41">
        <v>4388446720</v>
      </c>
      <c r="H781" s="40">
        <v>42.194999694824219</v>
      </c>
      <c r="I781" s="40" t="s">
        <v>70</v>
      </c>
      <c r="J781" s="40" t="s">
        <v>71</v>
      </c>
      <c r="K781" s="42" t="str">
        <f t="shared" si="25"/>
        <v>No</v>
      </c>
      <c r="L781" s="3">
        <f>IF(Table2242[[#This Row],[P/E]]&lt;=$A$8,1,0)</f>
        <v>0</v>
      </c>
      <c r="M781" s="3">
        <f>IF(Table2242[[#This Row],[ROE LF]]&gt;=$B$8,1,0)</f>
        <v>0</v>
      </c>
      <c r="N781" s="3">
        <f>IF(Table2242[[#This Row],[Debt/Equity LF]]&lt;=$C$8,1,0)</f>
        <v>0</v>
      </c>
      <c r="O781" s="44">
        <f t="shared" si="24"/>
        <v>0</v>
      </c>
    </row>
    <row r="782" spans="1:15" ht="15" hidden="1" x14ac:dyDescent="0.2">
      <c r="A782" s="3" t="s">
        <v>2204</v>
      </c>
      <c r="B782" s="3" t="s">
        <v>2205</v>
      </c>
      <c r="C782" s="3" t="s">
        <v>45</v>
      </c>
      <c r="D782" s="3">
        <v>11.986639976501465</v>
      </c>
      <c r="E782" s="15">
        <v>0.38941692352294921</v>
      </c>
      <c r="F782" s="15">
        <v>0.74121047973632814</v>
      </c>
      <c r="G782" s="41">
        <v>4352578560</v>
      </c>
      <c r="H782" s="40">
        <v>464.33999633789062</v>
      </c>
      <c r="I782" s="40" t="s">
        <v>53</v>
      </c>
      <c r="J782" s="40" t="s">
        <v>54</v>
      </c>
      <c r="K782" s="42" t="str">
        <f t="shared" si="25"/>
        <v>No</v>
      </c>
      <c r="L782" s="3">
        <f>IF(Table2242[[#This Row],[P/E]]&lt;=$A$8,1,0)</f>
        <v>0</v>
      </c>
      <c r="M782" s="3">
        <f>IF(Table2242[[#This Row],[ROE LF]]&gt;=$B$8,1,0)</f>
        <v>1</v>
      </c>
      <c r="N782" s="3">
        <f>IF(Table2242[[#This Row],[Debt/Equity LF]]&lt;=$C$8,1,0)</f>
        <v>0</v>
      </c>
      <c r="O782" s="44">
        <f t="shared" si="24"/>
        <v>1</v>
      </c>
    </row>
    <row r="783" spans="1:15" ht="15" hidden="1" x14ac:dyDescent="0.2">
      <c r="A783" s="3" t="s">
        <v>2148</v>
      </c>
      <c r="B783" s="3" t="s">
        <v>2149</v>
      </c>
      <c r="C783" s="3" t="s">
        <v>33</v>
      </c>
      <c r="D783" s="3">
        <v>12.255169868469238</v>
      </c>
      <c r="E783" s="15">
        <v>0.1331319522857666</v>
      </c>
      <c r="F783" s="15">
        <v>0.68206802368164066</v>
      </c>
      <c r="G783" s="41">
        <v>4341066240</v>
      </c>
      <c r="H783" s="40">
        <v>20.773199081420898</v>
      </c>
      <c r="I783" s="40" t="s">
        <v>47</v>
      </c>
      <c r="J783" s="40" t="s">
        <v>47</v>
      </c>
      <c r="K783" s="42" t="str">
        <f t="shared" si="25"/>
        <v>No</v>
      </c>
      <c r="L783" s="3">
        <f>IF(Table2242[[#This Row],[P/E]]&lt;=$A$8,1,0)</f>
        <v>0</v>
      </c>
      <c r="M783" s="3">
        <f>IF(Table2242[[#This Row],[ROE LF]]&gt;=$B$8,1,0)</f>
        <v>0</v>
      </c>
      <c r="N783" s="3">
        <f>IF(Table2242[[#This Row],[Debt/Equity LF]]&lt;=$C$8,1,0)</f>
        <v>0</v>
      </c>
      <c r="O783" s="44">
        <f t="shared" ref="O783:O799" si="26">SUM(L783:N783)</f>
        <v>0</v>
      </c>
    </row>
    <row r="784" spans="1:15" ht="15" hidden="1" x14ac:dyDescent="0.2">
      <c r="A784" s="3" t="s">
        <v>1916</v>
      </c>
      <c r="B784" s="3" t="s">
        <v>1917</v>
      </c>
      <c r="C784" s="3" t="s">
        <v>20</v>
      </c>
      <c r="D784" s="3">
        <v>7.3747086524963379</v>
      </c>
      <c r="E784" s="15">
        <v>0.12481098175048828</v>
      </c>
      <c r="F784" s="15">
        <v>1.2617498016357422</v>
      </c>
      <c r="G784" s="41">
        <v>4328925696</v>
      </c>
      <c r="H784" s="40">
        <v>65.089996337890625</v>
      </c>
      <c r="I784" s="40" t="s">
        <v>48</v>
      </c>
      <c r="J784" s="40" t="s">
        <v>48</v>
      </c>
      <c r="K784" s="42" t="str">
        <f t="shared" si="25"/>
        <v>No</v>
      </c>
      <c r="L784" s="3">
        <f>IF(Table2242[[#This Row],[P/E]]&lt;=$A$8,1,0)</f>
        <v>1</v>
      </c>
      <c r="M784" s="3">
        <f>IF(Table2242[[#This Row],[ROE LF]]&gt;=$B$8,1,0)</f>
        <v>0</v>
      </c>
      <c r="N784" s="3">
        <f>IF(Table2242[[#This Row],[Debt/Equity LF]]&lt;=$C$8,1,0)</f>
        <v>0</v>
      </c>
      <c r="O784" s="44">
        <f t="shared" si="26"/>
        <v>1</v>
      </c>
    </row>
    <row r="785" spans="1:15" ht="15" hidden="1" x14ac:dyDescent="0.2">
      <c r="A785" s="3" t="s">
        <v>1041</v>
      </c>
      <c r="B785" s="3" t="s">
        <v>1042</v>
      </c>
      <c r="C785" s="3" t="s">
        <v>80</v>
      </c>
      <c r="D785" s="3">
        <v>80.506080627441406</v>
      </c>
      <c r="E785" s="15">
        <v>1.8506870269775391E-2</v>
      </c>
      <c r="F785" s="15">
        <v>1.271519317626953</v>
      </c>
      <c r="G785" s="41">
        <v>4315875328</v>
      </c>
      <c r="H785" s="40">
        <v>22.5</v>
      </c>
      <c r="I785" s="40" t="s">
        <v>80</v>
      </c>
      <c r="J785" s="40" t="s">
        <v>81</v>
      </c>
      <c r="K785" s="42" t="str">
        <f t="shared" si="25"/>
        <v>No</v>
      </c>
      <c r="L785" s="3">
        <f>IF(Table2242[[#This Row],[P/E]]&lt;=$A$8,1,0)</f>
        <v>0</v>
      </c>
      <c r="M785" s="3">
        <f>IF(Table2242[[#This Row],[ROE LF]]&gt;=$B$8,1,0)</f>
        <v>0</v>
      </c>
      <c r="N785" s="3">
        <f>IF(Table2242[[#This Row],[Debt/Equity LF]]&lt;=$C$8,1,0)</f>
        <v>0</v>
      </c>
      <c r="O785" s="44">
        <f t="shared" si="26"/>
        <v>0</v>
      </c>
    </row>
    <row r="786" spans="1:15" ht="15" hidden="1" x14ac:dyDescent="0.2">
      <c r="A786" s="3" t="s">
        <v>1896</v>
      </c>
      <c r="B786" s="3" t="s">
        <v>9249</v>
      </c>
      <c r="C786" s="3" t="s">
        <v>33</v>
      </c>
      <c r="D786" s="3">
        <v>20.620391845703125</v>
      </c>
      <c r="E786" s="15">
        <v>0.13088198661804198</v>
      </c>
      <c r="F786" s="15">
        <v>0.92042625427246094</v>
      </c>
      <c r="G786" s="41">
        <v>4313138176</v>
      </c>
      <c r="H786" s="40">
        <v>93.660003662109375</v>
      </c>
      <c r="I786" s="40" t="s">
        <v>34</v>
      </c>
      <c r="J786" s="40" t="s">
        <v>79</v>
      </c>
      <c r="K786" s="42" t="str">
        <f t="shared" si="25"/>
        <v>No</v>
      </c>
      <c r="L786" s="3">
        <f>IF(Table2242[[#This Row],[P/E]]&lt;=$A$8,1,0)</f>
        <v>0</v>
      </c>
      <c r="M786" s="3">
        <f>IF(Table2242[[#This Row],[ROE LF]]&gt;=$B$8,1,0)</f>
        <v>0</v>
      </c>
      <c r="N786" s="3">
        <f>IF(Table2242[[#This Row],[Debt/Equity LF]]&lt;=$C$8,1,0)</f>
        <v>0</v>
      </c>
      <c r="O786" s="44">
        <f t="shared" si="26"/>
        <v>0</v>
      </c>
    </row>
    <row r="787" spans="1:15" ht="15" hidden="1" x14ac:dyDescent="0.2">
      <c r="A787" s="3" t="s">
        <v>2230</v>
      </c>
      <c r="B787" s="3" t="s">
        <v>2231</v>
      </c>
      <c r="C787" s="3" t="s">
        <v>20</v>
      </c>
      <c r="D787" s="3">
        <v>47.1888427734375</v>
      </c>
      <c r="E787" s="15">
        <v>0.2677149772644043</v>
      </c>
      <c r="F787" s="15">
        <v>0.11225105285644531</v>
      </c>
      <c r="G787" s="41">
        <v>4305563136</v>
      </c>
      <c r="H787" s="40">
        <v>121.27999877929688</v>
      </c>
      <c r="I787" s="40" t="s">
        <v>23</v>
      </c>
      <c r="J787" s="40" t="s">
        <v>24</v>
      </c>
      <c r="K787" s="42" t="str">
        <f t="shared" si="25"/>
        <v>No</v>
      </c>
      <c r="L787" s="3">
        <f>IF(Table2242[[#This Row],[P/E]]&lt;=$A$8,1,0)</f>
        <v>0</v>
      </c>
      <c r="M787" s="3">
        <f>IF(Table2242[[#This Row],[ROE LF]]&gt;=$B$8,1,0)</f>
        <v>0</v>
      </c>
      <c r="N787" s="3">
        <f>IF(Table2242[[#This Row],[Debt/Equity LF]]&lt;=$C$8,1,0)</f>
        <v>1</v>
      </c>
      <c r="O787" s="44">
        <f t="shared" si="26"/>
        <v>1</v>
      </c>
    </row>
    <row r="788" spans="1:15" ht="15" hidden="1" x14ac:dyDescent="0.2">
      <c r="A788" s="3" t="s">
        <v>2923</v>
      </c>
      <c r="B788" s="3" t="s">
        <v>2924</v>
      </c>
      <c r="C788" s="3" t="s">
        <v>45</v>
      </c>
      <c r="D788" s="3">
        <v>31.987751007080078</v>
      </c>
      <c r="E788" s="15">
        <v>0.41705352783203126</v>
      </c>
      <c r="F788" s="15">
        <v>0.15355956077575683</v>
      </c>
      <c r="G788" s="41">
        <v>4301959680</v>
      </c>
      <c r="H788" s="40">
        <v>47.880001068115234</v>
      </c>
      <c r="I788" s="40" t="s">
        <v>53</v>
      </c>
      <c r="J788" s="40" t="s">
        <v>54</v>
      </c>
      <c r="K788" s="42" t="str">
        <f t="shared" si="25"/>
        <v>No</v>
      </c>
      <c r="L788" s="3">
        <f>IF(Table2242[[#This Row],[P/E]]&lt;=$A$8,1,0)</f>
        <v>0</v>
      </c>
      <c r="M788" s="3">
        <f>IF(Table2242[[#This Row],[ROE LF]]&gt;=$B$8,1,0)</f>
        <v>1</v>
      </c>
      <c r="N788" s="3">
        <f>IF(Table2242[[#This Row],[Debt/Equity LF]]&lt;=$C$8,1,0)</f>
        <v>1</v>
      </c>
      <c r="O788" s="44">
        <f t="shared" si="26"/>
        <v>2</v>
      </c>
    </row>
    <row r="789" spans="1:15" ht="15" hidden="1" x14ac:dyDescent="0.2">
      <c r="A789" s="3" t="s">
        <v>1790</v>
      </c>
      <c r="B789" s="3" t="s">
        <v>1791</v>
      </c>
      <c r="C789" s="3" t="s">
        <v>65</v>
      </c>
      <c r="D789" s="3">
        <v>19.591779708862305</v>
      </c>
      <c r="E789" s="15">
        <v>4.693190097808838E-2</v>
      </c>
      <c r="F789" s="15">
        <v>1.7010926818847656</v>
      </c>
      <c r="G789" s="41">
        <v>4283029760</v>
      </c>
      <c r="H789" s="40">
        <v>64.80999755859375</v>
      </c>
      <c r="I789" s="40" t="s">
        <v>65</v>
      </c>
      <c r="J789" s="40" t="s">
        <v>110</v>
      </c>
      <c r="K789" s="42" t="str">
        <f t="shared" si="25"/>
        <v>No</v>
      </c>
      <c r="L789" s="3">
        <f>IF(Table2242[[#This Row],[P/E]]&lt;=$A$8,1,0)</f>
        <v>0</v>
      </c>
      <c r="M789" s="3">
        <f>IF(Table2242[[#This Row],[ROE LF]]&gt;=$B$8,1,0)</f>
        <v>0</v>
      </c>
      <c r="N789" s="3">
        <f>IF(Table2242[[#This Row],[Debt/Equity LF]]&lt;=$C$8,1,0)</f>
        <v>0</v>
      </c>
      <c r="O789" s="44">
        <f t="shared" si="26"/>
        <v>0</v>
      </c>
    </row>
    <row r="790" spans="1:15" ht="15" hidden="1" x14ac:dyDescent="0.2">
      <c r="A790" s="3" t="s">
        <v>2334</v>
      </c>
      <c r="B790" s="3" t="s">
        <v>2335</v>
      </c>
      <c r="C790" s="3" t="s">
        <v>89</v>
      </c>
      <c r="D790" s="3">
        <v>41.935733795166016</v>
      </c>
      <c r="E790" s="15">
        <v>0.12202800750732422</v>
      </c>
      <c r="F790" s="15">
        <v>0.54433643341064453</v>
      </c>
      <c r="G790" s="41">
        <v>4282004992</v>
      </c>
      <c r="H790" s="40">
        <v>140.75</v>
      </c>
      <c r="I790" s="40" t="s">
        <v>89</v>
      </c>
      <c r="J790" s="40" t="s">
        <v>90</v>
      </c>
      <c r="K790" s="42" t="str">
        <f t="shared" si="25"/>
        <v>No</v>
      </c>
      <c r="L790" s="3">
        <f>IF(Table2242[[#This Row],[P/E]]&lt;=$A$8,1,0)</f>
        <v>0</v>
      </c>
      <c r="M790" s="3">
        <f>IF(Table2242[[#This Row],[ROE LF]]&gt;=$B$8,1,0)</f>
        <v>0</v>
      </c>
      <c r="N790" s="3">
        <f>IF(Table2242[[#This Row],[Debt/Equity LF]]&lt;=$C$8,1,0)</f>
        <v>0</v>
      </c>
      <c r="O790" s="44">
        <f t="shared" si="26"/>
        <v>0</v>
      </c>
    </row>
    <row r="791" spans="1:15" ht="15" hidden="1" x14ac:dyDescent="0.2">
      <c r="A791" s="3" t="s">
        <v>2989</v>
      </c>
      <c r="B791" s="3" t="s">
        <v>2990</v>
      </c>
      <c r="C791" s="3" t="s">
        <v>20</v>
      </c>
      <c r="D791" s="3">
        <v>92.746429443359375</v>
      </c>
      <c r="E791" s="15">
        <v>0.10628599166870117</v>
      </c>
      <c r="F791" s="15">
        <v>3.6067230701446532E-2</v>
      </c>
      <c r="G791" s="41">
        <v>4275988992</v>
      </c>
      <c r="H791" s="40">
        <v>129.84500122070312</v>
      </c>
      <c r="I791" s="40" t="s">
        <v>23</v>
      </c>
      <c r="J791" s="40" t="s">
        <v>24</v>
      </c>
      <c r="K791" s="42" t="str">
        <f t="shared" si="25"/>
        <v>No</v>
      </c>
      <c r="L791" s="3">
        <f>IF(Table2242[[#This Row],[P/E]]&lt;=$A$8,1,0)</f>
        <v>0</v>
      </c>
      <c r="M791" s="3">
        <f>IF(Table2242[[#This Row],[ROE LF]]&gt;=$B$8,1,0)</f>
        <v>0</v>
      </c>
      <c r="N791" s="3">
        <f>IF(Table2242[[#This Row],[Debt/Equity LF]]&lt;=$C$8,1,0)</f>
        <v>1</v>
      </c>
      <c r="O791" s="44">
        <f t="shared" si="26"/>
        <v>1</v>
      </c>
    </row>
    <row r="792" spans="1:15" ht="15" hidden="1" x14ac:dyDescent="0.2">
      <c r="A792" s="3" t="s">
        <v>1660</v>
      </c>
      <c r="B792" s="3" t="s">
        <v>1661</v>
      </c>
      <c r="C792" s="3" t="s">
        <v>45</v>
      </c>
      <c r="D792" s="3">
        <v>87.548637390136719</v>
      </c>
      <c r="E792" s="15">
        <v>2.5572369098663329E-2</v>
      </c>
      <c r="F792" s="15">
        <v>5.2151517868041994E-2</v>
      </c>
      <c r="G792" s="41">
        <v>4266904320</v>
      </c>
      <c r="H792" s="40">
        <v>366.91500854492188</v>
      </c>
      <c r="I792" s="40" t="s">
        <v>53</v>
      </c>
      <c r="J792" s="40" t="s">
        <v>54</v>
      </c>
      <c r="K792" s="42" t="str">
        <f t="shared" si="25"/>
        <v>No</v>
      </c>
      <c r="L792" s="3">
        <f>IF(Table2242[[#This Row],[P/E]]&lt;=$A$8,1,0)</f>
        <v>0</v>
      </c>
      <c r="M792" s="3">
        <f>IF(Table2242[[#This Row],[ROE LF]]&gt;=$B$8,1,0)</f>
        <v>0</v>
      </c>
      <c r="N792" s="3">
        <f>IF(Table2242[[#This Row],[Debt/Equity LF]]&lt;=$C$8,1,0)</f>
        <v>1</v>
      </c>
      <c r="O792" s="44">
        <f t="shared" si="26"/>
        <v>1</v>
      </c>
    </row>
    <row r="793" spans="1:15" ht="15" hidden="1" x14ac:dyDescent="0.2">
      <c r="A793" s="3" t="s">
        <v>1972</v>
      </c>
      <c r="B793" s="3" t="s">
        <v>1973</v>
      </c>
      <c r="C793" s="3" t="s">
        <v>69</v>
      </c>
      <c r="D793" s="3">
        <v>29.982051849365234</v>
      </c>
      <c r="E793" s="15">
        <v>1.913325653076172</v>
      </c>
      <c r="F793" s="15">
        <v>7.0259490966796871</v>
      </c>
      <c r="G793" s="41">
        <v>4262681856</v>
      </c>
      <c r="H793" s="40">
        <v>116.93000030517578</v>
      </c>
      <c r="I793" s="40" t="s">
        <v>6370</v>
      </c>
      <c r="J793" s="40" t="s">
        <v>96</v>
      </c>
      <c r="K793" s="42" t="str">
        <f t="shared" si="25"/>
        <v>No</v>
      </c>
      <c r="L793" s="3">
        <f>IF(Table2242[[#This Row],[P/E]]&lt;=$A$8,1,0)</f>
        <v>0</v>
      </c>
      <c r="M793" s="3">
        <f>IF(Table2242[[#This Row],[ROE LF]]&gt;=$B$8,1,0)</f>
        <v>1</v>
      </c>
      <c r="N793" s="3">
        <f>IF(Table2242[[#This Row],[Debt/Equity LF]]&lt;=$C$8,1,0)</f>
        <v>0</v>
      </c>
      <c r="O793" s="44">
        <f t="shared" si="26"/>
        <v>1</v>
      </c>
    </row>
    <row r="794" spans="1:15" ht="15" hidden="1" x14ac:dyDescent="0.2">
      <c r="A794" s="3" t="s">
        <v>2260</v>
      </c>
      <c r="B794" s="3" t="s">
        <v>2261</v>
      </c>
      <c r="C794" s="3" t="s">
        <v>25</v>
      </c>
      <c r="D794" s="3">
        <v>7.990633487701416</v>
      </c>
      <c r="E794" s="15">
        <v>0.20937717437744141</v>
      </c>
      <c r="F794" s="15">
        <v>1.1430334472656249</v>
      </c>
      <c r="G794" s="41">
        <v>4262669568</v>
      </c>
      <c r="H794" s="40">
        <v>19.409999847412109</v>
      </c>
      <c r="I794" s="40" t="s">
        <v>26</v>
      </c>
      <c r="J794" s="40" t="s">
        <v>74</v>
      </c>
      <c r="K794" s="42" t="str">
        <f t="shared" si="25"/>
        <v>No</v>
      </c>
      <c r="L794" s="3">
        <f>IF(Table2242[[#This Row],[P/E]]&lt;=$A$8,1,0)</f>
        <v>1</v>
      </c>
      <c r="M794" s="3">
        <f>IF(Table2242[[#This Row],[ROE LF]]&gt;=$B$8,1,0)</f>
        <v>0</v>
      </c>
      <c r="N794" s="3">
        <f>IF(Table2242[[#This Row],[Debt/Equity LF]]&lt;=$C$8,1,0)</f>
        <v>0</v>
      </c>
      <c r="O794" s="44">
        <f t="shared" si="26"/>
        <v>1</v>
      </c>
    </row>
    <row r="795" spans="1:15" ht="15" hidden="1" x14ac:dyDescent="0.2">
      <c r="A795" s="3" t="s">
        <v>2507</v>
      </c>
      <c r="B795" s="3" t="s">
        <v>2508</v>
      </c>
      <c r="C795" s="3" t="s">
        <v>28</v>
      </c>
      <c r="D795" s="3">
        <v>4.1654047966003418</v>
      </c>
      <c r="E795" s="15">
        <v>0.34930332183837892</v>
      </c>
      <c r="F795" s="15">
        <v>0.51039588928222657</v>
      </c>
      <c r="G795" s="41">
        <v>4261845504</v>
      </c>
      <c r="H795" s="40">
        <v>85.349998474121094</v>
      </c>
      <c r="I795" s="40" t="s">
        <v>31</v>
      </c>
      <c r="J795" s="40" t="s">
        <v>32</v>
      </c>
      <c r="K795" s="42" t="str">
        <f t="shared" si="25"/>
        <v>Yes</v>
      </c>
      <c r="L795" s="3">
        <f>IF(Table2242[[#This Row],[P/E]]&lt;=$A$8,1,0)</f>
        <v>1</v>
      </c>
      <c r="M795" s="3">
        <f>IF(Table2242[[#This Row],[ROE LF]]&gt;=$B$8,1,0)</f>
        <v>1</v>
      </c>
      <c r="N795" s="3">
        <f>IF(Table2242[[#This Row],[Debt/Equity LF]]&lt;=$C$8,1,0)</f>
        <v>1</v>
      </c>
      <c r="O795" s="44">
        <f t="shared" si="26"/>
        <v>3</v>
      </c>
    </row>
    <row r="796" spans="1:15" ht="15" hidden="1" x14ac:dyDescent="0.2">
      <c r="A796" s="3" t="s">
        <v>1768</v>
      </c>
      <c r="B796" s="3" t="s">
        <v>1769</v>
      </c>
      <c r="C796" s="3" t="s">
        <v>65</v>
      </c>
      <c r="D796" s="3">
        <v>20.517589569091797</v>
      </c>
      <c r="E796" s="15">
        <v>9.0403347015380858E-2</v>
      </c>
      <c r="F796" s="15">
        <v>1.2682410430908204</v>
      </c>
      <c r="G796" s="41">
        <v>4238701824</v>
      </c>
      <c r="H796" s="40">
        <v>81.660003662109375</v>
      </c>
      <c r="I796" s="40" t="s">
        <v>65</v>
      </c>
      <c r="J796" s="40" t="s">
        <v>110</v>
      </c>
      <c r="K796" s="42" t="str">
        <f t="shared" si="25"/>
        <v>No</v>
      </c>
      <c r="L796" s="3">
        <f>IF(Table2242[[#This Row],[P/E]]&lt;=$A$8,1,0)</f>
        <v>0</v>
      </c>
      <c r="M796" s="3">
        <f>IF(Table2242[[#This Row],[ROE LF]]&gt;=$B$8,1,0)</f>
        <v>0</v>
      </c>
      <c r="N796" s="3">
        <f>IF(Table2242[[#This Row],[Debt/Equity LF]]&lt;=$C$8,1,0)</f>
        <v>0</v>
      </c>
      <c r="O796" s="44">
        <f t="shared" si="26"/>
        <v>0</v>
      </c>
    </row>
    <row r="797" spans="1:15" ht="15" hidden="1" x14ac:dyDescent="0.2">
      <c r="A797" s="3" t="s">
        <v>2186</v>
      </c>
      <c r="B797" s="3" t="s">
        <v>2187</v>
      </c>
      <c r="C797" s="3" t="s">
        <v>80</v>
      </c>
      <c r="D797" s="3">
        <v>28.153579711914062</v>
      </c>
      <c r="E797" s="15">
        <v>8.7482461929321284E-2</v>
      </c>
      <c r="F797" s="15">
        <v>0.3627236557006836</v>
      </c>
      <c r="G797" s="41">
        <v>4235395584</v>
      </c>
      <c r="H797" s="40">
        <v>58.939998626708984</v>
      </c>
      <c r="I797" s="40" t="s">
        <v>80</v>
      </c>
      <c r="J797" s="40" t="s">
        <v>81</v>
      </c>
      <c r="K797" s="42" t="str">
        <f t="shared" si="25"/>
        <v>No</v>
      </c>
      <c r="L797" s="3">
        <f>IF(Table2242[[#This Row],[P/E]]&lt;=$A$8,1,0)</f>
        <v>0</v>
      </c>
      <c r="M797" s="3">
        <f>IF(Table2242[[#This Row],[ROE LF]]&gt;=$B$8,1,0)</f>
        <v>0</v>
      </c>
      <c r="N797" s="3">
        <f>IF(Table2242[[#This Row],[Debt/Equity LF]]&lt;=$C$8,1,0)</f>
        <v>1</v>
      </c>
      <c r="O797" s="44">
        <f t="shared" si="26"/>
        <v>1</v>
      </c>
    </row>
    <row r="798" spans="1:15" ht="15" hidden="1" x14ac:dyDescent="0.2">
      <c r="A798" s="3" t="s">
        <v>1952</v>
      </c>
      <c r="B798" s="3" t="s">
        <v>1953</v>
      </c>
      <c r="C798" s="3" t="s">
        <v>65</v>
      </c>
      <c r="D798" s="3">
        <v>21.802022933959961</v>
      </c>
      <c r="E798" s="15">
        <v>0.1270837116241455</v>
      </c>
      <c r="F798" s="15">
        <v>1.7322521972656251</v>
      </c>
      <c r="G798" s="41">
        <v>4226350336</v>
      </c>
      <c r="H798" s="40">
        <v>45.659999847412109</v>
      </c>
      <c r="I798" s="40" t="s">
        <v>65</v>
      </c>
      <c r="J798" s="40" t="s">
        <v>110</v>
      </c>
      <c r="K798" s="42" t="str">
        <f t="shared" si="25"/>
        <v>No</v>
      </c>
      <c r="L798" s="3">
        <f>IF(Table2242[[#This Row],[P/E]]&lt;=$A$8,1,0)</f>
        <v>0</v>
      </c>
      <c r="M798" s="3">
        <f>IF(Table2242[[#This Row],[ROE LF]]&gt;=$B$8,1,0)</f>
        <v>0</v>
      </c>
      <c r="N798" s="3">
        <f>IF(Table2242[[#This Row],[Debt/Equity LF]]&lt;=$C$8,1,0)</f>
        <v>0</v>
      </c>
      <c r="O798" s="44">
        <f t="shared" si="26"/>
        <v>0</v>
      </c>
    </row>
    <row r="799" spans="1:15" ht="15" hidden="1" x14ac:dyDescent="0.2">
      <c r="A799" s="3" t="s">
        <v>2499</v>
      </c>
      <c r="B799" s="3" t="s">
        <v>2500</v>
      </c>
      <c r="C799" s="3" t="s">
        <v>28</v>
      </c>
      <c r="D799" s="3">
        <v>9.1312894821166992</v>
      </c>
      <c r="E799" s="15">
        <v>1.3844436645507812</v>
      </c>
      <c r="F799" s="15">
        <v>355.48371093750001</v>
      </c>
      <c r="G799" s="41">
        <v>4226000128</v>
      </c>
      <c r="H799" s="40">
        <v>42.419998168945312</v>
      </c>
      <c r="I799" s="40" t="s">
        <v>58</v>
      </c>
      <c r="J799" s="40" t="s">
        <v>59</v>
      </c>
      <c r="K799" s="42" t="str">
        <f t="shared" si="25"/>
        <v>No</v>
      </c>
      <c r="L799" s="3">
        <f>IF(Table2242[[#This Row],[P/E]]&lt;=$A$8,1,0)</f>
        <v>0</v>
      </c>
      <c r="M799" s="3">
        <f>IF(Table2242[[#This Row],[ROE LF]]&gt;=$B$8,1,0)</f>
        <v>1</v>
      </c>
      <c r="N799" s="3">
        <f>IF(Table2242[[#This Row],[Debt/Equity LF]]&lt;=$C$8,1,0)</f>
        <v>0</v>
      </c>
      <c r="O799" s="44">
        <f t="shared" si="26"/>
        <v>1</v>
      </c>
    </row>
    <row r="800" spans="1:15" ht="15" hidden="1" x14ac:dyDescent="0.2">
      <c r="A800" s="3" t="s">
        <v>3283</v>
      </c>
      <c r="B800" s="3" t="s">
        <v>3284</v>
      </c>
      <c r="C800" s="3" t="s">
        <v>69</v>
      </c>
      <c r="D800" s="3">
        <v>19.827503204345703</v>
      </c>
      <c r="E800" s="15">
        <v>0.26480377197265625</v>
      </c>
      <c r="F800" s="15">
        <v>0.54272697448730467</v>
      </c>
      <c r="G800" s="41">
        <v>4210835968</v>
      </c>
      <c r="H800" s="40">
        <v>122.94999694824219</v>
      </c>
      <c r="I800" s="40" t="s">
        <v>76</v>
      </c>
      <c r="J800" s="40" t="s">
        <v>107</v>
      </c>
      <c r="K800" s="42" t="str">
        <f t="shared" si="25"/>
        <v>No</v>
      </c>
      <c r="L800" s="3">
        <f>IF(Table2242[[#This Row],[P/E]]&lt;=$A$8,1,0)</f>
        <v>0</v>
      </c>
      <c r="M800" s="3">
        <f>IF(Table2242[[#This Row],[ROE LF]]&gt;=$B$8,1,0)</f>
        <v>0</v>
      </c>
      <c r="N800" s="3">
        <f>IF(Table2242[[#This Row],[Debt/Equity LF]]&lt;=$C$8,1,0)</f>
        <v>0</v>
      </c>
      <c r="O800" s="44">
        <f t="shared" ref="O800:O863" si="27">SUM(L800:N800)</f>
        <v>0</v>
      </c>
    </row>
    <row r="801" spans="1:15" ht="15" hidden="1" x14ac:dyDescent="0.2">
      <c r="A801" s="3" t="s">
        <v>5045</v>
      </c>
      <c r="B801" s="3" t="s">
        <v>5046</v>
      </c>
      <c r="C801" s="3" t="s">
        <v>20</v>
      </c>
      <c r="D801" s="3">
        <v>94.884498596191406</v>
      </c>
      <c r="E801" s="15">
        <v>8.2753276824951177E-2</v>
      </c>
      <c r="F801" s="15">
        <v>2.0526530742645259E-2</v>
      </c>
      <c r="G801" s="41">
        <v>4196095488</v>
      </c>
      <c r="H801" s="40">
        <v>64.120002746582031</v>
      </c>
      <c r="I801" s="40" t="s">
        <v>21</v>
      </c>
      <c r="J801" s="40" t="s">
        <v>63</v>
      </c>
      <c r="K801" s="42" t="str">
        <f t="shared" si="25"/>
        <v>No</v>
      </c>
      <c r="L801" s="3">
        <f>IF(Table2242[[#This Row],[P/E]]&lt;=$A$8,1,0)</f>
        <v>0</v>
      </c>
      <c r="M801" s="3">
        <f>IF(Table2242[[#This Row],[ROE LF]]&gt;=$B$8,1,0)</f>
        <v>0</v>
      </c>
      <c r="N801" s="3">
        <f>IF(Table2242[[#This Row],[Debt/Equity LF]]&lt;=$C$8,1,0)</f>
        <v>1</v>
      </c>
      <c r="O801" s="44">
        <f t="shared" si="27"/>
        <v>1</v>
      </c>
    </row>
    <row r="802" spans="1:15" ht="15" hidden="1" x14ac:dyDescent="0.2">
      <c r="A802" s="3" t="s">
        <v>2489</v>
      </c>
      <c r="B802" s="3" t="s">
        <v>2490</v>
      </c>
      <c r="C802" s="3" t="s">
        <v>69</v>
      </c>
      <c r="D802" s="3">
        <v>6.9492688179016113</v>
      </c>
      <c r="E802" s="15">
        <v>0.30328332901000976</v>
      </c>
      <c r="F802" s="15">
        <v>2.3191651916503906</v>
      </c>
      <c r="G802" s="41">
        <v>4176368384</v>
      </c>
      <c r="H802" s="40">
        <v>88.160003662109375</v>
      </c>
      <c r="I802" s="40" t="s">
        <v>70</v>
      </c>
      <c r="J802" s="40" t="s">
        <v>75</v>
      </c>
      <c r="K802" s="42" t="str">
        <f t="shared" si="25"/>
        <v>No</v>
      </c>
      <c r="L802" s="3">
        <f>IF(Table2242[[#This Row],[P/E]]&lt;=$A$8,1,0)</f>
        <v>1</v>
      </c>
      <c r="M802" s="3">
        <f>IF(Table2242[[#This Row],[ROE LF]]&gt;=$B$8,1,0)</f>
        <v>1</v>
      </c>
      <c r="N802" s="3">
        <f>IF(Table2242[[#This Row],[Debt/Equity LF]]&lt;=$C$8,1,0)</f>
        <v>0</v>
      </c>
      <c r="O802" s="44">
        <f t="shared" si="27"/>
        <v>2</v>
      </c>
    </row>
    <row r="803" spans="1:15" ht="15" hidden="1" x14ac:dyDescent="0.2">
      <c r="A803" s="3" t="s">
        <v>1816</v>
      </c>
      <c r="B803" s="3" t="s">
        <v>1817</v>
      </c>
      <c r="C803" s="3" t="s">
        <v>65</v>
      </c>
      <c r="D803" s="3">
        <v>16.795738220214844</v>
      </c>
      <c r="E803" s="15">
        <v>9.2087249755859371E-2</v>
      </c>
      <c r="F803" s="15">
        <v>1.5525335693359374</v>
      </c>
      <c r="G803" s="41">
        <v>4175421184</v>
      </c>
      <c r="H803" s="40">
        <v>67.014999389648438</v>
      </c>
      <c r="I803" s="40" t="s">
        <v>65</v>
      </c>
      <c r="J803" s="40" t="s">
        <v>88</v>
      </c>
      <c r="K803" s="42" t="str">
        <f t="shared" si="25"/>
        <v>No</v>
      </c>
      <c r="L803" s="3">
        <f>IF(Table2242[[#This Row],[P/E]]&lt;=$A$8,1,0)</f>
        <v>0</v>
      </c>
      <c r="M803" s="3">
        <f>IF(Table2242[[#This Row],[ROE LF]]&gt;=$B$8,1,0)</f>
        <v>0</v>
      </c>
      <c r="N803" s="3">
        <f>IF(Table2242[[#This Row],[Debt/Equity LF]]&lt;=$C$8,1,0)</f>
        <v>0</v>
      </c>
      <c r="O803" s="44">
        <f t="shared" si="27"/>
        <v>0</v>
      </c>
    </row>
    <row r="804" spans="1:15" ht="15" hidden="1" x14ac:dyDescent="0.2">
      <c r="A804" s="3" t="s">
        <v>1459</v>
      </c>
      <c r="B804" s="3" t="s">
        <v>1460</v>
      </c>
      <c r="C804" s="3" t="s">
        <v>36</v>
      </c>
      <c r="D804" s="3">
        <v>37.146743774414062</v>
      </c>
      <c r="E804" s="15">
        <v>0.12055131912231445</v>
      </c>
      <c r="F804" s="15">
        <v>1.1217227935791017</v>
      </c>
      <c r="G804" s="41">
        <v>4175189760</v>
      </c>
      <c r="H804" s="40">
        <v>84.25</v>
      </c>
      <c r="I804" s="40" t="s">
        <v>37</v>
      </c>
      <c r="J804" s="40" t="s">
        <v>60</v>
      </c>
      <c r="K804" s="42" t="str">
        <f t="shared" si="25"/>
        <v>No</v>
      </c>
      <c r="L804" s="3">
        <f>IF(Table2242[[#This Row],[P/E]]&lt;=$A$8,1,0)</f>
        <v>0</v>
      </c>
      <c r="M804" s="3">
        <f>IF(Table2242[[#This Row],[ROE LF]]&gt;=$B$8,1,0)</f>
        <v>0</v>
      </c>
      <c r="N804" s="3">
        <f>IF(Table2242[[#This Row],[Debt/Equity LF]]&lt;=$C$8,1,0)</f>
        <v>0</v>
      </c>
      <c r="O804" s="44">
        <f t="shared" si="27"/>
        <v>0</v>
      </c>
    </row>
    <row r="805" spans="1:15" ht="15" hidden="1" x14ac:dyDescent="0.2">
      <c r="A805" s="3" t="s">
        <v>2625</v>
      </c>
      <c r="B805" s="3" t="s">
        <v>2626</v>
      </c>
      <c r="C805" s="3" t="s">
        <v>89</v>
      </c>
      <c r="D805" s="3">
        <v>19.027730941772461</v>
      </c>
      <c r="E805" s="15">
        <v>7.4836921691894528E-2</v>
      </c>
      <c r="F805" s="15">
        <v>0.8238382720947266</v>
      </c>
      <c r="G805" s="41">
        <v>4168713216</v>
      </c>
      <c r="H805" s="40">
        <v>18.350000381469727</v>
      </c>
      <c r="I805" s="40" t="s">
        <v>89</v>
      </c>
      <c r="J805" s="40" t="s">
        <v>90</v>
      </c>
      <c r="K805" s="42" t="str">
        <f t="shared" si="25"/>
        <v>No</v>
      </c>
      <c r="L805" s="3">
        <f>IF(Table2242[[#This Row],[P/E]]&lt;=$A$8,1,0)</f>
        <v>0</v>
      </c>
      <c r="M805" s="3">
        <f>IF(Table2242[[#This Row],[ROE LF]]&gt;=$B$8,1,0)</f>
        <v>0</v>
      </c>
      <c r="N805" s="3">
        <f>IF(Table2242[[#This Row],[Debt/Equity LF]]&lt;=$C$8,1,0)</f>
        <v>0</v>
      </c>
      <c r="O805" s="44">
        <f t="shared" si="27"/>
        <v>0</v>
      </c>
    </row>
    <row r="806" spans="1:15" ht="15" x14ac:dyDescent="0.2">
      <c r="A806" s="3" t="s">
        <v>3651</v>
      </c>
      <c r="B806" s="3" t="s">
        <v>3652</v>
      </c>
      <c r="C806" s="3" t="s">
        <v>43</v>
      </c>
      <c r="D806" s="3">
        <v>7.6579551696777344</v>
      </c>
      <c r="E806" s="15">
        <v>0.84755378723144537</v>
      </c>
      <c r="F806" s="15">
        <v>1.3159696960449219</v>
      </c>
      <c r="G806" s="41">
        <v>4165561856</v>
      </c>
      <c r="H806" s="40">
        <v>17.819999694824219</v>
      </c>
      <c r="I806" s="40" t="s">
        <v>43</v>
      </c>
      <c r="J806" s="40" t="s">
        <v>44</v>
      </c>
      <c r="K806" s="42" t="str">
        <f t="shared" si="25"/>
        <v>No</v>
      </c>
      <c r="L806" s="3">
        <f>IF(Table2242[[#This Row],[P/E]]&lt;=$A$8,1,0)</f>
        <v>1</v>
      </c>
      <c r="M806" s="3">
        <f>IF(Table2242[[#This Row],[ROE LF]]&gt;=$B$8,1,0)</f>
        <v>1</v>
      </c>
      <c r="N806" s="3">
        <f>IF(Table2242[[#This Row],[Debt/Equity LF]]&lt;=$C$8,1,0)</f>
        <v>0</v>
      </c>
      <c r="O806" s="44">
        <f t="shared" si="27"/>
        <v>2</v>
      </c>
    </row>
    <row r="807" spans="1:15" ht="15" hidden="1" x14ac:dyDescent="0.2">
      <c r="A807" s="3" t="s">
        <v>2711</v>
      </c>
      <c r="B807" s="3" t="s">
        <v>2712</v>
      </c>
      <c r="C807" s="3" t="s">
        <v>69</v>
      </c>
      <c r="D807" s="3">
        <v>72.161087036132812</v>
      </c>
      <c r="E807" s="15">
        <v>0.12029603004455566</v>
      </c>
      <c r="F807" s="15">
        <v>1.3404849243164063</v>
      </c>
      <c r="G807" s="41">
        <v>4158193152</v>
      </c>
      <c r="H807" s="40">
        <v>81.489997863769531</v>
      </c>
      <c r="I807" s="40" t="s">
        <v>6370</v>
      </c>
      <c r="J807" s="40" t="s">
        <v>87</v>
      </c>
      <c r="K807" s="42" t="str">
        <f t="shared" si="25"/>
        <v>No</v>
      </c>
      <c r="L807" s="3">
        <f>IF(Table2242[[#This Row],[P/E]]&lt;=$A$8,1,0)</f>
        <v>0</v>
      </c>
      <c r="M807" s="3">
        <f>IF(Table2242[[#This Row],[ROE LF]]&gt;=$B$8,1,0)</f>
        <v>0</v>
      </c>
      <c r="N807" s="3">
        <f>IF(Table2242[[#This Row],[Debt/Equity LF]]&lt;=$C$8,1,0)</f>
        <v>0</v>
      </c>
      <c r="O807" s="44">
        <f t="shared" si="27"/>
        <v>0</v>
      </c>
    </row>
    <row r="808" spans="1:15" ht="15" hidden="1" x14ac:dyDescent="0.2">
      <c r="A808" s="3" t="s">
        <v>1812</v>
      </c>
      <c r="B808" s="3" t="s">
        <v>1813</v>
      </c>
      <c r="C808" s="3" t="s">
        <v>33</v>
      </c>
      <c r="D808" s="3">
        <v>9.8481054306030273</v>
      </c>
      <c r="E808" s="15">
        <v>9.4463195800781247E-2</v>
      </c>
      <c r="F808" s="15">
        <v>3.6425393676757811</v>
      </c>
      <c r="G808" s="41">
        <v>4157974784</v>
      </c>
      <c r="H808" s="40">
        <v>24.329999923706055</v>
      </c>
      <c r="I808" s="40" t="s">
        <v>34</v>
      </c>
      <c r="J808" s="40" t="s">
        <v>112</v>
      </c>
      <c r="K808" s="42" t="str">
        <f t="shared" si="25"/>
        <v>No</v>
      </c>
      <c r="L808" s="3">
        <f>IF(Table2242[[#This Row],[P/E]]&lt;=$A$8,1,0)</f>
        <v>0</v>
      </c>
      <c r="M808" s="3">
        <f>IF(Table2242[[#This Row],[ROE LF]]&gt;=$B$8,1,0)</f>
        <v>0</v>
      </c>
      <c r="N808" s="3">
        <f>IF(Table2242[[#This Row],[Debt/Equity LF]]&lt;=$C$8,1,0)</f>
        <v>0</v>
      </c>
      <c r="O808" s="44">
        <f t="shared" si="27"/>
        <v>0</v>
      </c>
    </row>
    <row r="809" spans="1:15" ht="15" hidden="1" x14ac:dyDescent="0.2">
      <c r="A809" s="3" t="s">
        <v>1774</v>
      </c>
      <c r="B809" s="3" t="s">
        <v>1775</v>
      </c>
      <c r="C809" s="3" t="s">
        <v>65</v>
      </c>
      <c r="D809" s="3">
        <v>18.609764099121094</v>
      </c>
      <c r="E809" s="15">
        <v>0.10417417526245117</v>
      </c>
      <c r="F809" s="15">
        <v>1.2684433746337891</v>
      </c>
      <c r="G809" s="41">
        <v>4147834880</v>
      </c>
      <c r="H809" s="40">
        <v>39.479999542236328</v>
      </c>
      <c r="I809" s="40" t="s">
        <v>65</v>
      </c>
      <c r="J809" s="40" t="s">
        <v>66</v>
      </c>
      <c r="K809" s="42" t="str">
        <f t="shared" si="25"/>
        <v>No</v>
      </c>
      <c r="L809" s="3">
        <f>IF(Table2242[[#This Row],[P/E]]&lt;=$A$8,1,0)</f>
        <v>0</v>
      </c>
      <c r="M809" s="3">
        <f>IF(Table2242[[#This Row],[ROE LF]]&gt;=$B$8,1,0)</f>
        <v>0</v>
      </c>
      <c r="N809" s="3">
        <f>IF(Table2242[[#This Row],[Debt/Equity LF]]&lt;=$C$8,1,0)</f>
        <v>0</v>
      </c>
      <c r="O809" s="44">
        <f t="shared" si="27"/>
        <v>0</v>
      </c>
    </row>
    <row r="810" spans="1:15" ht="15" hidden="1" x14ac:dyDescent="0.2">
      <c r="A810" s="3" t="s">
        <v>2717</v>
      </c>
      <c r="B810" s="3" t="s">
        <v>2718</v>
      </c>
      <c r="C810" s="3" t="s">
        <v>36</v>
      </c>
      <c r="D810" s="3">
        <v>7.3745636940002441</v>
      </c>
      <c r="E810" s="15">
        <v>0.5702605819702149</v>
      </c>
      <c r="F810" s="15">
        <v>3.2990164184570312</v>
      </c>
      <c r="G810" s="41">
        <v>4141117952</v>
      </c>
      <c r="H810" s="40">
        <v>42.169998168945312</v>
      </c>
      <c r="I810" s="40" t="s">
        <v>37</v>
      </c>
      <c r="J810" s="40" t="s">
        <v>38</v>
      </c>
      <c r="K810" s="42" t="str">
        <f t="shared" si="25"/>
        <v>No</v>
      </c>
      <c r="L810" s="3">
        <f>IF(Table2242[[#This Row],[P/E]]&lt;=$A$8,1,0)</f>
        <v>1</v>
      </c>
      <c r="M810" s="3">
        <f>IF(Table2242[[#This Row],[ROE LF]]&gt;=$B$8,1,0)</f>
        <v>1</v>
      </c>
      <c r="N810" s="3">
        <f>IF(Table2242[[#This Row],[Debt/Equity LF]]&lt;=$C$8,1,0)</f>
        <v>0</v>
      </c>
      <c r="O810" s="44">
        <f t="shared" si="27"/>
        <v>2</v>
      </c>
    </row>
    <row r="811" spans="1:15" ht="15" hidden="1" x14ac:dyDescent="0.2">
      <c r="A811" s="3" t="s">
        <v>1800</v>
      </c>
      <c r="B811" s="3" t="s">
        <v>1801</v>
      </c>
      <c r="C811" s="3" t="s">
        <v>69</v>
      </c>
      <c r="D811" s="3">
        <v>11.170747756958008</v>
      </c>
      <c r="E811" s="15">
        <v>0.45285285949707033</v>
      </c>
      <c r="F811" s="15">
        <v>0.64485984802246099</v>
      </c>
      <c r="G811" s="41">
        <v>4137059328</v>
      </c>
      <c r="H811" s="40">
        <v>68.580001831054688</v>
      </c>
      <c r="I811" s="40" t="s">
        <v>6370</v>
      </c>
      <c r="J811" s="40" t="s">
        <v>96</v>
      </c>
      <c r="K811" s="42" t="str">
        <f t="shared" si="25"/>
        <v>No</v>
      </c>
      <c r="L811" s="3">
        <f>IF(Table2242[[#This Row],[P/E]]&lt;=$A$8,1,0)</f>
        <v>0</v>
      </c>
      <c r="M811" s="3">
        <f>IF(Table2242[[#This Row],[ROE LF]]&gt;=$B$8,1,0)</f>
        <v>1</v>
      </c>
      <c r="N811" s="3">
        <f>IF(Table2242[[#This Row],[Debt/Equity LF]]&lt;=$C$8,1,0)</f>
        <v>0</v>
      </c>
      <c r="O811" s="44">
        <f t="shared" si="27"/>
        <v>1</v>
      </c>
    </row>
    <row r="812" spans="1:15" ht="15" hidden="1" x14ac:dyDescent="0.2">
      <c r="A812" s="3" t="s">
        <v>2310</v>
      </c>
      <c r="B812" s="3" t="s">
        <v>2311</v>
      </c>
      <c r="C812" s="3" t="s">
        <v>65</v>
      </c>
      <c r="D812" s="3">
        <v>22.42402458190918</v>
      </c>
      <c r="E812" s="15">
        <v>7.9751238822937012E-2</v>
      </c>
      <c r="F812" s="15">
        <v>1.8417898559570312</v>
      </c>
      <c r="G812" s="41">
        <v>4134411520</v>
      </c>
      <c r="H812" s="40">
        <v>34.005001068115234</v>
      </c>
      <c r="I812" s="40" t="s">
        <v>65</v>
      </c>
      <c r="J812" s="40" t="s">
        <v>110</v>
      </c>
      <c r="K812" s="42" t="str">
        <f t="shared" si="25"/>
        <v>No</v>
      </c>
      <c r="L812" s="3">
        <f>IF(Table2242[[#This Row],[P/E]]&lt;=$A$8,1,0)</f>
        <v>0</v>
      </c>
      <c r="M812" s="3">
        <f>IF(Table2242[[#This Row],[ROE LF]]&gt;=$B$8,1,0)</f>
        <v>0</v>
      </c>
      <c r="N812" s="3">
        <f>IF(Table2242[[#This Row],[Debt/Equity LF]]&lt;=$C$8,1,0)</f>
        <v>0</v>
      </c>
      <c r="O812" s="44">
        <f t="shared" si="27"/>
        <v>0</v>
      </c>
    </row>
    <row r="813" spans="1:15" ht="15" hidden="1" x14ac:dyDescent="0.2">
      <c r="A813" s="3" t="s">
        <v>1810</v>
      </c>
      <c r="B813" s="3" t="s">
        <v>1811</v>
      </c>
      <c r="C813" s="3" t="s">
        <v>20</v>
      </c>
      <c r="D813" s="3">
        <v>77.593536376953125</v>
      </c>
      <c r="E813" s="15">
        <v>2.9978370666503912E-2</v>
      </c>
      <c r="F813" s="15">
        <v>0.34096866607666015</v>
      </c>
      <c r="G813" s="41">
        <v>4133403136</v>
      </c>
      <c r="H813" s="40">
        <v>136.31500244140625</v>
      </c>
      <c r="I813" s="40" t="s">
        <v>48</v>
      </c>
      <c r="J813" s="40" t="s">
        <v>48</v>
      </c>
      <c r="K813" s="42" t="str">
        <f t="shared" si="25"/>
        <v>No</v>
      </c>
      <c r="L813" s="3">
        <f>IF(Table2242[[#This Row],[P/E]]&lt;=$A$8,1,0)</f>
        <v>0</v>
      </c>
      <c r="M813" s="3">
        <f>IF(Table2242[[#This Row],[ROE LF]]&gt;=$B$8,1,0)</f>
        <v>0</v>
      </c>
      <c r="N813" s="3">
        <f>IF(Table2242[[#This Row],[Debt/Equity LF]]&lt;=$C$8,1,0)</f>
        <v>1</v>
      </c>
      <c r="O813" s="44">
        <f t="shared" si="27"/>
        <v>1</v>
      </c>
    </row>
    <row r="814" spans="1:15" ht="15" hidden="1" x14ac:dyDescent="0.2">
      <c r="A814" s="3" t="s">
        <v>2086</v>
      </c>
      <c r="B814" s="3" t="s">
        <v>2087</v>
      </c>
      <c r="C814" s="3" t="s">
        <v>33</v>
      </c>
      <c r="D814" s="3">
        <v>5.6593937873840332</v>
      </c>
      <c r="E814" s="15">
        <v>0.46829147338867189</v>
      </c>
      <c r="F814" s="15">
        <v>2.7859112548828127</v>
      </c>
      <c r="G814" s="41">
        <v>4118239488</v>
      </c>
      <c r="H814" s="40">
        <v>17.405000686645508</v>
      </c>
      <c r="I814" s="40" t="s">
        <v>34</v>
      </c>
      <c r="J814" s="40" t="s">
        <v>79</v>
      </c>
      <c r="K814" s="42" t="str">
        <f t="shared" si="25"/>
        <v>No</v>
      </c>
      <c r="L814" s="3">
        <f>IF(Table2242[[#This Row],[P/E]]&lt;=$A$8,1,0)</f>
        <v>1</v>
      </c>
      <c r="M814" s="3">
        <f>IF(Table2242[[#This Row],[ROE LF]]&gt;=$B$8,1,0)</f>
        <v>1</v>
      </c>
      <c r="N814" s="3">
        <f>IF(Table2242[[#This Row],[Debt/Equity LF]]&lt;=$C$8,1,0)</f>
        <v>0</v>
      </c>
      <c r="O814" s="44">
        <f t="shared" si="27"/>
        <v>2</v>
      </c>
    </row>
    <row r="815" spans="1:15" ht="15" hidden="1" x14ac:dyDescent="0.2">
      <c r="A815" s="3" t="s">
        <v>1690</v>
      </c>
      <c r="B815" s="3" t="s">
        <v>1691</v>
      </c>
      <c r="C815" s="3" t="s">
        <v>36</v>
      </c>
      <c r="D815" s="3">
        <v>20.370304107666016</v>
      </c>
      <c r="E815" s="15">
        <v>0.10308867454528808</v>
      </c>
      <c r="F815" s="15">
        <v>0.9942003631591797</v>
      </c>
      <c r="G815" s="41">
        <v>4102412288</v>
      </c>
      <c r="H815" s="40">
        <v>51.630001068115234</v>
      </c>
      <c r="I815" s="40" t="s">
        <v>37</v>
      </c>
      <c r="J815" s="40" t="s">
        <v>60</v>
      </c>
      <c r="K815" s="42" t="str">
        <f t="shared" si="25"/>
        <v>No</v>
      </c>
      <c r="L815" s="3">
        <f>IF(Table2242[[#This Row],[P/E]]&lt;=$A$8,1,0)</f>
        <v>0</v>
      </c>
      <c r="M815" s="3">
        <f>IF(Table2242[[#This Row],[ROE LF]]&gt;=$B$8,1,0)</f>
        <v>0</v>
      </c>
      <c r="N815" s="3">
        <f>IF(Table2242[[#This Row],[Debt/Equity LF]]&lt;=$C$8,1,0)</f>
        <v>0</v>
      </c>
      <c r="O815" s="44">
        <f t="shared" si="27"/>
        <v>0</v>
      </c>
    </row>
    <row r="816" spans="1:15" ht="15" hidden="1" x14ac:dyDescent="0.2">
      <c r="A816" s="3" t="s">
        <v>1497</v>
      </c>
      <c r="B816" s="3" t="s">
        <v>1498</v>
      </c>
      <c r="C816" s="3" t="s">
        <v>20</v>
      </c>
      <c r="D816" s="3">
        <v>17.459724426269531</v>
      </c>
      <c r="E816" s="15">
        <v>0.10071352958679199</v>
      </c>
      <c r="F816" s="15">
        <v>8.3777999877929707E-3</v>
      </c>
      <c r="G816" s="41">
        <v>4094928896</v>
      </c>
      <c r="H816" s="40">
        <v>89.360000610351562</v>
      </c>
      <c r="I816" s="40" t="s">
        <v>21</v>
      </c>
      <c r="J816" s="40" t="s">
        <v>92</v>
      </c>
      <c r="K816" s="42" t="str">
        <f t="shared" si="25"/>
        <v>No</v>
      </c>
      <c r="L816" s="3">
        <f>IF(Table2242[[#This Row],[P/E]]&lt;=$A$8,1,0)</f>
        <v>0</v>
      </c>
      <c r="M816" s="3">
        <f>IF(Table2242[[#This Row],[ROE LF]]&gt;=$B$8,1,0)</f>
        <v>0</v>
      </c>
      <c r="N816" s="3">
        <f>IF(Table2242[[#This Row],[Debt/Equity LF]]&lt;=$C$8,1,0)</f>
        <v>1</v>
      </c>
      <c r="O816" s="44">
        <f t="shared" si="27"/>
        <v>1</v>
      </c>
    </row>
    <row r="817" spans="1:15" ht="15" hidden="1" x14ac:dyDescent="0.2">
      <c r="A817" s="3" t="s">
        <v>9232</v>
      </c>
      <c r="B817" s="3" t="s">
        <v>9233</v>
      </c>
      <c r="C817" s="3" t="s">
        <v>20</v>
      </c>
      <c r="D817" s="3">
        <v>73.041511535644531</v>
      </c>
      <c r="E817" s="15">
        <v>6.8042960166931149E-2</v>
      </c>
      <c r="F817" s="15">
        <v>0.10051606178283691</v>
      </c>
      <c r="G817" s="41">
        <v>4074063360</v>
      </c>
      <c r="H817" s="40">
        <v>27.959999084472656</v>
      </c>
      <c r="I817" s="40" t="s">
        <v>23</v>
      </c>
      <c r="J817" s="40" t="s">
        <v>24</v>
      </c>
      <c r="K817" s="42" t="str">
        <f t="shared" si="25"/>
        <v>No</v>
      </c>
      <c r="L817" s="3">
        <f>IF(Table2242[[#This Row],[P/E]]&lt;=$A$8,1,0)</f>
        <v>0</v>
      </c>
      <c r="M817" s="3">
        <f>IF(Table2242[[#This Row],[ROE LF]]&gt;=$B$8,1,0)</f>
        <v>0</v>
      </c>
      <c r="N817" s="3">
        <f>IF(Table2242[[#This Row],[Debt/Equity LF]]&lt;=$C$8,1,0)</f>
        <v>1</v>
      </c>
      <c r="O817" s="44">
        <f t="shared" si="27"/>
        <v>1</v>
      </c>
    </row>
    <row r="818" spans="1:15" ht="15" hidden="1" x14ac:dyDescent="0.2">
      <c r="A818" s="3" t="s">
        <v>1279</v>
      </c>
      <c r="B818" s="3" t="s">
        <v>1280</v>
      </c>
      <c r="C818" s="3" t="s">
        <v>20</v>
      </c>
      <c r="D818" s="3">
        <v>21.736738204956055</v>
      </c>
      <c r="E818" s="15">
        <v>0.1280093002319336</v>
      </c>
      <c r="F818" s="15">
        <v>1.82745361328125</v>
      </c>
      <c r="G818" s="41">
        <v>4071161344</v>
      </c>
      <c r="H818" s="40">
        <v>88.504997253417969</v>
      </c>
      <c r="I818" s="40" t="s">
        <v>23</v>
      </c>
      <c r="J818" s="40" t="s">
        <v>42</v>
      </c>
      <c r="K818" s="42" t="str">
        <f t="shared" si="25"/>
        <v>No</v>
      </c>
      <c r="L818" s="3">
        <f>IF(Table2242[[#This Row],[P/E]]&lt;=$A$8,1,0)</f>
        <v>0</v>
      </c>
      <c r="M818" s="3">
        <f>IF(Table2242[[#This Row],[ROE LF]]&gt;=$B$8,1,0)</f>
        <v>0</v>
      </c>
      <c r="N818" s="3">
        <f>IF(Table2242[[#This Row],[Debt/Equity LF]]&lt;=$C$8,1,0)</f>
        <v>0</v>
      </c>
      <c r="O818" s="44">
        <f t="shared" si="27"/>
        <v>0</v>
      </c>
    </row>
    <row r="819" spans="1:15" ht="15" hidden="1" x14ac:dyDescent="0.2">
      <c r="A819" s="3" t="s">
        <v>1656</v>
      </c>
      <c r="B819" s="3" t="s">
        <v>1657</v>
      </c>
      <c r="C819" s="3" t="s">
        <v>33</v>
      </c>
      <c r="D819" s="3">
        <v>7.4076719284057617</v>
      </c>
      <c r="E819" s="15">
        <v>9.4210319519042962E-2</v>
      </c>
      <c r="F819" s="15">
        <v>2.0349836730957032</v>
      </c>
      <c r="G819" s="41">
        <v>4060043008</v>
      </c>
      <c r="H819" s="40">
        <v>9.5249996185302734</v>
      </c>
      <c r="I819" s="40" t="s">
        <v>47</v>
      </c>
      <c r="J819" s="40" t="s">
        <v>111</v>
      </c>
      <c r="K819" s="42" t="str">
        <f t="shared" si="25"/>
        <v>No</v>
      </c>
      <c r="L819" s="3">
        <f>IF(Table2242[[#This Row],[P/E]]&lt;=$A$8,1,0)</f>
        <v>1</v>
      </c>
      <c r="M819" s="3">
        <f>IF(Table2242[[#This Row],[ROE LF]]&gt;=$B$8,1,0)</f>
        <v>0</v>
      </c>
      <c r="N819" s="3">
        <f>IF(Table2242[[#This Row],[Debt/Equity LF]]&lt;=$C$8,1,0)</f>
        <v>0</v>
      </c>
      <c r="O819" s="44">
        <f t="shared" si="27"/>
        <v>1</v>
      </c>
    </row>
    <row r="820" spans="1:15" ht="15" hidden="1" x14ac:dyDescent="0.2">
      <c r="A820" s="3" t="s">
        <v>1954</v>
      </c>
      <c r="B820" s="3" t="s">
        <v>1955</v>
      </c>
      <c r="C820" s="3" t="s">
        <v>65</v>
      </c>
      <c r="D820" s="3">
        <v>17.163106918334961</v>
      </c>
      <c r="E820" s="15">
        <v>7.3887262344360355E-2</v>
      </c>
      <c r="F820" s="15">
        <v>1.9067724609375001</v>
      </c>
      <c r="G820" s="41">
        <v>4053981184</v>
      </c>
      <c r="H820" s="40">
        <v>47.450000762939453</v>
      </c>
      <c r="I820" s="40" t="s">
        <v>65</v>
      </c>
      <c r="J820" s="40" t="s">
        <v>66</v>
      </c>
      <c r="K820" s="42" t="str">
        <f t="shared" si="25"/>
        <v>No</v>
      </c>
      <c r="L820" s="3">
        <f>IF(Table2242[[#This Row],[P/E]]&lt;=$A$8,1,0)</f>
        <v>0</v>
      </c>
      <c r="M820" s="3">
        <f>IF(Table2242[[#This Row],[ROE LF]]&gt;=$B$8,1,0)</f>
        <v>0</v>
      </c>
      <c r="N820" s="3">
        <f>IF(Table2242[[#This Row],[Debt/Equity LF]]&lt;=$C$8,1,0)</f>
        <v>0</v>
      </c>
      <c r="O820" s="44">
        <f t="shared" si="27"/>
        <v>0</v>
      </c>
    </row>
    <row r="821" spans="1:15" ht="15" hidden="1" x14ac:dyDescent="0.2">
      <c r="A821" s="3" t="s">
        <v>2196</v>
      </c>
      <c r="B821" s="3" t="s">
        <v>2197</v>
      </c>
      <c r="C821" s="3" t="s">
        <v>69</v>
      </c>
      <c r="D821" s="3">
        <v>16.320045471191406</v>
      </c>
      <c r="E821" s="15">
        <v>0.15979589462280275</v>
      </c>
      <c r="F821" s="15">
        <v>0.60425598144531245</v>
      </c>
      <c r="G821" s="41">
        <v>4048387072</v>
      </c>
      <c r="H821" s="40">
        <v>89.080001831054688</v>
      </c>
      <c r="I821" s="40" t="s">
        <v>6370</v>
      </c>
      <c r="J821" s="40" t="s">
        <v>96</v>
      </c>
      <c r="K821" s="42" t="str">
        <f t="shared" si="25"/>
        <v>No</v>
      </c>
      <c r="L821" s="3">
        <f>IF(Table2242[[#This Row],[P/E]]&lt;=$A$8,1,0)</f>
        <v>0</v>
      </c>
      <c r="M821" s="3">
        <f>IF(Table2242[[#This Row],[ROE LF]]&gt;=$B$8,1,0)</f>
        <v>0</v>
      </c>
      <c r="N821" s="3">
        <f>IF(Table2242[[#This Row],[Debt/Equity LF]]&lt;=$C$8,1,0)</f>
        <v>0</v>
      </c>
      <c r="O821" s="44">
        <f t="shared" si="27"/>
        <v>0</v>
      </c>
    </row>
    <row r="822" spans="1:15" ht="15" hidden="1" x14ac:dyDescent="0.2">
      <c r="A822" s="3" t="s">
        <v>7653</v>
      </c>
      <c r="B822" s="3" t="s">
        <v>7654</v>
      </c>
      <c r="C822" s="3" t="s">
        <v>20</v>
      </c>
      <c r="D822" s="3">
        <v>9.7417182922363281</v>
      </c>
      <c r="E822" s="15">
        <v>0.32211536407470703</v>
      </c>
      <c r="F822" s="15">
        <v>0.15365711212158203</v>
      </c>
      <c r="G822" s="41">
        <v>4048071424</v>
      </c>
      <c r="H822" s="40">
        <v>80.05999755859375</v>
      </c>
      <c r="I822" s="40" t="s">
        <v>21</v>
      </c>
      <c r="J822" s="40" t="s">
        <v>22</v>
      </c>
      <c r="K822" s="42" t="str">
        <f t="shared" si="25"/>
        <v>No</v>
      </c>
      <c r="L822" s="3">
        <f>IF(Table2242[[#This Row],[P/E]]&lt;=$A$8,1,0)</f>
        <v>0</v>
      </c>
      <c r="M822" s="3">
        <f>IF(Table2242[[#This Row],[ROE LF]]&gt;=$B$8,1,0)</f>
        <v>1</v>
      </c>
      <c r="N822" s="3">
        <f>IF(Table2242[[#This Row],[Debt/Equity LF]]&lt;=$C$8,1,0)</f>
        <v>1</v>
      </c>
      <c r="O822" s="44">
        <f t="shared" si="27"/>
        <v>2</v>
      </c>
    </row>
    <row r="823" spans="1:15" ht="15" hidden="1" x14ac:dyDescent="0.2">
      <c r="A823" s="3" t="s">
        <v>1788</v>
      </c>
      <c r="B823" s="3" t="s">
        <v>1789</v>
      </c>
      <c r="C823" s="3" t="s">
        <v>33</v>
      </c>
      <c r="D823" s="3">
        <v>4.9354338645935059</v>
      </c>
      <c r="E823" s="15">
        <v>0.20443260192871093</v>
      </c>
      <c r="F823" s="15">
        <v>9.7945880889892575E-2</v>
      </c>
      <c r="G823" s="41">
        <v>4019643136</v>
      </c>
      <c r="H823" s="40">
        <v>39.400001525878906</v>
      </c>
      <c r="I823" s="40" t="s">
        <v>47</v>
      </c>
      <c r="J823" s="40" t="s">
        <v>111</v>
      </c>
      <c r="K823" s="42" t="str">
        <f t="shared" si="25"/>
        <v>No</v>
      </c>
      <c r="L823" s="3">
        <f>IF(Table2242[[#This Row],[P/E]]&lt;=$A$8,1,0)</f>
        <v>1</v>
      </c>
      <c r="M823" s="3">
        <f>IF(Table2242[[#This Row],[ROE LF]]&gt;=$B$8,1,0)</f>
        <v>0</v>
      </c>
      <c r="N823" s="3">
        <f>IF(Table2242[[#This Row],[Debt/Equity LF]]&lt;=$C$8,1,0)</f>
        <v>1</v>
      </c>
      <c r="O823" s="44">
        <f t="shared" si="27"/>
        <v>2</v>
      </c>
    </row>
    <row r="824" spans="1:15" ht="15" x14ac:dyDescent="0.2">
      <c r="A824" s="3" t="s">
        <v>2891</v>
      </c>
      <c r="B824" s="3" t="s">
        <v>2892</v>
      </c>
      <c r="C824" s="3" t="s">
        <v>43</v>
      </c>
      <c r="D824" s="3">
        <v>37.282627105712891</v>
      </c>
      <c r="E824" s="15">
        <v>0.18820909500122071</v>
      </c>
      <c r="F824" s="15">
        <v>9.2579002380371089E-2</v>
      </c>
      <c r="G824" s="41">
        <v>4012435200</v>
      </c>
      <c r="H824" s="40">
        <v>52.880001068115234</v>
      </c>
      <c r="I824" s="40" t="s">
        <v>43</v>
      </c>
      <c r="J824" s="40" t="s">
        <v>101</v>
      </c>
      <c r="K824" s="42" t="str">
        <f t="shared" si="25"/>
        <v>No</v>
      </c>
      <c r="L824" s="3">
        <f>IF(Table2242[[#This Row],[P/E]]&lt;=$A$8,1,0)</f>
        <v>0</v>
      </c>
      <c r="M824" s="3">
        <f>IF(Table2242[[#This Row],[ROE LF]]&gt;=$B$8,1,0)</f>
        <v>0</v>
      </c>
      <c r="N824" s="3">
        <f>IF(Table2242[[#This Row],[Debt/Equity LF]]&lt;=$C$8,1,0)</f>
        <v>1</v>
      </c>
      <c r="O824" s="44">
        <f t="shared" si="27"/>
        <v>1</v>
      </c>
    </row>
    <row r="825" spans="1:15" ht="15" hidden="1" x14ac:dyDescent="0.2">
      <c r="A825" s="3" t="s">
        <v>3077</v>
      </c>
      <c r="B825" s="3" t="s">
        <v>3078</v>
      </c>
      <c r="C825" s="3" t="s">
        <v>33</v>
      </c>
      <c r="D825" s="3">
        <v>17.378440856933594</v>
      </c>
      <c r="E825" s="15">
        <v>0.20176967620849609</v>
      </c>
      <c r="F825" s="15">
        <v>1.2459855651855469</v>
      </c>
      <c r="G825" s="41">
        <v>4012398336</v>
      </c>
      <c r="H825" s="40">
        <v>75.769996643066406</v>
      </c>
      <c r="I825" s="40" t="s">
        <v>47</v>
      </c>
      <c r="J825" s="40" t="s">
        <v>47</v>
      </c>
      <c r="K825" s="42" t="str">
        <f t="shared" si="25"/>
        <v>No</v>
      </c>
      <c r="L825" s="3">
        <f>IF(Table2242[[#This Row],[P/E]]&lt;=$A$8,1,0)</f>
        <v>0</v>
      </c>
      <c r="M825" s="3">
        <f>IF(Table2242[[#This Row],[ROE LF]]&gt;=$B$8,1,0)</f>
        <v>0</v>
      </c>
      <c r="N825" s="3">
        <f>IF(Table2242[[#This Row],[Debt/Equity LF]]&lt;=$C$8,1,0)</f>
        <v>0</v>
      </c>
      <c r="O825" s="44">
        <f t="shared" si="27"/>
        <v>0</v>
      </c>
    </row>
    <row r="826" spans="1:15" ht="15" hidden="1" x14ac:dyDescent="0.2">
      <c r="A826" s="3" t="s">
        <v>9252</v>
      </c>
      <c r="B826" s="3" t="s">
        <v>9253</v>
      </c>
      <c r="C826" s="3" t="s">
        <v>33</v>
      </c>
      <c r="D826" s="3">
        <v>4.4793744087219238</v>
      </c>
      <c r="E826" s="15">
        <v>0.17114423751831054</v>
      </c>
      <c r="F826" s="15">
        <v>3.3934948730468748</v>
      </c>
      <c r="G826" s="41">
        <v>4002892544</v>
      </c>
      <c r="H826" s="40">
        <v>8.755000114440918</v>
      </c>
      <c r="I826" s="40" t="s">
        <v>34</v>
      </c>
      <c r="J826" s="40" t="s">
        <v>112</v>
      </c>
      <c r="K826" s="42" t="str">
        <f t="shared" si="25"/>
        <v>No</v>
      </c>
      <c r="L826" s="3">
        <f>IF(Table2242[[#This Row],[P/E]]&lt;=$A$8,1,0)</f>
        <v>1</v>
      </c>
      <c r="M826" s="3">
        <f>IF(Table2242[[#This Row],[ROE LF]]&gt;=$B$8,1,0)</f>
        <v>0</v>
      </c>
      <c r="N826" s="3">
        <f>IF(Table2242[[#This Row],[Debt/Equity LF]]&lt;=$C$8,1,0)</f>
        <v>0</v>
      </c>
      <c r="O826" s="44">
        <f t="shared" si="27"/>
        <v>1</v>
      </c>
    </row>
    <row r="827" spans="1:15" ht="15" hidden="1" x14ac:dyDescent="0.2">
      <c r="A827" s="3" t="s">
        <v>2477</v>
      </c>
      <c r="B827" s="3" t="s">
        <v>2478</v>
      </c>
      <c r="C827" s="3" t="s">
        <v>20</v>
      </c>
      <c r="D827" s="3">
        <v>23.463167190551758</v>
      </c>
      <c r="E827" s="15">
        <v>0.22757949829101562</v>
      </c>
      <c r="F827" s="15" t="s">
        <v>51</v>
      </c>
      <c r="G827" s="41">
        <v>4000418304</v>
      </c>
      <c r="H827" s="40">
        <v>75.489997863769531</v>
      </c>
      <c r="I827" s="40" t="s">
        <v>48</v>
      </c>
      <c r="J827" s="40" t="s">
        <v>48</v>
      </c>
      <c r="K827" s="42" t="str">
        <f t="shared" si="25"/>
        <v>No</v>
      </c>
      <c r="L827" s="3">
        <f>IF(Table2242[[#This Row],[P/E]]&lt;=$A$8,1,0)</f>
        <v>0</v>
      </c>
      <c r="M827" s="3">
        <f>IF(Table2242[[#This Row],[ROE LF]]&gt;=$B$8,1,0)</f>
        <v>0</v>
      </c>
      <c r="N827" s="3">
        <f>IF(Table2242[[#This Row],[Debt/Equity LF]]&lt;=$C$8,1,0)</f>
        <v>0</v>
      </c>
      <c r="O827" s="44">
        <f t="shared" si="27"/>
        <v>0</v>
      </c>
    </row>
    <row r="828" spans="1:15" ht="15" hidden="1" x14ac:dyDescent="0.2">
      <c r="A828" s="3" t="s">
        <v>1948</v>
      </c>
      <c r="B828" s="3" t="s">
        <v>1949</v>
      </c>
      <c r="C828" s="3" t="s">
        <v>69</v>
      </c>
      <c r="D828" s="3">
        <v>28.897502899169922</v>
      </c>
      <c r="E828" s="15">
        <v>0.20510049819946288</v>
      </c>
      <c r="F828" s="15">
        <v>0.66063606262207031</v>
      </c>
      <c r="G828" s="41">
        <v>3992808960</v>
      </c>
      <c r="H828" s="40">
        <v>50.930000305175781</v>
      </c>
      <c r="I828" s="40" t="s">
        <v>76</v>
      </c>
      <c r="J828" s="40" t="s">
        <v>77</v>
      </c>
      <c r="K828" s="42" t="str">
        <f t="shared" si="25"/>
        <v>No</v>
      </c>
      <c r="L828" s="3">
        <f>IF(Table2242[[#This Row],[P/E]]&lt;=$A$8,1,0)</f>
        <v>0</v>
      </c>
      <c r="M828" s="3">
        <f>IF(Table2242[[#This Row],[ROE LF]]&gt;=$B$8,1,0)</f>
        <v>0</v>
      </c>
      <c r="N828" s="3">
        <f>IF(Table2242[[#This Row],[Debt/Equity LF]]&lt;=$C$8,1,0)</f>
        <v>0</v>
      </c>
      <c r="O828" s="44">
        <f t="shared" si="27"/>
        <v>0</v>
      </c>
    </row>
    <row r="829" spans="1:15" ht="15" hidden="1" x14ac:dyDescent="0.2">
      <c r="A829" s="3" t="s">
        <v>2763</v>
      </c>
      <c r="B829" s="3" t="s">
        <v>2764</v>
      </c>
      <c r="C829" s="3" t="s">
        <v>33</v>
      </c>
      <c r="D829" s="3">
        <v>15.074155807495117</v>
      </c>
      <c r="E829" s="15">
        <v>0.10100591659545899</v>
      </c>
      <c r="F829" s="15">
        <v>0.12316914558410645</v>
      </c>
      <c r="G829" s="41">
        <v>3984553728</v>
      </c>
      <c r="H829" s="40">
        <v>38.340000152587891</v>
      </c>
      <c r="I829" s="40" t="s">
        <v>47</v>
      </c>
      <c r="J829" s="40" t="s">
        <v>47</v>
      </c>
      <c r="K829" s="42" t="str">
        <f t="shared" si="25"/>
        <v>No</v>
      </c>
      <c r="L829" s="3">
        <f>IF(Table2242[[#This Row],[P/E]]&lt;=$A$8,1,0)</f>
        <v>0</v>
      </c>
      <c r="M829" s="3">
        <f>IF(Table2242[[#This Row],[ROE LF]]&gt;=$B$8,1,0)</f>
        <v>0</v>
      </c>
      <c r="N829" s="3">
        <f>IF(Table2242[[#This Row],[Debt/Equity LF]]&lt;=$C$8,1,0)</f>
        <v>1</v>
      </c>
      <c r="O829" s="44">
        <f t="shared" si="27"/>
        <v>1</v>
      </c>
    </row>
    <row r="830" spans="1:15" ht="15" hidden="1" x14ac:dyDescent="0.2">
      <c r="A830" s="3" t="s">
        <v>2262</v>
      </c>
      <c r="B830" s="3" t="s">
        <v>2263</v>
      </c>
      <c r="C830" s="3" t="s">
        <v>33</v>
      </c>
      <c r="D830" s="3">
        <v>10.166049957275391</v>
      </c>
      <c r="E830" s="15">
        <v>0.14548508644104005</v>
      </c>
      <c r="F830" s="15">
        <v>1.0682238769531249</v>
      </c>
      <c r="G830" s="41">
        <v>3968855808</v>
      </c>
      <c r="H830" s="40">
        <v>85.779998779296875</v>
      </c>
      <c r="I830" s="40" t="s">
        <v>47</v>
      </c>
      <c r="J830" s="40" t="s">
        <v>47</v>
      </c>
      <c r="K830" s="42" t="str">
        <f t="shared" si="25"/>
        <v>No</v>
      </c>
      <c r="L830" s="3">
        <f>IF(Table2242[[#This Row],[P/E]]&lt;=$A$8,1,0)</f>
        <v>0</v>
      </c>
      <c r="M830" s="3">
        <f>IF(Table2242[[#This Row],[ROE LF]]&gt;=$B$8,1,0)</f>
        <v>0</v>
      </c>
      <c r="N830" s="3">
        <f>IF(Table2242[[#This Row],[Debt/Equity LF]]&lt;=$C$8,1,0)</f>
        <v>0</v>
      </c>
      <c r="O830" s="44">
        <f t="shared" si="27"/>
        <v>0</v>
      </c>
    </row>
    <row r="831" spans="1:15" ht="15" hidden="1" x14ac:dyDescent="0.2">
      <c r="A831" s="3" t="s">
        <v>2539</v>
      </c>
      <c r="B831" s="3" t="s">
        <v>2540</v>
      </c>
      <c r="C831" s="3" t="s">
        <v>69</v>
      </c>
      <c r="D831" s="3">
        <v>58.792964935302734</v>
      </c>
      <c r="E831" s="15">
        <v>0.14643715858459472</v>
      </c>
      <c r="F831" s="15">
        <v>0.14883041381835938</v>
      </c>
      <c r="G831" s="41">
        <v>3965493504</v>
      </c>
      <c r="H831" s="40">
        <v>77.516700744628906</v>
      </c>
      <c r="I831" s="40" t="s">
        <v>76</v>
      </c>
      <c r="J831" s="40" t="s">
        <v>95</v>
      </c>
      <c r="K831" s="42" t="str">
        <f t="shared" si="25"/>
        <v>No</v>
      </c>
      <c r="L831" s="3">
        <f>IF(Table2242[[#This Row],[P/E]]&lt;=$A$8,1,0)</f>
        <v>0</v>
      </c>
      <c r="M831" s="3">
        <f>IF(Table2242[[#This Row],[ROE LF]]&gt;=$B$8,1,0)</f>
        <v>0</v>
      </c>
      <c r="N831" s="3">
        <f>IF(Table2242[[#This Row],[Debt/Equity LF]]&lt;=$C$8,1,0)</f>
        <v>1</v>
      </c>
      <c r="O831" s="44">
        <f t="shared" si="27"/>
        <v>1</v>
      </c>
    </row>
    <row r="832" spans="1:15" ht="15" hidden="1" x14ac:dyDescent="0.2">
      <c r="A832" s="3" t="s">
        <v>2234</v>
      </c>
      <c r="B832" s="3" t="s">
        <v>2235</v>
      </c>
      <c r="C832" s="3" t="s">
        <v>33</v>
      </c>
      <c r="D832" s="3">
        <v>7.3099217414855957</v>
      </c>
      <c r="E832" s="15">
        <v>0.47995033264160158</v>
      </c>
      <c r="F832" s="15">
        <v>0.43243335723876952</v>
      </c>
      <c r="G832" s="41">
        <v>3964559872</v>
      </c>
      <c r="H832" s="40">
        <v>110.29000091552734</v>
      </c>
      <c r="I832" s="40" t="s">
        <v>34</v>
      </c>
      <c r="J832" s="40" t="s">
        <v>73</v>
      </c>
      <c r="K832" s="42" t="str">
        <f t="shared" si="25"/>
        <v>Yes</v>
      </c>
      <c r="L832" s="3">
        <f>IF(Table2242[[#This Row],[P/E]]&lt;=$A$8,1,0)</f>
        <v>1</v>
      </c>
      <c r="M832" s="3">
        <f>IF(Table2242[[#This Row],[ROE LF]]&gt;=$B$8,1,0)</f>
        <v>1</v>
      </c>
      <c r="N832" s="3">
        <f>IF(Table2242[[#This Row],[Debt/Equity LF]]&lt;=$C$8,1,0)</f>
        <v>1</v>
      </c>
      <c r="O832" s="44">
        <f t="shared" si="27"/>
        <v>3</v>
      </c>
    </row>
    <row r="833" spans="1:15" ht="15" hidden="1" x14ac:dyDescent="0.2">
      <c r="A833" s="3" t="s">
        <v>1760</v>
      </c>
      <c r="B833" s="3" t="s">
        <v>1761</v>
      </c>
      <c r="C833" s="3" t="s">
        <v>69</v>
      </c>
      <c r="D833" s="3">
        <v>9.3041200637817383</v>
      </c>
      <c r="E833" s="15">
        <v>0.17878881454467774</v>
      </c>
      <c r="F833" s="15">
        <v>0.50049655914306646</v>
      </c>
      <c r="G833" s="41">
        <v>3963173632</v>
      </c>
      <c r="H833" s="40">
        <v>78.389999389648438</v>
      </c>
      <c r="I833" s="40" t="s">
        <v>6370</v>
      </c>
      <c r="J833" s="40" t="s">
        <v>96</v>
      </c>
      <c r="K833" s="42" t="str">
        <f t="shared" si="25"/>
        <v>No</v>
      </c>
      <c r="L833" s="3">
        <f>IF(Table2242[[#This Row],[P/E]]&lt;=$A$8,1,0)</f>
        <v>0</v>
      </c>
      <c r="M833" s="3">
        <f>IF(Table2242[[#This Row],[ROE LF]]&gt;=$B$8,1,0)</f>
        <v>0</v>
      </c>
      <c r="N833" s="3">
        <f>IF(Table2242[[#This Row],[Debt/Equity LF]]&lt;=$C$8,1,0)</f>
        <v>1</v>
      </c>
      <c r="O833" s="44">
        <f t="shared" si="27"/>
        <v>1</v>
      </c>
    </row>
    <row r="834" spans="1:15" ht="15" hidden="1" x14ac:dyDescent="0.2">
      <c r="A834" s="3" t="s">
        <v>1507</v>
      </c>
      <c r="B834" s="3" t="s">
        <v>1508</v>
      </c>
      <c r="C834" s="3" t="s">
        <v>69</v>
      </c>
      <c r="D834" s="45">
        <v>6.5281305313110352</v>
      </c>
      <c r="E834" s="15">
        <v>0.62955032348632811</v>
      </c>
      <c r="F834" s="15">
        <v>2.0851063537597656</v>
      </c>
      <c r="G834" s="41">
        <v>3959288576</v>
      </c>
      <c r="H834" s="40">
        <v>34.380001068115234</v>
      </c>
      <c r="I834" s="40" t="s">
        <v>70</v>
      </c>
      <c r="J834" s="40" t="s">
        <v>75</v>
      </c>
      <c r="K834" s="42" t="str">
        <f t="shared" si="25"/>
        <v>No</v>
      </c>
      <c r="L834" s="3">
        <f>IF(Table2242[[#This Row],[P/E]]&lt;=$A$8,1,0)</f>
        <v>1</v>
      </c>
      <c r="M834" s="3">
        <f>IF(Table2242[[#This Row],[ROE LF]]&gt;=$B$8,1,0)</f>
        <v>1</v>
      </c>
      <c r="N834" s="3">
        <f>IF(Table2242[[#This Row],[Debt/Equity LF]]&lt;=$C$8,1,0)</f>
        <v>0</v>
      </c>
      <c r="O834" s="44">
        <f t="shared" si="27"/>
        <v>2</v>
      </c>
    </row>
    <row r="835" spans="1:15" ht="15" hidden="1" x14ac:dyDescent="0.2">
      <c r="A835" s="3" t="s">
        <v>2344</v>
      </c>
      <c r="B835" s="3" t="s">
        <v>2345</v>
      </c>
      <c r="C835" s="3" t="s">
        <v>33</v>
      </c>
      <c r="D835" s="3">
        <v>18.657003402709961</v>
      </c>
      <c r="E835" s="15">
        <v>0.110050048828125</v>
      </c>
      <c r="F835" s="15">
        <v>0.24900074005126954</v>
      </c>
      <c r="G835" s="41">
        <v>3950974208</v>
      </c>
      <c r="H835" s="40">
        <v>29.075000762939453</v>
      </c>
      <c r="I835" s="40" t="s">
        <v>47</v>
      </c>
      <c r="J835" s="40" t="s">
        <v>47</v>
      </c>
      <c r="K835" s="42" t="str">
        <f t="shared" si="25"/>
        <v>No</v>
      </c>
      <c r="L835" s="3">
        <f>IF(Table2242[[#This Row],[P/E]]&lt;=$A$8,1,0)</f>
        <v>0</v>
      </c>
      <c r="M835" s="3">
        <f>IF(Table2242[[#This Row],[ROE LF]]&gt;=$B$8,1,0)</f>
        <v>0</v>
      </c>
      <c r="N835" s="3">
        <f>IF(Table2242[[#This Row],[Debt/Equity LF]]&lt;=$C$8,1,0)</f>
        <v>1</v>
      </c>
      <c r="O835" s="44">
        <f t="shared" si="27"/>
        <v>1</v>
      </c>
    </row>
    <row r="836" spans="1:15" ht="15" hidden="1" x14ac:dyDescent="0.2">
      <c r="A836" s="3" t="s">
        <v>1860</v>
      </c>
      <c r="B836" s="3" t="s">
        <v>1861</v>
      </c>
      <c r="C836" s="3" t="s">
        <v>69</v>
      </c>
      <c r="D836" s="3">
        <v>42.728683471679688</v>
      </c>
      <c r="E836" s="15">
        <v>3.2982029914855965E-2</v>
      </c>
      <c r="F836" s="15">
        <v>0.43562919616699219</v>
      </c>
      <c r="G836" s="41">
        <v>3948608000</v>
      </c>
      <c r="H836" s="40">
        <v>68.040000915527344</v>
      </c>
      <c r="I836" s="40" t="s">
        <v>70</v>
      </c>
      <c r="J836" s="40" t="s">
        <v>118</v>
      </c>
      <c r="K836" s="42" t="str">
        <f t="shared" si="25"/>
        <v>No</v>
      </c>
      <c r="L836" s="3">
        <f>IF(Table2242[[#This Row],[P/E]]&lt;=$A$8,1,0)</f>
        <v>0</v>
      </c>
      <c r="M836" s="3">
        <f>IF(Table2242[[#This Row],[ROE LF]]&gt;=$B$8,1,0)</f>
        <v>0</v>
      </c>
      <c r="N836" s="3">
        <f>IF(Table2242[[#This Row],[Debt/Equity LF]]&lt;=$C$8,1,0)</f>
        <v>1</v>
      </c>
      <c r="O836" s="44">
        <f t="shared" si="27"/>
        <v>1</v>
      </c>
    </row>
    <row r="837" spans="1:15" ht="15" hidden="1" x14ac:dyDescent="0.2">
      <c r="A837" s="3" t="s">
        <v>9234</v>
      </c>
      <c r="B837" s="3" t="s">
        <v>9235</v>
      </c>
      <c r="C837" s="3" t="s">
        <v>25</v>
      </c>
      <c r="D837" s="3">
        <v>18856.072265625</v>
      </c>
      <c r="E837" s="15">
        <v>1.2144730091094971E-2</v>
      </c>
      <c r="F837" s="15">
        <v>0.24434093475341798</v>
      </c>
      <c r="G837" s="41">
        <v>3941664768</v>
      </c>
      <c r="H837" s="40">
        <v>22.665000915527344</v>
      </c>
      <c r="I837" s="40" t="s">
        <v>26</v>
      </c>
      <c r="J837" s="40" t="s">
        <v>27</v>
      </c>
      <c r="K837" s="42" t="str">
        <f t="shared" si="25"/>
        <v>No</v>
      </c>
      <c r="L837" s="3">
        <f>IF(Table2242[[#This Row],[P/E]]&lt;=$A$8,1,0)</f>
        <v>0</v>
      </c>
      <c r="M837" s="3">
        <f>IF(Table2242[[#This Row],[ROE LF]]&gt;=$B$8,1,0)</f>
        <v>0</v>
      </c>
      <c r="N837" s="3">
        <f>IF(Table2242[[#This Row],[Debt/Equity LF]]&lt;=$C$8,1,0)</f>
        <v>1</v>
      </c>
      <c r="O837" s="44">
        <f t="shared" si="27"/>
        <v>1</v>
      </c>
    </row>
    <row r="838" spans="1:15" ht="15" hidden="1" x14ac:dyDescent="0.2">
      <c r="A838" s="3" t="s">
        <v>9246</v>
      </c>
      <c r="B838" s="3" t="s">
        <v>9247</v>
      </c>
      <c r="C838" s="3" t="s">
        <v>80</v>
      </c>
      <c r="D838" s="3">
        <v>142.67367553710938</v>
      </c>
      <c r="E838">
        <v>1.3298330307006841E-2</v>
      </c>
      <c r="F838">
        <v>0.71625457763671874</v>
      </c>
      <c r="G838" s="41">
        <v>3940000000</v>
      </c>
      <c r="H838" s="40">
        <v>31.440000534057617</v>
      </c>
      <c r="I838" s="40" t="s">
        <v>80</v>
      </c>
      <c r="J838" s="40" t="s">
        <v>81</v>
      </c>
      <c r="K838" s="42" t="str">
        <f t="shared" si="25"/>
        <v>No</v>
      </c>
      <c r="L838" s="3">
        <f>IF(Table2242[[#This Row],[P/E]]&lt;=$A$8,1,0)</f>
        <v>0</v>
      </c>
      <c r="M838" s="3">
        <f>IF(Table2242[[#This Row],[ROE LF]]&gt;=$B$8,1,0)</f>
        <v>0</v>
      </c>
      <c r="N838" s="3">
        <f>IF(Table2242[[#This Row],[Debt/Equity LF]]&lt;=$C$8,1,0)</f>
        <v>0</v>
      </c>
      <c r="O838" s="44">
        <f t="shared" si="27"/>
        <v>0</v>
      </c>
    </row>
    <row r="839" spans="1:15" ht="15" hidden="1" x14ac:dyDescent="0.2">
      <c r="A839" s="3" t="s">
        <v>1626</v>
      </c>
      <c r="B839" s="3" t="s">
        <v>1627</v>
      </c>
      <c r="C839" s="3" t="s">
        <v>69</v>
      </c>
      <c r="D839" s="3">
        <v>35.20751953125</v>
      </c>
      <c r="E839" s="15">
        <v>4.9222202301025392E-2</v>
      </c>
      <c r="F839" s="15">
        <v>0.86652175903320316</v>
      </c>
      <c r="G839" s="41">
        <v>3937866496</v>
      </c>
      <c r="H839" s="40">
        <v>32.060001373291016</v>
      </c>
      <c r="I839" s="40" t="s">
        <v>76</v>
      </c>
      <c r="J839" s="40" t="s">
        <v>82</v>
      </c>
      <c r="K839" s="42" t="str">
        <f t="shared" si="25"/>
        <v>No</v>
      </c>
      <c r="L839" s="3">
        <f>IF(Table2242[[#This Row],[P/E]]&lt;=$A$8,1,0)</f>
        <v>0</v>
      </c>
      <c r="M839" s="3">
        <f>IF(Table2242[[#This Row],[ROE LF]]&gt;=$B$8,1,0)</f>
        <v>0</v>
      </c>
      <c r="N839" s="3">
        <f>IF(Table2242[[#This Row],[Debt/Equity LF]]&lt;=$C$8,1,0)</f>
        <v>0</v>
      </c>
      <c r="O839" s="44">
        <f t="shared" si="27"/>
        <v>0</v>
      </c>
    </row>
    <row r="840" spans="1:15" ht="15" hidden="1" x14ac:dyDescent="0.2">
      <c r="A840" s="3" t="s">
        <v>2619</v>
      </c>
      <c r="B840" s="3" t="s">
        <v>2620</v>
      </c>
      <c r="C840" s="3" t="s">
        <v>33</v>
      </c>
      <c r="D840" s="3">
        <v>17.539524078369141</v>
      </c>
      <c r="E840" s="15">
        <v>8.2425365447998042E-2</v>
      </c>
      <c r="F840" s="15">
        <v>4.0238518714904796E-2</v>
      </c>
      <c r="G840" s="41">
        <v>3935730688</v>
      </c>
      <c r="H840" s="40">
        <v>89.069999694824219</v>
      </c>
      <c r="I840" s="40" t="s">
        <v>47</v>
      </c>
      <c r="J840" s="40" t="s">
        <v>47</v>
      </c>
      <c r="K840" s="42" t="str">
        <f t="shared" si="25"/>
        <v>No</v>
      </c>
      <c r="L840" s="3">
        <f>IF(Table2242[[#This Row],[P/E]]&lt;=$A$8,1,0)</f>
        <v>0</v>
      </c>
      <c r="M840" s="3">
        <f>IF(Table2242[[#This Row],[ROE LF]]&gt;=$B$8,1,0)</f>
        <v>0</v>
      </c>
      <c r="N840" s="3">
        <f>IF(Table2242[[#This Row],[Debt/Equity LF]]&lt;=$C$8,1,0)</f>
        <v>1</v>
      </c>
      <c r="O840" s="44">
        <f t="shared" si="27"/>
        <v>1</v>
      </c>
    </row>
    <row r="841" spans="1:15" ht="15" hidden="1" x14ac:dyDescent="0.2">
      <c r="A841" s="3" t="s">
        <v>1852</v>
      </c>
      <c r="B841" s="3" t="s">
        <v>1853</v>
      </c>
      <c r="C841" s="3" t="s">
        <v>33</v>
      </c>
      <c r="D841" s="3">
        <v>4.6138520240783691</v>
      </c>
      <c r="E841" s="15">
        <v>0.18005664825439452</v>
      </c>
      <c r="F841" s="15">
        <v>0.14595685005187989</v>
      </c>
      <c r="G841" s="41">
        <v>3935587840</v>
      </c>
      <c r="H841" s="40">
        <v>13.25</v>
      </c>
      <c r="I841" s="40" t="s">
        <v>47</v>
      </c>
      <c r="J841" s="40" t="s">
        <v>111</v>
      </c>
      <c r="K841" s="42" t="str">
        <f t="shared" si="25"/>
        <v>No</v>
      </c>
      <c r="L841" s="3">
        <f>IF(Table2242[[#This Row],[P/E]]&lt;=$A$8,1,0)</f>
        <v>1</v>
      </c>
      <c r="M841" s="3">
        <f>IF(Table2242[[#This Row],[ROE LF]]&gt;=$B$8,1,0)</f>
        <v>0</v>
      </c>
      <c r="N841" s="3">
        <f>IF(Table2242[[#This Row],[Debt/Equity LF]]&lt;=$C$8,1,0)</f>
        <v>1</v>
      </c>
      <c r="O841" s="44">
        <f t="shared" si="27"/>
        <v>2</v>
      </c>
    </row>
    <row r="842" spans="1:15" ht="15" hidden="1" x14ac:dyDescent="0.2">
      <c r="A842" s="3" t="s">
        <v>1157</v>
      </c>
      <c r="B842" s="3" t="s">
        <v>1158</v>
      </c>
      <c r="C842" s="3" t="s">
        <v>28</v>
      </c>
      <c r="D842" s="3">
        <v>45.234416961669922</v>
      </c>
      <c r="E842" s="15">
        <v>7.1276111602783201E-2</v>
      </c>
      <c r="F842" s="15">
        <v>2.0020507812499999</v>
      </c>
      <c r="G842" s="41">
        <v>3933353728</v>
      </c>
      <c r="H842" s="40">
        <v>74.930000305175781</v>
      </c>
      <c r="I842" s="40" t="s">
        <v>58</v>
      </c>
      <c r="J842" s="40" t="s">
        <v>115</v>
      </c>
      <c r="K842" s="42" t="str">
        <f t="shared" si="25"/>
        <v>No</v>
      </c>
      <c r="L842" s="3">
        <f>IF(Table2242[[#This Row],[P/E]]&lt;=$A$8,1,0)</f>
        <v>0</v>
      </c>
      <c r="M842" s="3">
        <f>IF(Table2242[[#This Row],[ROE LF]]&gt;=$B$8,1,0)</f>
        <v>0</v>
      </c>
      <c r="N842" s="3">
        <f>IF(Table2242[[#This Row],[Debt/Equity LF]]&lt;=$C$8,1,0)</f>
        <v>0</v>
      </c>
      <c r="O842" s="44">
        <f t="shared" si="27"/>
        <v>0</v>
      </c>
    </row>
    <row r="843" spans="1:15" ht="15" hidden="1" x14ac:dyDescent="0.2">
      <c r="A843" s="3" t="s">
        <v>1850</v>
      </c>
      <c r="B843" s="3" t="s">
        <v>1851</v>
      </c>
      <c r="C843" s="3" t="s">
        <v>33</v>
      </c>
      <c r="D843" s="3">
        <v>6.9967432022094727</v>
      </c>
      <c r="E843" s="15">
        <v>0.73069282531738278</v>
      </c>
      <c r="F843" s="15">
        <v>1.7433229064941407</v>
      </c>
      <c r="G843" s="41">
        <v>3931025920</v>
      </c>
      <c r="H843" s="40">
        <v>34.860000610351562</v>
      </c>
      <c r="I843" s="40" t="s">
        <v>34</v>
      </c>
      <c r="J843" s="40" t="s">
        <v>73</v>
      </c>
      <c r="K843" s="42" t="str">
        <f t="shared" ref="K843:K906" si="28">IF(O843=3,"Yes","No")</f>
        <v>No</v>
      </c>
      <c r="L843" s="3">
        <f>IF(Table2242[[#This Row],[P/E]]&lt;=$A$8,1,0)</f>
        <v>1</v>
      </c>
      <c r="M843" s="3">
        <f>IF(Table2242[[#This Row],[ROE LF]]&gt;=$B$8,1,0)</f>
        <v>1</v>
      </c>
      <c r="N843" s="3">
        <f>IF(Table2242[[#This Row],[Debt/Equity LF]]&lt;=$C$8,1,0)</f>
        <v>0</v>
      </c>
      <c r="O843" s="44">
        <f t="shared" si="27"/>
        <v>2</v>
      </c>
    </row>
    <row r="844" spans="1:15" ht="15" hidden="1" x14ac:dyDescent="0.2">
      <c r="A844" s="3" t="s">
        <v>2160</v>
      </c>
      <c r="B844" s="3" t="s">
        <v>2161</v>
      </c>
      <c r="C844" s="3" t="s">
        <v>69</v>
      </c>
      <c r="D844" s="3">
        <v>8.614659309387207</v>
      </c>
      <c r="E844" s="15">
        <v>0.19130435943603516</v>
      </c>
      <c r="F844" s="15">
        <v>7.7687277793884277E-2</v>
      </c>
      <c r="G844" s="41">
        <v>3919830528</v>
      </c>
      <c r="H844" s="40">
        <v>23.139999389648438</v>
      </c>
      <c r="I844" s="40" t="s">
        <v>70</v>
      </c>
      <c r="J844" s="40" t="s">
        <v>75</v>
      </c>
      <c r="K844" s="42" t="str">
        <f t="shared" si="28"/>
        <v>No</v>
      </c>
      <c r="L844" s="3">
        <f>IF(Table2242[[#This Row],[P/E]]&lt;=$A$8,1,0)</f>
        <v>0</v>
      </c>
      <c r="M844" s="3">
        <f>IF(Table2242[[#This Row],[ROE LF]]&gt;=$B$8,1,0)</f>
        <v>0</v>
      </c>
      <c r="N844" s="3">
        <f>IF(Table2242[[#This Row],[Debt/Equity LF]]&lt;=$C$8,1,0)</f>
        <v>1</v>
      </c>
      <c r="O844" s="44">
        <f t="shared" si="27"/>
        <v>1</v>
      </c>
    </row>
    <row r="845" spans="1:15" ht="15" hidden="1" x14ac:dyDescent="0.2">
      <c r="A845" s="3" t="s">
        <v>1662</v>
      </c>
      <c r="B845" s="3" t="s">
        <v>1663</v>
      </c>
      <c r="C845" s="3" t="s">
        <v>69</v>
      </c>
      <c r="D845" s="3">
        <v>8.4265956878662109</v>
      </c>
      <c r="E845" s="15">
        <v>0.69162696838378901</v>
      </c>
      <c r="F845" s="15">
        <v>3.3110235595703124</v>
      </c>
      <c r="G845" s="41">
        <v>3908646144</v>
      </c>
      <c r="H845" s="40">
        <v>42.375</v>
      </c>
      <c r="I845" s="40" t="s">
        <v>76</v>
      </c>
      <c r="J845" s="40" t="s">
        <v>82</v>
      </c>
      <c r="K845" s="42" t="str">
        <f t="shared" si="28"/>
        <v>No</v>
      </c>
      <c r="L845" s="3">
        <f>IF(Table2242[[#This Row],[P/E]]&lt;=$A$8,1,0)</f>
        <v>1</v>
      </c>
      <c r="M845" s="3">
        <f>IF(Table2242[[#This Row],[ROE LF]]&gt;=$B$8,1,0)</f>
        <v>1</v>
      </c>
      <c r="N845" s="3">
        <f>IF(Table2242[[#This Row],[Debt/Equity LF]]&lt;=$C$8,1,0)</f>
        <v>0</v>
      </c>
      <c r="O845" s="44">
        <f t="shared" si="27"/>
        <v>2</v>
      </c>
    </row>
    <row r="846" spans="1:15" ht="15" hidden="1" x14ac:dyDescent="0.2">
      <c r="A846" s="3" t="s">
        <v>9236</v>
      </c>
      <c r="B846" s="3" t="s">
        <v>9237</v>
      </c>
      <c r="C846" s="3" t="s">
        <v>69</v>
      </c>
      <c r="D846" s="3">
        <v>26.120767593383789</v>
      </c>
      <c r="E846" s="15">
        <v>-1.159118056297302E-2</v>
      </c>
      <c r="F846" s="15">
        <v>0.36852836608886719</v>
      </c>
      <c r="G846" s="41">
        <v>3907925248</v>
      </c>
      <c r="H846" s="40">
        <v>21.979999542236328</v>
      </c>
      <c r="I846" s="40" t="s">
        <v>76</v>
      </c>
      <c r="J846" s="40" t="s">
        <v>95</v>
      </c>
      <c r="K846" s="42" t="str">
        <f t="shared" si="28"/>
        <v>No</v>
      </c>
      <c r="L846" s="3">
        <f>IF(Table2242[[#This Row],[P/E]]&lt;=$A$8,1,0)</f>
        <v>0</v>
      </c>
      <c r="M846" s="3">
        <f>IF(Table2242[[#This Row],[ROE LF]]&gt;=$B$8,1,0)</f>
        <v>0</v>
      </c>
      <c r="N846" s="3">
        <f>IF(Table2242[[#This Row],[Debt/Equity LF]]&lt;=$C$8,1,0)</f>
        <v>1</v>
      </c>
      <c r="O846" s="44">
        <f t="shared" si="27"/>
        <v>1</v>
      </c>
    </row>
    <row r="847" spans="1:15" ht="15" hidden="1" x14ac:dyDescent="0.2">
      <c r="A847" s="3" t="s">
        <v>3323</v>
      </c>
      <c r="B847" s="3" t="s">
        <v>7396</v>
      </c>
      <c r="C847" s="3" t="s">
        <v>69</v>
      </c>
      <c r="D847" s="3">
        <v>5.2308597564697266</v>
      </c>
      <c r="E847" s="15">
        <v>0.98132026672363282</v>
      </c>
      <c r="F847" s="15">
        <v>0.67660430908203129</v>
      </c>
      <c r="G847" s="41">
        <v>3899036928</v>
      </c>
      <c r="H847" s="40">
        <v>100.90499877929688</v>
      </c>
      <c r="I847" s="40" t="s">
        <v>76</v>
      </c>
      <c r="J847" s="40" t="s">
        <v>91</v>
      </c>
      <c r="K847" s="42" t="str">
        <f t="shared" si="28"/>
        <v>No</v>
      </c>
      <c r="L847" s="3">
        <f>IF(Table2242[[#This Row],[P/E]]&lt;=$A$8,1,0)</f>
        <v>1</v>
      </c>
      <c r="M847" s="3">
        <f>IF(Table2242[[#This Row],[ROE LF]]&gt;=$B$8,1,0)</f>
        <v>1</v>
      </c>
      <c r="N847" s="3">
        <f>IF(Table2242[[#This Row],[Debt/Equity LF]]&lt;=$C$8,1,0)</f>
        <v>0</v>
      </c>
      <c r="O847" s="44">
        <f t="shared" si="27"/>
        <v>2</v>
      </c>
    </row>
    <row r="848" spans="1:15" ht="15" hidden="1" x14ac:dyDescent="0.2">
      <c r="A848" s="3" t="s">
        <v>3325</v>
      </c>
      <c r="B848" s="3" t="s">
        <v>3326</v>
      </c>
      <c r="C848" s="3" t="s">
        <v>20</v>
      </c>
      <c r="D848" s="3">
        <v>65.775382995605469</v>
      </c>
      <c r="E848" s="15">
        <v>-3.0235450267791748E-2</v>
      </c>
      <c r="F848" s="15">
        <v>6.120412826538086E-2</v>
      </c>
      <c r="G848" s="41">
        <v>3876876032</v>
      </c>
      <c r="H848" s="40">
        <v>37.169998168945312</v>
      </c>
      <c r="I848" s="40" t="s">
        <v>48</v>
      </c>
      <c r="J848" s="40" t="s">
        <v>48</v>
      </c>
      <c r="K848" s="42" t="str">
        <f t="shared" si="28"/>
        <v>No</v>
      </c>
      <c r="L848" s="3">
        <f>IF(Table2242[[#This Row],[P/E]]&lt;=$A$8,1,0)</f>
        <v>0</v>
      </c>
      <c r="M848" s="3">
        <f>IF(Table2242[[#This Row],[ROE LF]]&gt;=$B$8,1,0)</f>
        <v>0</v>
      </c>
      <c r="N848" s="3">
        <f>IF(Table2242[[#This Row],[Debt/Equity LF]]&lt;=$C$8,1,0)</f>
        <v>1</v>
      </c>
      <c r="O848" s="44">
        <f t="shared" si="27"/>
        <v>1</v>
      </c>
    </row>
    <row r="849" spans="1:15" ht="15" hidden="1" x14ac:dyDescent="0.2">
      <c r="A849" s="3" t="s">
        <v>1824</v>
      </c>
      <c r="B849" s="3" t="s">
        <v>1825</v>
      </c>
      <c r="C849" s="3" t="s">
        <v>69</v>
      </c>
      <c r="D849" s="3">
        <v>8.2268762588500977</v>
      </c>
      <c r="E849" s="15">
        <v>-2.2419669628143311E-2</v>
      </c>
      <c r="F849" s="15">
        <v>2.8749707031249998</v>
      </c>
      <c r="G849" s="41">
        <v>3857936128</v>
      </c>
      <c r="H849" s="40">
        <v>36.819999694824219</v>
      </c>
      <c r="I849" s="40" t="s">
        <v>76</v>
      </c>
      <c r="J849" s="40" t="s">
        <v>97</v>
      </c>
      <c r="K849" s="42" t="str">
        <f t="shared" si="28"/>
        <v>No</v>
      </c>
      <c r="L849" s="3">
        <f>IF(Table2242[[#This Row],[P/E]]&lt;=$A$8,1,0)</f>
        <v>1</v>
      </c>
      <c r="M849" s="3">
        <f>IF(Table2242[[#This Row],[ROE LF]]&gt;=$B$8,1,0)</f>
        <v>0</v>
      </c>
      <c r="N849" s="3">
        <f>IF(Table2242[[#This Row],[Debt/Equity LF]]&lt;=$C$8,1,0)</f>
        <v>0</v>
      </c>
      <c r="O849" s="44">
        <f t="shared" si="27"/>
        <v>1</v>
      </c>
    </row>
    <row r="850" spans="1:15" ht="15" hidden="1" x14ac:dyDescent="0.2">
      <c r="A850" s="3" t="s">
        <v>3895</v>
      </c>
      <c r="B850" s="3" t="s">
        <v>3896</v>
      </c>
      <c r="C850" s="3" t="s">
        <v>36</v>
      </c>
      <c r="D850" s="3">
        <v>41.968498229980469</v>
      </c>
      <c r="E850" s="15">
        <v>0.18821445465087891</v>
      </c>
      <c r="F850" s="15">
        <v>0.29000549316406249</v>
      </c>
      <c r="G850" s="41">
        <v>3844272128</v>
      </c>
      <c r="H850" s="40">
        <v>55.849998474121094</v>
      </c>
      <c r="I850" s="40" t="s">
        <v>37</v>
      </c>
      <c r="J850" s="40" t="s">
        <v>60</v>
      </c>
      <c r="K850" s="42" t="str">
        <f t="shared" si="28"/>
        <v>No</v>
      </c>
      <c r="L850" s="3">
        <f>IF(Table2242[[#This Row],[P/E]]&lt;=$A$8,1,0)</f>
        <v>0</v>
      </c>
      <c r="M850" s="3">
        <f>IF(Table2242[[#This Row],[ROE LF]]&gt;=$B$8,1,0)</f>
        <v>0</v>
      </c>
      <c r="N850" s="3">
        <f>IF(Table2242[[#This Row],[Debt/Equity LF]]&lt;=$C$8,1,0)</f>
        <v>1</v>
      </c>
      <c r="O850" s="44">
        <f t="shared" si="27"/>
        <v>1</v>
      </c>
    </row>
    <row r="851" spans="1:15" ht="15" hidden="1" x14ac:dyDescent="0.2">
      <c r="A851" s="3" t="s">
        <v>9254</v>
      </c>
      <c r="B851" s="3" t="s">
        <v>9255</v>
      </c>
      <c r="C851" s="3" t="s">
        <v>25</v>
      </c>
      <c r="D851" s="3">
        <v>22.924707412719727</v>
      </c>
      <c r="E851" s="15">
        <v>0.22458791732788086</v>
      </c>
      <c r="F851" s="15">
        <v>0.59097759246826176</v>
      </c>
      <c r="G851" s="41">
        <v>3837146112</v>
      </c>
      <c r="H851" s="40">
        <v>81.30999755859375</v>
      </c>
      <c r="I851" s="40" t="s">
        <v>26</v>
      </c>
      <c r="J851" s="40" t="s">
        <v>27</v>
      </c>
      <c r="K851" s="42" t="str">
        <f t="shared" si="28"/>
        <v>No</v>
      </c>
      <c r="L851" s="3">
        <f>IF(Table2242[[#This Row],[P/E]]&lt;=$A$8,1,0)</f>
        <v>0</v>
      </c>
      <c r="M851" s="3">
        <f>IF(Table2242[[#This Row],[ROE LF]]&gt;=$B$8,1,0)</f>
        <v>0</v>
      </c>
      <c r="N851" s="3">
        <f>IF(Table2242[[#This Row],[Debt/Equity LF]]&lt;=$C$8,1,0)</f>
        <v>0</v>
      </c>
      <c r="O851" s="44">
        <f t="shared" si="27"/>
        <v>0</v>
      </c>
    </row>
    <row r="852" spans="1:15" ht="15" hidden="1" x14ac:dyDescent="0.2">
      <c r="A852" s="3" t="s">
        <v>2739</v>
      </c>
      <c r="B852" s="3" t="s">
        <v>2740</v>
      </c>
      <c r="C852" s="3" t="s">
        <v>89</v>
      </c>
      <c r="D852" s="3">
        <v>17.881816864013672</v>
      </c>
      <c r="E852" s="15">
        <v>0.12510220527648927</v>
      </c>
      <c r="F852" s="15">
        <v>1.2150346374511718</v>
      </c>
      <c r="G852" s="41">
        <v>3824670464</v>
      </c>
      <c r="H852" s="40">
        <v>74.699996948242188</v>
      </c>
      <c r="I852" s="40" t="s">
        <v>89</v>
      </c>
      <c r="J852" s="40" t="s">
        <v>90</v>
      </c>
      <c r="K852" s="42" t="str">
        <f t="shared" si="28"/>
        <v>No</v>
      </c>
      <c r="L852" s="3">
        <f>IF(Table2242[[#This Row],[P/E]]&lt;=$A$8,1,0)</f>
        <v>0</v>
      </c>
      <c r="M852" s="3">
        <f>IF(Table2242[[#This Row],[ROE LF]]&gt;=$B$8,1,0)</f>
        <v>0</v>
      </c>
      <c r="N852" s="3">
        <f>IF(Table2242[[#This Row],[Debt/Equity LF]]&lt;=$C$8,1,0)</f>
        <v>0</v>
      </c>
      <c r="O852" s="44">
        <f t="shared" si="27"/>
        <v>0</v>
      </c>
    </row>
    <row r="853" spans="1:15" ht="15" hidden="1" x14ac:dyDescent="0.2">
      <c r="A853" s="3" t="s">
        <v>2575</v>
      </c>
      <c r="B853" s="3" t="s">
        <v>9248</v>
      </c>
      <c r="C853" s="3" t="s">
        <v>89</v>
      </c>
      <c r="D853" s="3">
        <v>23.20393180847168</v>
      </c>
      <c r="E853" s="15">
        <v>3.5722188949584961E-2</v>
      </c>
      <c r="F853" s="15">
        <v>1.8428175354003906</v>
      </c>
      <c r="G853" s="41">
        <v>3822997760</v>
      </c>
      <c r="H853" s="40">
        <v>29.569999694824219</v>
      </c>
      <c r="I853" s="40" t="s">
        <v>89</v>
      </c>
      <c r="J853" s="40" t="s">
        <v>93</v>
      </c>
      <c r="K853" s="42" t="str">
        <f t="shared" si="28"/>
        <v>No</v>
      </c>
      <c r="L853" s="3">
        <f>IF(Table2242[[#This Row],[P/E]]&lt;=$A$8,1,0)</f>
        <v>0</v>
      </c>
      <c r="M853" s="3">
        <f>IF(Table2242[[#This Row],[ROE LF]]&gt;=$B$8,1,0)</f>
        <v>0</v>
      </c>
      <c r="N853" s="3">
        <f>IF(Table2242[[#This Row],[Debt/Equity LF]]&lt;=$C$8,1,0)</f>
        <v>0</v>
      </c>
      <c r="O853" s="44">
        <f t="shared" si="27"/>
        <v>0</v>
      </c>
    </row>
    <row r="854" spans="1:15" ht="15" hidden="1" x14ac:dyDescent="0.2">
      <c r="A854" s="3" t="s">
        <v>2881</v>
      </c>
      <c r="B854" s="3" t="s">
        <v>2882</v>
      </c>
      <c r="C854" s="3" t="s">
        <v>36</v>
      </c>
      <c r="D854" s="3">
        <v>31.525257110595703</v>
      </c>
      <c r="E854" s="15">
        <v>5.8726568222045895E-2</v>
      </c>
      <c r="F854" s="15">
        <v>0.26354719161987306</v>
      </c>
      <c r="G854" s="41">
        <v>3807908096</v>
      </c>
      <c r="H854" s="40">
        <v>66.900001525878906</v>
      </c>
      <c r="I854" s="40" t="s">
        <v>37</v>
      </c>
      <c r="J854" s="40" t="s">
        <v>60</v>
      </c>
      <c r="K854" s="42" t="str">
        <f t="shared" si="28"/>
        <v>No</v>
      </c>
      <c r="L854" s="3">
        <f>IF(Table2242[[#This Row],[P/E]]&lt;=$A$8,1,0)</f>
        <v>0</v>
      </c>
      <c r="M854" s="3">
        <f>IF(Table2242[[#This Row],[ROE LF]]&gt;=$B$8,1,0)</f>
        <v>0</v>
      </c>
      <c r="N854" s="3">
        <f>IF(Table2242[[#This Row],[Debt/Equity LF]]&lt;=$C$8,1,0)</f>
        <v>1</v>
      </c>
      <c r="O854" s="44">
        <f t="shared" si="27"/>
        <v>1</v>
      </c>
    </row>
    <row r="855" spans="1:15" ht="15" hidden="1" x14ac:dyDescent="0.2">
      <c r="A855" s="3" t="s">
        <v>1728</v>
      </c>
      <c r="B855" s="3" t="s">
        <v>1729</v>
      </c>
      <c r="C855" s="3" t="s">
        <v>33</v>
      </c>
      <c r="D855" s="3">
        <v>52.259258270263672</v>
      </c>
      <c r="E855" s="15">
        <v>4.1282558441162111E-2</v>
      </c>
      <c r="F855" s="15">
        <v>2.5988827514648438</v>
      </c>
      <c r="G855" s="41">
        <v>3807507712</v>
      </c>
      <c r="H855" s="40">
        <v>14.109999656677246</v>
      </c>
      <c r="I855" s="40" t="s">
        <v>47</v>
      </c>
      <c r="J855" s="40" t="s">
        <v>111</v>
      </c>
      <c r="K855" s="42" t="str">
        <f t="shared" si="28"/>
        <v>No</v>
      </c>
      <c r="L855" s="3">
        <f>IF(Table2242[[#This Row],[P/E]]&lt;=$A$8,1,0)</f>
        <v>0</v>
      </c>
      <c r="M855" s="3">
        <f>IF(Table2242[[#This Row],[ROE LF]]&gt;=$B$8,1,0)</f>
        <v>0</v>
      </c>
      <c r="N855" s="3">
        <f>IF(Table2242[[#This Row],[Debt/Equity LF]]&lt;=$C$8,1,0)</f>
        <v>0</v>
      </c>
      <c r="O855" s="44">
        <f t="shared" si="27"/>
        <v>0</v>
      </c>
    </row>
    <row r="856" spans="1:15" ht="15" x14ac:dyDescent="0.2">
      <c r="A856" s="3" t="s">
        <v>2006</v>
      </c>
      <c r="B856" s="3" t="s">
        <v>2007</v>
      </c>
      <c r="C856" s="3" t="s">
        <v>43</v>
      </c>
      <c r="D856" s="3">
        <v>6.5197010040283203</v>
      </c>
      <c r="E856" s="15">
        <v>0.59982254028320314</v>
      </c>
      <c r="F856" s="15">
        <v>2.1076524353027342</v>
      </c>
      <c r="G856" s="41">
        <v>3801061888</v>
      </c>
      <c r="H856" s="40">
        <v>36.040000915527344</v>
      </c>
      <c r="I856" s="40" t="s">
        <v>43</v>
      </c>
      <c r="J856" s="40" t="s">
        <v>44</v>
      </c>
      <c r="K856" s="42" t="str">
        <f t="shared" si="28"/>
        <v>No</v>
      </c>
      <c r="L856" s="3">
        <f>IF(Table2242[[#This Row],[P/E]]&lt;=$A$8,1,0)</f>
        <v>1</v>
      </c>
      <c r="M856" s="3">
        <f>IF(Table2242[[#This Row],[ROE LF]]&gt;=$B$8,1,0)</f>
        <v>1</v>
      </c>
      <c r="N856" s="3">
        <f>IF(Table2242[[#This Row],[Debt/Equity LF]]&lt;=$C$8,1,0)</f>
        <v>0</v>
      </c>
      <c r="O856" s="44">
        <f t="shared" si="27"/>
        <v>2</v>
      </c>
    </row>
    <row r="857" spans="1:15" ht="15" x14ac:dyDescent="0.2">
      <c r="A857" s="3" t="s">
        <v>2935</v>
      </c>
      <c r="B857" s="3" t="s">
        <v>2936</v>
      </c>
      <c r="C857" s="3" t="s">
        <v>43</v>
      </c>
      <c r="D857" s="3">
        <v>3.1003587245941162</v>
      </c>
      <c r="E857" s="15">
        <v>0.6557568359375</v>
      </c>
      <c r="F857" s="15">
        <v>0.33161731719970705</v>
      </c>
      <c r="G857" s="41">
        <v>3800399104</v>
      </c>
      <c r="H857" s="40">
        <v>26.409999847412109</v>
      </c>
      <c r="I857" s="40" t="s">
        <v>43</v>
      </c>
      <c r="J857" s="40" t="s">
        <v>44</v>
      </c>
      <c r="K857" s="42" t="str">
        <f t="shared" si="28"/>
        <v>Yes</v>
      </c>
      <c r="L857" s="3">
        <f>IF(Table2242[[#This Row],[P/E]]&lt;=$A$8,1,0)</f>
        <v>1</v>
      </c>
      <c r="M857" s="3">
        <f>IF(Table2242[[#This Row],[ROE LF]]&gt;=$B$8,1,0)</f>
        <v>1</v>
      </c>
      <c r="N857" s="3">
        <f>IF(Table2242[[#This Row],[Debt/Equity LF]]&lt;=$C$8,1,0)</f>
        <v>1</v>
      </c>
      <c r="O857" s="44">
        <f t="shared" si="27"/>
        <v>3</v>
      </c>
    </row>
    <row r="858" spans="1:15" ht="15" hidden="1" x14ac:dyDescent="0.2">
      <c r="A858" s="3" t="s">
        <v>2386</v>
      </c>
      <c r="B858" s="3" t="s">
        <v>2387</v>
      </c>
      <c r="C858" s="3" t="s">
        <v>28</v>
      </c>
      <c r="D858" s="3">
        <v>21.056987762451172</v>
      </c>
      <c r="E858" s="15">
        <v>0.19951248168945312</v>
      </c>
      <c r="F858" s="15">
        <v>0.34643371582031252</v>
      </c>
      <c r="G858" s="41">
        <v>3799844864</v>
      </c>
      <c r="H858" s="40">
        <v>98.055000305175781</v>
      </c>
      <c r="I858" s="40" t="s">
        <v>31</v>
      </c>
      <c r="J858" s="40" t="s">
        <v>116</v>
      </c>
      <c r="K858" s="42" t="str">
        <f t="shared" si="28"/>
        <v>No</v>
      </c>
      <c r="L858" s="3">
        <f>IF(Table2242[[#This Row],[P/E]]&lt;=$A$8,1,0)</f>
        <v>0</v>
      </c>
      <c r="M858" s="3">
        <f>IF(Table2242[[#This Row],[ROE LF]]&gt;=$B$8,1,0)</f>
        <v>0</v>
      </c>
      <c r="N858" s="3">
        <f>IF(Table2242[[#This Row],[Debt/Equity LF]]&lt;=$C$8,1,0)</f>
        <v>1</v>
      </c>
      <c r="O858" s="44">
        <f t="shared" si="27"/>
        <v>1</v>
      </c>
    </row>
    <row r="859" spans="1:15" ht="15" hidden="1" x14ac:dyDescent="0.2">
      <c r="A859" s="3" t="s">
        <v>1880</v>
      </c>
      <c r="B859" s="3" t="s">
        <v>1881</v>
      </c>
      <c r="C859" s="3" t="s">
        <v>20</v>
      </c>
      <c r="D859" s="3">
        <v>5.9565353393554688</v>
      </c>
      <c r="E859" s="15">
        <v>0.18746557235717773</v>
      </c>
      <c r="F859" s="15">
        <v>0.64439369201660157</v>
      </c>
      <c r="G859" s="41">
        <v>3798883072</v>
      </c>
      <c r="H859" s="40">
        <v>43.200000762939453</v>
      </c>
      <c r="I859" s="40" t="s">
        <v>21</v>
      </c>
      <c r="J859" s="40" t="s">
        <v>92</v>
      </c>
      <c r="K859" s="42" t="str">
        <f t="shared" si="28"/>
        <v>No</v>
      </c>
      <c r="L859" s="3">
        <f>IF(Table2242[[#This Row],[P/E]]&lt;=$A$8,1,0)</f>
        <v>1</v>
      </c>
      <c r="M859" s="3">
        <f>IF(Table2242[[#This Row],[ROE LF]]&gt;=$B$8,1,0)</f>
        <v>0</v>
      </c>
      <c r="N859" s="3">
        <f>IF(Table2242[[#This Row],[Debt/Equity LF]]&lt;=$C$8,1,0)</f>
        <v>0</v>
      </c>
      <c r="O859" s="44">
        <f t="shared" si="27"/>
        <v>1</v>
      </c>
    </row>
    <row r="860" spans="1:15" ht="15" hidden="1" x14ac:dyDescent="0.2">
      <c r="A860" s="3" t="s">
        <v>2877</v>
      </c>
      <c r="B860" s="3" t="s">
        <v>2878</v>
      </c>
      <c r="C860" s="3" t="s">
        <v>28</v>
      </c>
      <c r="D860" s="3">
        <v>25.414772033691406</v>
      </c>
      <c r="E860" s="15">
        <v>0.2536687660217285</v>
      </c>
      <c r="F860" s="15">
        <v>0.72881355285644533</v>
      </c>
      <c r="G860" s="41">
        <v>3797587968</v>
      </c>
      <c r="H860" s="40">
        <v>144.69999694824219</v>
      </c>
      <c r="I860" s="40" t="s">
        <v>31</v>
      </c>
      <c r="J860" s="40" t="s">
        <v>116</v>
      </c>
      <c r="K860" s="42" t="str">
        <f t="shared" si="28"/>
        <v>No</v>
      </c>
      <c r="L860" s="3">
        <f>IF(Table2242[[#This Row],[P/E]]&lt;=$A$8,1,0)</f>
        <v>0</v>
      </c>
      <c r="M860" s="3">
        <f>IF(Table2242[[#This Row],[ROE LF]]&gt;=$B$8,1,0)</f>
        <v>0</v>
      </c>
      <c r="N860" s="3">
        <f>IF(Table2242[[#This Row],[Debt/Equity LF]]&lt;=$C$8,1,0)</f>
        <v>0</v>
      </c>
      <c r="O860" s="44">
        <f t="shared" si="27"/>
        <v>0</v>
      </c>
    </row>
    <row r="861" spans="1:15" ht="15" hidden="1" x14ac:dyDescent="0.2">
      <c r="A861" s="3" t="s">
        <v>2258</v>
      </c>
      <c r="B861" s="3" t="s">
        <v>2259</v>
      </c>
      <c r="C861" s="3" t="s">
        <v>20</v>
      </c>
      <c r="D861" s="3">
        <v>11.072400093078613</v>
      </c>
      <c r="E861" s="15">
        <v>0.22476993560791014</v>
      </c>
      <c r="F861" s="15">
        <v>0.10025117874145507</v>
      </c>
      <c r="G861" s="41">
        <v>3771651072</v>
      </c>
      <c r="H861" s="40">
        <v>68.5</v>
      </c>
      <c r="I861" s="40" t="s">
        <v>48</v>
      </c>
      <c r="J861" s="40" t="s">
        <v>48</v>
      </c>
      <c r="K861" s="42" t="str">
        <f t="shared" si="28"/>
        <v>No</v>
      </c>
      <c r="L861" s="3">
        <f>IF(Table2242[[#This Row],[P/E]]&lt;=$A$8,1,0)</f>
        <v>0</v>
      </c>
      <c r="M861" s="3">
        <f>IF(Table2242[[#This Row],[ROE LF]]&gt;=$B$8,1,0)</f>
        <v>0</v>
      </c>
      <c r="N861" s="3">
        <f>IF(Table2242[[#This Row],[Debt/Equity LF]]&lt;=$C$8,1,0)</f>
        <v>1</v>
      </c>
      <c r="O861" s="44">
        <f t="shared" si="27"/>
        <v>1</v>
      </c>
    </row>
    <row r="862" spans="1:15" ht="15" hidden="1" x14ac:dyDescent="0.2">
      <c r="A862" s="3" t="s">
        <v>1876</v>
      </c>
      <c r="B862" s="3" t="s">
        <v>1877</v>
      </c>
      <c r="C862" s="3" t="s">
        <v>20</v>
      </c>
      <c r="D862" s="3">
        <v>21.482564926147461</v>
      </c>
      <c r="E862" s="15">
        <v>6.689918994903564E-2</v>
      </c>
      <c r="F862" s="15">
        <v>1.5666273498535157</v>
      </c>
      <c r="G862" s="41">
        <v>3768049920</v>
      </c>
      <c r="H862" s="40">
        <v>55.25</v>
      </c>
      <c r="I862" s="40" t="s">
        <v>21</v>
      </c>
      <c r="J862" s="40" t="s">
        <v>63</v>
      </c>
      <c r="K862" s="42" t="str">
        <f t="shared" si="28"/>
        <v>No</v>
      </c>
      <c r="L862" s="3">
        <f>IF(Table2242[[#This Row],[P/E]]&lt;=$A$8,1,0)</f>
        <v>0</v>
      </c>
      <c r="M862" s="3">
        <f>IF(Table2242[[#This Row],[ROE LF]]&gt;=$B$8,1,0)</f>
        <v>0</v>
      </c>
      <c r="N862" s="3">
        <f>IF(Table2242[[#This Row],[Debt/Equity LF]]&lt;=$C$8,1,0)</f>
        <v>0</v>
      </c>
      <c r="O862" s="44">
        <f t="shared" si="27"/>
        <v>0</v>
      </c>
    </row>
    <row r="863" spans="1:15" ht="15" hidden="1" x14ac:dyDescent="0.2">
      <c r="A863" s="3" t="s">
        <v>2318</v>
      </c>
      <c r="B863" s="3" t="s">
        <v>2319</v>
      </c>
      <c r="C863" s="3" t="s">
        <v>89</v>
      </c>
      <c r="D863" s="3">
        <v>3.9954507350921631</v>
      </c>
      <c r="E863" s="15">
        <v>0.94501464843750005</v>
      </c>
      <c r="F863" s="15">
        <v>0.28299119949340823</v>
      </c>
      <c r="G863" s="41">
        <v>3765445376</v>
      </c>
      <c r="H863" s="40">
        <v>52.520000457763672</v>
      </c>
      <c r="I863" s="40" t="s">
        <v>89</v>
      </c>
      <c r="J863" s="40" t="s">
        <v>120</v>
      </c>
      <c r="K863" s="42" t="str">
        <f t="shared" si="28"/>
        <v>Yes</v>
      </c>
      <c r="L863" s="3">
        <f>IF(Table2242[[#This Row],[P/E]]&lt;=$A$8,1,0)</f>
        <v>1</v>
      </c>
      <c r="M863" s="3">
        <f>IF(Table2242[[#This Row],[ROE LF]]&gt;=$B$8,1,0)</f>
        <v>1</v>
      </c>
      <c r="N863" s="3">
        <f>IF(Table2242[[#This Row],[Debt/Equity LF]]&lt;=$C$8,1,0)</f>
        <v>1</v>
      </c>
      <c r="O863" s="44">
        <f t="shared" si="27"/>
        <v>3</v>
      </c>
    </row>
    <row r="864" spans="1:15" ht="15" hidden="1" x14ac:dyDescent="0.2">
      <c r="A864" s="3" t="s">
        <v>2955</v>
      </c>
      <c r="B864" s="3" t="s">
        <v>2956</v>
      </c>
      <c r="C864" s="3" t="s">
        <v>45</v>
      </c>
      <c r="D864" s="3">
        <v>23.927286148071289</v>
      </c>
      <c r="E864" s="15">
        <v>9.6552543640136712E-2</v>
      </c>
      <c r="F864" s="15">
        <v>0.62654937744140626</v>
      </c>
      <c r="G864" s="41">
        <v>3759539456</v>
      </c>
      <c r="H864" s="40">
        <v>27.923000335693359</v>
      </c>
      <c r="I864" s="40" t="s">
        <v>53</v>
      </c>
      <c r="J864" s="40" t="s">
        <v>84</v>
      </c>
      <c r="K864" s="42" t="str">
        <f t="shared" si="28"/>
        <v>No</v>
      </c>
      <c r="L864" s="3">
        <f>IF(Table2242[[#This Row],[P/E]]&lt;=$A$8,1,0)</f>
        <v>0</v>
      </c>
      <c r="M864" s="3">
        <f>IF(Table2242[[#This Row],[ROE LF]]&gt;=$B$8,1,0)</f>
        <v>0</v>
      </c>
      <c r="N864" s="3">
        <f>IF(Table2242[[#This Row],[Debt/Equity LF]]&lt;=$C$8,1,0)</f>
        <v>0</v>
      </c>
      <c r="O864" s="44">
        <f t="shared" ref="O864:O927" si="29">SUM(L864:N864)</f>
        <v>0</v>
      </c>
    </row>
    <row r="865" spans="1:15" ht="15" hidden="1" x14ac:dyDescent="0.2">
      <c r="A865" s="3" t="s">
        <v>2771</v>
      </c>
      <c r="B865" s="3" t="s">
        <v>2772</v>
      </c>
      <c r="C865" s="3" t="s">
        <v>69</v>
      </c>
      <c r="D865" s="3">
        <v>21.098003387451172</v>
      </c>
      <c r="E865" s="15">
        <v>0.192917537689209</v>
      </c>
      <c r="F865" s="15">
        <v>0.30785053253173827</v>
      </c>
      <c r="G865" s="41">
        <v>3757822720</v>
      </c>
      <c r="H865" s="40">
        <v>84.775001525878906</v>
      </c>
      <c r="I865" s="40" t="s">
        <v>76</v>
      </c>
      <c r="J865" s="40" t="s">
        <v>82</v>
      </c>
      <c r="K865" s="42" t="str">
        <f t="shared" si="28"/>
        <v>No</v>
      </c>
      <c r="L865" s="3">
        <f>IF(Table2242[[#This Row],[P/E]]&lt;=$A$8,1,0)</f>
        <v>0</v>
      </c>
      <c r="M865" s="3">
        <f>IF(Table2242[[#This Row],[ROE LF]]&gt;=$B$8,1,0)</f>
        <v>0</v>
      </c>
      <c r="N865" s="3">
        <f>IF(Table2242[[#This Row],[Debt/Equity LF]]&lt;=$C$8,1,0)</f>
        <v>1</v>
      </c>
      <c r="O865" s="44">
        <f t="shared" si="29"/>
        <v>1</v>
      </c>
    </row>
    <row r="866" spans="1:15" ht="15" hidden="1" x14ac:dyDescent="0.2">
      <c r="A866" s="3" t="s">
        <v>2555</v>
      </c>
      <c r="B866" s="3" t="s">
        <v>2556</v>
      </c>
      <c r="C866" s="3" t="s">
        <v>45</v>
      </c>
      <c r="D866" s="3">
        <v>35.3499755859375</v>
      </c>
      <c r="E866" s="15">
        <v>8.264534950256347E-2</v>
      </c>
      <c r="F866" s="15">
        <v>0.31558237075805662</v>
      </c>
      <c r="G866" s="41">
        <v>3742951936</v>
      </c>
      <c r="H866" s="40">
        <v>38.334999084472656</v>
      </c>
      <c r="I866" s="40" t="s">
        <v>53</v>
      </c>
      <c r="J866" s="40" t="s">
        <v>84</v>
      </c>
      <c r="K866" s="42" t="str">
        <f t="shared" si="28"/>
        <v>No</v>
      </c>
      <c r="L866" s="3">
        <f>IF(Table2242[[#This Row],[P/E]]&lt;=$A$8,1,0)</f>
        <v>0</v>
      </c>
      <c r="M866" s="3">
        <f>IF(Table2242[[#This Row],[ROE LF]]&gt;=$B$8,1,0)</f>
        <v>0</v>
      </c>
      <c r="N866" s="3">
        <f>IF(Table2242[[#This Row],[Debt/Equity LF]]&lt;=$C$8,1,0)</f>
        <v>1</v>
      </c>
      <c r="O866" s="44">
        <f t="shared" si="29"/>
        <v>1</v>
      </c>
    </row>
    <row r="867" spans="1:15" ht="15" hidden="1" x14ac:dyDescent="0.2">
      <c r="A867" s="3" t="s">
        <v>2827</v>
      </c>
      <c r="B867" s="3" t="s">
        <v>2828</v>
      </c>
      <c r="C867" s="3" t="s">
        <v>20</v>
      </c>
      <c r="D867" s="3">
        <v>15.992035865783691</v>
      </c>
      <c r="E867" s="15">
        <v>0.13696686744689943</v>
      </c>
      <c r="F867" s="15">
        <v>0.18629064559936523</v>
      </c>
      <c r="G867" s="41">
        <v>3728379648</v>
      </c>
      <c r="H867" s="40">
        <v>67.989997863769531</v>
      </c>
      <c r="I867" s="40" t="s">
        <v>21</v>
      </c>
      <c r="J867" s="40" t="s">
        <v>92</v>
      </c>
      <c r="K867" s="42" t="str">
        <f t="shared" si="28"/>
        <v>No</v>
      </c>
      <c r="L867" s="3">
        <f>IF(Table2242[[#This Row],[P/E]]&lt;=$A$8,1,0)</f>
        <v>0</v>
      </c>
      <c r="M867" s="3">
        <f>IF(Table2242[[#This Row],[ROE LF]]&gt;=$B$8,1,0)</f>
        <v>0</v>
      </c>
      <c r="N867" s="3">
        <f>IF(Table2242[[#This Row],[Debt/Equity LF]]&lt;=$C$8,1,0)</f>
        <v>1</v>
      </c>
      <c r="O867" s="44">
        <f t="shared" si="29"/>
        <v>1</v>
      </c>
    </row>
    <row r="868" spans="1:15" ht="15" hidden="1" x14ac:dyDescent="0.2">
      <c r="A868" s="3" t="s">
        <v>2120</v>
      </c>
      <c r="B868" s="3" t="s">
        <v>2121</v>
      </c>
      <c r="C868" s="3" t="s">
        <v>33</v>
      </c>
      <c r="D868" s="3">
        <v>7.2700281143188477</v>
      </c>
      <c r="E868" s="15">
        <v>0.24104457855224609</v>
      </c>
      <c r="F868" s="15">
        <v>5.0950973510742186</v>
      </c>
      <c r="G868" s="41">
        <v>3716312576</v>
      </c>
      <c r="H868" s="40">
        <v>22</v>
      </c>
      <c r="I868" s="40" t="s">
        <v>34</v>
      </c>
      <c r="J868" s="40" t="s">
        <v>73</v>
      </c>
      <c r="K868" s="42" t="str">
        <f t="shared" si="28"/>
        <v>No</v>
      </c>
      <c r="L868" s="3">
        <f>IF(Table2242[[#This Row],[P/E]]&lt;=$A$8,1,0)</f>
        <v>1</v>
      </c>
      <c r="M868" s="3">
        <f>IF(Table2242[[#This Row],[ROE LF]]&gt;=$B$8,1,0)</f>
        <v>0</v>
      </c>
      <c r="N868" s="3">
        <f>IF(Table2242[[#This Row],[Debt/Equity LF]]&lt;=$C$8,1,0)</f>
        <v>0</v>
      </c>
      <c r="O868" s="44">
        <f t="shared" si="29"/>
        <v>1</v>
      </c>
    </row>
    <row r="869" spans="1:15" ht="15" hidden="1" x14ac:dyDescent="0.2">
      <c r="A869" s="3" t="s">
        <v>3085</v>
      </c>
      <c r="B869" s="3" t="s">
        <v>3086</v>
      </c>
      <c r="C869" s="3" t="s">
        <v>69</v>
      </c>
      <c r="D869" s="3">
        <v>27.136457443237305</v>
      </c>
      <c r="E869" s="15">
        <v>8.5558301210403413E-3</v>
      </c>
      <c r="F869" s="15">
        <v>0.57633167266845708</v>
      </c>
      <c r="G869" s="41">
        <v>3706837504</v>
      </c>
      <c r="H869" s="40">
        <v>56.994998931884766</v>
      </c>
      <c r="I869" s="40" t="s">
        <v>76</v>
      </c>
      <c r="J869" s="40" t="s">
        <v>82</v>
      </c>
      <c r="K869" s="42" t="str">
        <f t="shared" si="28"/>
        <v>No</v>
      </c>
      <c r="L869" s="3">
        <f>IF(Table2242[[#This Row],[P/E]]&lt;=$A$8,1,0)</f>
        <v>0</v>
      </c>
      <c r="M869" s="3">
        <f>IF(Table2242[[#This Row],[ROE LF]]&gt;=$B$8,1,0)</f>
        <v>0</v>
      </c>
      <c r="N869" s="3">
        <f>IF(Table2242[[#This Row],[Debt/Equity LF]]&lt;=$C$8,1,0)</f>
        <v>0</v>
      </c>
      <c r="O869" s="44">
        <f t="shared" si="29"/>
        <v>0</v>
      </c>
    </row>
    <row r="870" spans="1:15" ht="15" hidden="1" x14ac:dyDescent="0.2">
      <c r="A870" s="3" t="s">
        <v>7398</v>
      </c>
      <c r="B870" s="3" t="s">
        <v>7399</v>
      </c>
      <c r="C870" s="3" t="s">
        <v>20</v>
      </c>
      <c r="D870" s="3">
        <v>20.449995040893555</v>
      </c>
      <c r="E870" s="15">
        <v>0.13854043960571288</v>
      </c>
      <c r="F870" s="15">
        <v>1.2844070196151729E-2</v>
      </c>
      <c r="G870" s="41">
        <v>3705196800</v>
      </c>
      <c r="H870" s="40">
        <v>82.150001525878906</v>
      </c>
      <c r="I870" s="40" t="s">
        <v>48</v>
      </c>
      <c r="J870" s="40" t="s">
        <v>48</v>
      </c>
      <c r="K870" s="42" t="str">
        <f t="shared" si="28"/>
        <v>No</v>
      </c>
      <c r="L870" s="3">
        <f>IF(Table2242[[#This Row],[P/E]]&lt;=$A$8,1,0)</f>
        <v>0</v>
      </c>
      <c r="M870" s="3">
        <f>IF(Table2242[[#This Row],[ROE LF]]&gt;=$B$8,1,0)</f>
        <v>0</v>
      </c>
      <c r="N870" s="3">
        <f>IF(Table2242[[#This Row],[Debt/Equity LF]]&lt;=$C$8,1,0)</f>
        <v>1</v>
      </c>
      <c r="O870" s="44">
        <f t="shared" si="29"/>
        <v>1</v>
      </c>
    </row>
    <row r="871" spans="1:15" ht="15" hidden="1" x14ac:dyDescent="0.2">
      <c r="A871" s="3" t="s">
        <v>1858</v>
      </c>
      <c r="B871" s="3" t="s">
        <v>1859</v>
      </c>
      <c r="C871" s="3" t="s">
        <v>36</v>
      </c>
      <c r="D871" s="3">
        <v>17.280672073364258</v>
      </c>
      <c r="E871" s="15">
        <v>8.1306810379028316E-2</v>
      </c>
      <c r="F871" s="15">
        <v>0.25157655715942384</v>
      </c>
      <c r="G871" s="41">
        <v>3674499840</v>
      </c>
      <c r="H871" s="40">
        <v>31.694999694824219</v>
      </c>
      <c r="I871" s="40" t="s">
        <v>37</v>
      </c>
      <c r="J871" s="40" t="s">
        <v>38</v>
      </c>
      <c r="K871" s="42" t="str">
        <f t="shared" si="28"/>
        <v>No</v>
      </c>
      <c r="L871" s="3">
        <f>IF(Table2242[[#This Row],[P/E]]&lt;=$A$8,1,0)</f>
        <v>0</v>
      </c>
      <c r="M871" s="3">
        <f>IF(Table2242[[#This Row],[ROE LF]]&gt;=$B$8,1,0)</f>
        <v>0</v>
      </c>
      <c r="N871" s="3">
        <f>IF(Table2242[[#This Row],[Debt/Equity LF]]&lt;=$C$8,1,0)</f>
        <v>1</v>
      </c>
      <c r="O871" s="44">
        <f t="shared" si="29"/>
        <v>1</v>
      </c>
    </row>
    <row r="872" spans="1:15" ht="15" hidden="1" x14ac:dyDescent="0.2">
      <c r="A872" s="3" t="s">
        <v>2657</v>
      </c>
      <c r="B872" s="3" t="s">
        <v>2658</v>
      </c>
      <c r="C872" s="3" t="s">
        <v>89</v>
      </c>
      <c r="D872" s="3">
        <v>9.6761703491210938</v>
      </c>
      <c r="E872" s="15">
        <v>0.22439023971557617</v>
      </c>
      <c r="F872" s="15">
        <v>1.3982557678222656</v>
      </c>
      <c r="G872" s="41">
        <v>3674155776</v>
      </c>
      <c r="H872" s="40">
        <v>65.319999694824219</v>
      </c>
      <c r="I872" s="40" t="s">
        <v>89</v>
      </c>
      <c r="J872" s="40" t="s">
        <v>90</v>
      </c>
      <c r="K872" s="42" t="str">
        <f t="shared" si="28"/>
        <v>No</v>
      </c>
      <c r="L872" s="3">
        <f>IF(Table2242[[#This Row],[P/E]]&lt;=$A$8,1,0)</f>
        <v>0</v>
      </c>
      <c r="M872" s="3">
        <f>IF(Table2242[[#This Row],[ROE LF]]&gt;=$B$8,1,0)</f>
        <v>0</v>
      </c>
      <c r="N872" s="3">
        <f>IF(Table2242[[#This Row],[Debt/Equity LF]]&lt;=$C$8,1,0)</f>
        <v>0</v>
      </c>
      <c r="O872" s="44">
        <f t="shared" si="29"/>
        <v>0</v>
      </c>
    </row>
    <row r="873" spans="1:15" ht="15" hidden="1" x14ac:dyDescent="0.2">
      <c r="A873" s="3" t="s">
        <v>2248</v>
      </c>
      <c r="B873" s="3" t="s">
        <v>2249</v>
      </c>
      <c r="C873" s="3" t="s">
        <v>33</v>
      </c>
      <c r="D873" s="3">
        <v>11.721362113952637</v>
      </c>
      <c r="E873" s="15">
        <v>8.5505819320678716E-2</v>
      </c>
      <c r="F873" s="15">
        <v>1.097944564819336</v>
      </c>
      <c r="G873" s="41">
        <v>3655232000</v>
      </c>
      <c r="H873" s="40">
        <v>24.930000305175781</v>
      </c>
      <c r="I873" s="40" t="s">
        <v>47</v>
      </c>
      <c r="J873" s="40" t="s">
        <v>47</v>
      </c>
      <c r="K873" s="42" t="str">
        <f t="shared" si="28"/>
        <v>No</v>
      </c>
      <c r="L873" s="3">
        <f>IF(Table2242[[#This Row],[P/E]]&lt;=$A$8,1,0)</f>
        <v>0</v>
      </c>
      <c r="M873" s="3">
        <f>IF(Table2242[[#This Row],[ROE LF]]&gt;=$B$8,1,0)</f>
        <v>0</v>
      </c>
      <c r="N873" s="3">
        <f>IF(Table2242[[#This Row],[Debt/Equity LF]]&lt;=$C$8,1,0)</f>
        <v>0</v>
      </c>
      <c r="O873" s="44">
        <f t="shared" si="29"/>
        <v>0</v>
      </c>
    </row>
    <row r="874" spans="1:15" ht="15" hidden="1" x14ac:dyDescent="0.2">
      <c r="A874" s="3" t="s">
        <v>2098</v>
      </c>
      <c r="B874" s="3" t="s">
        <v>2099</v>
      </c>
      <c r="C874" s="3" t="s">
        <v>33</v>
      </c>
      <c r="D874" s="3">
        <v>23.549400329589844</v>
      </c>
      <c r="E874" s="15">
        <v>0.39070823669433596</v>
      </c>
      <c r="F874" s="15">
        <v>0.34219917297363284</v>
      </c>
      <c r="G874" s="41">
        <v>3651333888</v>
      </c>
      <c r="H874" s="40">
        <v>72.175003051757812</v>
      </c>
      <c r="I874" s="40" t="s">
        <v>34</v>
      </c>
      <c r="J874" s="40" t="s">
        <v>73</v>
      </c>
      <c r="K874" s="42" t="str">
        <f t="shared" si="28"/>
        <v>No</v>
      </c>
      <c r="L874" s="3">
        <f>IF(Table2242[[#This Row],[P/E]]&lt;=$A$8,1,0)</f>
        <v>0</v>
      </c>
      <c r="M874" s="3">
        <f>IF(Table2242[[#This Row],[ROE LF]]&gt;=$B$8,1,0)</f>
        <v>1</v>
      </c>
      <c r="N874" s="3">
        <f>IF(Table2242[[#This Row],[Debt/Equity LF]]&lt;=$C$8,1,0)</f>
        <v>1</v>
      </c>
      <c r="O874" s="44">
        <f t="shared" si="29"/>
        <v>2</v>
      </c>
    </row>
    <row r="875" spans="1:15" ht="15" hidden="1" x14ac:dyDescent="0.2">
      <c r="A875" s="3" t="s">
        <v>2458</v>
      </c>
      <c r="B875" s="3" t="s">
        <v>2459</v>
      </c>
      <c r="C875" s="3" t="s">
        <v>69</v>
      </c>
      <c r="D875" s="3">
        <v>27.030509948730469</v>
      </c>
      <c r="E875" s="15">
        <v>8.6026449203491215E-2</v>
      </c>
      <c r="F875" s="15">
        <v>3.4158206176757813</v>
      </c>
      <c r="G875" s="41">
        <v>3646016000</v>
      </c>
      <c r="H875" s="40">
        <v>108.05000305175781</v>
      </c>
      <c r="I875" s="40" t="s">
        <v>76</v>
      </c>
      <c r="J875" s="40" t="s">
        <v>97</v>
      </c>
      <c r="K875" s="42" t="str">
        <f t="shared" si="28"/>
        <v>No</v>
      </c>
      <c r="L875" s="3">
        <f>IF(Table2242[[#This Row],[P/E]]&lt;=$A$8,1,0)</f>
        <v>0</v>
      </c>
      <c r="M875" s="3">
        <f>IF(Table2242[[#This Row],[ROE LF]]&gt;=$B$8,1,0)</f>
        <v>0</v>
      </c>
      <c r="N875" s="3">
        <f>IF(Table2242[[#This Row],[Debt/Equity LF]]&lt;=$C$8,1,0)</f>
        <v>0</v>
      </c>
      <c r="O875" s="44">
        <f t="shared" si="29"/>
        <v>0</v>
      </c>
    </row>
    <row r="876" spans="1:15" ht="15" hidden="1" x14ac:dyDescent="0.2">
      <c r="A876" s="3" t="s">
        <v>3521</v>
      </c>
      <c r="B876" s="3" t="s">
        <v>3522</v>
      </c>
      <c r="C876" s="3" t="s">
        <v>69</v>
      </c>
      <c r="D876" s="3">
        <v>13.751960754394531</v>
      </c>
      <c r="E876" s="15">
        <v>0.30507453918457034</v>
      </c>
      <c r="F876" s="15">
        <v>3.0682299804687498</v>
      </c>
      <c r="G876" s="41">
        <v>3622457344</v>
      </c>
      <c r="H876" s="40">
        <v>132.58000183105469</v>
      </c>
      <c r="I876" s="40" t="s">
        <v>76</v>
      </c>
      <c r="J876" s="40" t="s">
        <v>97</v>
      </c>
      <c r="K876" s="42" t="str">
        <f t="shared" si="28"/>
        <v>No</v>
      </c>
      <c r="L876" s="3">
        <f>IF(Table2242[[#This Row],[P/E]]&lt;=$A$8,1,0)</f>
        <v>0</v>
      </c>
      <c r="M876" s="3">
        <f>IF(Table2242[[#This Row],[ROE LF]]&gt;=$B$8,1,0)</f>
        <v>1</v>
      </c>
      <c r="N876" s="3">
        <f>IF(Table2242[[#This Row],[Debt/Equity LF]]&lt;=$C$8,1,0)</f>
        <v>0</v>
      </c>
      <c r="O876" s="44">
        <f t="shared" si="29"/>
        <v>1</v>
      </c>
    </row>
    <row r="877" spans="1:15" ht="15" hidden="1" x14ac:dyDescent="0.2">
      <c r="A877" s="3" t="s">
        <v>2356</v>
      </c>
      <c r="B877" s="3" t="s">
        <v>2357</v>
      </c>
      <c r="C877" s="3" t="s">
        <v>69</v>
      </c>
      <c r="D877" s="3">
        <v>11.181698799133301</v>
      </c>
      <c r="E877" s="15">
        <v>0.28138902664184573</v>
      </c>
      <c r="F877" s="15">
        <v>0.54687618255615233</v>
      </c>
      <c r="G877" s="41">
        <v>3621671936</v>
      </c>
      <c r="H877" s="40">
        <v>92.269996643066406</v>
      </c>
      <c r="I877" s="40" t="s">
        <v>76</v>
      </c>
      <c r="J877" s="40" t="s">
        <v>95</v>
      </c>
      <c r="K877" s="42" t="str">
        <f t="shared" si="28"/>
        <v>No</v>
      </c>
      <c r="L877" s="3">
        <f>IF(Table2242[[#This Row],[P/E]]&lt;=$A$8,1,0)</f>
        <v>0</v>
      </c>
      <c r="M877" s="3">
        <f>IF(Table2242[[#This Row],[ROE LF]]&gt;=$B$8,1,0)</f>
        <v>0</v>
      </c>
      <c r="N877" s="3">
        <f>IF(Table2242[[#This Row],[Debt/Equity LF]]&lt;=$C$8,1,0)</f>
        <v>0</v>
      </c>
      <c r="O877" s="44">
        <f t="shared" si="29"/>
        <v>0</v>
      </c>
    </row>
    <row r="878" spans="1:15" ht="15" hidden="1" x14ac:dyDescent="0.2">
      <c r="A878" s="3" t="s">
        <v>2475</v>
      </c>
      <c r="B878" s="3" t="s">
        <v>2476</v>
      </c>
      <c r="C878" s="3" t="s">
        <v>80</v>
      </c>
      <c r="D878" s="3">
        <v>8.7666635513305664</v>
      </c>
      <c r="E878" s="15">
        <v>0.1816439437866211</v>
      </c>
      <c r="F878" s="15">
        <v>0.43890148162841797</v>
      </c>
      <c r="G878" s="41">
        <v>3613945088</v>
      </c>
      <c r="H878" s="40">
        <v>47.790000915527344</v>
      </c>
      <c r="I878" s="40" t="s">
        <v>80</v>
      </c>
      <c r="J878" s="40" t="s">
        <v>81</v>
      </c>
      <c r="K878" s="42" t="str">
        <f t="shared" si="28"/>
        <v>No</v>
      </c>
      <c r="L878" s="3">
        <f>IF(Table2242[[#This Row],[P/E]]&lt;=$A$8,1,0)</f>
        <v>0</v>
      </c>
      <c r="M878" s="3">
        <f>IF(Table2242[[#This Row],[ROE LF]]&gt;=$B$8,1,0)</f>
        <v>0</v>
      </c>
      <c r="N878" s="3">
        <f>IF(Table2242[[#This Row],[Debt/Equity LF]]&lt;=$C$8,1,0)</f>
        <v>1</v>
      </c>
      <c r="O878" s="44">
        <f t="shared" si="29"/>
        <v>1</v>
      </c>
    </row>
    <row r="879" spans="1:15" ht="15" hidden="1" x14ac:dyDescent="0.2">
      <c r="A879" s="3" t="s">
        <v>1393</v>
      </c>
      <c r="B879" s="3" t="s">
        <v>1394</v>
      </c>
      <c r="C879" s="3" t="s">
        <v>25</v>
      </c>
      <c r="D879" s="3">
        <v>10.263700485229492</v>
      </c>
      <c r="E879" s="15">
        <v>0.20734624862670897</v>
      </c>
      <c r="F879" s="15">
        <v>2.0185844421386721</v>
      </c>
      <c r="G879" s="41">
        <v>3607587328</v>
      </c>
      <c r="H879" s="40">
        <v>620.989990234375</v>
      </c>
      <c r="I879" s="40" t="s">
        <v>26</v>
      </c>
      <c r="J879" s="40" t="s">
        <v>74</v>
      </c>
      <c r="K879" s="42" t="str">
        <f t="shared" si="28"/>
        <v>No</v>
      </c>
      <c r="L879" s="3">
        <f>IF(Table2242[[#This Row],[P/E]]&lt;=$A$8,1,0)</f>
        <v>0</v>
      </c>
      <c r="M879" s="3">
        <f>IF(Table2242[[#This Row],[ROE LF]]&gt;=$B$8,1,0)</f>
        <v>0</v>
      </c>
      <c r="N879" s="3">
        <f>IF(Table2242[[#This Row],[Debt/Equity LF]]&lt;=$C$8,1,0)</f>
        <v>0</v>
      </c>
      <c r="O879" s="44">
        <f t="shared" si="29"/>
        <v>0</v>
      </c>
    </row>
    <row r="880" spans="1:15" ht="15" hidden="1" x14ac:dyDescent="0.2">
      <c r="A880" s="3" t="s">
        <v>1750</v>
      </c>
      <c r="B880" s="3" t="s">
        <v>1751</v>
      </c>
      <c r="C880" s="3" t="s">
        <v>20</v>
      </c>
      <c r="D880" s="3">
        <v>19.628158569335938</v>
      </c>
      <c r="E880" s="15">
        <v>0.12556264877319337</v>
      </c>
      <c r="F880" s="15">
        <v>1.0802642059326173</v>
      </c>
      <c r="G880" s="41">
        <v>3593676800</v>
      </c>
      <c r="H880" s="40">
        <v>59.349998474121094</v>
      </c>
      <c r="I880" s="40" t="s">
        <v>23</v>
      </c>
      <c r="J880" s="40" t="s">
        <v>42</v>
      </c>
      <c r="K880" s="42" t="str">
        <f t="shared" si="28"/>
        <v>No</v>
      </c>
      <c r="L880" s="3">
        <f>IF(Table2242[[#This Row],[P/E]]&lt;=$A$8,1,0)</f>
        <v>0</v>
      </c>
      <c r="M880" s="3">
        <f>IF(Table2242[[#This Row],[ROE LF]]&gt;=$B$8,1,0)</f>
        <v>0</v>
      </c>
      <c r="N880" s="3">
        <f>IF(Table2242[[#This Row],[Debt/Equity LF]]&lt;=$C$8,1,0)</f>
        <v>0</v>
      </c>
      <c r="O880" s="44">
        <f t="shared" si="29"/>
        <v>0</v>
      </c>
    </row>
    <row r="881" spans="1:15" ht="15" hidden="1" x14ac:dyDescent="0.2">
      <c r="A881" s="3" t="s">
        <v>1890</v>
      </c>
      <c r="B881" s="3" t="s">
        <v>1891</v>
      </c>
      <c r="C881" s="3" t="s">
        <v>65</v>
      </c>
      <c r="D881" s="3">
        <v>16.747951507568359</v>
      </c>
      <c r="E881" s="15">
        <v>8.0253009796142583E-2</v>
      </c>
      <c r="F881" s="15">
        <v>1.3800901794433593</v>
      </c>
      <c r="G881" s="41">
        <v>3591030784</v>
      </c>
      <c r="H881" s="40">
        <v>70.660003662109375</v>
      </c>
      <c r="I881" s="40" t="s">
        <v>65</v>
      </c>
      <c r="J881" s="40" t="s">
        <v>110</v>
      </c>
      <c r="K881" s="42" t="str">
        <f t="shared" si="28"/>
        <v>No</v>
      </c>
      <c r="L881" s="3">
        <f>IF(Table2242[[#This Row],[P/E]]&lt;=$A$8,1,0)</f>
        <v>0</v>
      </c>
      <c r="M881" s="3">
        <f>IF(Table2242[[#This Row],[ROE LF]]&gt;=$B$8,1,0)</f>
        <v>0</v>
      </c>
      <c r="N881" s="3">
        <f>IF(Table2242[[#This Row],[Debt/Equity LF]]&lt;=$C$8,1,0)</f>
        <v>0</v>
      </c>
      <c r="O881" s="44">
        <f t="shared" si="29"/>
        <v>0</v>
      </c>
    </row>
    <row r="882" spans="1:15" ht="15" hidden="1" x14ac:dyDescent="0.2">
      <c r="A882" s="3" t="s">
        <v>1708</v>
      </c>
      <c r="B882" s="3" t="s">
        <v>1709</v>
      </c>
      <c r="C882" s="3" t="s">
        <v>80</v>
      </c>
      <c r="D882" s="3">
        <v>33.146877288818359</v>
      </c>
      <c r="E882" s="15">
        <v>6.8199048042297358E-2</v>
      </c>
      <c r="F882" s="15">
        <v>0.49209789276123045</v>
      </c>
      <c r="G882" s="41">
        <v>3582935040</v>
      </c>
      <c r="H882" s="40">
        <v>25.219999313354492</v>
      </c>
      <c r="I882" s="40" t="s">
        <v>80</v>
      </c>
      <c r="J882" s="40" t="s">
        <v>81</v>
      </c>
      <c r="K882" s="42" t="str">
        <f t="shared" si="28"/>
        <v>No</v>
      </c>
      <c r="L882" s="3">
        <f>IF(Table2242[[#This Row],[P/E]]&lt;=$A$8,1,0)</f>
        <v>0</v>
      </c>
      <c r="M882" s="3">
        <f>IF(Table2242[[#This Row],[ROE LF]]&gt;=$B$8,1,0)</f>
        <v>0</v>
      </c>
      <c r="N882" s="3">
        <f>IF(Table2242[[#This Row],[Debt/Equity LF]]&lt;=$C$8,1,0)</f>
        <v>1</v>
      </c>
      <c r="O882" s="44">
        <f t="shared" si="29"/>
        <v>1</v>
      </c>
    </row>
    <row r="883" spans="1:15" ht="15" hidden="1" x14ac:dyDescent="0.2">
      <c r="A883" s="3" t="s">
        <v>2747</v>
      </c>
      <c r="B883" s="3" t="s">
        <v>2748</v>
      </c>
      <c r="C883" s="3" t="s">
        <v>69</v>
      </c>
      <c r="D883" s="3">
        <v>8.037750244140625</v>
      </c>
      <c r="E883" s="15">
        <v>0.23596574783325194</v>
      </c>
      <c r="F883" s="15">
        <v>1.0656090545654298</v>
      </c>
      <c r="G883" s="41">
        <v>3565394432</v>
      </c>
      <c r="H883" s="40">
        <v>57.459999084472656</v>
      </c>
      <c r="I883" s="40" t="s">
        <v>76</v>
      </c>
      <c r="J883" s="40" t="s">
        <v>97</v>
      </c>
      <c r="K883" s="42" t="str">
        <f t="shared" si="28"/>
        <v>No</v>
      </c>
      <c r="L883" s="3">
        <f>IF(Table2242[[#This Row],[P/E]]&lt;=$A$8,1,0)</f>
        <v>1</v>
      </c>
      <c r="M883" s="3">
        <f>IF(Table2242[[#This Row],[ROE LF]]&gt;=$B$8,1,0)</f>
        <v>0</v>
      </c>
      <c r="N883" s="3">
        <f>IF(Table2242[[#This Row],[Debt/Equity LF]]&lt;=$C$8,1,0)</f>
        <v>0</v>
      </c>
      <c r="O883" s="44">
        <f t="shared" si="29"/>
        <v>1</v>
      </c>
    </row>
    <row r="884" spans="1:15" ht="15" hidden="1" x14ac:dyDescent="0.2">
      <c r="A884" s="3" t="s">
        <v>2106</v>
      </c>
      <c r="B884" s="3" t="s">
        <v>2107</v>
      </c>
      <c r="C884" s="3" t="s">
        <v>80</v>
      </c>
      <c r="D884" s="3">
        <v>24.002796173095703</v>
      </c>
      <c r="E884" s="15">
        <v>4.8804678916931153E-2</v>
      </c>
      <c r="F884" s="15">
        <v>0.4396833038330078</v>
      </c>
      <c r="G884" s="41">
        <v>3545665536</v>
      </c>
      <c r="H884" s="40">
        <v>16.290000915527344</v>
      </c>
      <c r="I884" s="40" t="s">
        <v>80</v>
      </c>
      <c r="J884" s="40" t="s">
        <v>81</v>
      </c>
      <c r="K884" s="42" t="str">
        <f t="shared" si="28"/>
        <v>No</v>
      </c>
      <c r="L884" s="3">
        <f>IF(Table2242[[#This Row],[P/E]]&lt;=$A$8,1,0)</f>
        <v>0</v>
      </c>
      <c r="M884" s="3">
        <f>IF(Table2242[[#This Row],[ROE LF]]&gt;=$B$8,1,0)</f>
        <v>0</v>
      </c>
      <c r="N884" s="3">
        <f>IF(Table2242[[#This Row],[Debt/Equity LF]]&lt;=$C$8,1,0)</f>
        <v>1</v>
      </c>
      <c r="O884" s="44">
        <f t="shared" si="29"/>
        <v>1</v>
      </c>
    </row>
    <row r="885" spans="1:15" ht="15" hidden="1" x14ac:dyDescent="0.2">
      <c r="A885" s="3" t="s">
        <v>2551</v>
      </c>
      <c r="B885" s="3" t="s">
        <v>2552</v>
      </c>
      <c r="C885" s="3" t="s">
        <v>33</v>
      </c>
      <c r="D885" s="3">
        <v>11.241628646850586</v>
      </c>
      <c r="E885" s="15">
        <v>0.11504059791564941</v>
      </c>
      <c r="F885" s="15">
        <v>0.27363508224487304</v>
      </c>
      <c r="G885" s="41">
        <v>3545259264</v>
      </c>
      <c r="H885" s="40">
        <v>53.389999389648438</v>
      </c>
      <c r="I885" s="40" t="s">
        <v>47</v>
      </c>
      <c r="J885" s="40" t="s">
        <v>47</v>
      </c>
      <c r="K885" s="42" t="str">
        <f t="shared" si="28"/>
        <v>No</v>
      </c>
      <c r="L885" s="3">
        <f>IF(Table2242[[#This Row],[P/E]]&lt;=$A$8,1,0)</f>
        <v>0</v>
      </c>
      <c r="M885" s="3">
        <f>IF(Table2242[[#This Row],[ROE LF]]&gt;=$B$8,1,0)</f>
        <v>0</v>
      </c>
      <c r="N885" s="3">
        <f>IF(Table2242[[#This Row],[Debt/Equity LF]]&lt;=$C$8,1,0)</f>
        <v>1</v>
      </c>
      <c r="O885" s="44">
        <f t="shared" si="29"/>
        <v>1</v>
      </c>
    </row>
    <row r="886" spans="1:15" ht="15" hidden="1" x14ac:dyDescent="0.2">
      <c r="A886" s="3" t="s">
        <v>3219</v>
      </c>
      <c r="B886" s="3" t="s">
        <v>3220</v>
      </c>
      <c r="C886" s="3" t="s">
        <v>69</v>
      </c>
      <c r="D886" s="3">
        <v>5.5340394973754883</v>
      </c>
      <c r="E886" s="15">
        <v>0.47205066680908203</v>
      </c>
      <c r="F886" s="15">
        <v>1.5718740224838261E-2</v>
      </c>
      <c r="G886" s="41">
        <v>3538120960</v>
      </c>
      <c r="H886" s="40">
        <v>62.220001220703125</v>
      </c>
      <c r="I886" s="40" t="s">
        <v>76</v>
      </c>
      <c r="J886" s="40" t="s">
        <v>82</v>
      </c>
      <c r="K886" s="42" t="str">
        <f t="shared" si="28"/>
        <v>Yes</v>
      </c>
      <c r="L886" s="3">
        <f>IF(Table2242[[#This Row],[P/E]]&lt;=$A$8,1,0)</f>
        <v>1</v>
      </c>
      <c r="M886" s="3">
        <f>IF(Table2242[[#This Row],[ROE LF]]&gt;=$B$8,1,0)</f>
        <v>1</v>
      </c>
      <c r="N886" s="3">
        <f>IF(Table2242[[#This Row],[Debt/Equity LF]]&lt;=$C$8,1,0)</f>
        <v>1</v>
      </c>
      <c r="O886" s="44">
        <f t="shared" si="29"/>
        <v>3</v>
      </c>
    </row>
    <row r="887" spans="1:15" ht="15" hidden="1" x14ac:dyDescent="0.2">
      <c r="A887" s="3" t="s">
        <v>2967</v>
      </c>
      <c r="B887" s="3" t="s">
        <v>2968</v>
      </c>
      <c r="C887" s="3" t="s">
        <v>28</v>
      </c>
      <c r="D887" s="3">
        <v>5.0608205795288086</v>
      </c>
      <c r="E887" s="15">
        <v>0.39784999847412111</v>
      </c>
      <c r="F887" s="15">
        <v>1.3625563049316407</v>
      </c>
      <c r="G887" s="41">
        <v>3531329280</v>
      </c>
      <c r="H887" s="40">
        <v>175.67999267578125</v>
      </c>
      <c r="I887" s="40" t="s">
        <v>29</v>
      </c>
      <c r="J887" s="40" t="s">
        <v>52</v>
      </c>
      <c r="K887" s="42" t="str">
        <f t="shared" si="28"/>
        <v>No</v>
      </c>
      <c r="L887" s="3">
        <f>IF(Table2242[[#This Row],[P/E]]&lt;=$A$8,1,0)</f>
        <v>1</v>
      </c>
      <c r="M887" s="3">
        <f>IF(Table2242[[#This Row],[ROE LF]]&gt;=$B$8,1,0)</f>
        <v>1</v>
      </c>
      <c r="N887" s="3">
        <f>IF(Table2242[[#This Row],[Debt/Equity LF]]&lt;=$C$8,1,0)</f>
        <v>0</v>
      </c>
      <c r="O887" s="44">
        <f t="shared" si="29"/>
        <v>2</v>
      </c>
    </row>
    <row r="888" spans="1:15" ht="15" hidden="1" x14ac:dyDescent="0.2">
      <c r="A888" s="3" t="s">
        <v>3663</v>
      </c>
      <c r="B888" s="3" t="s">
        <v>3664</v>
      </c>
      <c r="C888" s="3" t="s">
        <v>20</v>
      </c>
      <c r="D888" s="3">
        <v>10.042337417602539</v>
      </c>
      <c r="E888" s="15">
        <v>0.24233827590942383</v>
      </c>
      <c r="F888" s="15">
        <v>0.78250694274902344</v>
      </c>
      <c r="G888" s="41">
        <v>3517815808</v>
      </c>
      <c r="H888" s="40">
        <v>99.709999084472656</v>
      </c>
      <c r="I888" s="40" t="s">
        <v>48</v>
      </c>
      <c r="J888" s="40" t="s">
        <v>48</v>
      </c>
      <c r="K888" s="42" t="str">
        <f t="shared" si="28"/>
        <v>No</v>
      </c>
      <c r="L888" s="3">
        <f>IF(Table2242[[#This Row],[P/E]]&lt;=$A$8,1,0)</f>
        <v>0</v>
      </c>
      <c r="M888" s="3">
        <f>IF(Table2242[[#This Row],[ROE LF]]&gt;=$B$8,1,0)</f>
        <v>0</v>
      </c>
      <c r="N888" s="3">
        <f>IF(Table2242[[#This Row],[Debt/Equity LF]]&lt;=$C$8,1,0)</f>
        <v>0</v>
      </c>
      <c r="O888" s="44">
        <f t="shared" si="29"/>
        <v>0</v>
      </c>
    </row>
    <row r="889" spans="1:15" ht="15" hidden="1" x14ac:dyDescent="0.2">
      <c r="A889" s="3" t="s">
        <v>7228</v>
      </c>
      <c r="B889" s="3" t="s">
        <v>7229</v>
      </c>
      <c r="C889" s="3" t="s">
        <v>36</v>
      </c>
      <c r="D889" s="3">
        <v>89.880950927734375</v>
      </c>
      <c r="E889" s="15">
        <v>0.14722339630126954</v>
      </c>
      <c r="F889" s="15">
        <v>2.292305946350098E-2</v>
      </c>
      <c r="G889" s="41">
        <v>3497982976</v>
      </c>
      <c r="H889" s="40">
        <v>37.75</v>
      </c>
      <c r="I889" s="40" t="s">
        <v>37</v>
      </c>
      <c r="J889" s="40" t="s">
        <v>38</v>
      </c>
      <c r="K889" s="42" t="str">
        <f t="shared" si="28"/>
        <v>No</v>
      </c>
      <c r="L889" s="3">
        <f>IF(Table2242[[#This Row],[P/E]]&lt;=$A$8,1,0)</f>
        <v>0</v>
      </c>
      <c r="M889" s="3">
        <f>IF(Table2242[[#This Row],[ROE LF]]&gt;=$B$8,1,0)</f>
        <v>0</v>
      </c>
      <c r="N889" s="3">
        <f>IF(Table2242[[#This Row],[Debt/Equity LF]]&lt;=$C$8,1,0)</f>
        <v>1</v>
      </c>
      <c r="O889" s="44">
        <f t="shared" si="29"/>
        <v>1</v>
      </c>
    </row>
    <row r="890" spans="1:15" ht="15" hidden="1" x14ac:dyDescent="0.2">
      <c r="A890" s="3" t="s">
        <v>2200</v>
      </c>
      <c r="B890" s="3" t="s">
        <v>2201</v>
      </c>
      <c r="C890" s="3" t="s">
        <v>36</v>
      </c>
      <c r="D890" s="3">
        <v>961.5592041015625</v>
      </c>
      <c r="E890" s="15">
        <v>-2.155282020568848E-2</v>
      </c>
      <c r="F890" s="15">
        <v>0.82185012817382808</v>
      </c>
      <c r="G890" s="41">
        <v>3479248896</v>
      </c>
      <c r="H890" s="40">
        <v>157.08999633789062</v>
      </c>
      <c r="I890" s="40" t="s">
        <v>37</v>
      </c>
      <c r="J890" s="40" t="s">
        <v>60</v>
      </c>
      <c r="K890" s="42" t="str">
        <f t="shared" si="28"/>
        <v>No</v>
      </c>
      <c r="L890" s="3">
        <f>IF(Table2242[[#This Row],[P/E]]&lt;=$A$8,1,0)</f>
        <v>0</v>
      </c>
      <c r="M890" s="3">
        <f>IF(Table2242[[#This Row],[ROE LF]]&gt;=$B$8,1,0)</f>
        <v>0</v>
      </c>
      <c r="N890" s="3">
        <f>IF(Table2242[[#This Row],[Debt/Equity LF]]&lt;=$C$8,1,0)</f>
        <v>0</v>
      </c>
      <c r="O890" s="44">
        <f t="shared" si="29"/>
        <v>0</v>
      </c>
    </row>
    <row r="891" spans="1:15" ht="15" hidden="1" x14ac:dyDescent="0.2">
      <c r="A891" s="3" t="s">
        <v>2014</v>
      </c>
      <c r="B891" s="3" t="s">
        <v>2015</v>
      </c>
      <c r="C891" s="3" t="s">
        <v>33</v>
      </c>
      <c r="D891" s="3">
        <v>4.4444055557250977</v>
      </c>
      <c r="E891" s="15">
        <v>0.1704535675048828</v>
      </c>
      <c r="F891" s="15">
        <v>0.95865837097167972</v>
      </c>
      <c r="G891" s="41">
        <v>3476532224</v>
      </c>
      <c r="H891" s="40">
        <v>53.5</v>
      </c>
      <c r="I891" s="40" t="s">
        <v>85</v>
      </c>
      <c r="J891" s="40" t="s">
        <v>85</v>
      </c>
      <c r="K891" s="42" t="str">
        <f t="shared" si="28"/>
        <v>No</v>
      </c>
      <c r="L891" s="3">
        <f>IF(Table2242[[#This Row],[P/E]]&lt;=$A$8,1,0)</f>
        <v>1</v>
      </c>
      <c r="M891" s="3">
        <f>IF(Table2242[[#This Row],[ROE LF]]&gt;=$B$8,1,0)</f>
        <v>0</v>
      </c>
      <c r="N891" s="3">
        <f>IF(Table2242[[#This Row],[Debt/Equity LF]]&lt;=$C$8,1,0)</f>
        <v>0</v>
      </c>
      <c r="O891" s="44">
        <f t="shared" si="29"/>
        <v>1</v>
      </c>
    </row>
    <row r="892" spans="1:15" ht="15" hidden="1" x14ac:dyDescent="0.2">
      <c r="A892" s="3" t="s">
        <v>9250</v>
      </c>
      <c r="B892" s="3" t="s">
        <v>9251</v>
      </c>
      <c r="C892" s="3" t="s">
        <v>28</v>
      </c>
      <c r="D892" s="3">
        <v>22.967155456542969</v>
      </c>
      <c r="E892" s="15">
        <v>5.4293951988220214E-2</v>
      </c>
      <c r="F892" s="15">
        <v>0.70066993713378911</v>
      </c>
      <c r="G892" s="41">
        <v>3469592320</v>
      </c>
      <c r="H892" s="40">
        <v>18.770000457763672</v>
      </c>
      <c r="I892" s="40" t="s">
        <v>67</v>
      </c>
      <c r="J892" s="40" t="s">
        <v>113</v>
      </c>
      <c r="K892" s="42" t="str">
        <f t="shared" si="28"/>
        <v>No</v>
      </c>
      <c r="L892" s="3">
        <f>IF(Table2242[[#This Row],[P/E]]&lt;=$A$8,1,0)</f>
        <v>0</v>
      </c>
      <c r="M892" s="3">
        <f>IF(Table2242[[#This Row],[ROE LF]]&gt;=$B$8,1,0)</f>
        <v>0</v>
      </c>
      <c r="N892" s="3">
        <f>IF(Table2242[[#This Row],[Debt/Equity LF]]&lt;=$C$8,1,0)</f>
        <v>0</v>
      </c>
      <c r="O892" s="44">
        <f t="shared" si="29"/>
        <v>0</v>
      </c>
    </row>
    <row r="893" spans="1:15" ht="15" hidden="1" x14ac:dyDescent="0.2">
      <c r="A893" s="3" t="s">
        <v>6905</v>
      </c>
      <c r="B893" s="3" t="s">
        <v>6906</v>
      </c>
      <c r="C893" s="3" t="s">
        <v>36</v>
      </c>
      <c r="D893" s="3">
        <v>3.1628258228302002</v>
      </c>
      <c r="E893" s="15">
        <v>0.75521827697753907</v>
      </c>
      <c r="F893" s="15">
        <v>6.0960860252380372E-2</v>
      </c>
      <c r="G893" s="41">
        <v>3455681536</v>
      </c>
      <c r="H893" s="40">
        <v>25.959999084472656</v>
      </c>
      <c r="I893" s="40" t="s">
        <v>40</v>
      </c>
      <c r="J893" s="40" t="s">
        <v>55</v>
      </c>
      <c r="K893" s="42" t="str">
        <f t="shared" si="28"/>
        <v>Yes</v>
      </c>
      <c r="L893" s="3">
        <f>IF(Table2242[[#This Row],[P/E]]&lt;=$A$8,1,0)</f>
        <v>1</v>
      </c>
      <c r="M893" s="3">
        <f>IF(Table2242[[#This Row],[ROE LF]]&gt;=$B$8,1,0)</f>
        <v>1</v>
      </c>
      <c r="N893" s="3">
        <f>IF(Table2242[[#This Row],[Debt/Equity LF]]&lt;=$C$8,1,0)</f>
        <v>1</v>
      </c>
      <c r="O893" s="44">
        <f t="shared" si="29"/>
        <v>3</v>
      </c>
    </row>
    <row r="894" spans="1:15" ht="15" hidden="1" x14ac:dyDescent="0.2">
      <c r="A894" s="3" t="s">
        <v>2438</v>
      </c>
      <c r="B894" s="3" t="s">
        <v>2439</v>
      </c>
      <c r="C894" s="3" t="s">
        <v>33</v>
      </c>
      <c r="D894" s="3">
        <v>12.499693870544434</v>
      </c>
      <c r="E894" s="15">
        <v>0.15430212974548341</v>
      </c>
      <c r="F894" s="15">
        <v>5.2133654785156249</v>
      </c>
      <c r="G894" s="41">
        <v>3454637824</v>
      </c>
      <c r="H894" s="40">
        <v>95.629997253417969</v>
      </c>
      <c r="I894" s="40" t="s">
        <v>34</v>
      </c>
      <c r="J894" s="40" t="s">
        <v>79</v>
      </c>
      <c r="K894" s="42" t="str">
        <f t="shared" si="28"/>
        <v>No</v>
      </c>
      <c r="L894" s="3">
        <f>IF(Table2242[[#This Row],[P/E]]&lt;=$A$8,1,0)</f>
        <v>0</v>
      </c>
      <c r="M894" s="3">
        <f>IF(Table2242[[#This Row],[ROE LF]]&gt;=$B$8,1,0)</f>
        <v>0</v>
      </c>
      <c r="N894" s="3">
        <f>IF(Table2242[[#This Row],[Debt/Equity LF]]&lt;=$C$8,1,0)</f>
        <v>0</v>
      </c>
      <c r="O894" s="44">
        <f t="shared" si="29"/>
        <v>0</v>
      </c>
    </row>
    <row r="895" spans="1:15" ht="15" hidden="1" x14ac:dyDescent="0.2">
      <c r="A895" s="3" t="s">
        <v>2168</v>
      </c>
      <c r="B895" s="3" t="s">
        <v>2169</v>
      </c>
      <c r="C895" s="3" t="s">
        <v>33</v>
      </c>
      <c r="D895" s="3">
        <v>35.323299407958984</v>
      </c>
      <c r="E895" s="15">
        <v>-0.12994589805603027</v>
      </c>
      <c r="F895" s="15">
        <v>0.18508018493652345</v>
      </c>
      <c r="G895" s="41">
        <v>3454598400</v>
      </c>
      <c r="H895" s="40">
        <v>1340.949951171875</v>
      </c>
      <c r="I895" s="40" t="s">
        <v>85</v>
      </c>
      <c r="J895" s="40" t="s">
        <v>85</v>
      </c>
      <c r="K895" s="42" t="str">
        <f t="shared" si="28"/>
        <v>No</v>
      </c>
      <c r="L895" s="3">
        <f>IF(Table2242[[#This Row],[P/E]]&lt;=$A$8,1,0)</f>
        <v>0</v>
      </c>
      <c r="M895" s="3">
        <f>IF(Table2242[[#This Row],[ROE LF]]&gt;=$B$8,1,0)</f>
        <v>0</v>
      </c>
      <c r="N895" s="3">
        <f>IF(Table2242[[#This Row],[Debt/Equity LF]]&lt;=$C$8,1,0)</f>
        <v>1</v>
      </c>
      <c r="O895" s="44">
        <f t="shared" si="29"/>
        <v>1</v>
      </c>
    </row>
    <row r="896" spans="1:15" ht="15" hidden="1" x14ac:dyDescent="0.2">
      <c r="A896" s="3" t="s">
        <v>9244</v>
      </c>
      <c r="B896" s="3" t="s">
        <v>9245</v>
      </c>
      <c r="C896" s="3" t="s">
        <v>20</v>
      </c>
      <c r="D896" s="3">
        <v>112.85198211669922</v>
      </c>
      <c r="E896" s="15">
        <v>0.12148444175720215</v>
      </c>
      <c r="F896" s="15">
        <v>4.1832223510742184</v>
      </c>
      <c r="G896" s="41">
        <v>3450215936</v>
      </c>
      <c r="H896" s="40">
        <v>44.470001220703125</v>
      </c>
      <c r="I896" s="40" t="s">
        <v>23</v>
      </c>
      <c r="J896" s="40" t="s">
        <v>42</v>
      </c>
      <c r="K896" s="42" t="str">
        <f t="shared" si="28"/>
        <v>No</v>
      </c>
      <c r="L896" s="3">
        <f>IF(Table2242[[#This Row],[P/E]]&lt;=$A$8,1,0)</f>
        <v>0</v>
      </c>
      <c r="M896" s="3">
        <f>IF(Table2242[[#This Row],[ROE LF]]&gt;=$B$8,1,0)</f>
        <v>0</v>
      </c>
      <c r="N896" s="3">
        <f>IF(Table2242[[#This Row],[Debt/Equity LF]]&lt;=$C$8,1,0)</f>
        <v>0</v>
      </c>
      <c r="O896" s="44">
        <f t="shared" si="29"/>
        <v>0</v>
      </c>
    </row>
    <row r="897" spans="1:15" ht="15" hidden="1" x14ac:dyDescent="0.2">
      <c r="A897" s="3" t="s">
        <v>9216</v>
      </c>
      <c r="B897" s="3" t="s">
        <v>9217</v>
      </c>
      <c r="C897" s="3" t="s">
        <v>36</v>
      </c>
      <c r="D897" s="3">
        <v>7.692589282989502</v>
      </c>
      <c r="E897" s="15">
        <v>0.59127380371093752</v>
      </c>
      <c r="F897" s="15">
        <v>0.62763866424560544</v>
      </c>
      <c r="G897" s="41">
        <v>3437662976</v>
      </c>
      <c r="H897" s="40">
        <v>13.470000267028809</v>
      </c>
      <c r="I897" s="40" t="s">
        <v>40</v>
      </c>
      <c r="J897" s="40" t="s">
        <v>56</v>
      </c>
      <c r="K897" s="42" t="str">
        <f t="shared" si="28"/>
        <v>No</v>
      </c>
      <c r="L897" s="3">
        <f>IF(Table2242[[#This Row],[P/E]]&lt;=$A$8,1,0)</f>
        <v>1</v>
      </c>
      <c r="M897" s="3">
        <f>IF(Table2242[[#This Row],[ROE LF]]&gt;=$B$8,1,0)</f>
        <v>1</v>
      </c>
      <c r="N897" s="3">
        <f>IF(Table2242[[#This Row],[Debt/Equity LF]]&lt;=$C$8,1,0)</f>
        <v>0</v>
      </c>
      <c r="O897" s="44">
        <f t="shared" si="29"/>
        <v>2</v>
      </c>
    </row>
    <row r="898" spans="1:15" ht="15" hidden="1" x14ac:dyDescent="0.2">
      <c r="A898" s="3" t="s">
        <v>1766</v>
      </c>
      <c r="B898" s="3" t="s">
        <v>1767</v>
      </c>
      <c r="C898" s="3" t="s">
        <v>28</v>
      </c>
      <c r="D898" s="3">
        <v>12.617246627807617</v>
      </c>
      <c r="E898" s="15">
        <v>0.24079975128173828</v>
      </c>
      <c r="F898" s="15">
        <v>1.1465105438232421</v>
      </c>
      <c r="G898" s="41">
        <v>3416747264</v>
      </c>
      <c r="H898" s="40">
        <v>27.229999542236328</v>
      </c>
      <c r="I898" s="40" t="s">
        <v>58</v>
      </c>
      <c r="J898" s="40" t="s">
        <v>115</v>
      </c>
      <c r="K898" s="42" t="str">
        <f t="shared" si="28"/>
        <v>No</v>
      </c>
      <c r="L898" s="3">
        <f>IF(Table2242[[#This Row],[P/E]]&lt;=$A$8,1,0)</f>
        <v>0</v>
      </c>
      <c r="M898" s="3">
        <f>IF(Table2242[[#This Row],[ROE LF]]&gt;=$B$8,1,0)</f>
        <v>0</v>
      </c>
      <c r="N898" s="3">
        <f>IF(Table2242[[#This Row],[Debt/Equity LF]]&lt;=$C$8,1,0)</f>
        <v>0</v>
      </c>
      <c r="O898" s="44">
        <f t="shared" si="29"/>
        <v>0</v>
      </c>
    </row>
    <row r="899" spans="1:15" ht="15" hidden="1" x14ac:dyDescent="0.2">
      <c r="A899" s="3" t="s">
        <v>2048</v>
      </c>
      <c r="B899" s="3" t="s">
        <v>2049</v>
      </c>
      <c r="C899" s="3" t="s">
        <v>69</v>
      </c>
      <c r="D899" s="3">
        <v>35.030731201171875</v>
      </c>
      <c r="E899" s="15">
        <v>5.4583711624145506E-2</v>
      </c>
      <c r="F899" s="15">
        <v>2.6970500946044921E-2</v>
      </c>
      <c r="G899" s="41">
        <v>3410259712</v>
      </c>
      <c r="H899" s="40">
        <v>191.24000549316406</v>
      </c>
      <c r="I899" s="40" t="s">
        <v>6370</v>
      </c>
      <c r="J899" s="40" t="s">
        <v>87</v>
      </c>
      <c r="K899" s="42" t="str">
        <f t="shared" si="28"/>
        <v>No</v>
      </c>
      <c r="L899" s="3">
        <f>IF(Table2242[[#This Row],[P/E]]&lt;=$A$8,1,0)</f>
        <v>0</v>
      </c>
      <c r="M899" s="3">
        <f>IF(Table2242[[#This Row],[ROE LF]]&gt;=$B$8,1,0)</f>
        <v>0</v>
      </c>
      <c r="N899" s="3">
        <f>IF(Table2242[[#This Row],[Debt/Equity LF]]&lt;=$C$8,1,0)</f>
        <v>1</v>
      </c>
      <c r="O899" s="44">
        <f t="shared" si="29"/>
        <v>1</v>
      </c>
    </row>
    <row r="900" spans="1:15" ht="15" hidden="1" x14ac:dyDescent="0.2">
      <c r="A900" s="3" t="s">
        <v>2741</v>
      </c>
      <c r="B900" s="3" t="s">
        <v>2742</v>
      </c>
      <c r="C900" s="3" t="s">
        <v>45</v>
      </c>
      <c r="D900" s="3">
        <v>14.092184066772461</v>
      </c>
      <c r="E900" s="15">
        <v>0.25115299224853516</v>
      </c>
      <c r="F900" s="15">
        <v>1.454136505126953</v>
      </c>
      <c r="G900" s="41">
        <v>3404215552</v>
      </c>
      <c r="H900" s="40">
        <v>32.810001373291016</v>
      </c>
      <c r="I900" s="40" t="s">
        <v>46</v>
      </c>
      <c r="J900" s="40" t="s">
        <v>46</v>
      </c>
      <c r="K900" s="42" t="str">
        <f t="shared" si="28"/>
        <v>No</v>
      </c>
      <c r="L900" s="3">
        <f>IF(Table2242[[#This Row],[P/E]]&lt;=$A$8,1,0)</f>
        <v>0</v>
      </c>
      <c r="M900" s="3">
        <f>IF(Table2242[[#This Row],[ROE LF]]&gt;=$B$8,1,0)</f>
        <v>0</v>
      </c>
      <c r="N900" s="3">
        <f>IF(Table2242[[#This Row],[Debt/Equity LF]]&lt;=$C$8,1,0)</f>
        <v>0</v>
      </c>
      <c r="O900" s="44">
        <f t="shared" si="29"/>
        <v>0</v>
      </c>
    </row>
    <row r="901" spans="1:15" ht="15" hidden="1" x14ac:dyDescent="0.2">
      <c r="A901" s="3" t="s">
        <v>7552</v>
      </c>
      <c r="B901" s="3" t="s">
        <v>7553</v>
      </c>
      <c r="C901" s="3" t="s">
        <v>36</v>
      </c>
      <c r="D901" s="3">
        <v>22.99609375</v>
      </c>
      <c r="E901" s="15">
        <v>0.62783775329589842</v>
      </c>
      <c r="F901" s="15">
        <v>0.56619964599609374</v>
      </c>
      <c r="G901" s="41">
        <v>3385846016</v>
      </c>
      <c r="H901" s="40">
        <v>58.869998931884766</v>
      </c>
      <c r="I901" s="40" t="s">
        <v>40</v>
      </c>
      <c r="J901" s="40" t="s">
        <v>41</v>
      </c>
      <c r="K901" s="42" t="str">
        <f t="shared" si="28"/>
        <v>No</v>
      </c>
      <c r="L901" s="3">
        <f>IF(Table2242[[#This Row],[P/E]]&lt;=$A$8,1,0)</f>
        <v>0</v>
      </c>
      <c r="M901" s="3">
        <f>IF(Table2242[[#This Row],[ROE LF]]&gt;=$B$8,1,0)</f>
        <v>1</v>
      </c>
      <c r="N901" s="3">
        <f>IF(Table2242[[#This Row],[Debt/Equity LF]]&lt;=$C$8,1,0)</f>
        <v>0</v>
      </c>
      <c r="O901" s="44">
        <f t="shared" si="29"/>
        <v>1</v>
      </c>
    </row>
    <row r="902" spans="1:15" ht="15" hidden="1" x14ac:dyDescent="0.2">
      <c r="A902" s="3" t="s">
        <v>1830</v>
      </c>
      <c r="B902" s="3" t="s">
        <v>1831</v>
      </c>
      <c r="C902" s="3" t="s">
        <v>69</v>
      </c>
      <c r="D902" s="3">
        <v>16.723588943481445</v>
      </c>
      <c r="E902" s="15">
        <v>0.37569484710693357</v>
      </c>
      <c r="F902" s="15">
        <v>1.3812356567382813</v>
      </c>
      <c r="G902" s="41">
        <v>3380873984</v>
      </c>
      <c r="H902" s="40">
        <v>78.639999389648438</v>
      </c>
      <c r="I902" s="40" t="s">
        <v>76</v>
      </c>
      <c r="J902" s="40" t="s">
        <v>95</v>
      </c>
      <c r="K902" s="42" t="str">
        <f t="shared" si="28"/>
        <v>No</v>
      </c>
      <c r="L902" s="3">
        <f>IF(Table2242[[#This Row],[P/E]]&lt;=$A$8,1,0)</f>
        <v>0</v>
      </c>
      <c r="M902" s="3">
        <f>IF(Table2242[[#This Row],[ROE LF]]&gt;=$B$8,1,0)</f>
        <v>1</v>
      </c>
      <c r="N902" s="3">
        <f>IF(Table2242[[#This Row],[Debt/Equity LF]]&lt;=$C$8,1,0)</f>
        <v>0</v>
      </c>
      <c r="O902" s="44">
        <f t="shared" si="29"/>
        <v>1</v>
      </c>
    </row>
    <row r="903" spans="1:15" ht="15" hidden="1" x14ac:dyDescent="0.2">
      <c r="A903" s="3" t="s">
        <v>2979</v>
      </c>
      <c r="B903" s="3" t="s">
        <v>2980</v>
      </c>
      <c r="C903" s="3" t="s">
        <v>33</v>
      </c>
      <c r="D903" s="3">
        <v>11.999679565429688</v>
      </c>
      <c r="E903" s="15">
        <v>0.10550798416137695</v>
      </c>
      <c r="F903" s="15">
        <v>0.34219982147216799</v>
      </c>
      <c r="G903" s="41">
        <v>3365327872</v>
      </c>
      <c r="H903" s="40">
        <v>37.090000152587891</v>
      </c>
      <c r="I903" s="40" t="s">
        <v>47</v>
      </c>
      <c r="J903" s="40" t="s">
        <v>47</v>
      </c>
      <c r="K903" s="42" t="str">
        <f t="shared" si="28"/>
        <v>No</v>
      </c>
      <c r="L903" s="3">
        <f>IF(Table2242[[#This Row],[P/E]]&lt;=$A$8,1,0)</f>
        <v>0</v>
      </c>
      <c r="M903" s="3">
        <f>IF(Table2242[[#This Row],[ROE LF]]&gt;=$B$8,1,0)</f>
        <v>0</v>
      </c>
      <c r="N903" s="3">
        <f>IF(Table2242[[#This Row],[Debt/Equity LF]]&lt;=$C$8,1,0)</f>
        <v>1</v>
      </c>
      <c r="O903" s="44">
        <f t="shared" si="29"/>
        <v>1</v>
      </c>
    </row>
    <row r="904" spans="1:15" ht="15" hidden="1" x14ac:dyDescent="0.2">
      <c r="A904" s="3" t="s">
        <v>2236</v>
      </c>
      <c r="B904" s="3" t="s">
        <v>2237</v>
      </c>
      <c r="C904" s="3" t="s">
        <v>33</v>
      </c>
      <c r="D904" s="3">
        <v>18.582588195800781</v>
      </c>
      <c r="E904" s="15">
        <v>0.10126541137695312</v>
      </c>
      <c r="F904" s="15">
        <v>0.33897655487060546</v>
      </c>
      <c r="G904" s="41">
        <v>3348727552</v>
      </c>
      <c r="H904" s="40">
        <v>62.319999694824219</v>
      </c>
      <c r="I904" s="40" t="s">
        <v>47</v>
      </c>
      <c r="J904" s="40" t="s">
        <v>47</v>
      </c>
      <c r="K904" s="42" t="str">
        <f t="shared" si="28"/>
        <v>No</v>
      </c>
      <c r="L904" s="3">
        <f>IF(Table2242[[#This Row],[P/E]]&lt;=$A$8,1,0)</f>
        <v>0</v>
      </c>
      <c r="M904" s="3">
        <f>IF(Table2242[[#This Row],[ROE LF]]&gt;=$B$8,1,0)</f>
        <v>0</v>
      </c>
      <c r="N904" s="3">
        <f>IF(Table2242[[#This Row],[Debt/Equity LF]]&lt;=$C$8,1,0)</f>
        <v>1</v>
      </c>
      <c r="O904" s="44">
        <f t="shared" si="29"/>
        <v>1</v>
      </c>
    </row>
    <row r="905" spans="1:15" ht="15" x14ac:dyDescent="0.2">
      <c r="A905" s="3" t="s">
        <v>4563</v>
      </c>
      <c r="B905" s="3" t="s">
        <v>4564</v>
      </c>
      <c r="C905" s="3" t="s">
        <v>43</v>
      </c>
      <c r="D905" s="3">
        <v>4.3804416656494141</v>
      </c>
      <c r="E905" s="15">
        <v>0.69045646667480465</v>
      </c>
      <c r="F905" s="15">
        <v>0.41858932495117185</v>
      </c>
      <c r="G905" s="41">
        <v>3348070400</v>
      </c>
      <c r="H905" s="40">
        <v>45.569999694824219</v>
      </c>
      <c r="I905" s="40" t="s">
        <v>43</v>
      </c>
      <c r="J905" s="40" t="s">
        <v>44</v>
      </c>
      <c r="K905" s="42" t="str">
        <f t="shared" si="28"/>
        <v>Yes</v>
      </c>
      <c r="L905" s="3">
        <f>IF(Table2242[[#This Row],[P/E]]&lt;=$A$8,1,0)</f>
        <v>1</v>
      </c>
      <c r="M905" s="3">
        <f>IF(Table2242[[#This Row],[ROE LF]]&gt;=$B$8,1,0)</f>
        <v>1</v>
      </c>
      <c r="N905" s="3">
        <f>IF(Table2242[[#This Row],[Debt/Equity LF]]&lt;=$C$8,1,0)</f>
        <v>1</v>
      </c>
      <c r="O905" s="44">
        <f t="shared" si="29"/>
        <v>3</v>
      </c>
    </row>
    <row r="906" spans="1:15" ht="15" hidden="1" x14ac:dyDescent="0.2">
      <c r="A906" s="3" t="s">
        <v>2899</v>
      </c>
      <c r="B906" s="3" t="s">
        <v>2900</v>
      </c>
      <c r="C906" s="3" t="s">
        <v>89</v>
      </c>
      <c r="D906" s="3">
        <v>7.8433384895324707</v>
      </c>
      <c r="E906" s="15">
        <v>0.24234920501708984</v>
      </c>
      <c r="F906" s="15">
        <v>1.3200273132324218</v>
      </c>
      <c r="G906" s="41">
        <v>3342729728</v>
      </c>
      <c r="H906" s="40">
        <v>75.330001831054688</v>
      </c>
      <c r="I906" s="40" t="s">
        <v>89</v>
      </c>
      <c r="J906" s="40" t="s">
        <v>109</v>
      </c>
      <c r="K906" s="42" t="str">
        <f t="shared" si="28"/>
        <v>No</v>
      </c>
      <c r="L906" s="3">
        <f>IF(Table2242[[#This Row],[P/E]]&lt;=$A$8,1,0)</f>
        <v>1</v>
      </c>
      <c r="M906" s="3">
        <f>IF(Table2242[[#This Row],[ROE LF]]&gt;=$B$8,1,0)</f>
        <v>0</v>
      </c>
      <c r="N906" s="3">
        <f>IF(Table2242[[#This Row],[Debt/Equity LF]]&lt;=$C$8,1,0)</f>
        <v>0</v>
      </c>
      <c r="O906" s="44">
        <f t="shared" si="29"/>
        <v>1</v>
      </c>
    </row>
    <row r="907" spans="1:15" ht="15" hidden="1" x14ac:dyDescent="0.2">
      <c r="A907" s="3" t="s">
        <v>2897</v>
      </c>
      <c r="B907" s="3" t="s">
        <v>2898</v>
      </c>
      <c r="C907" s="3" t="s">
        <v>89</v>
      </c>
      <c r="D907" s="3">
        <v>7.8433384895324707</v>
      </c>
      <c r="E907" s="15">
        <v>0.24234920501708984</v>
      </c>
      <c r="F907" s="15">
        <v>1.3200273132324218</v>
      </c>
      <c r="G907" s="41">
        <v>3342729728</v>
      </c>
      <c r="H907" s="40">
        <v>70.482498168945312</v>
      </c>
      <c r="I907" s="40" t="s">
        <v>89</v>
      </c>
      <c r="J907" s="40" t="s">
        <v>109</v>
      </c>
      <c r="K907" s="42" t="str">
        <f t="shared" ref="K907:K970" si="30">IF(O907=3,"Yes","No")</f>
        <v>No</v>
      </c>
      <c r="L907" s="3">
        <f>IF(Table2242[[#This Row],[P/E]]&lt;=$A$8,1,0)</f>
        <v>1</v>
      </c>
      <c r="M907" s="3">
        <f>IF(Table2242[[#This Row],[ROE LF]]&gt;=$B$8,1,0)</f>
        <v>0</v>
      </c>
      <c r="N907" s="3">
        <f>IF(Table2242[[#This Row],[Debt/Equity LF]]&lt;=$C$8,1,0)</f>
        <v>0</v>
      </c>
      <c r="O907" s="44">
        <f t="shared" si="29"/>
        <v>1</v>
      </c>
    </row>
    <row r="908" spans="1:15" ht="15" hidden="1" x14ac:dyDescent="0.2">
      <c r="A908" s="3" t="s">
        <v>3009</v>
      </c>
      <c r="B908" s="3" t="s">
        <v>3010</v>
      </c>
      <c r="C908" s="3" t="s">
        <v>20</v>
      </c>
      <c r="D908" s="3">
        <v>13.505824089050293</v>
      </c>
      <c r="E908" s="15">
        <v>0.17282657623291015</v>
      </c>
      <c r="F908" s="15">
        <v>0.48391002655029297</v>
      </c>
      <c r="G908" s="41">
        <v>3342049280</v>
      </c>
      <c r="H908" s="40">
        <v>98.889999389648438</v>
      </c>
      <c r="I908" s="40" t="s">
        <v>21</v>
      </c>
      <c r="J908" s="40" t="s">
        <v>92</v>
      </c>
      <c r="K908" s="42" t="str">
        <f t="shared" si="30"/>
        <v>No</v>
      </c>
      <c r="L908" s="3">
        <f>IF(Table2242[[#This Row],[P/E]]&lt;=$A$8,1,0)</f>
        <v>0</v>
      </c>
      <c r="M908" s="3">
        <f>IF(Table2242[[#This Row],[ROE LF]]&gt;=$B$8,1,0)</f>
        <v>0</v>
      </c>
      <c r="N908" s="3">
        <f>IF(Table2242[[#This Row],[Debt/Equity LF]]&lt;=$C$8,1,0)</f>
        <v>1</v>
      </c>
      <c r="O908" s="44">
        <f t="shared" si="29"/>
        <v>1</v>
      </c>
    </row>
    <row r="909" spans="1:15" ht="15" hidden="1" x14ac:dyDescent="0.2">
      <c r="A909" s="3" t="s">
        <v>2152</v>
      </c>
      <c r="B909" s="3" t="s">
        <v>2153</v>
      </c>
      <c r="C909" s="3" t="s">
        <v>65</v>
      </c>
      <c r="D909" s="3">
        <v>44.287136077880859</v>
      </c>
      <c r="E909" s="15">
        <v>0.12134936332702637</v>
      </c>
      <c r="F909" s="15">
        <v>0.98080162048339847</v>
      </c>
      <c r="G909" s="41">
        <v>3337199360</v>
      </c>
      <c r="H909" s="40">
        <v>95.220001220703125</v>
      </c>
      <c r="I909" s="40" t="s">
        <v>65</v>
      </c>
      <c r="J909" s="40" t="s">
        <v>98</v>
      </c>
      <c r="K909" s="42" t="str">
        <f t="shared" si="30"/>
        <v>No</v>
      </c>
      <c r="L909" s="3">
        <f>IF(Table2242[[#This Row],[P/E]]&lt;=$A$8,1,0)</f>
        <v>0</v>
      </c>
      <c r="M909" s="3">
        <f>IF(Table2242[[#This Row],[ROE LF]]&gt;=$B$8,1,0)</f>
        <v>0</v>
      </c>
      <c r="N909" s="3">
        <f>IF(Table2242[[#This Row],[Debt/Equity LF]]&lt;=$C$8,1,0)</f>
        <v>0</v>
      </c>
      <c r="O909" s="44">
        <f t="shared" si="29"/>
        <v>0</v>
      </c>
    </row>
    <row r="910" spans="1:15" ht="15" hidden="1" x14ac:dyDescent="0.2">
      <c r="A910" s="3" t="s">
        <v>2436</v>
      </c>
      <c r="B910" s="3" t="s">
        <v>2437</v>
      </c>
      <c r="C910" s="3" t="s">
        <v>33</v>
      </c>
      <c r="D910" s="3">
        <v>9.8299751281738281</v>
      </c>
      <c r="E910" s="15">
        <v>0.13859365463256837</v>
      </c>
      <c r="F910" s="15">
        <v>0.22141141891479493</v>
      </c>
      <c r="G910" s="41">
        <v>3330017280</v>
      </c>
      <c r="H910" s="40">
        <v>44.75</v>
      </c>
      <c r="I910" s="40" t="s">
        <v>47</v>
      </c>
      <c r="J910" s="40" t="s">
        <v>47</v>
      </c>
      <c r="K910" s="42" t="str">
        <f t="shared" si="30"/>
        <v>No</v>
      </c>
      <c r="L910" s="3">
        <f>IF(Table2242[[#This Row],[P/E]]&lt;=$A$8,1,0)</f>
        <v>0</v>
      </c>
      <c r="M910" s="3">
        <f>IF(Table2242[[#This Row],[ROE LF]]&gt;=$B$8,1,0)</f>
        <v>0</v>
      </c>
      <c r="N910" s="3">
        <f>IF(Table2242[[#This Row],[Debt/Equity LF]]&lt;=$C$8,1,0)</f>
        <v>1</v>
      </c>
      <c r="O910" s="44">
        <f t="shared" si="29"/>
        <v>1</v>
      </c>
    </row>
    <row r="911" spans="1:15" ht="15" hidden="1" x14ac:dyDescent="0.2">
      <c r="A911" s="3" t="s">
        <v>7531</v>
      </c>
      <c r="B911" s="3" t="s">
        <v>7532</v>
      </c>
      <c r="C911" s="3" t="s">
        <v>28</v>
      </c>
      <c r="D911" s="3">
        <v>5.9666662216186523</v>
      </c>
      <c r="E911" s="15">
        <v>0.4322707748413086</v>
      </c>
      <c r="F911" s="15">
        <v>1.2193074035644531</v>
      </c>
      <c r="G911" s="41">
        <v>3324218880</v>
      </c>
      <c r="H911" s="40">
        <v>42.959999084472656</v>
      </c>
      <c r="I911" s="40" t="s">
        <v>29</v>
      </c>
      <c r="J911" s="40" t="s">
        <v>52</v>
      </c>
      <c r="K911" s="42" t="str">
        <f t="shared" si="30"/>
        <v>No</v>
      </c>
      <c r="L911" s="3">
        <f>IF(Table2242[[#This Row],[P/E]]&lt;=$A$8,1,0)</f>
        <v>1</v>
      </c>
      <c r="M911" s="3">
        <f>IF(Table2242[[#This Row],[ROE LF]]&gt;=$B$8,1,0)</f>
        <v>1</v>
      </c>
      <c r="N911" s="3">
        <f>IF(Table2242[[#This Row],[Debt/Equity LF]]&lt;=$C$8,1,0)</f>
        <v>0</v>
      </c>
      <c r="O911" s="44">
        <f t="shared" si="29"/>
        <v>2</v>
      </c>
    </row>
    <row r="912" spans="1:15" ht="15" hidden="1" x14ac:dyDescent="0.2">
      <c r="A912" s="3" t="s">
        <v>2929</v>
      </c>
      <c r="B912" s="3" t="s">
        <v>2930</v>
      </c>
      <c r="C912" s="3" t="s">
        <v>20</v>
      </c>
      <c r="D912" s="3">
        <v>11.169715881347656</v>
      </c>
      <c r="E912" s="15">
        <v>0.23546340942382812</v>
      </c>
      <c r="F912" s="15">
        <v>0.20697389602661131</v>
      </c>
      <c r="G912" s="41">
        <v>3302465280</v>
      </c>
      <c r="H912" s="40">
        <v>80.129997253417969</v>
      </c>
      <c r="I912" s="40" t="s">
        <v>48</v>
      </c>
      <c r="J912" s="40" t="s">
        <v>48</v>
      </c>
      <c r="K912" s="42" t="str">
        <f t="shared" si="30"/>
        <v>No</v>
      </c>
      <c r="L912" s="3">
        <f>IF(Table2242[[#This Row],[P/E]]&lt;=$A$8,1,0)</f>
        <v>0</v>
      </c>
      <c r="M912" s="3">
        <f>IF(Table2242[[#This Row],[ROE LF]]&gt;=$B$8,1,0)</f>
        <v>0</v>
      </c>
      <c r="N912" s="3">
        <f>IF(Table2242[[#This Row],[Debt/Equity LF]]&lt;=$C$8,1,0)</f>
        <v>1</v>
      </c>
      <c r="O912" s="44">
        <f t="shared" si="29"/>
        <v>1</v>
      </c>
    </row>
    <row r="913" spans="1:15" ht="15" hidden="1" x14ac:dyDescent="0.2">
      <c r="A913" s="3" t="s">
        <v>7385</v>
      </c>
      <c r="B913" s="3" t="s">
        <v>7386</v>
      </c>
      <c r="C913" s="3" t="s">
        <v>33</v>
      </c>
      <c r="D913" s="3">
        <v>16.155853271484375</v>
      </c>
      <c r="E913" s="15">
        <v>6.5880928039550785E-2</v>
      </c>
      <c r="F913" s="15">
        <v>0.16806316375732422</v>
      </c>
      <c r="G913" s="41">
        <v>3302121216</v>
      </c>
      <c r="H913" s="40">
        <v>19.295000076293945</v>
      </c>
      <c r="I913" s="40" t="s">
        <v>47</v>
      </c>
      <c r="J913" s="40" t="s">
        <v>47</v>
      </c>
      <c r="K913" s="42" t="str">
        <f t="shared" si="30"/>
        <v>No</v>
      </c>
      <c r="L913" s="3">
        <f>IF(Table2242[[#This Row],[P/E]]&lt;=$A$8,1,0)</f>
        <v>0</v>
      </c>
      <c r="M913" s="3">
        <f>IF(Table2242[[#This Row],[ROE LF]]&gt;=$B$8,1,0)</f>
        <v>0</v>
      </c>
      <c r="N913" s="3">
        <f>IF(Table2242[[#This Row],[Debt/Equity LF]]&lt;=$C$8,1,0)</f>
        <v>1</v>
      </c>
      <c r="O913" s="44">
        <f t="shared" si="29"/>
        <v>1</v>
      </c>
    </row>
    <row r="914" spans="1:15" ht="15" hidden="1" x14ac:dyDescent="0.2">
      <c r="A914" s="3" t="s">
        <v>2416</v>
      </c>
      <c r="B914" s="3" t="s">
        <v>2417</v>
      </c>
      <c r="C914" s="3" t="s">
        <v>65</v>
      </c>
      <c r="D914" s="3">
        <v>41.7398681640625</v>
      </c>
      <c r="E914" s="15">
        <v>6.6915540695190429E-2</v>
      </c>
      <c r="F914" s="15">
        <v>0.88375633239746099</v>
      </c>
      <c r="G914" s="41">
        <v>3279023360</v>
      </c>
      <c r="H914" s="40">
        <v>61.775001525878906</v>
      </c>
      <c r="I914" s="40" t="s">
        <v>65</v>
      </c>
      <c r="J914" s="40" t="s">
        <v>98</v>
      </c>
      <c r="K914" s="42" t="str">
        <f t="shared" si="30"/>
        <v>No</v>
      </c>
      <c r="L914" s="3">
        <f>IF(Table2242[[#This Row],[P/E]]&lt;=$A$8,1,0)</f>
        <v>0</v>
      </c>
      <c r="M914" s="3">
        <f>IF(Table2242[[#This Row],[ROE LF]]&gt;=$B$8,1,0)</f>
        <v>0</v>
      </c>
      <c r="N914" s="3">
        <f>IF(Table2242[[#This Row],[Debt/Equity LF]]&lt;=$C$8,1,0)</f>
        <v>0</v>
      </c>
      <c r="O914" s="44">
        <f t="shared" si="29"/>
        <v>0</v>
      </c>
    </row>
    <row r="915" spans="1:15" ht="15" hidden="1" x14ac:dyDescent="0.2">
      <c r="A915" s="3" t="s">
        <v>1605</v>
      </c>
      <c r="B915" s="3" t="s">
        <v>1606</v>
      </c>
      <c r="C915" s="3" t="s">
        <v>28</v>
      </c>
      <c r="D915" s="3">
        <v>6.324002742767334</v>
      </c>
      <c r="E915">
        <v>0.17948667526245118</v>
      </c>
      <c r="F915">
        <v>0.70457511901855474</v>
      </c>
      <c r="G915" s="41">
        <v>3276713984</v>
      </c>
      <c r="H915" s="40">
        <v>55.659999847412109</v>
      </c>
      <c r="I915" s="40" t="s">
        <v>67</v>
      </c>
      <c r="J915" s="40" t="s">
        <v>68</v>
      </c>
      <c r="K915" s="42" t="str">
        <f t="shared" si="30"/>
        <v>No</v>
      </c>
      <c r="L915" s="3">
        <f>IF(Table2242[[#This Row],[P/E]]&lt;=$A$8,1,0)</f>
        <v>1</v>
      </c>
      <c r="M915" s="3">
        <f>IF(Table2242[[#This Row],[ROE LF]]&gt;=$B$8,1,0)</f>
        <v>0</v>
      </c>
      <c r="N915" s="3">
        <f>IF(Table2242[[#This Row],[Debt/Equity LF]]&lt;=$C$8,1,0)</f>
        <v>0</v>
      </c>
      <c r="O915" s="44">
        <f t="shared" si="29"/>
        <v>1</v>
      </c>
    </row>
    <row r="916" spans="1:15" ht="15" hidden="1" x14ac:dyDescent="0.2">
      <c r="A916" s="3" t="s">
        <v>1862</v>
      </c>
      <c r="B916" s="3" t="s">
        <v>1863</v>
      </c>
      <c r="C916" s="3" t="s">
        <v>65</v>
      </c>
      <c r="D916" s="3">
        <v>16.430706024169922</v>
      </c>
      <c r="E916" s="15">
        <v>7.7313609123229987E-2</v>
      </c>
      <c r="F916" s="15">
        <v>0.59576053619384761</v>
      </c>
      <c r="G916" s="41">
        <v>3271374336</v>
      </c>
      <c r="H916" s="40">
        <v>60.465000152587891</v>
      </c>
      <c r="I916" s="40" t="s">
        <v>65</v>
      </c>
      <c r="J916" s="40" t="s">
        <v>66</v>
      </c>
      <c r="K916" s="42" t="str">
        <f t="shared" si="30"/>
        <v>No</v>
      </c>
      <c r="L916" s="3">
        <f>IF(Table2242[[#This Row],[P/E]]&lt;=$A$8,1,0)</f>
        <v>0</v>
      </c>
      <c r="M916" s="3">
        <f>IF(Table2242[[#This Row],[ROE LF]]&gt;=$B$8,1,0)</f>
        <v>0</v>
      </c>
      <c r="N916" s="3">
        <f>IF(Table2242[[#This Row],[Debt/Equity LF]]&lt;=$C$8,1,0)</f>
        <v>0</v>
      </c>
      <c r="O916" s="44">
        <f t="shared" si="29"/>
        <v>0</v>
      </c>
    </row>
    <row r="917" spans="1:15" ht="15" hidden="1" x14ac:dyDescent="0.2">
      <c r="A917" s="3" t="s">
        <v>2997</v>
      </c>
      <c r="B917" s="3" t="s">
        <v>2998</v>
      </c>
      <c r="C917" s="3" t="s">
        <v>33</v>
      </c>
      <c r="D917" s="3">
        <v>19.536617279052734</v>
      </c>
      <c r="E917" s="15">
        <v>0.14871074676513671</v>
      </c>
      <c r="F917" s="15">
        <v>8.0291242599487306E-2</v>
      </c>
      <c r="G917" s="41">
        <v>3263718400</v>
      </c>
      <c r="H917" s="40">
        <v>101.87999725341797</v>
      </c>
      <c r="I917" s="40" t="s">
        <v>47</v>
      </c>
      <c r="J917" s="40" t="s">
        <v>47</v>
      </c>
      <c r="K917" s="42" t="str">
        <f t="shared" si="30"/>
        <v>No</v>
      </c>
      <c r="L917" s="3">
        <f>IF(Table2242[[#This Row],[P/E]]&lt;=$A$8,1,0)</f>
        <v>0</v>
      </c>
      <c r="M917" s="3">
        <f>IF(Table2242[[#This Row],[ROE LF]]&gt;=$B$8,1,0)</f>
        <v>0</v>
      </c>
      <c r="N917" s="3">
        <f>IF(Table2242[[#This Row],[Debt/Equity LF]]&lt;=$C$8,1,0)</f>
        <v>1</v>
      </c>
      <c r="O917" s="44">
        <f t="shared" si="29"/>
        <v>1</v>
      </c>
    </row>
    <row r="918" spans="1:15" ht="15" hidden="1" x14ac:dyDescent="0.2">
      <c r="A918" s="3" t="s">
        <v>1545</v>
      </c>
      <c r="B918" s="3" t="s">
        <v>1546</v>
      </c>
      <c r="C918" s="3" t="s">
        <v>28</v>
      </c>
      <c r="D918" s="3">
        <v>17.981700897216797</v>
      </c>
      <c r="E918" s="15">
        <v>0.19952598571777344</v>
      </c>
      <c r="F918" s="15">
        <v>0.13407859802246094</v>
      </c>
      <c r="G918" s="41">
        <v>3261422080</v>
      </c>
      <c r="H918" s="40">
        <v>104.70999908447266</v>
      </c>
      <c r="I918" s="40" t="s">
        <v>58</v>
      </c>
      <c r="J918" s="40" t="s">
        <v>115</v>
      </c>
      <c r="K918" s="42" t="str">
        <f t="shared" si="30"/>
        <v>No</v>
      </c>
      <c r="L918" s="3">
        <f>IF(Table2242[[#This Row],[P/E]]&lt;=$A$8,1,0)</f>
        <v>0</v>
      </c>
      <c r="M918" s="3">
        <f>IF(Table2242[[#This Row],[ROE LF]]&gt;=$B$8,1,0)</f>
        <v>0</v>
      </c>
      <c r="N918" s="3">
        <f>IF(Table2242[[#This Row],[Debt/Equity LF]]&lt;=$C$8,1,0)</f>
        <v>1</v>
      </c>
      <c r="O918" s="44">
        <f t="shared" si="29"/>
        <v>1</v>
      </c>
    </row>
    <row r="919" spans="1:15" ht="15" hidden="1" x14ac:dyDescent="0.2">
      <c r="A919" s="3" t="s">
        <v>2158</v>
      </c>
      <c r="B919" s="3" t="s">
        <v>2159</v>
      </c>
      <c r="C919" s="3" t="s">
        <v>33</v>
      </c>
      <c r="D919" s="3">
        <v>13.821290969848633</v>
      </c>
      <c r="E919" s="15">
        <v>9.8982057571411139E-2</v>
      </c>
      <c r="F919" s="15" t="s">
        <v>51</v>
      </c>
      <c r="G919" s="41">
        <v>3249470976</v>
      </c>
      <c r="H919" s="40">
        <v>26.829999923706055</v>
      </c>
      <c r="I919" s="40" t="s">
        <v>47</v>
      </c>
      <c r="J919" s="40" t="s">
        <v>47</v>
      </c>
      <c r="K919" s="42" t="str">
        <f t="shared" si="30"/>
        <v>No</v>
      </c>
      <c r="L919" s="3">
        <f>IF(Table2242[[#This Row],[P/E]]&lt;=$A$8,1,0)</f>
        <v>0</v>
      </c>
      <c r="M919" s="3">
        <f>IF(Table2242[[#This Row],[ROE LF]]&gt;=$B$8,1,0)</f>
        <v>0</v>
      </c>
      <c r="N919" s="3">
        <f>IF(Table2242[[#This Row],[Debt/Equity LF]]&lt;=$C$8,1,0)</f>
        <v>0</v>
      </c>
      <c r="O919" s="44">
        <f t="shared" si="29"/>
        <v>0</v>
      </c>
    </row>
    <row r="920" spans="1:15" ht="15" hidden="1" x14ac:dyDescent="0.2">
      <c r="A920" s="3" t="s">
        <v>2218</v>
      </c>
      <c r="B920" s="3" t="s">
        <v>2219</v>
      </c>
      <c r="C920" s="3" t="s">
        <v>80</v>
      </c>
      <c r="D920" s="3">
        <v>76.916603088378906</v>
      </c>
      <c r="E920" s="15">
        <v>4.3653850555419919E-2</v>
      </c>
      <c r="F920" s="15">
        <v>0.67081619262695313</v>
      </c>
      <c r="G920" s="41">
        <v>3220760832</v>
      </c>
      <c r="H920" s="40">
        <v>14.619999885559082</v>
      </c>
      <c r="I920" s="40" t="s">
        <v>80</v>
      </c>
      <c r="J920" s="40" t="s">
        <v>81</v>
      </c>
      <c r="K920" s="42" t="str">
        <f t="shared" si="30"/>
        <v>No</v>
      </c>
      <c r="L920" s="3">
        <f>IF(Table2242[[#This Row],[P/E]]&lt;=$A$8,1,0)</f>
        <v>0</v>
      </c>
      <c r="M920" s="3">
        <f>IF(Table2242[[#This Row],[ROE LF]]&gt;=$B$8,1,0)</f>
        <v>0</v>
      </c>
      <c r="N920" s="3">
        <f>IF(Table2242[[#This Row],[Debt/Equity LF]]&lt;=$C$8,1,0)</f>
        <v>0</v>
      </c>
      <c r="O920" s="44">
        <f t="shared" si="29"/>
        <v>0</v>
      </c>
    </row>
    <row r="921" spans="1:15" ht="15" hidden="1" x14ac:dyDescent="0.2">
      <c r="A921" s="3" t="s">
        <v>2565</v>
      </c>
      <c r="B921" s="3" t="s">
        <v>2566</v>
      </c>
      <c r="C921" s="3" t="s">
        <v>89</v>
      </c>
      <c r="D921" s="3">
        <v>26.901382446289062</v>
      </c>
      <c r="E921" s="15">
        <v>0.15382283210754394</v>
      </c>
      <c r="F921" s="15">
        <v>0.78372932434082032</v>
      </c>
      <c r="G921" s="41">
        <v>3202643456</v>
      </c>
      <c r="H921" s="40">
        <v>29.23539924621582</v>
      </c>
      <c r="I921" s="40" t="s">
        <v>89</v>
      </c>
      <c r="J921" s="40" t="s">
        <v>104</v>
      </c>
      <c r="K921" s="42" t="str">
        <f t="shared" si="30"/>
        <v>No</v>
      </c>
      <c r="L921" s="3">
        <f>IF(Table2242[[#This Row],[P/E]]&lt;=$A$8,1,0)</f>
        <v>0</v>
      </c>
      <c r="M921" s="3">
        <f>IF(Table2242[[#This Row],[ROE LF]]&gt;=$B$8,1,0)</f>
        <v>0</v>
      </c>
      <c r="N921" s="3">
        <f>IF(Table2242[[#This Row],[Debt/Equity LF]]&lt;=$C$8,1,0)</f>
        <v>0</v>
      </c>
      <c r="O921" s="44">
        <f t="shared" si="29"/>
        <v>0</v>
      </c>
    </row>
    <row r="922" spans="1:15" ht="15" hidden="1" x14ac:dyDescent="0.2">
      <c r="A922" s="3" t="s">
        <v>2621</v>
      </c>
      <c r="B922" s="3" t="s">
        <v>2622</v>
      </c>
      <c r="C922" s="3" t="s">
        <v>33</v>
      </c>
      <c r="D922" s="3">
        <v>13.91627311706543</v>
      </c>
      <c r="E922" s="15">
        <v>0.11831816673278808</v>
      </c>
      <c r="F922" s="15">
        <v>0.55149791717529295</v>
      </c>
      <c r="G922" s="41">
        <v>3190164992</v>
      </c>
      <c r="H922" s="40">
        <v>53.310001373291016</v>
      </c>
      <c r="I922" s="40" t="s">
        <v>47</v>
      </c>
      <c r="J922" s="40" t="s">
        <v>47</v>
      </c>
      <c r="K922" s="42" t="str">
        <f t="shared" si="30"/>
        <v>No</v>
      </c>
      <c r="L922" s="3">
        <f>IF(Table2242[[#This Row],[P/E]]&lt;=$A$8,1,0)</f>
        <v>0</v>
      </c>
      <c r="M922" s="3">
        <f>IF(Table2242[[#This Row],[ROE LF]]&gt;=$B$8,1,0)</f>
        <v>0</v>
      </c>
      <c r="N922" s="3">
        <f>IF(Table2242[[#This Row],[Debt/Equity LF]]&lt;=$C$8,1,0)</f>
        <v>0</v>
      </c>
      <c r="O922" s="44">
        <f t="shared" si="29"/>
        <v>0</v>
      </c>
    </row>
    <row r="923" spans="1:15" ht="15" hidden="1" x14ac:dyDescent="0.2">
      <c r="A923" s="3" t="s">
        <v>2100</v>
      </c>
      <c r="B923" s="3" t="s">
        <v>2101</v>
      </c>
      <c r="C923" s="3" t="s">
        <v>28</v>
      </c>
      <c r="D923" s="3">
        <v>36.707534790039062</v>
      </c>
      <c r="E923" s="15">
        <v>6.9731678962707516E-2</v>
      </c>
      <c r="F923" s="15">
        <v>0.34084697723388674</v>
      </c>
      <c r="G923" s="41">
        <v>3189584896</v>
      </c>
      <c r="H923" s="40">
        <v>54.080001831054688</v>
      </c>
      <c r="I923" s="40" t="s">
        <v>29</v>
      </c>
      <c r="J923" s="40" t="s">
        <v>86</v>
      </c>
      <c r="K923" s="42" t="str">
        <f t="shared" si="30"/>
        <v>No</v>
      </c>
      <c r="L923" s="3">
        <f>IF(Table2242[[#This Row],[P/E]]&lt;=$A$8,1,0)</f>
        <v>0</v>
      </c>
      <c r="M923" s="3">
        <f>IF(Table2242[[#This Row],[ROE LF]]&gt;=$B$8,1,0)</f>
        <v>0</v>
      </c>
      <c r="N923" s="3">
        <f>IF(Table2242[[#This Row],[Debt/Equity LF]]&lt;=$C$8,1,0)</f>
        <v>1</v>
      </c>
      <c r="O923" s="44">
        <f t="shared" si="29"/>
        <v>1</v>
      </c>
    </row>
    <row r="924" spans="1:15" ht="15" hidden="1" x14ac:dyDescent="0.2">
      <c r="A924" s="3" t="s">
        <v>2777</v>
      </c>
      <c r="B924" s="3" t="s">
        <v>2778</v>
      </c>
      <c r="C924" s="3" t="s">
        <v>20</v>
      </c>
      <c r="D924" s="3">
        <v>14.171274185180664</v>
      </c>
      <c r="E924" s="15">
        <v>0.13787205696105956</v>
      </c>
      <c r="F924" s="15">
        <v>0.98488906860351566</v>
      </c>
      <c r="G924" s="41">
        <v>3183027712</v>
      </c>
      <c r="H924" s="40">
        <v>77.339996337890625</v>
      </c>
      <c r="I924" s="40" t="s">
        <v>21</v>
      </c>
      <c r="J924" s="40" t="s">
        <v>92</v>
      </c>
      <c r="K924" s="42" t="str">
        <f t="shared" si="30"/>
        <v>No</v>
      </c>
      <c r="L924" s="3">
        <f>IF(Table2242[[#This Row],[P/E]]&lt;=$A$8,1,0)</f>
        <v>0</v>
      </c>
      <c r="M924" s="3">
        <f>IF(Table2242[[#This Row],[ROE LF]]&gt;=$B$8,1,0)</f>
        <v>0</v>
      </c>
      <c r="N924" s="3">
        <f>IF(Table2242[[#This Row],[Debt/Equity LF]]&lt;=$C$8,1,0)</f>
        <v>0</v>
      </c>
      <c r="O924" s="44">
        <f t="shared" si="29"/>
        <v>0</v>
      </c>
    </row>
    <row r="925" spans="1:15" ht="15" hidden="1" x14ac:dyDescent="0.2">
      <c r="A925" s="3" t="s">
        <v>2376</v>
      </c>
      <c r="B925" s="3" t="s">
        <v>9267</v>
      </c>
      <c r="C925" s="3" t="s">
        <v>89</v>
      </c>
      <c r="D925" s="3">
        <v>30.1878662109375</v>
      </c>
      <c r="E925" s="15">
        <v>6.1627478599548341E-2</v>
      </c>
      <c r="F925" s="15">
        <v>0.76884651184082031</v>
      </c>
      <c r="G925" s="41">
        <v>3182153216</v>
      </c>
      <c r="H925" s="40">
        <v>177.46000671386719</v>
      </c>
      <c r="I925" s="40" t="s">
        <v>89</v>
      </c>
      <c r="J925" s="40" t="s">
        <v>90</v>
      </c>
      <c r="K925" s="42" t="str">
        <f t="shared" si="30"/>
        <v>No</v>
      </c>
      <c r="L925" s="3">
        <f>IF(Table2242[[#This Row],[P/E]]&lt;=$A$8,1,0)</f>
        <v>0</v>
      </c>
      <c r="M925" s="3">
        <f>IF(Table2242[[#This Row],[ROE LF]]&gt;=$B$8,1,0)</f>
        <v>0</v>
      </c>
      <c r="N925" s="3">
        <f>IF(Table2242[[#This Row],[Debt/Equity LF]]&lt;=$C$8,1,0)</f>
        <v>0</v>
      </c>
      <c r="O925" s="44">
        <f t="shared" si="29"/>
        <v>0</v>
      </c>
    </row>
    <row r="926" spans="1:15" ht="15" hidden="1" x14ac:dyDescent="0.2">
      <c r="A926" s="3" t="s">
        <v>3183</v>
      </c>
      <c r="B926" s="3" t="s">
        <v>3184</v>
      </c>
      <c r="C926" s="3" t="s">
        <v>20</v>
      </c>
      <c r="D926" s="3">
        <v>49.761062622070312</v>
      </c>
      <c r="E926" s="15">
        <v>0.1625982093811035</v>
      </c>
      <c r="F926" s="15">
        <v>1.693945050239563E-2</v>
      </c>
      <c r="G926" s="41">
        <v>3169263360</v>
      </c>
      <c r="H926" s="40">
        <v>112.45999908447266</v>
      </c>
      <c r="I926" s="40" t="s">
        <v>21</v>
      </c>
      <c r="J926" s="40" t="s">
        <v>92</v>
      </c>
      <c r="K926" s="42" t="str">
        <f t="shared" si="30"/>
        <v>No</v>
      </c>
      <c r="L926" s="3">
        <f>IF(Table2242[[#This Row],[P/E]]&lt;=$A$8,1,0)</f>
        <v>0</v>
      </c>
      <c r="M926" s="3">
        <f>IF(Table2242[[#This Row],[ROE LF]]&gt;=$B$8,1,0)</f>
        <v>0</v>
      </c>
      <c r="N926" s="3">
        <f>IF(Table2242[[#This Row],[Debt/Equity LF]]&lt;=$C$8,1,0)</f>
        <v>1</v>
      </c>
      <c r="O926" s="44">
        <f t="shared" si="29"/>
        <v>1</v>
      </c>
    </row>
    <row r="927" spans="1:15" ht="15" hidden="1" x14ac:dyDescent="0.2">
      <c r="A927" s="3" t="s">
        <v>3061</v>
      </c>
      <c r="B927" s="3" t="s">
        <v>9268</v>
      </c>
      <c r="C927" s="3" t="s">
        <v>69</v>
      </c>
      <c r="D927" s="3">
        <v>78.653602600097656</v>
      </c>
      <c r="E927" s="15">
        <v>3.1682240962982181E-2</v>
      </c>
      <c r="F927" s="15">
        <v>0.22867462158203125</v>
      </c>
      <c r="G927" s="41">
        <v>3168965888</v>
      </c>
      <c r="H927" s="40">
        <v>72.910003662109375</v>
      </c>
      <c r="I927" s="40" t="s">
        <v>76</v>
      </c>
      <c r="J927" s="40" t="s">
        <v>82</v>
      </c>
      <c r="K927" s="42" t="str">
        <f t="shared" si="30"/>
        <v>No</v>
      </c>
      <c r="L927" s="3">
        <f>IF(Table2242[[#This Row],[P/E]]&lt;=$A$8,1,0)</f>
        <v>0</v>
      </c>
      <c r="M927" s="3">
        <f>IF(Table2242[[#This Row],[ROE LF]]&gt;=$B$8,1,0)</f>
        <v>0</v>
      </c>
      <c r="N927" s="3">
        <f>IF(Table2242[[#This Row],[Debt/Equity LF]]&lt;=$C$8,1,0)</f>
        <v>1</v>
      </c>
      <c r="O927" s="44">
        <f t="shared" si="29"/>
        <v>1</v>
      </c>
    </row>
    <row r="928" spans="1:15" ht="15" x14ac:dyDescent="0.2">
      <c r="A928" s="3" t="s">
        <v>3179</v>
      </c>
      <c r="B928" s="3" t="s">
        <v>3180</v>
      </c>
      <c r="C928" s="3" t="s">
        <v>43</v>
      </c>
      <c r="D928" s="3">
        <v>17.723880767822266</v>
      </c>
      <c r="E928" s="15">
        <v>-0.26584428787231446</v>
      </c>
      <c r="F928" s="15">
        <v>1.2329988861083985</v>
      </c>
      <c r="G928" s="41">
        <v>3154737920</v>
      </c>
      <c r="H928" s="40">
        <v>17.479999542236328</v>
      </c>
      <c r="I928" s="40" t="s">
        <v>43</v>
      </c>
      <c r="J928" s="40" t="s">
        <v>44</v>
      </c>
      <c r="K928" s="42" t="str">
        <f t="shared" si="30"/>
        <v>No</v>
      </c>
      <c r="L928" s="3">
        <f>IF(Table2242[[#This Row],[P/E]]&lt;=$A$8,1,0)</f>
        <v>0</v>
      </c>
      <c r="M928" s="3">
        <f>IF(Table2242[[#This Row],[ROE LF]]&gt;=$B$8,1,0)</f>
        <v>0</v>
      </c>
      <c r="N928" s="3">
        <f>IF(Table2242[[#This Row],[Debt/Equity LF]]&lt;=$C$8,1,0)</f>
        <v>0</v>
      </c>
      <c r="O928" s="44">
        <f t="shared" ref="O928:O991" si="31">SUM(L928:N928)</f>
        <v>0</v>
      </c>
    </row>
    <row r="929" spans="1:15" ht="15" hidden="1" x14ac:dyDescent="0.2">
      <c r="A929" s="3" t="s">
        <v>7488</v>
      </c>
      <c r="B929" s="3" t="s">
        <v>7489</v>
      </c>
      <c r="C929" s="3" t="s">
        <v>33</v>
      </c>
      <c r="D929" s="3">
        <v>50.980884552001953</v>
      </c>
      <c r="E929" s="15">
        <v>-2.5943629741668701E-2</v>
      </c>
      <c r="F929" s="15">
        <v>1.1655615997314452</v>
      </c>
      <c r="G929" s="41">
        <v>3153667584</v>
      </c>
      <c r="H929" s="40">
        <v>27.180000305175781</v>
      </c>
      <c r="I929" s="40" t="s">
        <v>85</v>
      </c>
      <c r="J929" s="40" t="s">
        <v>85</v>
      </c>
      <c r="K929" s="42" t="str">
        <f t="shared" si="30"/>
        <v>No</v>
      </c>
      <c r="L929" s="3">
        <f>IF(Table2242[[#This Row],[P/E]]&lt;=$A$8,1,0)</f>
        <v>0</v>
      </c>
      <c r="M929" s="3">
        <f>IF(Table2242[[#This Row],[ROE LF]]&gt;=$B$8,1,0)</f>
        <v>0</v>
      </c>
      <c r="N929" s="3">
        <f>IF(Table2242[[#This Row],[Debt/Equity LF]]&lt;=$C$8,1,0)</f>
        <v>0</v>
      </c>
      <c r="O929" s="44">
        <f t="shared" si="31"/>
        <v>0</v>
      </c>
    </row>
    <row r="930" spans="1:15" ht="15" hidden="1" x14ac:dyDescent="0.2">
      <c r="A930" s="3" t="s">
        <v>1363</v>
      </c>
      <c r="B930" s="3" t="s">
        <v>1364</v>
      </c>
      <c r="C930" s="3" t="s">
        <v>28</v>
      </c>
      <c r="D930" s="3">
        <v>5.7228794097900391</v>
      </c>
      <c r="E930" s="15">
        <v>0.14319369316101074</v>
      </c>
      <c r="F930" s="15">
        <v>1.6707746887207031</v>
      </c>
      <c r="G930" s="41">
        <v>3152725760</v>
      </c>
      <c r="H930" s="40">
        <v>29.014999389648438</v>
      </c>
      <c r="I930" s="40" t="s">
        <v>29</v>
      </c>
      <c r="J930" s="40" t="s">
        <v>86</v>
      </c>
      <c r="K930" s="42" t="str">
        <f t="shared" si="30"/>
        <v>No</v>
      </c>
      <c r="L930" s="3">
        <f>IF(Table2242[[#This Row],[P/E]]&lt;=$A$8,1,0)</f>
        <v>1</v>
      </c>
      <c r="M930" s="3">
        <f>IF(Table2242[[#This Row],[ROE LF]]&gt;=$B$8,1,0)</f>
        <v>0</v>
      </c>
      <c r="N930" s="3">
        <f>IF(Table2242[[#This Row],[Debt/Equity LF]]&lt;=$C$8,1,0)</f>
        <v>0</v>
      </c>
      <c r="O930" s="44">
        <f t="shared" si="31"/>
        <v>1</v>
      </c>
    </row>
    <row r="931" spans="1:15" ht="15" hidden="1" x14ac:dyDescent="0.2">
      <c r="A931" s="3" t="s">
        <v>7457</v>
      </c>
      <c r="B931" s="3" t="s">
        <v>7458</v>
      </c>
      <c r="C931" s="3" t="s">
        <v>33</v>
      </c>
      <c r="D931" s="3">
        <v>12.145339965820312</v>
      </c>
      <c r="E931" s="15">
        <v>0.21978973388671874</v>
      </c>
      <c r="F931" s="15">
        <v>0.49098209381103514</v>
      </c>
      <c r="G931" s="41">
        <v>3148645376</v>
      </c>
      <c r="H931" s="40">
        <v>35.494998931884766</v>
      </c>
      <c r="I931" s="40" t="s">
        <v>34</v>
      </c>
      <c r="J931" s="40" t="s">
        <v>73</v>
      </c>
      <c r="K931" s="42" t="str">
        <f t="shared" si="30"/>
        <v>No</v>
      </c>
      <c r="L931" s="3">
        <f>IF(Table2242[[#This Row],[P/E]]&lt;=$A$8,1,0)</f>
        <v>0</v>
      </c>
      <c r="M931" s="3">
        <f>IF(Table2242[[#This Row],[ROE LF]]&gt;=$B$8,1,0)</f>
        <v>0</v>
      </c>
      <c r="N931" s="3">
        <f>IF(Table2242[[#This Row],[Debt/Equity LF]]&lt;=$C$8,1,0)</f>
        <v>1</v>
      </c>
      <c r="O931" s="44">
        <f t="shared" si="31"/>
        <v>1</v>
      </c>
    </row>
    <row r="932" spans="1:15" ht="15" hidden="1" x14ac:dyDescent="0.2">
      <c r="A932" s="3" t="s">
        <v>2523</v>
      </c>
      <c r="B932" s="3" t="s">
        <v>2524</v>
      </c>
      <c r="C932" s="3" t="s">
        <v>69</v>
      </c>
      <c r="D932" s="3">
        <v>15.433843612670898</v>
      </c>
      <c r="E932" s="15">
        <v>6.6722660064697265E-2</v>
      </c>
      <c r="F932" s="15">
        <v>0.80712196350097654</v>
      </c>
      <c r="G932" s="41">
        <v>3140826112</v>
      </c>
      <c r="H932" s="40">
        <v>11.739999771118164</v>
      </c>
      <c r="I932" s="40" t="s">
        <v>76</v>
      </c>
      <c r="J932" s="40" t="s">
        <v>82</v>
      </c>
      <c r="K932" s="42" t="str">
        <f t="shared" si="30"/>
        <v>No</v>
      </c>
      <c r="L932" s="3">
        <f>IF(Table2242[[#This Row],[P/E]]&lt;=$A$8,1,0)</f>
        <v>0</v>
      </c>
      <c r="M932" s="3">
        <f>IF(Table2242[[#This Row],[ROE LF]]&gt;=$B$8,1,0)</f>
        <v>0</v>
      </c>
      <c r="N932" s="3">
        <f>IF(Table2242[[#This Row],[Debt/Equity LF]]&lt;=$C$8,1,0)</f>
        <v>0</v>
      </c>
      <c r="O932" s="44">
        <f t="shared" si="31"/>
        <v>0</v>
      </c>
    </row>
    <row r="933" spans="1:15" ht="15" hidden="1" x14ac:dyDescent="0.2">
      <c r="A933" s="3" t="s">
        <v>9269</v>
      </c>
      <c r="B933" s="3" t="s">
        <v>9270</v>
      </c>
      <c r="C933" s="3" t="s">
        <v>28</v>
      </c>
      <c r="D933" s="3">
        <v>5.3203344345092773</v>
      </c>
      <c r="E933" s="15">
        <v>1.125435562133789</v>
      </c>
      <c r="F933" s="15">
        <v>10.25680908203125</v>
      </c>
      <c r="G933" s="41">
        <v>3103578624</v>
      </c>
      <c r="H933" s="40">
        <v>38.200000762939453</v>
      </c>
      <c r="I933" s="40" t="s">
        <v>29</v>
      </c>
      <c r="J933" s="40" t="s">
        <v>52</v>
      </c>
      <c r="K933" s="42" t="str">
        <f t="shared" si="30"/>
        <v>No</v>
      </c>
      <c r="L933" s="3">
        <f>IF(Table2242[[#This Row],[P/E]]&lt;=$A$8,1,0)</f>
        <v>1</v>
      </c>
      <c r="M933" s="3">
        <f>IF(Table2242[[#This Row],[ROE LF]]&gt;=$B$8,1,0)</f>
        <v>1</v>
      </c>
      <c r="N933" s="3">
        <f>IF(Table2242[[#This Row],[Debt/Equity LF]]&lt;=$C$8,1,0)</f>
        <v>0</v>
      </c>
      <c r="O933" s="44">
        <f t="shared" si="31"/>
        <v>2</v>
      </c>
    </row>
    <row r="934" spans="1:15" ht="15" hidden="1" x14ac:dyDescent="0.2">
      <c r="A934" s="3" t="s">
        <v>1828</v>
      </c>
      <c r="B934" s="3" t="s">
        <v>1829</v>
      </c>
      <c r="C934" s="3" t="s">
        <v>33</v>
      </c>
      <c r="D934" s="3">
        <v>4.3664445877075204</v>
      </c>
      <c r="E934" s="15">
        <v>0.19360939025878907</v>
      </c>
      <c r="F934" s="15">
        <v>0.39145355224609374</v>
      </c>
      <c r="G934" s="41">
        <v>3102822400</v>
      </c>
      <c r="H934" s="40">
        <v>21</v>
      </c>
      <c r="I934" s="40" t="s">
        <v>47</v>
      </c>
      <c r="J934" s="40" t="s">
        <v>111</v>
      </c>
      <c r="K934" s="42" t="str">
        <f t="shared" si="30"/>
        <v>No</v>
      </c>
      <c r="L934" s="3">
        <f>IF(Table2242[[#This Row],[P/E]]&lt;=$A$8,1,0)</f>
        <v>1</v>
      </c>
      <c r="M934" s="3">
        <f>IF(Table2242[[#This Row],[ROE LF]]&gt;=$B$8,1,0)</f>
        <v>0</v>
      </c>
      <c r="N934" s="3">
        <f>IF(Table2242[[#This Row],[Debt/Equity LF]]&lt;=$C$8,1,0)</f>
        <v>1</v>
      </c>
      <c r="O934" s="44">
        <f t="shared" si="31"/>
        <v>2</v>
      </c>
    </row>
    <row r="935" spans="1:15" ht="15" hidden="1" x14ac:dyDescent="0.2">
      <c r="A935" s="3" t="s">
        <v>9202</v>
      </c>
      <c r="B935" s="3" t="s">
        <v>9203</v>
      </c>
      <c r="C935" s="3" t="s">
        <v>45</v>
      </c>
      <c r="D935" s="3">
        <v>11.794588088989258</v>
      </c>
      <c r="E935" s="15">
        <v>0.46741817474365233</v>
      </c>
      <c r="F935" s="15">
        <v>0.89034347534179692</v>
      </c>
      <c r="G935" s="41">
        <v>3096594944</v>
      </c>
      <c r="H935" s="40">
        <v>5.1799001693725586</v>
      </c>
      <c r="I935" s="40" t="s">
        <v>49</v>
      </c>
      <c r="J935" s="40" t="s">
        <v>83</v>
      </c>
      <c r="K935" s="42" t="str">
        <f t="shared" si="30"/>
        <v>No</v>
      </c>
      <c r="L935" s="3">
        <f>IF(Table2242[[#This Row],[P/E]]&lt;=$A$8,1,0)</f>
        <v>0</v>
      </c>
      <c r="M935" s="3">
        <f>IF(Table2242[[#This Row],[ROE LF]]&gt;=$B$8,1,0)</f>
        <v>1</v>
      </c>
      <c r="N935" s="3">
        <f>IF(Table2242[[#This Row],[Debt/Equity LF]]&lt;=$C$8,1,0)</f>
        <v>0</v>
      </c>
      <c r="O935" s="44">
        <f t="shared" si="31"/>
        <v>1</v>
      </c>
    </row>
    <row r="936" spans="1:15" ht="15" hidden="1" x14ac:dyDescent="0.2">
      <c r="A936" s="3" t="s">
        <v>3311</v>
      </c>
      <c r="B936" s="3" t="s">
        <v>3312</v>
      </c>
      <c r="C936" s="3" t="s">
        <v>69</v>
      </c>
      <c r="D936" s="3">
        <v>38.054592132568359</v>
      </c>
      <c r="E936" s="15">
        <v>0.1177898120880127</v>
      </c>
      <c r="F936" s="15">
        <v>1.1260250854492186</v>
      </c>
      <c r="G936" s="41">
        <v>3096317952</v>
      </c>
      <c r="H936" s="40">
        <v>107.86000061035156</v>
      </c>
      <c r="I936" s="40" t="s">
        <v>76</v>
      </c>
      <c r="J936" s="40" t="s">
        <v>107</v>
      </c>
      <c r="K936" s="42" t="str">
        <f t="shared" si="30"/>
        <v>No</v>
      </c>
      <c r="L936" s="3">
        <f>IF(Table2242[[#This Row],[P/E]]&lt;=$A$8,1,0)</f>
        <v>0</v>
      </c>
      <c r="M936" s="3">
        <f>IF(Table2242[[#This Row],[ROE LF]]&gt;=$B$8,1,0)</f>
        <v>0</v>
      </c>
      <c r="N936" s="3">
        <f>IF(Table2242[[#This Row],[Debt/Equity LF]]&lt;=$C$8,1,0)</f>
        <v>0</v>
      </c>
      <c r="O936" s="44">
        <f t="shared" si="31"/>
        <v>0</v>
      </c>
    </row>
    <row r="937" spans="1:15" ht="15" x14ac:dyDescent="0.2">
      <c r="A937" s="3" t="s">
        <v>3473</v>
      </c>
      <c r="B937" s="3" t="s">
        <v>9264</v>
      </c>
      <c r="C937" s="3" t="s">
        <v>43</v>
      </c>
      <c r="D937" s="3">
        <v>15.63862419128418</v>
      </c>
      <c r="E937" s="15">
        <v>0.14791902542114257</v>
      </c>
      <c r="F937" s="15">
        <v>0.27028472900390627</v>
      </c>
      <c r="G937" s="41">
        <v>3076692480</v>
      </c>
      <c r="H937" s="40">
        <v>16.860000610351562</v>
      </c>
      <c r="I937" s="40" t="s">
        <v>43</v>
      </c>
      <c r="J937" s="40" t="s">
        <v>101</v>
      </c>
      <c r="K937" s="42" t="str">
        <f t="shared" si="30"/>
        <v>No</v>
      </c>
      <c r="L937" s="3">
        <f>IF(Table2242[[#This Row],[P/E]]&lt;=$A$8,1,0)</f>
        <v>0</v>
      </c>
      <c r="M937" s="3">
        <f>IF(Table2242[[#This Row],[ROE LF]]&gt;=$B$8,1,0)</f>
        <v>0</v>
      </c>
      <c r="N937" s="3">
        <f>IF(Table2242[[#This Row],[Debt/Equity LF]]&lt;=$C$8,1,0)</f>
        <v>1</v>
      </c>
      <c r="O937" s="44">
        <f t="shared" si="31"/>
        <v>1</v>
      </c>
    </row>
    <row r="938" spans="1:15" ht="15" hidden="1" x14ac:dyDescent="0.2">
      <c r="A938" s="3" t="s">
        <v>1634</v>
      </c>
      <c r="B938" s="3" t="s">
        <v>1635</v>
      </c>
      <c r="C938" s="3" t="s">
        <v>36</v>
      </c>
      <c r="D938" s="3">
        <v>9.7121953964233398</v>
      </c>
      <c r="E938" s="15">
        <v>8.598159790039063E-2</v>
      </c>
      <c r="F938" s="15">
        <v>0.90913017272949215</v>
      </c>
      <c r="G938" s="41">
        <v>3070656000</v>
      </c>
      <c r="H938" s="40">
        <v>32.75</v>
      </c>
      <c r="I938" s="40" t="s">
        <v>40</v>
      </c>
      <c r="J938" s="40" t="s">
        <v>56</v>
      </c>
      <c r="K938" s="42" t="str">
        <f t="shared" si="30"/>
        <v>No</v>
      </c>
      <c r="L938" s="3">
        <f>IF(Table2242[[#This Row],[P/E]]&lt;=$A$8,1,0)</f>
        <v>0</v>
      </c>
      <c r="M938" s="3">
        <f>IF(Table2242[[#This Row],[ROE LF]]&gt;=$B$8,1,0)</f>
        <v>0</v>
      </c>
      <c r="N938" s="3">
        <f>IF(Table2242[[#This Row],[Debt/Equity LF]]&lt;=$C$8,1,0)</f>
        <v>0</v>
      </c>
      <c r="O938" s="44">
        <f t="shared" si="31"/>
        <v>0</v>
      </c>
    </row>
    <row r="939" spans="1:15" ht="15" hidden="1" x14ac:dyDescent="0.2">
      <c r="A939" s="3" t="s">
        <v>2883</v>
      </c>
      <c r="B939" s="3" t="s">
        <v>2884</v>
      </c>
      <c r="C939" s="3" t="s">
        <v>20</v>
      </c>
      <c r="D939" s="3">
        <v>16.192832946777344</v>
      </c>
      <c r="E939" s="15">
        <v>0.21369018554687499</v>
      </c>
      <c r="F939" s="15">
        <v>0.49397140502929687</v>
      </c>
      <c r="G939" s="41">
        <v>3064293888</v>
      </c>
      <c r="H939" s="40">
        <v>87.519996643066406</v>
      </c>
      <c r="I939" s="40" t="s">
        <v>21</v>
      </c>
      <c r="J939" s="40" t="s">
        <v>92</v>
      </c>
      <c r="K939" s="42" t="str">
        <f t="shared" si="30"/>
        <v>No</v>
      </c>
      <c r="L939" s="3">
        <f>IF(Table2242[[#This Row],[P/E]]&lt;=$A$8,1,0)</f>
        <v>0</v>
      </c>
      <c r="M939" s="3">
        <f>IF(Table2242[[#This Row],[ROE LF]]&gt;=$B$8,1,0)</f>
        <v>0</v>
      </c>
      <c r="N939" s="3">
        <f>IF(Table2242[[#This Row],[Debt/Equity LF]]&lt;=$C$8,1,0)</f>
        <v>1</v>
      </c>
      <c r="O939" s="44">
        <f t="shared" si="31"/>
        <v>1</v>
      </c>
    </row>
    <row r="940" spans="1:15" ht="15" hidden="1" x14ac:dyDescent="0.2">
      <c r="A940" s="3" t="s">
        <v>2673</v>
      </c>
      <c r="B940" s="3" t="s">
        <v>2674</v>
      </c>
      <c r="C940" s="3" t="s">
        <v>33</v>
      </c>
      <c r="D940" s="3">
        <v>12.134146690368652</v>
      </c>
      <c r="E940" s="15">
        <v>0.48428497314453123</v>
      </c>
      <c r="F940" s="15">
        <v>0.43687149047851564</v>
      </c>
      <c r="G940" s="41">
        <v>3061669632</v>
      </c>
      <c r="H940" s="40">
        <v>39.799999237060547</v>
      </c>
      <c r="I940" s="40" t="s">
        <v>34</v>
      </c>
      <c r="J940" s="40" t="s">
        <v>73</v>
      </c>
      <c r="K940" s="42" t="str">
        <f t="shared" si="30"/>
        <v>No</v>
      </c>
      <c r="L940" s="3">
        <f>IF(Table2242[[#This Row],[P/E]]&lt;=$A$8,1,0)</f>
        <v>0</v>
      </c>
      <c r="M940" s="3">
        <f>IF(Table2242[[#This Row],[ROE LF]]&gt;=$B$8,1,0)</f>
        <v>1</v>
      </c>
      <c r="N940" s="3">
        <f>IF(Table2242[[#This Row],[Debt/Equity LF]]&lt;=$C$8,1,0)</f>
        <v>1</v>
      </c>
      <c r="O940" s="44">
        <f t="shared" si="31"/>
        <v>2</v>
      </c>
    </row>
    <row r="941" spans="1:15" ht="15" hidden="1" x14ac:dyDescent="0.2">
      <c r="A941" s="3" t="s">
        <v>2444</v>
      </c>
      <c r="B941" s="3" t="s">
        <v>2445</v>
      </c>
      <c r="C941" s="3" t="s">
        <v>69</v>
      </c>
      <c r="D941" s="3">
        <v>31.956695556640625</v>
      </c>
      <c r="E941" s="15">
        <v>0.12556710243225097</v>
      </c>
      <c r="F941" s="15">
        <v>0.54499698638916017</v>
      </c>
      <c r="G941" s="41">
        <v>3061484032</v>
      </c>
      <c r="H941" s="40">
        <v>103.12000274658203</v>
      </c>
      <c r="I941" s="40" t="s">
        <v>76</v>
      </c>
      <c r="J941" s="40" t="s">
        <v>82</v>
      </c>
      <c r="K941" s="42" t="str">
        <f t="shared" si="30"/>
        <v>No</v>
      </c>
      <c r="L941" s="3">
        <f>IF(Table2242[[#This Row],[P/E]]&lt;=$A$8,1,0)</f>
        <v>0</v>
      </c>
      <c r="M941" s="3">
        <f>IF(Table2242[[#This Row],[ROE LF]]&gt;=$B$8,1,0)</f>
        <v>0</v>
      </c>
      <c r="N941" s="3">
        <f>IF(Table2242[[#This Row],[Debt/Equity LF]]&lt;=$C$8,1,0)</f>
        <v>0</v>
      </c>
      <c r="O941" s="44">
        <f t="shared" si="31"/>
        <v>0</v>
      </c>
    </row>
    <row r="942" spans="1:15" ht="15" hidden="1" x14ac:dyDescent="0.2">
      <c r="A942" s="3" t="s">
        <v>9256</v>
      </c>
      <c r="B942" s="3" t="s">
        <v>9257</v>
      </c>
      <c r="C942" s="3" t="s">
        <v>36</v>
      </c>
      <c r="D942" s="3">
        <v>430.33761596679688</v>
      </c>
      <c r="E942" s="15">
        <v>0.91875205993652342</v>
      </c>
      <c r="F942" s="15">
        <v>1.535627007484436E-2</v>
      </c>
      <c r="G942" s="41">
        <v>3054830848</v>
      </c>
      <c r="H942" s="40">
        <v>46.049999237060547</v>
      </c>
      <c r="I942" s="40" t="s">
        <v>40</v>
      </c>
      <c r="J942" s="40" t="s">
        <v>56</v>
      </c>
      <c r="K942" s="42" t="str">
        <f t="shared" si="30"/>
        <v>No</v>
      </c>
      <c r="L942" s="3">
        <f>IF(Table2242[[#This Row],[P/E]]&lt;=$A$8,1,0)</f>
        <v>0</v>
      </c>
      <c r="M942" s="3">
        <f>IF(Table2242[[#This Row],[ROE LF]]&gt;=$B$8,1,0)</f>
        <v>1</v>
      </c>
      <c r="N942" s="3">
        <f>IF(Table2242[[#This Row],[Debt/Equity LF]]&lt;=$C$8,1,0)</f>
        <v>1</v>
      </c>
      <c r="O942" s="44">
        <f t="shared" si="31"/>
        <v>2</v>
      </c>
    </row>
    <row r="943" spans="1:15" ht="15" hidden="1" x14ac:dyDescent="0.2">
      <c r="A943" s="3" t="s">
        <v>2058</v>
      </c>
      <c r="B943" s="3" t="s">
        <v>2059</v>
      </c>
      <c r="C943" s="3" t="s">
        <v>36</v>
      </c>
      <c r="D943" s="3">
        <v>40.986946105957031</v>
      </c>
      <c r="E943" s="15">
        <v>4.1904110908508298E-2</v>
      </c>
      <c r="F943" s="15" t="s">
        <v>51</v>
      </c>
      <c r="G943" s="41">
        <v>3049279232</v>
      </c>
      <c r="H943" s="40">
        <v>15.585000038146973</v>
      </c>
      <c r="I943" s="40" t="s">
        <v>37</v>
      </c>
      <c r="J943" s="40" t="s">
        <v>60</v>
      </c>
      <c r="K943" s="42" t="str">
        <f t="shared" si="30"/>
        <v>No</v>
      </c>
      <c r="L943" s="3">
        <f>IF(Table2242[[#This Row],[P/E]]&lt;=$A$8,1,0)</f>
        <v>0</v>
      </c>
      <c r="M943" s="3">
        <f>IF(Table2242[[#This Row],[ROE LF]]&gt;=$B$8,1,0)</f>
        <v>0</v>
      </c>
      <c r="N943" s="3">
        <f>IF(Table2242[[#This Row],[Debt/Equity LF]]&lt;=$C$8,1,0)</f>
        <v>0</v>
      </c>
      <c r="O943" s="44">
        <f t="shared" si="31"/>
        <v>0</v>
      </c>
    </row>
    <row r="944" spans="1:15" ht="15" hidden="1" x14ac:dyDescent="0.2">
      <c r="A944" s="3" t="s">
        <v>2450</v>
      </c>
      <c r="B944" s="3" t="s">
        <v>2451</v>
      </c>
      <c r="C944" s="3" t="s">
        <v>33</v>
      </c>
      <c r="D944" s="3">
        <v>11.691813468933105</v>
      </c>
      <c r="E944" s="15">
        <v>0.10331450462341309</v>
      </c>
      <c r="F944" s="15">
        <v>0.57652339935302732</v>
      </c>
      <c r="G944" s="41">
        <v>3046722304</v>
      </c>
      <c r="H944" s="40">
        <v>18.825000762939453</v>
      </c>
      <c r="I944" s="40" t="s">
        <v>47</v>
      </c>
      <c r="J944" s="40" t="s">
        <v>47</v>
      </c>
      <c r="K944" s="42" t="str">
        <f t="shared" si="30"/>
        <v>No</v>
      </c>
      <c r="L944" s="3">
        <f>IF(Table2242[[#This Row],[P/E]]&lt;=$A$8,1,0)</f>
        <v>0</v>
      </c>
      <c r="M944" s="3">
        <f>IF(Table2242[[#This Row],[ROE LF]]&gt;=$B$8,1,0)</f>
        <v>0</v>
      </c>
      <c r="N944" s="3">
        <f>IF(Table2242[[#This Row],[Debt/Equity LF]]&lt;=$C$8,1,0)</f>
        <v>0</v>
      </c>
      <c r="O944" s="44">
        <f t="shared" si="31"/>
        <v>0</v>
      </c>
    </row>
    <row r="945" spans="1:15" ht="15" hidden="1" x14ac:dyDescent="0.2">
      <c r="A945" s="3" t="s">
        <v>2857</v>
      </c>
      <c r="B945" s="3" t="s">
        <v>2858</v>
      </c>
      <c r="C945" s="3" t="s">
        <v>28</v>
      </c>
      <c r="D945" s="3">
        <v>19.260004043579102</v>
      </c>
      <c r="E945" s="15">
        <v>0.16097248077392579</v>
      </c>
      <c r="F945" s="15">
        <v>0.41335460662841794</v>
      </c>
      <c r="G945" s="41">
        <v>3045667584</v>
      </c>
      <c r="H945" s="40">
        <v>45.090000152587891</v>
      </c>
      <c r="I945" s="40" t="s">
        <v>67</v>
      </c>
      <c r="J945" s="40" t="s">
        <v>113</v>
      </c>
      <c r="K945" s="42" t="str">
        <f t="shared" si="30"/>
        <v>No</v>
      </c>
      <c r="L945" s="3">
        <f>IF(Table2242[[#This Row],[P/E]]&lt;=$A$8,1,0)</f>
        <v>0</v>
      </c>
      <c r="M945" s="3">
        <f>IF(Table2242[[#This Row],[ROE LF]]&gt;=$B$8,1,0)</f>
        <v>0</v>
      </c>
      <c r="N945" s="3">
        <f>IF(Table2242[[#This Row],[Debt/Equity LF]]&lt;=$C$8,1,0)</f>
        <v>1</v>
      </c>
      <c r="O945" s="44">
        <f t="shared" si="31"/>
        <v>1</v>
      </c>
    </row>
    <row r="946" spans="1:15" ht="15" hidden="1" x14ac:dyDescent="0.2">
      <c r="A946" s="3" t="s">
        <v>2122</v>
      </c>
      <c r="B946" s="3" t="s">
        <v>2123</v>
      </c>
      <c r="C946" s="3" t="s">
        <v>20</v>
      </c>
      <c r="D946" s="3">
        <v>34.876861572265625</v>
      </c>
      <c r="E946" s="15">
        <v>0.21098266601562499</v>
      </c>
      <c r="F946" s="15">
        <v>2.6723403930664062</v>
      </c>
      <c r="G946" s="41">
        <v>3041784064</v>
      </c>
      <c r="H946" s="40">
        <v>31.215000152587891</v>
      </c>
      <c r="I946" s="40" t="s">
        <v>23</v>
      </c>
      <c r="J946" s="40" t="s">
        <v>24</v>
      </c>
      <c r="K946" s="42" t="str">
        <f t="shared" si="30"/>
        <v>No</v>
      </c>
      <c r="L946" s="3">
        <f>IF(Table2242[[#This Row],[P/E]]&lt;=$A$8,1,0)</f>
        <v>0</v>
      </c>
      <c r="M946" s="3">
        <f>IF(Table2242[[#This Row],[ROE LF]]&gt;=$B$8,1,0)</f>
        <v>0</v>
      </c>
      <c r="N946" s="3">
        <f>IF(Table2242[[#This Row],[Debt/Equity LF]]&lt;=$C$8,1,0)</f>
        <v>0</v>
      </c>
      <c r="O946" s="44">
        <f t="shared" si="31"/>
        <v>0</v>
      </c>
    </row>
    <row r="947" spans="1:15" ht="15" hidden="1" x14ac:dyDescent="0.2">
      <c r="A947" s="3" t="s">
        <v>1834</v>
      </c>
      <c r="B947" s="3" t="s">
        <v>1835</v>
      </c>
      <c r="C947" s="3" t="s">
        <v>28</v>
      </c>
      <c r="D947" s="3">
        <v>9.0521736145019531</v>
      </c>
      <c r="E947" s="15">
        <v>0.88077339172363278</v>
      </c>
      <c r="F947" s="15">
        <v>6.9864251708984373</v>
      </c>
      <c r="G947" s="41">
        <v>3031463680</v>
      </c>
      <c r="H947" s="40">
        <v>20.295000076293945</v>
      </c>
      <c r="I947" s="40" t="s">
        <v>29</v>
      </c>
      <c r="J947" s="40" t="s">
        <v>86</v>
      </c>
      <c r="K947" s="42" t="str">
        <f t="shared" si="30"/>
        <v>No</v>
      </c>
      <c r="L947" s="3">
        <f>IF(Table2242[[#This Row],[P/E]]&lt;=$A$8,1,0)</f>
        <v>0</v>
      </c>
      <c r="M947" s="3">
        <f>IF(Table2242[[#This Row],[ROE LF]]&gt;=$B$8,1,0)</f>
        <v>1</v>
      </c>
      <c r="N947" s="3">
        <f>IF(Table2242[[#This Row],[Debt/Equity LF]]&lt;=$C$8,1,0)</f>
        <v>0</v>
      </c>
      <c r="O947" s="44">
        <f t="shared" si="31"/>
        <v>1</v>
      </c>
    </row>
    <row r="948" spans="1:15" ht="15" hidden="1" x14ac:dyDescent="0.2">
      <c r="A948" s="3" t="s">
        <v>2066</v>
      </c>
      <c r="B948" s="3" t="s">
        <v>2067</v>
      </c>
      <c r="C948" s="3" t="s">
        <v>28</v>
      </c>
      <c r="D948" s="3">
        <v>14.645292282104492</v>
      </c>
      <c r="E948" s="15">
        <v>3.5225450992584229E-2</v>
      </c>
      <c r="F948" s="15">
        <v>0.27187206268310549</v>
      </c>
      <c r="G948" s="41">
        <v>3030365440</v>
      </c>
      <c r="H948" s="40">
        <v>659.4000244140625</v>
      </c>
      <c r="I948" s="40" t="s">
        <v>58</v>
      </c>
      <c r="J948" s="40" t="s">
        <v>115</v>
      </c>
      <c r="K948" s="42" t="str">
        <f t="shared" si="30"/>
        <v>No</v>
      </c>
      <c r="L948" s="3">
        <f>IF(Table2242[[#This Row],[P/E]]&lt;=$A$8,1,0)</f>
        <v>0</v>
      </c>
      <c r="M948" s="3">
        <f>IF(Table2242[[#This Row],[ROE LF]]&gt;=$B$8,1,0)</f>
        <v>0</v>
      </c>
      <c r="N948" s="3">
        <f>IF(Table2242[[#This Row],[Debt/Equity LF]]&lt;=$C$8,1,0)</f>
        <v>1</v>
      </c>
      <c r="O948" s="44">
        <f t="shared" si="31"/>
        <v>1</v>
      </c>
    </row>
    <row r="949" spans="1:15" ht="15" hidden="1" x14ac:dyDescent="0.2">
      <c r="A949" s="3" t="s">
        <v>3021</v>
      </c>
      <c r="B949" s="3" t="s">
        <v>3022</v>
      </c>
      <c r="C949" s="3" t="s">
        <v>69</v>
      </c>
      <c r="D949" s="3">
        <v>11.892565727233887</v>
      </c>
      <c r="E949" s="15">
        <v>0.17571695327758788</v>
      </c>
      <c r="F949" s="15">
        <v>1.1659567260742187</v>
      </c>
      <c r="G949" s="41">
        <v>3029733632</v>
      </c>
      <c r="H949" s="40">
        <v>45.75</v>
      </c>
      <c r="I949" s="40" t="s">
        <v>76</v>
      </c>
      <c r="J949" s="40" t="s">
        <v>82</v>
      </c>
      <c r="K949" s="42" t="str">
        <f t="shared" si="30"/>
        <v>No</v>
      </c>
      <c r="L949" s="3">
        <f>IF(Table2242[[#This Row],[P/E]]&lt;=$A$8,1,0)</f>
        <v>0</v>
      </c>
      <c r="M949" s="3">
        <f>IF(Table2242[[#This Row],[ROE LF]]&gt;=$B$8,1,0)</f>
        <v>0</v>
      </c>
      <c r="N949" s="3">
        <f>IF(Table2242[[#This Row],[Debt/Equity LF]]&lt;=$C$8,1,0)</f>
        <v>0</v>
      </c>
      <c r="O949" s="44">
        <f t="shared" si="31"/>
        <v>0</v>
      </c>
    </row>
    <row r="950" spans="1:15" ht="15" hidden="1" x14ac:dyDescent="0.2">
      <c r="A950" s="3" t="s">
        <v>2174</v>
      </c>
      <c r="B950" s="3" t="s">
        <v>2175</v>
      </c>
      <c r="C950" s="3" t="s">
        <v>33</v>
      </c>
      <c r="D950" s="3">
        <v>13.525674819946289</v>
      </c>
      <c r="E950" s="15">
        <v>0.17500188827514648</v>
      </c>
      <c r="F950" s="15">
        <v>0.41993194580078125</v>
      </c>
      <c r="G950" s="41">
        <v>3022569472</v>
      </c>
      <c r="H950" s="40">
        <v>75.540000915527344</v>
      </c>
      <c r="I950" s="40" t="s">
        <v>47</v>
      </c>
      <c r="J950" s="40" t="s">
        <v>47</v>
      </c>
      <c r="K950" s="42" t="str">
        <f t="shared" si="30"/>
        <v>No</v>
      </c>
      <c r="L950" s="3">
        <f>IF(Table2242[[#This Row],[P/E]]&lt;=$A$8,1,0)</f>
        <v>0</v>
      </c>
      <c r="M950" s="3">
        <f>IF(Table2242[[#This Row],[ROE LF]]&gt;=$B$8,1,0)</f>
        <v>0</v>
      </c>
      <c r="N950" s="3">
        <f>IF(Table2242[[#This Row],[Debt/Equity LF]]&lt;=$C$8,1,0)</f>
        <v>1</v>
      </c>
      <c r="O950" s="44">
        <f t="shared" si="31"/>
        <v>1</v>
      </c>
    </row>
    <row r="951" spans="1:15" ht="15" hidden="1" x14ac:dyDescent="0.2">
      <c r="A951" s="3" t="s">
        <v>7292</v>
      </c>
      <c r="B951" s="3" t="s">
        <v>7293</v>
      </c>
      <c r="C951" s="3" t="s">
        <v>45</v>
      </c>
      <c r="D951" s="3">
        <v>70.903297424316406</v>
      </c>
      <c r="E951" s="15">
        <v>5.3672719001770022E-2</v>
      </c>
      <c r="F951" s="15">
        <v>1.3055398559570313</v>
      </c>
      <c r="G951" s="41">
        <v>3015648256</v>
      </c>
      <c r="H951" s="40">
        <v>29.329999923706055</v>
      </c>
      <c r="I951" s="40" t="s">
        <v>46</v>
      </c>
      <c r="J951" s="40" t="s">
        <v>46</v>
      </c>
      <c r="K951" s="42" t="str">
        <f t="shared" si="30"/>
        <v>No</v>
      </c>
      <c r="L951" s="3">
        <f>IF(Table2242[[#This Row],[P/E]]&lt;=$A$8,1,0)</f>
        <v>0</v>
      </c>
      <c r="M951" s="3">
        <f>IF(Table2242[[#This Row],[ROE LF]]&gt;=$B$8,1,0)</f>
        <v>0</v>
      </c>
      <c r="N951" s="3">
        <f>IF(Table2242[[#This Row],[Debt/Equity LF]]&lt;=$C$8,1,0)</f>
        <v>0</v>
      </c>
      <c r="O951" s="44">
        <f t="shared" si="31"/>
        <v>0</v>
      </c>
    </row>
    <row r="952" spans="1:15" ht="15" hidden="1" x14ac:dyDescent="0.2">
      <c r="A952" s="3" t="s">
        <v>3005</v>
      </c>
      <c r="B952" s="3" t="s">
        <v>3006</v>
      </c>
      <c r="C952" s="3" t="s">
        <v>80</v>
      </c>
      <c r="D952" s="3">
        <v>23.532695770263672</v>
      </c>
      <c r="E952" s="15">
        <v>5.7933278083801269E-2</v>
      </c>
      <c r="F952" s="15">
        <v>0.50740222930908208</v>
      </c>
      <c r="G952" s="41">
        <v>3014416128</v>
      </c>
      <c r="H952" s="40">
        <v>22.090000152587891</v>
      </c>
      <c r="I952" s="40" t="s">
        <v>80</v>
      </c>
      <c r="J952" s="40" t="s">
        <v>81</v>
      </c>
      <c r="K952" s="42" t="str">
        <f t="shared" si="30"/>
        <v>No</v>
      </c>
      <c r="L952" s="3">
        <f>IF(Table2242[[#This Row],[P/E]]&lt;=$A$8,1,0)</f>
        <v>0</v>
      </c>
      <c r="M952" s="3">
        <f>IF(Table2242[[#This Row],[ROE LF]]&gt;=$B$8,1,0)</f>
        <v>0</v>
      </c>
      <c r="N952" s="3">
        <f>IF(Table2242[[#This Row],[Debt/Equity LF]]&lt;=$C$8,1,0)</f>
        <v>1</v>
      </c>
      <c r="O952" s="44">
        <f t="shared" si="31"/>
        <v>1</v>
      </c>
    </row>
    <row r="953" spans="1:15" ht="15" hidden="1" x14ac:dyDescent="0.2">
      <c r="A953" s="3" t="s">
        <v>1630</v>
      </c>
      <c r="B953" s="3" t="s">
        <v>1631</v>
      </c>
      <c r="C953" s="3" t="s">
        <v>80</v>
      </c>
      <c r="D953" s="3">
        <v>13.758561134338379</v>
      </c>
      <c r="E953" s="15">
        <v>4.0067830085754388E-2</v>
      </c>
      <c r="F953" s="15">
        <v>1.4085862731933594</v>
      </c>
      <c r="G953" s="41">
        <v>3006527488</v>
      </c>
      <c r="H953" s="40">
        <v>66.400001525878906</v>
      </c>
      <c r="I953" s="40" t="s">
        <v>80</v>
      </c>
      <c r="J953" s="40" t="s">
        <v>102</v>
      </c>
      <c r="K953" s="42" t="str">
        <f t="shared" si="30"/>
        <v>No</v>
      </c>
      <c r="L953" s="3">
        <f>IF(Table2242[[#This Row],[P/E]]&lt;=$A$8,1,0)</f>
        <v>0</v>
      </c>
      <c r="M953" s="3">
        <f>IF(Table2242[[#This Row],[ROE LF]]&gt;=$B$8,1,0)</f>
        <v>0</v>
      </c>
      <c r="N953" s="3">
        <f>IF(Table2242[[#This Row],[Debt/Equity LF]]&lt;=$C$8,1,0)</f>
        <v>0</v>
      </c>
      <c r="O953" s="44">
        <f t="shared" si="31"/>
        <v>0</v>
      </c>
    </row>
    <row r="954" spans="1:15" ht="15" hidden="1" x14ac:dyDescent="0.2">
      <c r="A954" s="3" t="s">
        <v>2655</v>
      </c>
      <c r="B954" s="3" t="s">
        <v>2656</v>
      </c>
      <c r="C954" s="3" t="s">
        <v>20</v>
      </c>
      <c r="D954" s="3">
        <v>7.8007168769836426</v>
      </c>
      <c r="E954" s="15">
        <v>0.21673709869384766</v>
      </c>
      <c r="F954" s="15">
        <v>0.30391136169433591</v>
      </c>
      <c r="G954" s="41">
        <v>3003295744</v>
      </c>
      <c r="H954" s="40">
        <v>21.200000762939453</v>
      </c>
      <c r="I954" s="40" t="s">
        <v>21</v>
      </c>
      <c r="J954" s="40" t="s">
        <v>92</v>
      </c>
      <c r="K954" s="42" t="str">
        <f t="shared" si="30"/>
        <v>No</v>
      </c>
      <c r="L954" s="3">
        <f>IF(Table2242[[#This Row],[P/E]]&lt;=$A$8,1,0)</f>
        <v>1</v>
      </c>
      <c r="M954" s="3">
        <f>IF(Table2242[[#This Row],[ROE LF]]&gt;=$B$8,1,0)</f>
        <v>0</v>
      </c>
      <c r="N954" s="3">
        <f>IF(Table2242[[#This Row],[Debt/Equity LF]]&lt;=$C$8,1,0)</f>
        <v>1</v>
      </c>
      <c r="O954" s="44">
        <f t="shared" si="31"/>
        <v>2</v>
      </c>
    </row>
    <row r="955" spans="1:15" ht="15" hidden="1" x14ac:dyDescent="0.2">
      <c r="A955" s="3" t="s">
        <v>2627</v>
      </c>
      <c r="B955" s="3" t="s">
        <v>2628</v>
      </c>
      <c r="C955" s="3" t="s">
        <v>33</v>
      </c>
      <c r="D955" s="3">
        <v>11.775143623352051</v>
      </c>
      <c r="E955" s="15">
        <v>7.1567277908325205E-2</v>
      </c>
      <c r="F955" s="15">
        <v>0.4748699188232422</v>
      </c>
      <c r="G955" s="41">
        <v>2983786752</v>
      </c>
      <c r="H955" s="40">
        <v>24.5</v>
      </c>
      <c r="I955" s="40" t="s">
        <v>47</v>
      </c>
      <c r="J955" s="40" t="s">
        <v>47</v>
      </c>
      <c r="K955" s="42" t="str">
        <f t="shared" si="30"/>
        <v>No</v>
      </c>
      <c r="L955" s="3">
        <f>IF(Table2242[[#This Row],[P/E]]&lt;=$A$8,1,0)</f>
        <v>0</v>
      </c>
      <c r="M955" s="3">
        <f>IF(Table2242[[#This Row],[ROE LF]]&gt;=$B$8,1,0)</f>
        <v>0</v>
      </c>
      <c r="N955" s="3">
        <f>IF(Table2242[[#This Row],[Debt/Equity LF]]&lt;=$C$8,1,0)</f>
        <v>1</v>
      </c>
      <c r="O955" s="44">
        <f t="shared" si="31"/>
        <v>1</v>
      </c>
    </row>
    <row r="956" spans="1:15" ht="15" hidden="1" x14ac:dyDescent="0.2">
      <c r="A956" s="3" t="s">
        <v>3979</v>
      </c>
      <c r="B956" s="3" t="s">
        <v>3980</v>
      </c>
      <c r="C956" s="3" t="s">
        <v>33</v>
      </c>
      <c r="D956" s="3">
        <v>1.860045313835144</v>
      </c>
      <c r="E956" s="15">
        <v>0.18781061172485353</v>
      </c>
      <c r="F956" s="15">
        <v>0.69951278686523433</v>
      </c>
      <c r="G956" s="41">
        <v>2982065408</v>
      </c>
      <c r="H956" s="40">
        <v>42.259998321533203</v>
      </c>
      <c r="I956" s="40" t="s">
        <v>47</v>
      </c>
      <c r="J956" s="40" t="s">
        <v>111</v>
      </c>
      <c r="K956" s="42" t="str">
        <f t="shared" si="30"/>
        <v>No</v>
      </c>
      <c r="L956" s="3">
        <f>IF(Table2242[[#This Row],[P/E]]&lt;=$A$8,1,0)</f>
        <v>1</v>
      </c>
      <c r="M956" s="3">
        <f>IF(Table2242[[#This Row],[ROE LF]]&gt;=$B$8,1,0)</f>
        <v>0</v>
      </c>
      <c r="N956" s="3">
        <f>IF(Table2242[[#This Row],[Debt/Equity LF]]&lt;=$C$8,1,0)</f>
        <v>0</v>
      </c>
      <c r="O956" s="44">
        <f t="shared" si="31"/>
        <v>1</v>
      </c>
    </row>
    <row r="957" spans="1:15" ht="15" hidden="1" x14ac:dyDescent="0.2">
      <c r="A957" s="3" t="s">
        <v>3095</v>
      </c>
      <c r="B957" s="3" t="s">
        <v>3096</v>
      </c>
      <c r="C957" s="3" t="s">
        <v>33</v>
      </c>
      <c r="D957" s="3">
        <v>17.520637512207031</v>
      </c>
      <c r="E957" s="15">
        <v>0.89202972412109371</v>
      </c>
      <c r="F957" s="15">
        <v>0.19001573562622071</v>
      </c>
      <c r="G957" s="41">
        <v>2978874624</v>
      </c>
      <c r="H957" s="40">
        <v>76.834999084472656</v>
      </c>
      <c r="I957" s="40" t="s">
        <v>34</v>
      </c>
      <c r="J957" s="40" t="s">
        <v>73</v>
      </c>
      <c r="K957" s="42" t="str">
        <f t="shared" si="30"/>
        <v>No</v>
      </c>
      <c r="L957" s="3">
        <f>IF(Table2242[[#This Row],[P/E]]&lt;=$A$8,1,0)</f>
        <v>0</v>
      </c>
      <c r="M957" s="3">
        <f>IF(Table2242[[#This Row],[ROE LF]]&gt;=$B$8,1,0)</f>
        <v>1</v>
      </c>
      <c r="N957" s="3">
        <f>IF(Table2242[[#This Row],[Debt/Equity LF]]&lt;=$C$8,1,0)</f>
        <v>1</v>
      </c>
      <c r="O957" s="44">
        <f t="shared" si="31"/>
        <v>2</v>
      </c>
    </row>
    <row r="958" spans="1:15" ht="15" hidden="1" x14ac:dyDescent="0.2">
      <c r="A958" s="3" t="s">
        <v>2064</v>
      </c>
      <c r="B958" s="3" t="s">
        <v>2065</v>
      </c>
      <c r="C958" s="3" t="s">
        <v>65</v>
      </c>
      <c r="D958" s="3">
        <v>18.292501449584961</v>
      </c>
      <c r="E958" s="15">
        <v>7.0053858757019041E-2</v>
      </c>
      <c r="F958" s="15">
        <v>1.0113433837890624</v>
      </c>
      <c r="G958" s="41">
        <v>2975605248</v>
      </c>
      <c r="H958" s="40">
        <v>53.650001525878906</v>
      </c>
      <c r="I958" s="40" t="s">
        <v>65</v>
      </c>
      <c r="J958" s="40" t="s">
        <v>88</v>
      </c>
      <c r="K958" s="42" t="str">
        <f t="shared" si="30"/>
        <v>No</v>
      </c>
      <c r="L958" s="3">
        <f>IF(Table2242[[#This Row],[P/E]]&lt;=$A$8,1,0)</f>
        <v>0</v>
      </c>
      <c r="M958" s="3">
        <f>IF(Table2242[[#This Row],[ROE LF]]&gt;=$B$8,1,0)</f>
        <v>0</v>
      </c>
      <c r="N958" s="3">
        <f>IF(Table2242[[#This Row],[Debt/Equity LF]]&lt;=$C$8,1,0)</f>
        <v>0</v>
      </c>
      <c r="O958" s="44">
        <f t="shared" si="31"/>
        <v>0</v>
      </c>
    </row>
    <row r="959" spans="1:15" ht="15" x14ac:dyDescent="0.2">
      <c r="A959" s="3" t="s">
        <v>2485</v>
      </c>
      <c r="B959" s="3" t="s">
        <v>2486</v>
      </c>
      <c r="C959" s="3" t="s">
        <v>43</v>
      </c>
      <c r="D959" s="3">
        <v>8.7211217880249023</v>
      </c>
      <c r="E959" s="15">
        <v>0.74483474731445309</v>
      </c>
      <c r="F959" s="15">
        <v>2.5806292724609374</v>
      </c>
      <c r="G959" s="41">
        <v>2954189824</v>
      </c>
      <c r="H959" s="40">
        <v>6.625</v>
      </c>
      <c r="I959" s="40" t="s">
        <v>43</v>
      </c>
      <c r="J959" s="40" t="s">
        <v>44</v>
      </c>
      <c r="K959" s="42" t="str">
        <f t="shared" si="30"/>
        <v>No</v>
      </c>
      <c r="L959" s="3">
        <f>IF(Table2242[[#This Row],[P/E]]&lt;=$A$8,1,0)</f>
        <v>0</v>
      </c>
      <c r="M959" s="3">
        <f>IF(Table2242[[#This Row],[ROE LF]]&gt;=$B$8,1,0)</f>
        <v>1</v>
      </c>
      <c r="N959" s="3">
        <f>IF(Table2242[[#This Row],[Debt/Equity LF]]&lt;=$C$8,1,0)</f>
        <v>0</v>
      </c>
      <c r="O959" s="44">
        <f t="shared" si="31"/>
        <v>1</v>
      </c>
    </row>
    <row r="960" spans="1:15" ht="15" hidden="1" x14ac:dyDescent="0.2">
      <c r="A960" s="3" t="s">
        <v>2208</v>
      </c>
      <c r="B960" s="3" t="s">
        <v>2209</v>
      </c>
      <c r="C960" s="3" t="s">
        <v>80</v>
      </c>
      <c r="D960" s="3">
        <v>34.123703002929688</v>
      </c>
      <c r="E960" s="15">
        <v>8.2633237838745113E-2</v>
      </c>
      <c r="F960" s="15">
        <v>1.3318490600585937</v>
      </c>
      <c r="G960" s="41">
        <v>2944365312</v>
      </c>
      <c r="H960" s="40">
        <v>27.610000610351562</v>
      </c>
      <c r="I960" s="40" t="s">
        <v>80</v>
      </c>
      <c r="J960" s="40" t="s">
        <v>81</v>
      </c>
      <c r="K960" s="42" t="str">
        <f t="shared" si="30"/>
        <v>No</v>
      </c>
      <c r="L960" s="3">
        <f>IF(Table2242[[#This Row],[P/E]]&lt;=$A$8,1,0)</f>
        <v>0</v>
      </c>
      <c r="M960" s="3">
        <f>IF(Table2242[[#This Row],[ROE LF]]&gt;=$B$8,1,0)</f>
        <v>0</v>
      </c>
      <c r="N960" s="3">
        <f>IF(Table2242[[#This Row],[Debt/Equity LF]]&lt;=$C$8,1,0)</f>
        <v>0</v>
      </c>
      <c r="O960" s="44">
        <f t="shared" si="31"/>
        <v>0</v>
      </c>
    </row>
    <row r="961" spans="1:15" ht="15" hidden="1" x14ac:dyDescent="0.2">
      <c r="A961" s="3" t="s">
        <v>2867</v>
      </c>
      <c r="B961" s="3" t="s">
        <v>2868</v>
      </c>
      <c r="C961" s="3" t="s">
        <v>33</v>
      </c>
      <c r="D961" s="3">
        <v>5.2126860618591309</v>
      </c>
      <c r="E961" s="15">
        <v>0.26901294708251955</v>
      </c>
      <c r="F961" s="15">
        <v>0.2720648384094238</v>
      </c>
      <c r="G961" s="41">
        <v>2942158592</v>
      </c>
      <c r="H961" s="40">
        <v>34.939998626708984</v>
      </c>
      <c r="I961" s="40" t="s">
        <v>85</v>
      </c>
      <c r="J961" s="40" t="s">
        <v>85</v>
      </c>
      <c r="K961" s="42" t="str">
        <f t="shared" si="30"/>
        <v>No</v>
      </c>
      <c r="L961" s="3">
        <f>IF(Table2242[[#This Row],[P/E]]&lt;=$A$8,1,0)</f>
        <v>1</v>
      </c>
      <c r="M961" s="3">
        <f>IF(Table2242[[#This Row],[ROE LF]]&gt;=$B$8,1,0)</f>
        <v>0</v>
      </c>
      <c r="N961" s="3">
        <f>IF(Table2242[[#This Row],[Debt/Equity LF]]&lt;=$C$8,1,0)</f>
        <v>1</v>
      </c>
      <c r="O961" s="44">
        <f t="shared" si="31"/>
        <v>2</v>
      </c>
    </row>
    <row r="962" spans="1:15" ht="15" hidden="1" x14ac:dyDescent="0.2">
      <c r="A962" s="3" t="s">
        <v>1652</v>
      </c>
      <c r="B962" s="3" t="s">
        <v>1653</v>
      </c>
      <c r="C962" s="3" t="s">
        <v>89</v>
      </c>
      <c r="D962" s="3">
        <v>13.793686866760254</v>
      </c>
      <c r="E962" s="15">
        <v>0.28552185058593749</v>
      </c>
      <c r="F962" s="15">
        <v>1.6065277099609374</v>
      </c>
      <c r="G962" s="41">
        <v>2933594624</v>
      </c>
      <c r="H962" s="40">
        <v>303.04000854492188</v>
      </c>
      <c r="I962" s="40" t="s">
        <v>89</v>
      </c>
      <c r="J962" s="40" t="s">
        <v>90</v>
      </c>
      <c r="K962" s="42" t="str">
        <f t="shared" si="30"/>
        <v>No</v>
      </c>
      <c r="L962" s="3">
        <f>IF(Table2242[[#This Row],[P/E]]&lt;=$A$8,1,0)</f>
        <v>0</v>
      </c>
      <c r="M962" s="3">
        <f>IF(Table2242[[#This Row],[ROE LF]]&gt;=$B$8,1,0)</f>
        <v>0</v>
      </c>
      <c r="N962" s="3">
        <f>IF(Table2242[[#This Row],[Debt/Equity LF]]&lt;=$C$8,1,0)</f>
        <v>0</v>
      </c>
      <c r="O962" s="44">
        <f t="shared" si="31"/>
        <v>0</v>
      </c>
    </row>
    <row r="963" spans="1:15" ht="15" hidden="1" x14ac:dyDescent="0.2">
      <c r="A963" s="3" t="s">
        <v>1848</v>
      </c>
      <c r="B963" s="3" t="s">
        <v>1849</v>
      </c>
      <c r="C963" s="3" t="s">
        <v>80</v>
      </c>
      <c r="D963" s="3">
        <v>23.480045318603516</v>
      </c>
      <c r="E963" s="15">
        <v>0.10524094581604004</v>
      </c>
      <c r="F963" s="15">
        <v>1.1480685424804689</v>
      </c>
      <c r="G963" s="41">
        <v>2928702720</v>
      </c>
      <c r="H963" s="40">
        <v>29.690000534057617</v>
      </c>
      <c r="I963" s="40" t="s">
        <v>80</v>
      </c>
      <c r="J963" s="40" t="s">
        <v>81</v>
      </c>
      <c r="K963" s="42" t="str">
        <f t="shared" si="30"/>
        <v>No</v>
      </c>
      <c r="L963" s="3">
        <f>IF(Table2242[[#This Row],[P/E]]&lt;=$A$8,1,0)</f>
        <v>0</v>
      </c>
      <c r="M963" s="3">
        <f>IF(Table2242[[#This Row],[ROE LF]]&gt;=$B$8,1,0)</f>
        <v>0</v>
      </c>
      <c r="N963" s="3">
        <f>IF(Table2242[[#This Row],[Debt/Equity LF]]&lt;=$C$8,1,0)</f>
        <v>0</v>
      </c>
      <c r="O963" s="44">
        <f t="shared" si="31"/>
        <v>0</v>
      </c>
    </row>
    <row r="964" spans="1:15" ht="15" hidden="1" x14ac:dyDescent="0.2">
      <c r="A964" s="3" t="s">
        <v>7146</v>
      </c>
      <c r="B964" s="3" t="s">
        <v>7147</v>
      </c>
      <c r="C964" s="3" t="s">
        <v>20</v>
      </c>
      <c r="D964" s="3">
        <v>6.777468204498291</v>
      </c>
      <c r="E964">
        <v>0.9215827941894531</v>
      </c>
      <c r="F964">
        <v>5.3771997070312496</v>
      </c>
      <c r="G964" s="41">
        <v>2907079168</v>
      </c>
      <c r="H964" s="40">
        <v>18.399999618530273</v>
      </c>
      <c r="I964" s="40" t="s">
        <v>21</v>
      </c>
      <c r="J964" s="40" t="s">
        <v>92</v>
      </c>
      <c r="K964" s="42" t="str">
        <f t="shared" si="30"/>
        <v>No</v>
      </c>
      <c r="L964" s="3">
        <f>IF(Table2242[[#This Row],[P/E]]&lt;=$A$8,1,0)</f>
        <v>1</v>
      </c>
      <c r="M964" s="3">
        <f>IF(Table2242[[#This Row],[ROE LF]]&gt;=$B$8,1,0)</f>
        <v>1</v>
      </c>
      <c r="N964" s="3">
        <f>IF(Table2242[[#This Row],[Debt/Equity LF]]&lt;=$C$8,1,0)</f>
        <v>0</v>
      </c>
      <c r="O964" s="44">
        <f t="shared" si="31"/>
        <v>2</v>
      </c>
    </row>
    <row r="965" spans="1:15" ht="15" hidden="1" x14ac:dyDescent="0.2">
      <c r="A965" s="3" t="s">
        <v>3555</v>
      </c>
      <c r="B965" s="3" t="s">
        <v>3556</v>
      </c>
      <c r="C965" s="3" t="s">
        <v>80</v>
      </c>
      <c r="D965" s="3">
        <v>21.05853271484375</v>
      </c>
      <c r="E965" s="15">
        <v>7.6647410392761225E-2</v>
      </c>
      <c r="F965" s="15">
        <v>0.15332436561584473</v>
      </c>
      <c r="G965" s="41">
        <v>2902472960</v>
      </c>
      <c r="H965" s="40">
        <v>114.15499877929688</v>
      </c>
      <c r="I965" s="40" t="s">
        <v>80</v>
      </c>
      <c r="J965" s="40" t="s">
        <v>81</v>
      </c>
      <c r="K965" s="42" t="str">
        <f t="shared" si="30"/>
        <v>No</v>
      </c>
      <c r="L965" s="3">
        <f>IF(Table2242[[#This Row],[P/E]]&lt;=$A$8,1,0)</f>
        <v>0</v>
      </c>
      <c r="M965" s="3">
        <f>IF(Table2242[[#This Row],[ROE LF]]&gt;=$B$8,1,0)</f>
        <v>0</v>
      </c>
      <c r="N965" s="3">
        <f>IF(Table2242[[#This Row],[Debt/Equity LF]]&lt;=$C$8,1,0)</f>
        <v>1</v>
      </c>
      <c r="O965" s="44">
        <f t="shared" si="31"/>
        <v>1</v>
      </c>
    </row>
    <row r="966" spans="1:15" ht="15" hidden="1" x14ac:dyDescent="0.2">
      <c r="A966" s="3" t="s">
        <v>2699</v>
      </c>
      <c r="B966" s="3" t="s">
        <v>2700</v>
      </c>
      <c r="C966" s="3" t="s">
        <v>33</v>
      </c>
      <c r="D966" s="3">
        <v>11.821065902709961</v>
      </c>
      <c r="E966" s="15">
        <v>9.6804275512695312E-2</v>
      </c>
      <c r="F966" s="15">
        <v>0.25517093658447265</v>
      </c>
      <c r="G966" s="41">
        <v>2901969920</v>
      </c>
      <c r="H966" s="40">
        <v>47.119998931884766</v>
      </c>
      <c r="I966" s="40" t="s">
        <v>47</v>
      </c>
      <c r="J966" s="40" t="s">
        <v>111</v>
      </c>
      <c r="K966" s="42" t="str">
        <f t="shared" si="30"/>
        <v>No</v>
      </c>
      <c r="L966" s="3">
        <f>IF(Table2242[[#This Row],[P/E]]&lt;=$A$8,1,0)</f>
        <v>0</v>
      </c>
      <c r="M966" s="3">
        <f>IF(Table2242[[#This Row],[ROE LF]]&gt;=$B$8,1,0)</f>
        <v>0</v>
      </c>
      <c r="N966" s="3">
        <f>IF(Table2242[[#This Row],[Debt/Equity LF]]&lt;=$C$8,1,0)</f>
        <v>1</v>
      </c>
      <c r="O966" s="44">
        <f t="shared" si="31"/>
        <v>1</v>
      </c>
    </row>
    <row r="967" spans="1:15" ht="15" hidden="1" x14ac:dyDescent="0.2">
      <c r="A967" s="3" t="s">
        <v>7462</v>
      </c>
      <c r="B967" s="3" t="s">
        <v>9282</v>
      </c>
      <c r="C967" s="3" t="s">
        <v>80</v>
      </c>
      <c r="D967" s="3">
        <v>26.304534912109375</v>
      </c>
      <c r="E967" s="15">
        <v>4.364199161529541E-2</v>
      </c>
      <c r="F967" s="15">
        <v>0.68249160766601558</v>
      </c>
      <c r="G967" s="41">
        <v>2896212992</v>
      </c>
      <c r="H967" s="40">
        <v>16.729999542236328</v>
      </c>
      <c r="I967" s="40" t="s">
        <v>80</v>
      </c>
      <c r="J967" s="40" t="s">
        <v>81</v>
      </c>
      <c r="K967" s="42" t="str">
        <f t="shared" si="30"/>
        <v>No</v>
      </c>
      <c r="L967" s="3">
        <f>IF(Table2242[[#This Row],[P/E]]&lt;=$A$8,1,0)</f>
        <v>0</v>
      </c>
      <c r="M967" s="3">
        <f>IF(Table2242[[#This Row],[ROE LF]]&gt;=$B$8,1,0)</f>
        <v>0</v>
      </c>
      <c r="N967" s="3">
        <f>IF(Table2242[[#This Row],[Debt/Equity LF]]&lt;=$C$8,1,0)</f>
        <v>0</v>
      </c>
      <c r="O967" s="44">
        <f t="shared" si="31"/>
        <v>0</v>
      </c>
    </row>
    <row r="968" spans="1:15" ht="15" hidden="1" x14ac:dyDescent="0.2">
      <c r="A968" s="3" t="s">
        <v>1804</v>
      </c>
      <c r="B968" s="3" t="s">
        <v>1805</v>
      </c>
      <c r="C968" s="3" t="s">
        <v>69</v>
      </c>
      <c r="D968" s="3">
        <v>93.497421264648438</v>
      </c>
      <c r="E968" s="15">
        <v>2.7034100890159602E-3</v>
      </c>
      <c r="F968" s="15">
        <v>0.3760801315307617</v>
      </c>
      <c r="G968" s="41">
        <v>2888104960</v>
      </c>
      <c r="H968" s="40">
        <v>49.810001373291016</v>
      </c>
      <c r="I968" s="40" t="s">
        <v>76</v>
      </c>
      <c r="J968" s="40" t="s">
        <v>77</v>
      </c>
      <c r="K968" s="42" t="str">
        <f t="shared" si="30"/>
        <v>No</v>
      </c>
      <c r="L968" s="3">
        <f>IF(Table2242[[#This Row],[P/E]]&lt;=$A$8,1,0)</f>
        <v>0</v>
      </c>
      <c r="M968" s="3">
        <f>IF(Table2242[[#This Row],[ROE LF]]&gt;=$B$8,1,0)</f>
        <v>0</v>
      </c>
      <c r="N968" s="3">
        <f>IF(Table2242[[#This Row],[Debt/Equity LF]]&lt;=$C$8,1,0)</f>
        <v>1</v>
      </c>
      <c r="O968" s="44">
        <f t="shared" si="31"/>
        <v>1</v>
      </c>
    </row>
    <row r="969" spans="1:15" ht="15" hidden="1" x14ac:dyDescent="0.2">
      <c r="A969" s="3" t="s">
        <v>2414</v>
      </c>
      <c r="B969" s="3" t="s">
        <v>2415</v>
      </c>
      <c r="C969" s="3" t="s">
        <v>33</v>
      </c>
      <c r="D969" s="3">
        <v>19.227415084838867</v>
      </c>
      <c r="E969" s="15">
        <v>6.0036878585815433E-2</v>
      </c>
      <c r="F969" s="15">
        <v>0.91214523315429685</v>
      </c>
      <c r="G969" s="41">
        <v>2883176448</v>
      </c>
      <c r="H969" s="40">
        <v>61.720001220703125</v>
      </c>
      <c r="I969" s="40" t="s">
        <v>47</v>
      </c>
      <c r="J969" s="40" t="s">
        <v>47</v>
      </c>
      <c r="K969" s="42" t="str">
        <f t="shared" si="30"/>
        <v>No</v>
      </c>
      <c r="L969" s="3">
        <f>IF(Table2242[[#This Row],[P/E]]&lt;=$A$8,1,0)</f>
        <v>0</v>
      </c>
      <c r="M969" s="3">
        <f>IF(Table2242[[#This Row],[ROE LF]]&gt;=$B$8,1,0)</f>
        <v>0</v>
      </c>
      <c r="N969" s="3">
        <f>IF(Table2242[[#This Row],[Debt/Equity LF]]&lt;=$C$8,1,0)</f>
        <v>0</v>
      </c>
      <c r="O969" s="44">
        <f t="shared" si="31"/>
        <v>0</v>
      </c>
    </row>
    <row r="970" spans="1:15" ht="15" hidden="1" x14ac:dyDescent="0.2">
      <c r="A970" s="3" t="s">
        <v>3397</v>
      </c>
      <c r="B970" s="3" t="s">
        <v>3398</v>
      </c>
      <c r="C970" s="3" t="s">
        <v>36</v>
      </c>
      <c r="D970" s="3">
        <v>17.078584671020508</v>
      </c>
      <c r="E970" s="15">
        <v>1.104146003723145E-2</v>
      </c>
      <c r="F970" s="15">
        <v>0.68559867858886714</v>
      </c>
      <c r="G970" s="41">
        <v>2873924864</v>
      </c>
      <c r="H970" s="40">
        <v>7.4250001907348633</v>
      </c>
      <c r="I970" s="40" t="s">
        <v>37</v>
      </c>
      <c r="J970" s="40" t="s">
        <v>38</v>
      </c>
      <c r="K970" s="42" t="str">
        <f t="shared" si="30"/>
        <v>No</v>
      </c>
      <c r="L970" s="3">
        <f>IF(Table2242[[#This Row],[P/E]]&lt;=$A$8,1,0)</f>
        <v>0</v>
      </c>
      <c r="M970" s="3">
        <f>IF(Table2242[[#This Row],[ROE LF]]&gt;=$B$8,1,0)</f>
        <v>0</v>
      </c>
      <c r="N970" s="3">
        <f>IF(Table2242[[#This Row],[Debt/Equity LF]]&lt;=$C$8,1,0)</f>
        <v>0</v>
      </c>
      <c r="O970" s="44">
        <f t="shared" si="31"/>
        <v>0</v>
      </c>
    </row>
    <row r="971" spans="1:15" ht="15" hidden="1" x14ac:dyDescent="0.2">
      <c r="A971" s="3" t="s">
        <v>3055</v>
      </c>
      <c r="B971" s="3" t="s">
        <v>3056</v>
      </c>
      <c r="C971" s="3" t="s">
        <v>20</v>
      </c>
      <c r="D971" s="3">
        <v>21.691228866577148</v>
      </c>
      <c r="E971" s="15">
        <v>0.13017457962036133</v>
      </c>
      <c r="F971" s="15">
        <v>0.45209545135498047</v>
      </c>
      <c r="G971" s="41">
        <v>2873910528</v>
      </c>
      <c r="H971" s="40">
        <v>107.22000122070312</v>
      </c>
      <c r="I971" s="40" t="s">
        <v>21</v>
      </c>
      <c r="J971" s="40" t="s">
        <v>92</v>
      </c>
      <c r="K971" s="42" t="str">
        <f t="shared" ref="K971:K1034" si="32">IF(O971=3,"Yes","No")</f>
        <v>No</v>
      </c>
      <c r="L971" s="3">
        <f>IF(Table2242[[#This Row],[P/E]]&lt;=$A$8,1,0)</f>
        <v>0</v>
      </c>
      <c r="M971" s="3">
        <f>IF(Table2242[[#This Row],[ROE LF]]&gt;=$B$8,1,0)</f>
        <v>0</v>
      </c>
      <c r="N971" s="3">
        <f>IF(Table2242[[#This Row],[Debt/Equity LF]]&lt;=$C$8,1,0)</f>
        <v>1</v>
      </c>
      <c r="O971" s="44">
        <f t="shared" si="31"/>
        <v>1</v>
      </c>
    </row>
    <row r="972" spans="1:15" ht="15" hidden="1" x14ac:dyDescent="0.2">
      <c r="A972" s="3" t="s">
        <v>2601</v>
      </c>
      <c r="B972" s="3" t="s">
        <v>2602</v>
      </c>
      <c r="C972" s="3" t="s">
        <v>45</v>
      </c>
      <c r="D972" s="3">
        <v>40.852939605712891</v>
      </c>
      <c r="E972" s="15">
        <v>9.0376749038696289E-2</v>
      </c>
      <c r="F972" s="15">
        <v>2.0206370353698731E-2</v>
      </c>
      <c r="G972" s="41">
        <v>2870874368</v>
      </c>
      <c r="H972" s="40">
        <v>41.669998168945312</v>
      </c>
      <c r="I972" s="40" t="s">
        <v>53</v>
      </c>
      <c r="J972" s="40" t="s">
        <v>84</v>
      </c>
      <c r="K972" s="42" t="str">
        <f t="shared" si="32"/>
        <v>No</v>
      </c>
      <c r="L972" s="3">
        <f>IF(Table2242[[#This Row],[P/E]]&lt;=$A$8,1,0)</f>
        <v>0</v>
      </c>
      <c r="M972" s="3">
        <f>IF(Table2242[[#This Row],[ROE LF]]&gt;=$B$8,1,0)</f>
        <v>0</v>
      </c>
      <c r="N972" s="3">
        <f>IF(Table2242[[#This Row],[Debt/Equity LF]]&lt;=$C$8,1,0)</f>
        <v>1</v>
      </c>
      <c r="O972" s="44">
        <f t="shared" si="31"/>
        <v>1</v>
      </c>
    </row>
    <row r="973" spans="1:15" ht="15" hidden="1" x14ac:dyDescent="0.2">
      <c r="A973" s="3" t="s">
        <v>2042</v>
      </c>
      <c r="B973" s="3" t="s">
        <v>2043</v>
      </c>
      <c r="C973" s="3" t="s">
        <v>69</v>
      </c>
      <c r="D973" s="3">
        <v>12.7724609375</v>
      </c>
      <c r="E973" s="15">
        <v>1.0811477661132813</v>
      </c>
      <c r="F973" s="15">
        <v>11.315162353515625</v>
      </c>
      <c r="G973" s="41">
        <v>2867334144</v>
      </c>
      <c r="H973" s="40">
        <v>62.805000305175781</v>
      </c>
      <c r="I973" s="40" t="s">
        <v>6370</v>
      </c>
      <c r="J973" s="40" t="s">
        <v>87</v>
      </c>
      <c r="K973" s="42" t="str">
        <f t="shared" si="32"/>
        <v>No</v>
      </c>
      <c r="L973" s="3">
        <f>IF(Table2242[[#This Row],[P/E]]&lt;=$A$8,1,0)</f>
        <v>0</v>
      </c>
      <c r="M973" s="3">
        <f>IF(Table2242[[#This Row],[ROE LF]]&gt;=$B$8,1,0)</f>
        <v>1</v>
      </c>
      <c r="N973" s="3">
        <f>IF(Table2242[[#This Row],[Debt/Equity LF]]&lt;=$C$8,1,0)</f>
        <v>0</v>
      </c>
      <c r="O973" s="44">
        <f t="shared" si="31"/>
        <v>1</v>
      </c>
    </row>
    <row r="974" spans="1:15" ht="15" hidden="1" x14ac:dyDescent="0.2">
      <c r="A974" s="3" t="s">
        <v>1559</v>
      </c>
      <c r="B974" s="3" t="s">
        <v>1560</v>
      </c>
      <c r="C974" s="3" t="s">
        <v>80</v>
      </c>
      <c r="D974" s="3">
        <v>18.052803039550781</v>
      </c>
      <c r="E974" s="15">
        <v>6.9427537918090823E-2</v>
      </c>
      <c r="F974" s="15">
        <v>1.1915750122070312</v>
      </c>
      <c r="G974" s="41">
        <v>2865053952</v>
      </c>
      <c r="H974" s="40">
        <v>39.930000305175781</v>
      </c>
      <c r="I974" s="40" t="s">
        <v>80</v>
      </c>
      <c r="J974" s="40" t="s">
        <v>81</v>
      </c>
      <c r="K974" s="42" t="str">
        <f t="shared" si="32"/>
        <v>No</v>
      </c>
      <c r="L974" s="3">
        <f>IF(Table2242[[#This Row],[P/E]]&lt;=$A$8,1,0)</f>
        <v>0</v>
      </c>
      <c r="M974" s="3">
        <f>IF(Table2242[[#This Row],[ROE LF]]&gt;=$B$8,1,0)</f>
        <v>0</v>
      </c>
      <c r="N974" s="3">
        <f>IF(Table2242[[#This Row],[Debt/Equity LF]]&lt;=$C$8,1,0)</f>
        <v>0</v>
      </c>
      <c r="O974" s="44">
        <f t="shared" si="31"/>
        <v>0</v>
      </c>
    </row>
    <row r="975" spans="1:15" ht="15" hidden="1" x14ac:dyDescent="0.2">
      <c r="A975" s="3" t="s">
        <v>2671</v>
      </c>
      <c r="B975" s="3" t="s">
        <v>2672</v>
      </c>
      <c r="C975" s="3" t="s">
        <v>28</v>
      </c>
      <c r="D975" s="3">
        <v>50.421993255615234</v>
      </c>
      <c r="E975" s="15">
        <v>9.5182199478149418E-2</v>
      </c>
      <c r="F975" s="15">
        <v>1.1124385833740233</v>
      </c>
      <c r="G975" s="41">
        <v>2864390400</v>
      </c>
      <c r="H975" s="40">
        <v>39.459999084472656</v>
      </c>
      <c r="I975" s="40" t="s">
        <v>29</v>
      </c>
      <c r="J975" s="40" t="s">
        <v>52</v>
      </c>
      <c r="K975" s="42" t="str">
        <f t="shared" si="32"/>
        <v>No</v>
      </c>
      <c r="L975" s="3">
        <f>IF(Table2242[[#This Row],[P/E]]&lt;=$A$8,1,0)</f>
        <v>0</v>
      </c>
      <c r="M975" s="3">
        <f>IF(Table2242[[#This Row],[ROE LF]]&gt;=$B$8,1,0)</f>
        <v>0</v>
      </c>
      <c r="N975" s="3">
        <f>IF(Table2242[[#This Row],[Debt/Equity LF]]&lt;=$C$8,1,0)</f>
        <v>0</v>
      </c>
      <c r="O975" s="44">
        <f t="shared" si="31"/>
        <v>0</v>
      </c>
    </row>
    <row r="976" spans="1:15" ht="15" hidden="1" x14ac:dyDescent="0.2">
      <c r="A976" s="3" t="s">
        <v>2985</v>
      </c>
      <c r="B976" s="3" t="s">
        <v>2986</v>
      </c>
      <c r="C976" s="3" t="s">
        <v>69</v>
      </c>
      <c r="D976" s="3">
        <v>26.396795272827148</v>
      </c>
      <c r="E976" s="15">
        <v>0.13214531898498535</v>
      </c>
      <c r="F976" s="15">
        <v>0.43164249420166018</v>
      </c>
      <c r="G976" s="41">
        <v>2859620096</v>
      </c>
      <c r="H976" s="40">
        <v>48.930000305175781</v>
      </c>
      <c r="I976" s="40" t="s">
        <v>76</v>
      </c>
      <c r="J976" s="40" t="s">
        <v>82</v>
      </c>
      <c r="K976" s="42" t="str">
        <f t="shared" si="32"/>
        <v>No</v>
      </c>
      <c r="L976" s="3">
        <f>IF(Table2242[[#This Row],[P/E]]&lt;=$A$8,1,0)</f>
        <v>0</v>
      </c>
      <c r="M976" s="3">
        <f>IF(Table2242[[#This Row],[ROE LF]]&gt;=$B$8,1,0)</f>
        <v>0</v>
      </c>
      <c r="N976" s="3">
        <f>IF(Table2242[[#This Row],[Debt/Equity LF]]&lt;=$C$8,1,0)</f>
        <v>1</v>
      </c>
      <c r="O976" s="44">
        <f t="shared" si="31"/>
        <v>1</v>
      </c>
    </row>
    <row r="977" spans="1:15" ht="15" hidden="1" x14ac:dyDescent="0.2">
      <c r="A977" s="3" t="s">
        <v>4203</v>
      </c>
      <c r="B977" s="3" t="s">
        <v>4204</v>
      </c>
      <c r="C977" s="3" t="s">
        <v>69</v>
      </c>
      <c r="D977" s="3">
        <v>31.738101959228516</v>
      </c>
      <c r="E977" s="15">
        <v>0.14346363067626952</v>
      </c>
      <c r="F977" s="15">
        <v>1.0059446716308593</v>
      </c>
      <c r="G977" s="41">
        <v>2857357056</v>
      </c>
      <c r="H977" s="40">
        <v>61.685001373291016</v>
      </c>
      <c r="I977" s="40" t="s">
        <v>76</v>
      </c>
      <c r="J977" s="40" t="s">
        <v>107</v>
      </c>
      <c r="K977" s="42" t="str">
        <f t="shared" si="32"/>
        <v>No</v>
      </c>
      <c r="L977" s="3">
        <f>IF(Table2242[[#This Row],[P/E]]&lt;=$A$8,1,0)</f>
        <v>0</v>
      </c>
      <c r="M977" s="3">
        <f>IF(Table2242[[#This Row],[ROE LF]]&gt;=$B$8,1,0)</f>
        <v>0</v>
      </c>
      <c r="N977" s="3">
        <f>IF(Table2242[[#This Row],[Debt/Equity LF]]&lt;=$C$8,1,0)</f>
        <v>0</v>
      </c>
      <c r="O977" s="44">
        <f t="shared" si="31"/>
        <v>0</v>
      </c>
    </row>
    <row r="978" spans="1:15" ht="15" hidden="1" x14ac:dyDescent="0.2">
      <c r="A978" s="3" t="s">
        <v>2491</v>
      </c>
      <c r="B978" s="3" t="s">
        <v>2492</v>
      </c>
      <c r="C978" s="3" t="s">
        <v>33</v>
      </c>
      <c r="D978" s="45">
        <v>16.503812789916992</v>
      </c>
      <c r="E978" s="15">
        <v>0.69988334655761719</v>
      </c>
      <c r="F978" s="15">
        <v>3.9737000465393073E-2</v>
      </c>
      <c r="G978" s="41">
        <v>2853217280</v>
      </c>
      <c r="H978" s="40">
        <v>58.580001831054688</v>
      </c>
      <c r="I978" s="40" t="s">
        <v>34</v>
      </c>
      <c r="J978" s="40" t="s">
        <v>73</v>
      </c>
      <c r="K978" s="42" t="str">
        <f t="shared" si="32"/>
        <v>No</v>
      </c>
      <c r="L978" s="3">
        <f>IF(Table2242[[#This Row],[P/E]]&lt;=$A$8,1,0)</f>
        <v>0</v>
      </c>
      <c r="M978" s="3">
        <f>IF(Table2242[[#This Row],[ROE LF]]&gt;=$B$8,1,0)</f>
        <v>1</v>
      </c>
      <c r="N978" s="3">
        <f>IF(Table2242[[#This Row],[Debt/Equity LF]]&lt;=$C$8,1,0)</f>
        <v>1</v>
      </c>
      <c r="O978" s="44">
        <f t="shared" si="31"/>
        <v>2</v>
      </c>
    </row>
    <row r="979" spans="1:15" ht="15" hidden="1" x14ac:dyDescent="0.2">
      <c r="A979" s="3" t="s">
        <v>2549</v>
      </c>
      <c r="B979" s="3" t="s">
        <v>2550</v>
      </c>
      <c r="C979" s="3" t="s">
        <v>69</v>
      </c>
      <c r="D979" s="3">
        <v>12.852802276611328</v>
      </c>
      <c r="E979" s="15">
        <v>0.13242960929870606</v>
      </c>
      <c r="F979" s="15">
        <v>0.78997795104980473</v>
      </c>
      <c r="G979" s="41">
        <v>2852454400</v>
      </c>
      <c r="H979" s="40">
        <v>45.75</v>
      </c>
      <c r="I979" s="40" t="s">
        <v>6370</v>
      </c>
      <c r="J979" s="40" t="s">
        <v>87</v>
      </c>
      <c r="K979" s="42" t="str">
        <f t="shared" si="32"/>
        <v>No</v>
      </c>
      <c r="L979" s="3">
        <f>IF(Table2242[[#This Row],[P/E]]&lt;=$A$8,1,0)</f>
        <v>0</v>
      </c>
      <c r="M979" s="3">
        <f>IF(Table2242[[#This Row],[ROE LF]]&gt;=$B$8,1,0)</f>
        <v>0</v>
      </c>
      <c r="N979" s="3">
        <f>IF(Table2242[[#This Row],[Debt/Equity LF]]&lt;=$C$8,1,0)</f>
        <v>0</v>
      </c>
      <c r="O979" s="44">
        <f t="shared" si="31"/>
        <v>0</v>
      </c>
    </row>
    <row r="980" spans="1:15" ht="15" hidden="1" x14ac:dyDescent="0.2">
      <c r="A980" s="3" t="s">
        <v>1982</v>
      </c>
      <c r="B980" s="3" t="s">
        <v>1983</v>
      </c>
      <c r="C980" s="3" t="s">
        <v>33</v>
      </c>
      <c r="D980" s="3">
        <v>6.346311092376709</v>
      </c>
      <c r="E980" s="15">
        <v>0.13570917129516602</v>
      </c>
      <c r="F980" s="15">
        <v>0.74186988830566403</v>
      </c>
      <c r="G980" s="41">
        <v>2848601600</v>
      </c>
      <c r="H980" s="40">
        <v>26.829999923706055</v>
      </c>
      <c r="I980" s="40" t="s">
        <v>47</v>
      </c>
      <c r="J980" s="40" t="s">
        <v>47</v>
      </c>
      <c r="K980" s="42" t="str">
        <f t="shared" si="32"/>
        <v>No</v>
      </c>
      <c r="L980" s="3">
        <f>IF(Table2242[[#This Row],[P/E]]&lt;=$A$8,1,0)</f>
        <v>1</v>
      </c>
      <c r="M980" s="3">
        <f>IF(Table2242[[#This Row],[ROE LF]]&gt;=$B$8,1,0)</f>
        <v>0</v>
      </c>
      <c r="N980" s="3">
        <f>IF(Table2242[[#This Row],[Debt/Equity LF]]&lt;=$C$8,1,0)</f>
        <v>0</v>
      </c>
      <c r="O980" s="44">
        <f t="shared" si="31"/>
        <v>1</v>
      </c>
    </row>
    <row r="981" spans="1:15" ht="15" hidden="1" x14ac:dyDescent="0.2">
      <c r="A981" s="3" t="s">
        <v>2396</v>
      </c>
      <c r="B981" s="3" t="s">
        <v>2397</v>
      </c>
      <c r="C981" s="3" t="s">
        <v>89</v>
      </c>
      <c r="D981" s="3">
        <v>21.235126495361328</v>
      </c>
      <c r="E981" s="15">
        <v>0.14678131103515624</v>
      </c>
      <c r="F981" s="15">
        <v>0.59625839233398437</v>
      </c>
      <c r="G981" s="41">
        <v>2848053248</v>
      </c>
      <c r="H981" s="40">
        <v>71.919998168945312</v>
      </c>
      <c r="I981" s="40" t="s">
        <v>89</v>
      </c>
      <c r="J981" s="40" t="s">
        <v>90</v>
      </c>
      <c r="K981" s="42" t="str">
        <f t="shared" si="32"/>
        <v>No</v>
      </c>
      <c r="L981" s="3">
        <f>IF(Table2242[[#This Row],[P/E]]&lt;=$A$8,1,0)</f>
        <v>0</v>
      </c>
      <c r="M981" s="3">
        <f>IF(Table2242[[#This Row],[ROE LF]]&gt;=$B$8,1,0)</f>
        <v>0</v>
      </c>
      <c r="N981" s="3">
        <f>IF(Table2242[[#This Row],[Debt/Equity LF]]&lt;=$C$8,1,0)</f>
        <v>0</v>
      </c>
      <c r="O981" s="44">
        <f t="shared" si="31"/>
        <v>0</v>
      </c>
    </row>
    <row r="982" spans="1:15" ht="15" hidden="1" x14ac:dyDescent="0.2">
      <c r="A982" s="3" t="s">
        <v>9258</v>
      </c>
      <c r="B982" s="3" t="s">
        <v>9259</v>
      </c>
      <c r="C982" s="3" t="s">
        <v>89</v>
      </c>
      <c r="D982" s="3">
        <v>10.735269546508789</v>
      </c>
      <c r="E982" s="15">
        <v>8.7834062576293948E-2</v>
      </c>
      <c r="F982" s="15">
        <v>0.10583346366882324</v>
      </c>
      <c r="G982" s="41">
        <v>2847057664</v>
      </c>
      <c r="H982" s="40">
        <v>15.114999771118164</v>
      </c>
      <c r="I982" s="40" t="s">
        <v>89</v>
      </c>
      <c r="J982" s="40" t="s">
        <v>93</v>
      </c>
      <c r="K982" s="42" t="str">
        <f t="shared" si="32"/>
        <v>No</v>
      </c>
      <c r="L982" s="3">
        <f>IF(Table2242[[#This Row],[P/E]]&lt;=$A$8,1,0)</f>
        <v>0</v>
      </c>
      <c r="M982" s="3">
        <f>IF(Table2242[[#This Row],[ROE LF]]&gt;=$B$8,1,0)</f>
        <v>0</v>
      </c>
      <c r="N982" s="3">
        <f>IF(Table2242[[#This Row],[Debt/Equity LF]]&lt;=$C$8,1,0)</f>
        <v>1</v>
      </c>
      <c r="O982" s="44">
        <f t="shared" si="31"/>
        <v>1</v>
      </c>
    </row>
    <row r="983" spans="1:15" ht="15" hidden="1" x14ac:dyDescent="0.2">
      <c r="A983" s="3" t="s">
        <v>2691</v>
      </c>
      <c r="B983" s="3" t="s">
        <v>2692</v>
      </c>
      <c r="C983" s="3" t="s">
        <v>69</v>
      </c>
      <c r="D983" s="3">
        <v>8.8303794860839844</v>
      </c>
      <c r="E983" s="15">
        <v>0.21941986083984374</v>
      </c>
      <c r="F983" s="15">
        <v>0.37393665313720703</v>
      </c>
      <c r="G983" s="41">
        <v>2838742528</v>
      </c>
      <c r="H983" s="40">
        <v>56.639999389648438</v>
      </c>
      <c r="I983" s="40" t="s">
        <v>6370</v>
      </c>
      <c r="J983" s="40" t="s">
        <v>96</v>
      </c>
      <c r="K983" s="42" t="str">
        <f t="shared" si="32"/>
        <v>No</v>
      </c>
      <c r="L983" s="3">
        <f>IF(Table2242[[#This Row],[P/E]]&lt;=$A$8,1,0)</f>
        <v>0</v>
      </c>
      <c r="M983" s="3">
        <f>IF(Table2242[[#This Row],[ROE LF]]&gt;=$B$8,1,0)</f>
        <v>0</v>
      </c>
      <c r="N983" s="3">
        <f>IF(Table2242[[#This Row],[Debt/Equity LF]]&lt;=$C$8,1,0)</f>
        <v>1</v>
      </c>
      <c r="O983" s="44">
        <f t="shared" si="31"/>
        <v>1</v>
      </c>
    </row>
    <row r="984" spans="1:15" ht="15" hidden="1" x14ac:dyDescent="0.2">
      <c r="A984" s="3" t="s">
        <v>2040</v>
      </c>
      <c r="B984" s="3" t="s">
        <v>2041</v>
      </c>
      <c r="C984" s="3" t="s">
        <v>20</v>
      </c>
      <c r="D984" s="3">
        <v>12.567364692687988</v>
      </c>
      <c r="E984" s="15">
        <v>9.4476194381713868E-2</v>
      </c>
      <c r="F984" s="15">
        <v>3.5299243164062499</v>
      </c>
      <c r="G984" s="41">
        <v>2835936000</v>
      </c>
      <c r="H984" s="40">
        <v>22.030000686645508</v>
      </c>
      <c r="I984" s="40" t="s">
        <v>23</v>
      </c>
      <c r="J984" s="40" t="s">
        <v>24</v>
      </c>
      <c r="K984" s="42" t="str">
        <f t="shared" si="32"/>
        <v>No</v>
      </c>
      <c r="L984" s="3">
        <f>IF(Table2242[[#This Row],[P/E]]&lt;=$A$8,1,0)</f>
        <v>0</v>
      </c>
      <c r="M984" s="3">
        <f>IF(Table2242[[#This Row],[ROE LF]]&gt;=$B$8,1,0)</f>
        <v>0</v>
      </c>
      <c r="N984" s="3">
        <f>IF(Table2242[[#This Row],[Debt/Equity LF]]&lt;=$C$8,1,0)</f>
        <v>0</v>
      </c>
      <c r="O984" s="44">
        <f t="shared" si="31"/>
        <v>0</v>
      </c>
    </row>
    <row r="985" spans="1:15" ht="15" hidden="1" x14ac:dyDescent="0.2">
      <c r="A985" s="3" t="s">
        <v>1942</v>
      </c>
      <c r="B985" s="3" t="s">
        <v>1943</v>
      </c>
      <c r="C985" s="3" t="s">
        <v>80</v>
      </c>
      <c r="D985" s="3">
        <v>445.6871337890625</v>
      </c>
      <c r="E985" s="15">
        <v>2.3399600386619602E-3</v>
      </c>
      <c r="F985" s="15" t="s">
        <v>51</v>
      </c>
      <c r="G985" s="41">
        <v>2834191616</v>
      </c>
      <c r="H985" s="40">
        <v>26.459999084472656</v>
      </c>
      <c r="I985" s="40" t="s">
        <v>80</v>
      </c>
      <c r="J985" s="40" t="s">
        <v>81</v>
      </c>
      <c r="K985" s="42" t="str">
        <f t="shared" si="32"/>
        <v>No</v>
      </c>
      <c r="L985" s="3">
        <f>IF(Table2242[[#This Row],[P/E]]&lt;=$A$8,1,0)</f>
        <v>0</v>
      </c>
      <c r="M985" s="3">
        <f>IF(Table2242[[#This Row],[ROE LF]]&gt;=$B$8,1,0)</f>
        <v>0</v>
      </c>
      <c r="N985" s="3">
        <f>IF(Table2242[[#This Row],[Debt/Equity LF]]&lt;=$C$8,1,0)</f>
        <v>0</v>
      </c>
      <c r="O985" s="44">
        <f t="shared" si="31"/>
        <v>0</v>
      </c>
    </row>
    <row r="986" spans="1:15" ht="15" hidden="1" x14ac:dyDescent="0.2">
      <c r="A986" s="3" t="s">
        <v>2991</v>
      </c>
      <c r="B986" s="3" t="s">
        <v>2992</v>
      </c>
      <c r="C986" s="3" t="s">
        <v>69</v>
      </c>
      <c r="D986" s="3">
        <v>11.18157958984375</v>
      </c>
      <c r="E986" s="15">
        <v>0.25568235397338868</v>
      </c>
      <c r="F986" s="15">
        <v>0.79878227233886723</v>
      </c>
      <c r="G986" s="41">
        <v>2833649920</v>
      </c>
      <c r="H986" s="40">
        <v>43.049999237060547</v>
      </c>
      <c r="I986" s="40" t="s">
        <v>76</v>
      </c>
      <c r="J986" s="40" t="s">
        <v>82</v>
      </c>
      <c r="K986" s="42" t="str">
        <f t="shared" si="32"/>
        <v>No</v>
      </c>
      <c r="L986" s="3">
        <f>IF(Table2242[[#This Row],[P/E]]&lt;=$A$8,1,0)</f>
        <v>0</v>
      </c>
      <c r="M986" s="3">
        <f>IF(Table2242[[#This Row],[ROE LF]]&gt;=$B$8,1,0)</f>
        <v>0</v>
      </c>
      <c r="N986" s="3">
        <f>IF(Table2242[[#This Row],[Debt/Equity LF]]&lt;=$C$8,1,0)</f>
        <v>0</v>
      </c>
      <c r="O986" s="44">
        <f t="shared" si="31"/>
        <v>0</v>
      </c>
    </row>
    <row r="987" spans="1:15" ht="15" hidden="1" x14ac:dyDescent="0.2">
      <c r="A987" s="3" t="s">
        <v>4201</v>
      </c>
      <c r="B987" s="3" t="s">
        <v>4202</v>
      </c>
      <c r="C987" s="3" t="s">
        <v>69</v>
      </c>
      <c r="D987" s="3">
        <v>7.5134615898132324</v>
      </c>
      <c r="E987" s="15">
        <v>0.14634061813354493</v>
      </c>
      <c r="F987" s="15">
        <v>0.73514839172363278</v>
      </c>
      <c r="G987" s="41">
        <v>2829044992</v>
      </c>
      <c r="H987" s="40">
        <v>100.18000030517578</v>
      </c>
      <c r="I987" s="40" t="s">
        <v>70</v>
      </c>
      <c r="J987" s="40" t="s">
        <v>71</v>
      </c>
      <c r="K987" s="42" t="str">
        <f t="shared" si="32"/>
        <v>No</v>
      </c>
      <c r="L987" s="3">
        <f>IF(Table2242[[#This Row],[P/E]]&lt;=$A$8,1,0)</f>
        <v>1</v>
      </c>
      <c r="M987" s="3">
        <f>IF(Table2242[[#This Row],[ROE LF]]&gt;=$B$8,1,0)</f>
        <v>0</v>
      </c>
      <c r="N987" s="3">
        <f>IF(Table2242[[#This Row],[Debt/Equity LF]]&lt;=$C$8,1,0)</f>
        <v>0</v>
      </c>
      <c r="O987" s="44">
        <f t="shared" si="31"/>
        <v>1</v>
      </c>
    </row>
    <row r="988" spans="1:15" ht="15" hidden="1" x14ac:dyDescent="0.2">
      <c r="A988" s="3" t="s">
        <v>1938</v>
      </c>
      <c r="B988" s="3" t="s">
        <v>1939</v>
      </c>
      <c r="C988" s="3" t="s">
        <v>80</v>
      </c>
      <c r="D988" s="3">
        <v>34.651195526123047</v>
      </c>
      <c r="E988" s="15">
        <v>-5.2035599946975708E-3</v>
      </c>
      <c r="F988" s="15">
        <v>0.7625881958007813</v>
      </c>
      <c r="G988" s="41">
        <v>2819069440</v>
      </c>
      <c r="H988" s="40">
        <v>12.925000190734863</v>
      </c>
      <c r="I988" s="40" t="s">
        <v>80</v>
      </c>
      <c r="J988" s="40" t="s">
        <v>81</v>
      </c>
      <c r="K988" s="42" t="str">
        <f t="shared" si="32"/>
        <v>No</v>
      </c>
      <c r="L988" s="3">
        <f>IF(Table2242[[#This Row],[P/E]]&lt;=$A$8,1,0)</f>
        <v>0</v>
      </c>
      <c r="M988" s="3">
        <f>IF(Table2242[[#This Row],[ROE LF]]&gt;=$B$8,1,0)</f>
        <v>0</v>
      </c>
      <c r="N988" s="3">
        <f>IF(Table2242[[#This Row],[Debt/Equity LF]]&lt;=$C$8,1,0)</f>
        <v>0</v>
      </c>
      <c r="O988" s="44">
        <f t="shared" si="31"/>
        <v>0</v>
      </c>
    </row>
    <row r="989" spans="1:15" ht="15" hidden="1" x14ac:dyDescent="0.2">
      <c r="A989" s="3" t="s">
        <v>1391</v>
      </c>
      <c r="B989" s="3" t="s">
        <v>1392</v>
      </c>
      <c r="C989" s="3" t="s">
        <v>80</v>
      </c>
      <c r="D989" s="3">
        <v>32.75</v>
      </c>
      <c r="E989" s="15">
        <v>3.6955869197845458E-2</v>
      </c>
      <c r="F989" s="15">
        <v>1.2102792358398438</v>
      </c>
      <c r="G989" s="41">
        <v>2814380288</v>
      </c>
      <c r="H989" s="40">
        <v>17.030000686645508</v>
      </c>
      <c r="I989" s="40" t="s">
        <v>80</v>
      </c>
      <c r="J989" s="40" t="s">
        <v>81</v>
      </c>
      <c r="K989" s="42" t="str">
        <f t="shared" si="32"/>
        <v>No</v>
      </c>
      <c r="L989" s="3">
        <f>IF(Table2242[[#This Row],[P/E]]&lt;=$A$8,1,0)</f>
        <v>0</v>
      </c>
      <c r="M989" s="3">
        <f>IF(Table2242[[#This Row],[ROE LF]]&gt;=$B$8,1,0)</f>
        <v>0</v>
      </c>
      <c r="N989" s="3">
        <f>IF(Table2242[[#This Row],[Debt/Equity LF]]&lt;=$C$8,1,0)</f>
        <v>0</v>
      </c>
      <c r="O989" s="44">
        <f t="shared" si="31"/>
        <v>0</v>
      </c>
    </row>
    <row r="990" spans="1:15" ht="15" hidden="1" x14ac:dyDescent="0.2">
      <c r="A990" s="3" t="s">
        <v>3007</v>
      </c>
      <c r="B990" s="3" t="s">
        <v>3008</v>
      </c>
      <c r="C990" s="3" t="s">
        <v>69</v>
      </c>
      <c r="D990" s="3">
        <v>16.037464141845703</v>
      </c>
      <c r="E990" s="15">
        <v>0.30804193496704102</v>
      </c>
      <c r="F990" s="15">
        <v>0.40641544342041014</v>
      </c>
      <c r="G990" s="41">
        <v>2813721856</v>
      </c>
      <c r="H990" s="40">
        <v>111.30000305175781</v>
      </c>
      <c r="I990" s="40" t="s">
        <v>70</v>
      </c>
      <c r="J990" s="40" t="s">
        <v>71</v>
      </c>
      <c r="K990" s="42" t="str">
        <f t="shared" si="32"/>
        <v>No</v>
      </c>
      <c r="L990" s="3">
        <f>IF(Table2242[[#This Row],[P/E]]&lt;=$A$8,1,0)</f>
        <v>0</v>
      </c>
      <c r="M990" s="3">
        <f>IF(Table2242[[#This Row],[ROE LF]]&gt;=$B$8,1,0)</f>
        <v>1</v>
      </c>
      <c r="N990" s="3">
        <f>IF(Table2242[[#This Row],[Debt/Equity LF]]&lt;=$C$8,1,0)</f>
        <v>1</v>
      </c>
      <c r="O990" s="44">
        <f t="shared" si="31"/>
        <v>2</v>
      </c>
    </row>
    <row r="991" spans="1:15" ht="15" hidden="1" x14ac:dyDescent="0.2">
      <c r="A991" s="3" t="s">
        <v>2212</v>
      </c>
      <c r="B991" s="3" t="s">
        <v>2213</v>
      </c>
      <c r="C991" s="3" t="s">
        <v>69</v>
      </c>
      <c r="D991" s="3">
        <v>22.657672882080078</v>
      </c>
      <c r="E991" s="15">
        <v>0.16491575241088868</v>
      </c>
      <c r="F991" s="15">
        <v>1.2153311920166017</v>
      </c>
      <c r="G991" s="41">
        <v>2808636416</v>
      </c>
      <c r="H991" s="40">
        <v>95.790000915527344</v>
      </c>
      <c r="I991" s="40" t="s">
        <v>76</v>
      </c>
      <c r="J991" s="40" t="s">
        <v>82</v>
      </c>
      <c r="K991" s="42" t="str">
        <f t="shared" si="32"/>
        <v>No</v>
      </c>
      <c r="L991" s="3">
        <f>IF(Table2242[[#This Row],[P/E]]&lt;=$A$8,1,0)</f>
        <v>0</v>
      </c>
      <c r="M991" s="3">
        <f>IF(Table2242[[#This Row],[ROE LF]]&gt;=$B$8,1,0)</f>
        <v>0</v>
      </c>
      <c r="N991" s="3">
        <f>IF(Table2242[[#This Row],[Debt/Equity LF]]&lt;=$C$8,1,0)</f>
        <v>0</v>
      </c>
      <c r="O991" s="44">
        <f t="shared" si="31"/>
        <v>0</v>
      </c>
    </row>
    <row r="992" spans="1:15" ht="15" hidden="1" x14ac:dyDescent="0.2">
      <c r="A992" s="3" t="s">
        <v>9275</v>
      </c>
      <c r="B992" s="3" t="s">
        <v>9276</v>
      </c>
      <c r="C992" s="3" t="s">
        <v>36</v>
      </c>
      <c r="D992" s="3">
        <v>18.964977264404297</v>
      </c>
      <c r="E992" s="15">
        <v>5.8559501171112109E-3</v>
      </c>
      <c r="F992" s="15">
        <v>0.1540700912475586</v>
      </c>
      <c r="G992" s="41">
        <v>2807660800</v>
      </c>
      <c r="H992" s="40">
        <v>55.307300567626953</v>
      </c>
      <c r="I992" s="40" t="s">
        <v>37</v>
      </c>
      <c r="J992" s="40" t="s">
        <v>60</v>
      </c>
      <c r="K992" s="42" t="str">
        <f t="shared" si="32"/>
        <v>No</v>
      </c>
      <c r="L992" s="3">
        <f>IF(Table2242[[#This Row],[P/E]]&lt;=$A$8,1,0)</f>
        <v>0</v>
      </c>
      <c r="M992" s="3">
        <f>IF(Table2242[[#This Row],[ROE LF]]&gt;=$B$8,1,0)</f>
        <v>0</v>
      </c>
      <c r="N992" s="3">
        <f>IF(Table2242[[#This Row],[Debt/Equity LF]]&lt;=$C$8,1,0)</f>
        <v>1</v>
      </c>
      <c r="O992" s="44">
        <f t="shared" ref="O992:O1055" si="33">SUM(L992:N992)</f>
        <v>1</v>
      </c>
    </row>
    <row r="993" spans="1:15" ht="15" hidden="1" x14ac:dyDescent="0.2">
      <c r="A993" s="3" t="s">
        <v>3137</v>
      </c>
      <c r="B993" s="3" t="s">
        <v>3138</v>
      </c>
      <c r="C993" s="3" t="s">
        <v>28</v>
      </c>
      <c r="D993" s="45">
        <v>7.7468376159667969</v>
      </c>
      <c r="E993" s="15">
        <v>0.47539085388183594</v>
      </c>
      <c r="F993" s="15">
        <v>1.144837975502014E-2</v>
      </c>
      <c r="G993" s="41">
        <v>2803533056</v>
      </c>
      <c r="H993" s="40">
        <v>56.104999542236328</v>
      </c>
      <c r="I993" s="40" t="s">
        <v>67</v>
      </c>
      <c r="J993" s="40" t="s">
        <v>100</v>
      </c>
      <c r="K993" s="42" t="str">
        <f t="shared" si="32"/>
        <v>Yes</v>
      </c>
      <c r="L993" s="3">
        <f>IF(Table2242[[#This Row],[P/E]]&lt;=$A$8,1,0)</f>
        <v>1</v>
      </c>
      <c r="M993" s="3">
        <f>IF(Table2242[[#This Row],[ROE LF]]&gt;=$B$8,1,0)</f>
        <v>1</v>
      </c>
      <c r="N993" s="3">
        <f>IF(Table2242[[#This Row],[Debt/Equity LF]]&lt;=$C$8,1,0)</f>
        <v>1</v>
      </c>
      <c r="O993" s="44">
        <f t="shared" si="33"/>
        <v>3</v>
      </c>
    </row>
    <row r="994" spans="1:15" ht="15" hidden="1" x14ac:dyDescent="0.2">
      <c r="A994" s="3" t="s">
        <v>2432</v>
      </c>
      <c r="B994" s="3" t="s">
        <v>2433</v>
      </c>
      <c r="C994" s="3" t="s">
        <v>28</v>
      </c>
      <c r="D994" s="3">
        <v>6.064608097076416</v>
      </c>
      <c r="E994" s="15">
        <v>0.18274652481079101</v>
      </c>
      <c r="F994" s="15">
        <v>1.8407618713378906</v>
      </c>
      <c r="G994" s="41">
        <v>2797495552</v>
      </c>
      <c r="H994" s="40">
        <v>10.689999580383301</v>
      </c>
      <c r="I994" s="40" t="s">
        <v>31</v>
      </c>
      <c r="J994" s="40" t="s">
        <v>116</v>
      </c>
      <c r="K994" s="42" t="str">
        <f t="shared" si="32"/>
        <v>No</v>
      </c>
      <c r="L994" s="3">
        <f>IF(Table2242[[#This Row],[P/E]]&lt;=$A$8,1,0)</f>
        <v>1</v>
      </c>
      <c r="M994" s="3">
        <f>IF(Table2242[[#This Row],[ROE LF]]&gt;=$B$8,1,0)</f>
        <v>0</v>
      </c>
      <c r="N994" s="3">
        <f>IF(Table2242[[#This Row],[Debt/Equity LF]]&lt;=$C$8,1,0)</f>
        <v>0</v>
      </c>
      <c r="O994" s="44">
        <f t="shared" si="33"/>
        <v>1</v>
      </c>
    </row>
    <row r="995" spans="1:15" ht="15" hidden="1" x14ac:dyDescent="0.2">
      <c r="A995" s="3" t="s">
        <v>3333</v>
      </c>
      <c r="B995" s="3" t="s">
        <v>3334</v>
      </c>
      <c r="C995" s="3" t="s">
        <v>36</v>
      </c>
      <c r="D995" s="3">
        <v>82.236846923828125</v>
      </c>
      <c r="E995" s="15">
        <v>0.13289298057556154</v>
      </c>
      <c r="F995" s="15">
        <v>9.3477067947387693E-2</v>
      </c>
      <c r="G995" s="41">
        <v>2795965440</v>
      </c>
      <c r="H995" s="40">
        <v>62.5</v>
      </c>
      <c r="I995" s="40" t="s">
        <v>37</v>
      </c>
      <c r="J995" s="40" t="s">
        <v>60</v>
      </c>
      <c r="K995" s="42" t="str">
        <f t="shared" si="32"/>
        <v>No</v>
      </c>
      <c r="L995" s="3">
        <f>IF(Table2242[[#This Row],[P/E]]&lt;=$A$8,1,0)</f>
        <v>0</v>
      </c>
      <c r="M995" s="3">
        <f>IF(Table2242[[#This Row],[ROE LF]]&gt;=$B$8,1,0)</f>
        <v>0</v>
      </c>
      <c r="N995" s="3">
        <f>IF(Table2242[[#This Row],[Debt/Equity LF]]&lt;=$C$8,1,0)</f>
        <v>1</v>
      </c>
      <c r="O995" s="44">
        <f t="shared" si="33"/>
        <v>1</v>
      </c>
    </row>
    <row r="996" spans="1:15" ht="15" hidden="1" x14ac:dyDescent="0.2">
      <c r="A996" s="3" t="s">
        <v>7214</v>
      </c>
      <c r="B996" s="3" t="s">
        <v>7215</v>
      </c>
      <c r="C996" s="3" t="s">
        <v>36</v>
      </c>
      <c r="D996" s="3">
        <v>30.527252197265625</v>
      </c>
      <c r="E996" s="15">
        <v>4.4063010215759278E-2</v>
      </c>
      <c r="F996" s="15">
        <v>1.077530059814453</v>
      </c>
      <c r="G996" s="41">
        <v>2791640064</v>
      </c>
      <c r="H996" s="40">
        <v>22.719999313354492</v>
      </c>
      <c r="I996" s="40" t="s">
        <v>37</v>
      </c>
      <c r="J996" s="40" t="s">
        <v>38</v>
      </c>
      <c r="K996" s="42" t="str">
        <f t="shared" si="32"/>
        <v>No</v>
      </c>
      <c r="L996" s="3">
        <f>IF(Table2242[[#This Row],[P/E]]&lt;=$A$8,1,0)</f>
        <v>0</v>
      </c>
      <c r="M996" s="3">
        <f>IF(Table2242[[#This Row],[ROE LF]]&gt;=$B$8,1,0)</f>
        <v>0</v>
      </c>
      <c r="N996" s="3">
        <f>IF(Table2242[[#This Row],[Debt/Equity LF]]&lt;=$C$8,1,0)</f>
        <v>0</v>
      </c>
      <c r="O996" s="44">
        <f t="shared" si="33"/>
        <v>0</v>
      </c>
    </row>
    <row r="997" spans="1:15" ht="15" hidden="1" x14ac:dyDescent="0.2">
      <c r="A997" s="3" t="s">
        <v>2004</v>
      </c>
      <c r="B997" s="3" t="s">
        <v>2005</v>
      </c>
      <c r="C997" s="3" t="s">
        <v>28</v>
      </c>
      <c r="D997" s="3">
        <v>5.0823040008544922</v>
      </c>
      <c r="E997" s="15">
        <v>0.14909869194030761</v>
      </c>
      <c r="F997" s="15">
        <v>1.0226919555664062</v>
      </c>
      <c r="G997" s="41">
        <v>2791585280</v>
      </c>
      <c r="H997" s="40">
        <v>31.950000762939453</v>
      </c>
      <c r="I997" s="40" t="s">
        <v>29</v>
      </c>
      <c r="J997" s="40" t="s">
        <v>52</v>
      </c>
      <c r="K997" s="42" t="str">
        <f t="shared" si="32"/>
        <v>No</v>
      </c>
      <c r="L997" s="3">
        <f>IF(Table2242[[#This Row],[P/E]]&lt;=$A$8,1,0)</f>
        <v>1</v>
      </c>
      <c r="M997" s="3">
        <f>IF(Table2242[[#This Row],[ROE LF]]&gt;=$B$8,1,0)</f>
        <v>0</v>
      </c>
      <c r="N997" s="3">
        <f>IF(Table2242[[#This Row],[Debt/Equity LF]]&lt;=$C$8,1,0)</f>
        <v>0</v>
      </c>
      <c r="O997" s="44">
        <f t="shared" si="33"/>
        <v>1</v>
      </c>
    </row>
    <row r="998" spans="1:15" ht="15" hidden="1" x14ac:dyDescent="0.2">
      <c r="A998" s="3" t="s">
        <v>2865</v>
      </c>
      <c r="B998" s="3" t="s">
        <v>2866</v>
      </c>
      <c r="C998" s="3" t="s">
        <v>20</v>
      </c>
      <c r="D998" s="3">
        <v>96.657203674316406</v>
      </c>
      <c r="E998" s="15">
        <v>9.2117214202880854E-2</v>
      </c>
      <c r="F998" s="15">
        <v>4.7763919830322264E-2</v>
      </c>
      <c r="G998" s="41">
        <v>2790377472</v>
      </c>
      <c r="H998" s="40">
        <v>66.339996337890625</v>
      </c>
      <c r="I998" s="40" t="s">
        <v>23</v>
      </c>
      <c r="J998" s="40" t="s">
        <v>24</v>
      </c>
      <c r="K998" s="42" t="str">
        <f t="shared" si="32"/>
        <v>No</v>
      </c>
      <c r="L998" s="3">
        <f>IF(Table2242[[#This Row],[P/E]]&lt;=$A$8,1,0)</f>
        <v>0</v>
      </c>
      <c r="M998" s="3">
        <f>IF(Table2242[[#This Row],[ROE LF]]&gt;=$B$8,1,0)</f>
        <v>0</v>
      </c>
      <c r="N998" s="3">
        <f>IF(Table2242[[#This Row],[Debt/Equity LF]]&lt;=$C$8,1,0)</f>
        <v>1</v>
      </c>
      <c r="O998" s="44">
        <f t="shared" si="33"/>
        <v>1</v>
      </c>
    </row>
    <row r="999" spans="1:15" ht="15" hidden="1" x14ac:dyDescent="0.2">
      <c r="A999" s="3" t="s">
        <v>3115</v>
      </c>
      <c r="B999" s="3" t="s">
        <v>3116</v>
      </c>
      <c r="C999" s="3" t="s">
        <v>36</v>
      </c>
      <c r="D999" s="3">
        <v>14.308547019958496</v>
      </c>
      <c r="E999" s="15">
        <v>0.13538654327392577</v>
      </c>
      <c r="F999" s="15">
        <v>0.90358062744140621</v>
      </c>
      <c r="G999" s="41">
        <v>2788806400</v>
      </c>
      <c r="H999" s="40">
        <v>57.884998321533203</v>
      </c>
      <c r="I999" s="40" t="s">
        <v>40</v>
      </c>
      <c r="J999" s="40" t="s">
        <v>41</v>
      </c>
      <c r="K999" s="42" t="str">
        <f t="shared" si="32"/>
        <v>No</v>
      </c>
      <c r="L999" s="3">
        <f>IF(Table2242[[#This Row],[P/E]]&lt;=$A$8,1,0)</f>
        <v>0</v>
      </c>
      <c r="M999" s="3">
        <f>IF(Table2242[[#This Row],[ROE LF]]&gt;=$B$8,1,0)</f>
        <v>0</v>
      </c>
      <c r="N999" s="3">
        <f>IF(Table2242[[#This Row],[Debt/Equity LF]]&lt;=$C$8,1,0)</f>
        <v>0</v>
      </c>
      <c r="O999" s="44">
        <f t="shared" si="33"/>
        <v>0</v>
      </c>
    </row>
    <row r="1000" spans="1:15" ht="15" hidden="1" x14ac:dyDescent="0.2">
      <c r="A1000" s="3" t="s">
        <v>2537</v>
      </c>
      <c r="B1000" s="3" t="s">
        <v>2538</v>
      </c>
      <c r="C1000" s="3" t="s">
        <v>28</v>
      </c>
      <c r="D1000" s="3">
        <v>3.274624347686768</v>
      </c>
      <c r="E1000" s="15">
        <v>0.26018569946289061</v>
      </c>
      <c r="F1000" s="15">
        <v>0.60750850677490231</v>
      </c>
      <c r="G1000" s="41">
        <v>2781257728</v>
      </c>
      <c r="H1000" s="40">
        <v>28.235000610351562</v>
      </c>
      <c r="I1000" s="40" t="s">
        <v>67</v>
      </c>
      <c r="J1000" s="40" t="s">
        <v>100</v>
      </c>
      <c r="K1000" s="42" t="str">
        <f t="shared" si="32"/>
        <v>No</v>
      </c>
      <c r="L1000" s="3">
        <f>IF(Table2242[[#This Row],[P/E]]&lt;=$A$8,1,0)</f>
        <v>1</v>
      </c>
      <c r="M1000" s="3">
        <f>IF(Table2242[[#This Row],[ROE LF]]&gt;=$B$8,1,0)</f>
        <v>0</v>
      </c>
      <c r="N1000" s="3">
        <f>IF(Table2242[[#This Row],[Debt/Equity LF]]&lt;=$C$8,1,0)</f>
        <v>0</v>
      </c>
      <c r="O1000" s="44">
        <f t="shared" si="33"/>
        <v>1</v>
      </c>
    </row>
    <row r="1001" spans="1:15" ht="15" hidden="1" x14ac:dyDescent="0.2">
      <c r="A1001" s="3" t="s">
        <v>2561</v>
      </c>
      <c r="B1001" s="3" t="s">
        <v>9279</v>
      </c>
      <c r="C1001" s="3" t="s">
        <v>80</v>
      </c>
      <c r="D1001" s="3">
        <v>131.29302978515625</v>
      </c>
      <c r="E1001" s="15">
        <v>0.16460351943969725</v>
      </c>
      <c r="F1001" s="15">
        <v>0.74751464843750004</v>
      </c>
      <c r="G1001" s="41">
        <v>2765504256</v>
      </c>
      <c r="H1001" s="40">
        <v>10.029999732971191</v>
      </c>
      <c r="I1001" s="40" t="s">
        <v>80</v>
      </c>
      <c r="J1001" s="40" t="s">
        <v>81</v>
      </c>
      <c r="K1001" s="42" t="str">
        <f t="shared" si="32"/>
        <v>No</v>
      </c>
      <c r="L1001" s="3">
        <f>IF(Table2242[[#This Row],[P/E]]&lt;=$A$8,1,0)</f>
        <v>0</v>
      </c>
      <c r="M1001" s="3">
        <f>IF(Table2242[[#This Row],[ROE LF]]&gt;=$B$8,1,0)</f>
        <v>0</v>
      </c>
      <c r="N1001" s="3">
        <f>IF(Table2242[[#This Row],[Debt/Equity LF]]&lt;=$C$8,1,0)</f>
        <v>0</v>
      </c>
      <c r="O1001" s="44">
        <f t="shared" si="33"/>
        <v>0</v>
      </c>
    </row>
    <row r="1002" spans="1:15" ht="15" hidden="1" x14ac:dyDescent="0.2">
      <c r="A1002" s="3" t="s">
        <v>3873</v>
      </c>
      <c r="B1002" s="3" t="s">
        <v>3874</v>
      </c>
      <c r="C1002" s="3" t="s">
        <v>89</v>
      </c>
      <c r="D1002" s="3">
        <v>257.06405639648438</v>
      </c>
      <c r="E1002" s="15">
        <v>-1.169327974319458E-2</v>
      </c>
      <c r="F1002" s="15">
        <v>0.28825723648071289</v>
      </c>
      <c r="G1002" s="41">
        <v>2752468480</v>
      </c>
      <c r="H1002" s="40">
        <v>4.940000057220459</v>
      </c>
      <c r="I1002" s="40" t="s">
        <v>89</v>
      </c>
      <c r="J1002" s="40" t="s">
        <v>93</v>
      </c>
      <c r="K1002" s="42" t="str">
        <f t="shared" si="32"/>
        <v>No</v>
      </c>
      <c r="L1002" s="3">
        <f>IF(Table2242[[#This Row],[P/E]]&lt;=$A$8,1,0)</f>
        <v>0</v>
      </c>
      <c r="M1002" s="3">
        <f>IF(Table2242[[#This Row],[ROE LF]]&gt;=$B$8,1,0)</f>
        <v>0</v>
      </c>
      <c r="N1002" s="3">
        <f>IF(Table2242[[#This Row],[Debt/Equity LF]]&lt;=$C$8,1,0)</f>
        <v>1</v>
      </c>
      <c r="O1002" s="44">
        <f t="shared" si="33"/>
        <v>1</v>
      </c>
    </row>
    <row r="1003" spans="1:15" ht="15" hidden="1" x14ac:dyDescent="0.2">
      <c r="A1003" s="3" t="s">
        <v>4265</v>
      </c>
      <c r="B1003" s="3" t="s">
        <v>4266</v>
      </c>
      <c r="C1003" s="3" t="s">
        <v>28</v>
      </c>
      <c r="D1003" s="3">
        <v>6.2512459754943848</v>
      </c>
      <c r="E1003" s="15">
        <v>0.29976531982421872</v>
      </c>
      <c r="F1003" s="15">
        <v>0.67014694213867188</v>
      </c>
      <c r="G1003" s="41">
        <v>2751135744</v>
      </c>
      <c r="H1003" s="40">
        <v>64.789497375488281</v>
      </c>
      <c r="I1003" s="40" t="s">
        <v>29</v>
      </c>
      <c r="J1003" s="40" t="s">
        <v>52</v>
      </c>
      <c r="K1003" s="42" t="str">
        <f t="shared" si="32"/>
        <v>No</v>
      </c>
      <c r="L1003" s="3">
        <f>IF(Table2242[[#This Row],[P/E]]&lt;=$A$8,1,0)</f>
        <v>1</v>
      </c>
      <c r="M1003" s="3">
        <f>IF(Table2242[[#This Row],[ROE LF]]&gt;=$B$8,1,0)</f>
        <v>1</v>
      </c>
      <c r="N1003" s="3">
        <f>IF(Table2242[[#This Row],[Debt/Equity LF]]&lt;=$C$8,1,0)</f>
        <v>0</v>
      </c>
      <c r="O1003" s="44">
        <f t="shared" si="33"/>
        <v>2</v>
      </c>
    </row>
    <row r="1004" spans="1:15" ht="15" hidden="1" x14ac:dyDescent="0.2">
      <c r="A1004" s="3" t="s">
        <v>1922</v>
      </c>
      <c r="B1004" s="3" t="s">
        <v>1923</v>
      </c>
      <c r="C1004" s="3" t="s">
        <v>36</v>
      </c>
      <c r="D1004" s="3">
        <v>21.704048156738281</v>
      </c>
      <c r="E1004" s="15">
        <v>0.12591235160827638</v>
      </c>
      <c r="F1004" s="15">
        <v>0.5253886795043945</v>
      </c>
      <c r="G1004" s="41">
        <v>2748822272</v>
      </c>
      <c r="H1004" s="40">
        <v>88.589996337890625</v>
      </c>
      <c r="I1004" s="40" t="s">
        <v>37</v>
      </c>
      <c r="J1004" s="40" t="s">
        <v>38</v>
      </c>
      <c r="K1004" s="42" t="str">
        <f t="shared" si="32"/>
        <v>No</v>
      </c>
      <c r="L1004" s="3">
        <f>IF(Table2242[[#This Row],[P/E]]&lt;=$A$8,1,0)</f>
        <v>0</v>
      </c>
      <c r="M1004" s="3">
        <f>IF(Table2242[[#This Row],[ROE LF]]&gt;=$B$8,1,0)</f>
        <v>0</v>
      </c>
      <c r="N1004" s="3">
        <f>IF(Table2242[[#This Row],[Debt/Equity LF]]&lt;=$C$8,1,0)</f>
        <v>0</v>
      </c>
      <c r="O1004" s="44">
        <f t="shared" si="33"/>
        <v>0</v>
      </c>
    </row>
    <row r="1005" spans="1:15" ht="15" hidden="1" x14ac:dyDescent="0.2">
      <c r="A1005" s="3" t="s">
        <v>2092</v>
      </c>
      <c r="B1005" s="3" t="s">
        <v>2093</v>
      </c>
      <c r="C1005" s="3" t="s">
        <v>45</v>
      </c>
      <c r="D1005" s="3">
        <v>55.072433471679688</v>
      </c>
      <c r="E1005" s="15">
        <v>5.7719750404357908E-2</v>
      </c>
      <c r="F1005" s="15">
        <v>0.21683166503906251</v>
      </c>
      <c r="G1005" s="41">
        <v>2734895872</v>
      </c>
      <c r="H1005" s="40">
        <v>143.64999389648438</v>
      </c>
      <c r="I1005" s="40" t="s">
        <v>53</v>
      </c>
      <c r="J1005" s="40" t="s">
        <v>84</v>
      </c>
      <c r="K1005" s="42" t="str">
        <f t="shared" si="32"/>
        <v>No</v>
      </c>
      <c r="L1005" s="3">
        <f>IF(Table2242[[#This Row],[P/E]]&lt;=$A$8,1,0)</f>
        <v>0</v>
      </c>
      <c r="M1005" s="3">
        <f>IF(Table2242[[#This Row],[ROE LF]]&gt;=$B$8,1,0)</f>
        <v>0</v>
      </c>
      <c r="N1005" s="3">
        <f>IF(Table2242[[#This Row],[Debt/Equity LF]]&lt;=$C$8,1,0)</f>
        <v>1</v>
      </c>
      <c r="O1005" s="44">
        <f t="shared" si="33"/>
        <v>1</v>
      </c>
    </row>
    <row r="1006" spans="1:15" ht="15" hidden="1" x14ac:dyDescent="0.2">
      <c r="A1006" s="3" t="s">
        <v>2364</v>
      </c>
      <c r="B1006" s="3" t="s">
        <v>2365</v>
      </c>
      <c r="C1006" s="3" t="s">
        <v>69</v>
      </c>
      <c r="D1006" s="3">
        <v>12.328319549560547</v>
      </c>
      <c r="E1006" s="15">
        <v>0.10939679145812989</v>
      </c>
      <c r="F1006" s="15">
        <v>0.5830876922607422</v>
      </c>
      <c r="G1006" s="41">
        <v>2731623680</v>
      </c>
      <c r="H1006" s="40">
        <v>85.44000244140625</v>
      </c>
      <c r="I1006" s="40" t="s">
        <v>76</v>
      </c>
      <c r="J1006" s="40" t="s">
        <v>77</v>
      </c>
      <c r="K1006" s="42" t="str">
        <f t="shared" si="32"/>
        <v>No</v>
      </c>
      <c r="L1006" s="3">
        <f>IF(Table2242[[#This Row],[P/E]]&lt;=$A$8,1,0)</f>
        <v>0</v>
      </c>
      <c r="M1006" s="3">
        <f>IF(Table2242[[#This Row],[ROE LF]]&gt;=$B$8,1,0)</f>
        <v>0</v>
      </c>
      <c r="N1006" s="3">
        <f>IF(Table2242[[#This Row],[Debt/Equity LF]]&lt;=$C$8,1,0)</f>
        <v>0</v>
      </c>
      <c r="O1006" s="44">
        <f t="shared" si="33"/>
        <v>0</v>
      </c>
    </row>
    <row r="1007" spans="1:15" ht="15" hidden="1" x14ac:dyDescent="0.2">
      <c r="A1007" s="3" t="s">
        <v>2713</v>
      </c>
      <c r="B1007" s="3" t="s">
        <v>2714</v>
      </c>
      <c r="C1007" s="3" t="s">
        <v>36</v>
      </c>
      <c r="D1007" s="3">
        <v>17.128265380859375</v>
      </c>
      <c r="E1007" s="15">
        <v>0.14123452186584473</v>
      </c>
      <c r="F1007" s="15">
        <v>3.6520303344726561</v>
      </c>
      <c r="G1007" s="41">
        <v>2726338304</v>
      </c>
      <c r="H1007" s="40">
        <v>23.510000228881836</v>
      </c>
      <c r="I1007" s="40" t="s">
        <v>37</v>
      </c>
      <c r="J1007" s="40" t="s">
        <v>38</v>
      </c>
      <c r="K1007" s="42" t="str">
        <f t="shared" si="32"/>
        <v>No</v>
      </c>
      <c r="L1007" s="3">
        <f>IF(Table2242[[#This Row],[P/E]]&lt;=$A$8,1,0)</f>
        <v>0</v>
      </c>
      <c r="M1007" s="3">
        <f>IF(Table2242[[#This Row],[ROE LF]]&gt;=$B$8,1,0)</f>
        <v>0</v>
      </c>
      <c r="N1007" s="3">
        <f>IF(Table2242[[#This Row],[Debt/Equity LF]]&lt;=$C$8,1,0)</f>
        <v>0</v>
      </c>
      <c r="O1007" s="44">
        <f t="shared" si="33"/>
        <v>0</v>
      </c>
    </row>
    <row r="1008" spans="1:15" ht="15" hidden="1" x14ac:dyDescent="0.2">
      <c r="A1008" s="3" t="s">
        <v>2256</v>
      </c>
      <c r="B1008" s="3" t="s">
        <v>2257</v>
      </c>
      <c r="C1008" s="3" t="s">
        <v>65</v>
      </c>
      <c r="D1008" s="3">
        <v>24.683385848999023</v>
      </c>
      <c r="E1008" s="15">
        <v>5.9078722000122069E-2</v>
      </c>
      <c r="F1008" s="15">
        <v>1.2206874084472656</v>
      </c>
      <c r="G1008" s="41">
        <v>2720112384</v>
      </c>
      <c r="H1008" s="40">
        <v>38.689998626708984</v>
      </c>
      <c r="I1008" s="40" t="s">
        <v>65</v>
      </c>
      <c r="J1008" s="40" t="s">
        <v>88</v>
      </c>
      <c r="K1008" s="42" t="str">
        <f t="shared" si="32"/>
        <v>No</v>
      </c>
      <c r="L1008" s="3">
        <f>IF(Table2242[[#This Row],[P/E]]&lt;=$A$8,1,0)</f>
        <v>0</v>
      </c>
      <c r="M1008" s="3">
        <f>IF(Table2242[[#This Row],[ROE LF]]&gt;=$B$8,1,0)</f>
        <v>0</v>
      </c>
      <c r="N1008" s="3">
        <f>IF(Table2242[[#This Row],[Debt/Equity LF]]&lt;=$C$8,1,0)</f>
        <v>0</v>
      </c>
      <c r="O1008" s="44">
        <f t="shared" si="33"/>
        <v>0</v>
      </c>
    </row>
    <row r="1009" spans="1:15" ht="15" hidden="1" x14ac:dyDescent="0.2">
      <c r="A1009" s="3" t="s">
        <v>2597</v>
      </c>
      <c r="B1009" s="3" t="s">
        <v>2598</v>
      </c>
      <c r="C1009" s="3" t="s">
        <v>69</v>
      </c>
      <c r="D1009" s="3">
        <v>19.293550491333008</v>
      </c>
      <c r="E1009" s="15">
        <v>8.735040664672851E-2</v>
      </c>
      <c r="F1009" s="15">
        <v>1.0377613830566406</v>
      </c>
      <c r="G1009" s="41">
        <v>2718840320</v>
      </c>
      <c r="H1009" s="40">
        <v>77.290000915527344</v>
      </c>
      <c r="I1009" s="40" t="s">
        <v>76</v>
      </c>
      <c r="J1009" s="40" t="s">
        <v>91</v>
      </c>
      <c r="K1009" s="42" t="str">
        <f t="shared" si="32"/>
        <v>No</v>
      </c>
      <c r="L1009" s="3">
        <f>IF(Table2242[[#This Row],[P/E]]&lt;=$A$8,1,0)</f>
        <v>0</v>
      </c>
      <c r="M1009" s="3">
        <f>IF(Table2242[[#This Row],[ROE LF]]&gt;=$B$8,1,0)</f>
        <v>0</v>
      </c>
      <c r="N1009" s="3">
        <f>IF(Table2242[[#This Row],[Debt/Equity LF]]&lt;=$C$8,1,0)</f>
        <v>0</v>
      </c>
      <c r="O1009" s="44">
        <f t="shared" si="33"/>
        <v>0</v>
      </c>
    </row>
    <row r="1010" spans="1:15" ht="15" x14ac:dyDescent="0.2">
      <c r="A1010" s="3" t="s">
        <v>3449</v>
      </c>
      <c r="B1010" s="3" t="s">
        <v>7966</v>
      </c>
      <c r="C1010" s="3" t="s">
        <v>43</v>
      </c>
      <c r="D1010" s="3">
        <v>2.75257396697998</v>
      </c>
      <c r="E1010" s="15">
        <v>1.3582124328613281</v>
      </c>
      <c r="F1010" s="15">
        <v>0.1616965675354004</v>
      </c>
      <c r="G1010" s="41">
        <v>2716617728</v>
      </c>
      <c r="H1010" s="40">
        <v>150.1300048828125</v>
      </c>
      <c r="I1010" s="40" t="s">
        <v>43</v>
      </c>
      <c r="J1010" s="40" t="s">
        <v>44</v>
      </c>
      <c r="K1010" s="42" t="str">
        <f t="shared" si="32"/>
        <v>Yes</v>
      </c>
      <c r="L1010" s="3">
        <f>IF(Table2242[[#This Row],[P/E]]&lt;=$A$8,1,0)</f>
        <v>1</v>
      </c>
      <c r="M1010" s="3">
        <f>IF(Table2242[[#This Row],[ROE LF]]&gt;=$B$8,1,0)</f>
        <v>1</v>
      </c>
      <c r="N1010" s="3">
        <f>IF(Table2242[[#This Row],[Debt/Equity LF]]&lt;=$C$8,1,0)</f>
        <v>1</v>
      </c>
      <c r="O1010" s="44">
        <f t="shared" si="33"/>
        <v>3</v>
      </c>
    </row>
    <row r="1011" spans="1:15" ht="15" hidden="1" x14ac:dyDescent="0.2">
      <c r="A1011" s="3" t="s">
        <v>2224</v>
      </c>
      <c r="B1011" s="3" t="s">
        <v>2225</v>
      </c>
      <c r="C1011" s="3" t="s">
        <v>89</v>
      </c>
      <c r="D1011" s="3">
        <v>9.1713018417358398</v>
      </c>
      <c r="E1011" s="15">
        <v>0.35247184753417971</v>
      </c>
      <c r="F1011" s="15">
        <v>1.8966714477539062</v>
      </c>
      <c r="G1011" s="41">
        <v>2714675200</v>
      </c>
      <c r="H1011" s="40">
        <v>76.625</v>
      </c>
      <c r="I1011" s="40" t="s">
        <v>89</v>
      </c>
      <c r="J1011" s="40" t="s">
        <v>90</v>
      </c>
      <c r="K1011" s="42" t="str">
        <f t="shared" si="32"/>
        <v>No</v>
      </c>
      <c r="L1011" s="3">
        <f>IF(Table2242[[#This Row],[P/E]]&lt;=$A$8,1,0)</f>
        <v>0</v>
      </c>
      <c r="M1011" s="3">
        <f>IF(Table2242[[#This Row],[ROE LF]]&gt;=$B$8,1,0)</f>
        <v>1</v>
      </c>
      <c r="N1011" s="3">
        <f>IF(Table2242[[#This Row],[Debt/Equity LF]]&lt;=$C$8,1,0)</f>
        <v>0</v>
      </c>
      <c r="O1011" s="44">
        <f t="shared" si="33"/>
        <v>1</v>
      </c>
    </row>
    <row r="1012" spans="1:15" ht="15" hidden="1" x14ac:dyDescent="0.2">
      <c r="A1012" s="3" t="s">
        <v>1992</v>
      </c>
      <c r="B1012" s="3" t="s">
        <v>1993</v>
      </c>
      <c r="C1012" s="3" t="s">
        <v>80</v>
      </c>
      <c r="D1012" s="3">
        <v>20.06103515625</v>
      </c>
      <c r="E1012" s="15">
        <v>0.14468564033508302</v>
      </c>
      <c r="F1012" s="15">
        <v>3.1305264282226561</v>
      </c>
      <c r="G1012" s="41">
        <v>2706892544</v>
      </c>
      <c r="H1012" s="40">
        <v>17.899999618530273</v>
      </c>
      <c r="I1012" s="40" t="s">
        <v>80</v>
      </c>
      <c r="J1012" s="40" t="s">
        <v>81</v>
      </c>
      <c r="K1012" s="42" t="str">
        <f t="shared" si="32"/>
        <v>No</v>
      </c>
      <c r="L1012" s="3">
        <f>IF(Table2242[[#This Row],[P/E]]&lt;=$A$8,1,0)</f>
        <v>0</v>
      </c>
      <c r="M1012" s="3">
        <f>IF(Table2242[[#This Row],[ROE LF]]&gt;=$B$8,1,0)</f>
        <v>0</v>
      </c>
      <c r="N1012" s="3">
        <f>IF(Table2242[[#This Row],[Debt/Equity LF]]&lt;=$C$8,1,0)</f>
        <v>0</v>
      </c>
      <c r="O1012" s="44">
        <f t="shared" si="33"/>
        <v>0</v>
      </c>
    </row>
    <row r="1013" spans="1:15" ht="15" hidden="1" x14ac:dyDescent="0.2">
      <c r="A1013" s="3" t="s">
        <v>3153</v>
      </c>
      <c r="B1013" s="3" t="s">
        <v>3154</v>
      </c>
      <c r="C1013" s="3" t="s">
        <v>69</v>
      </c>
      <c r="D1013" s="3">
        <v>26.20085334777832</v>
      </c>
      <c r="E1013" s="15">
        <v>5.0551328659057621E-2</v>
      </c>
      <c r="F1013" s="15">
        <v>0.3657263946533203</v>
      </c>
      <c r="G1013" s="41">
        <v>2700114432</v>
      </c>
      <c r="H1013" s="40">
        <v>58.099998474121094</v>
      </c>
      <c r="I1013" s="40" t="s">
        <v>76</v>
      </c>
      <c r="J1013" s="40" t="s">
        <v>107</v>
      </c>
      <c r="K1013" s="42" t="str">
        <f t="shared" si="32"/>
        <v>No</v>
      </c>
      <c r="L1013" s="3">
        <f>IF(Table2242[[#This Row],[P/E]]&lt;=$A$8,1,0)</f>
        <v>0</v>
      </c>
      <c r="M1013" s="3">
        <f>IF(Table2242[[#This Row],[ROE LF]]&gt;=$B$8,1,0)</f>
        <v>0</v>
      </c>
      <c r="N1013" s="3">
        <f>IF(Table2242[[#This Row],[Debt/Equity LF]]&lt;=$C$8,1,0)</f>
        <v>1</v>
      </c>
      <c r="O1013" s="44">
        <f t="shared" si="33"/>
        <v>1</v>
      </c>
    </row>
    <row r="1014" spans="1:15" ht="15" hidden="1" x14ac:dyDescent="0.2">
      <c r="A1014" s="3" t="s">
        <v>2535</v>
      </c>
      <c r="B1014" s="3" t="s">
        <v>2536</v>
      </c>
      <c r="C1014" s="3" t="s">
        <v>28</v>
      </c>
      <c r="D1014" s="3">
        <v>2.8467774391174321</v>
      </c>
      <c r="E1014" s="15">
        <v>0.29730293273925779</v>
      </c>
      <c r="F1014" s="15">
        <v>0.32043262481689455</v>
      </c>
      <c r="G1014" s="41">
        <v>2697506048</v>
      </c>
      <c r="H1014" s="40">
        <v>73.760002136230469</v>
      </c>
      <c r="I1014" s="40" t="s">
        <v>67</v>
      </c>
      <c r="J1014" s="40" t="s">
        <v>100</v>
      </c>
      <c r="K1014" s="42" t="str">
        <f t="shared" si="32"/>
        <v>Yes</v>
      </c>
      <c r="L1014" s="3">
        <f>IF(Table2242[[#This Row],[P/E]]&lt;=$A$8,1,0)</f>
        <v>1</v>
      </c>
      <c r="M1014" s="3">
        <f>IF(Table2242[[#This Row],[ROE LF]]&gt;=$B$8,1,0)</f>
        <v>1</v>
      </c>
      <c r="N1014" s="3">
        <f>IF(Table2242[[#This Row],[Debt/Equity LF]]&lt;=$C$8,1,0)</f>
        <v>1</v>
      </c>
      <c r="O1014" s="44">
        <f t="shared" si="33"/>
        <v>3</v>
      </c>
    </row>
    <row r="1015" spans="1:15" ht="15" hidden="1" x14ac:dyDescent="0.2">
      <c r="A1015" s="3" t="s">
        <v>2280</v>
      </c>
      <c r="B1015" s="3" t="s">
        <v>2281</v>
      </c>
      <c r="C1015" s="3" t="s">
        <v>33</v>
      </c>
      <c r="D1015" s="3">
        <v>9.0797100067138672</v>
      </c>
      <c r="E1015" s="15">
        <v>0.1221619987487793</v>
      </c>
      <c r="F1015" s="15">
        <v>2.4248614501953125</v>
      </c>
      <c r="G1015" s="41">
        <v>2681272832</v>
      </c>
      <c r="H1015" s="40">
        <v>37.590000152587891</v>
      </c>
      <c r="I1015" s="40" t="s">
        <v>47</v>
      </c>
      <c r="J1015" s="40" t="s">
        <v>47</v>
      </c>
      <c r="K1015" s="42" t="str">
        <f t="shared" si="32"/>
        <v>No</v>
      </c>
      <c r="L1015" s="3">
        <f>IF(Table2242[[#This Row],[P/E]]&lt;=$A$8,1,0)</f>
        <v>0</v>
      </c>
      <c r="M1015" s="3">
        <f>IF(Table2242[[#This Row],[ROE LF]]&gt;=$B$8,1,0)</f>
        <v>0</v>
      </c>
      <c r="N1015" s="3">
        <f>IF(Table2242[[#This Row],[Debt/Equity LF]]&lt;=$C$8,1,0)</f>
        <v>0</v>
      </c>
      <c r="O1015" s="44">
        <f t="shared" si="33"/>
        <v>0</v>
      </c>
    </row>
    <row r="1016" spans="1:15" ht="15" hidden="1" x14ac:dyDescent="0.2">
      <c r="A1016" s="3" t="s">
        <v>7513</v>
      </c>
      <c r="B1016" s="3" t="s">
        <v>7514</v>
      </c>
      <c r="C1016" s="3" t="s">
        <v>33</v>
      </c>
      <c r="D1016" s="3">
        <v>7.806908130645752</v>
      </c>
      <c r="E1016" s="15">
        <v>0.15787851333618164</v>
      </c>
      <c r="F1016" s="15">
        <v>4.8671627807617188</v>
      </c>
      <c r="G1016" s="41">
        <v>2671760128</v>
      </c>
      <c r="H1016" s="40">
        <v>14.597700119018555</v>
      </c>
      <c r="I1016" s="40" t="s">
        <v>34</v>
      </c>
      <c r="J1016" s="40" t="s">
        <v>112</v>
      </c>
      <c r="K1016" s="42" t="str">
        <f t="shared" si="32"/>
        <v>No</v>
      </c>
      <c r="L1016" s="3">
        <f>IF(Table2242[[#This Row],[P/E]]&lt;=$A$8,1,0)</f>
        <v>1</v>
      </c>
      <c r="M1016" s="3">
        <f>IF(Table2242[[#This Row],[ROE LF]]&gt;=$B$8,1,0)</f>
        <v>0</v>
      </c>
      <c r="N1016" s="3">
        <f>IF(Table2242[[#This Row],[Debt/Equity LF]]&lt;=$C$8,1,0)</f>
        <v>0</v>
      </c>
      <c r="O1016" s="44">
        <f t="shared" si="33"/>
        <v>1</v>
      </c>
    </row>
    <row r="1017" spans="1:15" ht="15" hidden="1" x14ac:dyDescent="0.2">
      <c r="A1017" s="3" t="s">
        <v>9265</v>
      </c>
      <c r="B1017" s="3" t="s">
        <v>9266</v>
      </c>
      <c r="C1017" s="3" t="s">
        <v>28</v>
      </c>
      <c r="D1017" s="3">
        <v>22.330461502075195</v>
      </c>
      <c r="E1017" s="15">
        <v>0.20404972076416017</v>
      </c>
      <c r="F1017" s="15">
        <v>2.2374278259277345</v>
      </c>
      <c r="G1017" s="41">
        <v>2653432576</v>
      </c>
      <c r="H1017" s="40">
        <v>8.7200002670288086</v>
      </c>
      <c r="I1017" s="40" t="s">
        <v>58</v>
      </c>
      <c r="J1017" s="40" t="s">
        <v>115</v>
      </c>
      <c r="K1017" s="42" t="str">
        <f t="shared" si="32"/>
        <v>No</v>
      </c>
      <c r="L1017" s="3">
        <f>IF(Table2242[[#This Row],[P/E]]&lt;=$A$8,1,0)</f>
        <v>0</v>
      </c>
      <c r="M1017" s="3">
        <f>IF(Table2242[[#This Row],[ROE LF]]&gt;=$B$8,1,0)</f>
        <v>0</v>
      </c>
      <c r="N1017" s="3">
        <f>IF(Table2242[[#This Row],[Debt/Equity LF]]&lt;=$C$8,1,0)</f>
        <v>0</v>
      </c>
      <c r="O1017" s="44">
        <f t="shared" si="33"/>
        <v>0</v>
      </c>
    </row>
    <row r="1018" spans="1:15" ht="15" hidden="1" x14ac:dyDescent="0.2">
      <c r="A1018" s="3" t="s">
        <v>2527</v>
      </c>
      <c r="B1018" s="3" t="s">
        <v>2528</v>
      </c>
      <c r="C1018" s="3" t="s">
        <v>33</v>
      </c>
      <c r="D1018" s="3">
        <v>10.926241874694824</v>
      </c>
      <c r="E1018" s="15">
        <v>0.10099108695983887</v>
      </c>
      <c r="F1018" s="15">
        <v>3.4533519744873051E-2</v>
      </c>
      <c r="G1018" s="41">
        <v>2644869120</v>
      </c>
      <c r="H1018" s="40">
        <v>33.630001068115234</v>
      </c>
      <c r="I1018" s="40" t="s">
        <v>47</v>
      </c>
      <c r="J1018" s="40" t="s">
        <v>47</v>
      </c>
      <c r="K1018" s="42" t="str">
        <f t="shared" si="32"/>
        <v>No</v>
      </c>
      <c r="L1018" s="3">
        <f>IF(Table2242[[#This Row],[P/E]]&lt;=$A$8,1,0)</f>
        <v>0</v>
      </c>
      <c r="M1018" s="3">
        <f>IF(Table2242[[#This Row],[ROE LF]]&gt;=$B$8,1,0)</f>
        <v>0</v>
      </c>
      <c r="N1018" s="3">
        <f>IF(Table2242[[#This Row],[Debt/Equity LF]]&lt;=$C$8,1,0)</f>
        <v>1</v>
      </c>
      <c r="O1018" s="44">
        <f t="shared" si="33"/>
        <v>1</v>
      </c>
    </row>
    <row r="1019" spans="1:15" ht="15" hidden="1" x14ac:dyDescent="0.2">
      <c r="A1019" s="3" t="s">
        <v>3107</v>
      </c>
      <c r="B1019" s="3" t="s">
        <v>3108</v>
      </c>
      <c r="C1019" s="3" t="s">
        <v>36</v>
      </c>
      <c r="D1019" s="3">
        <v>15.471837043762207</v>
      </c>
      <c r="E1019" s="15">
        <v>0.19329851150512695</v>
      </c>
      <c r="F1019" s="15">
        <v>0.69156730651855469</v>
      </c>
      <c r="G1019" s="41">
        <v>2644373760</v>
      </c>
      <c r="H1019" s="40">
        <v>28.540000915527344</v>
      </c>
      <c r="I1019" s="40" t="s">
        <v>37</v>
      </c>
      <c r="J1019" s="40" t="s">
        <v>38</v>
      </c>
      <c r="K1019" s="42" t="str">
        <f t="shared" si="32"/>
        <v>No</v>
      </c>
      <c r="L1019" s="3">
        <f>IF(Table2242[[#This Row],[P/E]]&lt;=$A$8,1,0)</f>
        <v>0</v>
      </c>
      <c r="M1019" s="3">
        <f>IF(Table2242[[#This Row],[ROE LF]]&gt;=$B$8,1,0)</f>
        <v>0</v>
      </c>
      <c r="N1019" s="3">
        <f>IF(Table2242[[#This Row],[Debt/Equity LF]]&lt;=$C$8,1,0)</f>
        <v>0</v>
      </c>
      <c r="O1019" s="44">
        <f t="shared" si="33"/>
        <v>0</v>
      </c>
    </row>
    <row r="1020" spans="1:15" ht="15" hidden="1" x14ac:dyDescent="0.2">
      <c r="A1020" s="3" t="s">
        <v>3271</v>
      </c>
      <c r="B1020" s="3" t="s">
        <v>3272</v>
      </c>
      <c r="C1020" s="3" t="s">
        <v>36</v>
      </c>
      <c r="D1020" s="3">
        <v>24.097496032714844</v>
      </c>
      <c r="E1020" s="15">
        <v>0.23364328384399413</v>
      </c>
      <c r="F1020" s="15">
        <v>5.1183998584747306E-3</v>
      </c>
      <c r="G1020" s="41">
        <v>2642803968</v>
      </c>
      <c r="H1020" s="40">
        <v>24.549999237060547</v>
      </c>
      <c r="I1020" s="40" t="s">
        <v>40</v>
      </c>
      <c r="J1020" s="40" t="s">
        <v>41</v>
      </c>
      <c r="K1020" s="42" t="str">
        <f t="shared" si="32"/>
        <v>No</v>
      </c>
      <c r="L1020" s="3">
        <f>IF(Table2242[[#This Row],[P/E]]&lt;=$A$8,1,0)</f>
        <v>0</v>
      </c>
      <c r="M1020" s="3">
        <f>IF(Table2242[[#This Row],[ROE LF]]&gt;=$B$8,1,0)</f>
        <v>0</v>
      </c>
      <c r="N1020" s="3">
        <f>IF(Table2242[[#This Row],[Debt/Equity LF]]&lt;=$C$8,1,0)</f>
        <v>1</v>
      </c>
      <c r="O1020" s="44">
        <f t="shared" si="33"/>
        <v>1</v>
      </c>
    </row>
    <row r="1021" spans="1:15" ht="15" x14ac:dyDescent="0.2">
      <c r="A1021" s="3" t="s">
        <v>3725</v>
      </c>
      <c r="B1021" s="3" t="s">
        <v>3726</v>
      </c>
      <c r="C1021" s="3" t="s">
        <v>43</v>
      </c>
      <c r="D1021" s="3">
        <v>3.10957932472229</v>
      </c>
      <c r="E1021" s="15">
        <v>0.65349540710449217</v>
      </c>
      <c r="F1021" s="15">
        <v>0.84491149902343754</v>
      </c>
      <c r="G1021" s="41">
        <v>2639309056</v>
      </c>
      <c r="H1021" s="40">
        <v>42.840000152587891</v>
      </c>
      <c r="I1021" s="40" t="s">
        <v>43</v>
      </c>
      <c r="J1021" s="40" t="s">
        <v>44</v>
      </c>
      <c r="K1021" s="42" t="str">
        <f t="shared" si="32"/>
        <v>No</v>
      </c>
      <c r="L1021" s="3">
        <f>IF(Table2242[[#This Row],[P/E]]&lt;=$A$8,1,0)</f>
        <v>1</v>
      </c>
      <c r="M1021" s="3">
        <f>IF(Table2242[[#This Row],[ROE LF]]&gt;=$B$8,1,0)</f>
        <v>1</v>
      </c>
      <c r="N1021" s="3">
        <f>IF(Table2242[[#This Row],[Debt/Equity LF]]&lt;=$C$8,1,0)</f>
        <v>0</v>
      </c>
      <c r="O1021" s="44">
        <f t="shared" si="33"/>
        <v>2</v>
      </c>
    </row>
    <row r="1022" spans="1:15" ht="15" hidden="1" x14ac:dyDescent="0.2">
      <c r="A1022" s="3" t="s">
        <v>9271</v>
      </c>
      <c r="B1022" s="3" t="s">
        <v>9272</v>
      </c>
      <c r="C1022" s="3" t="s">
        <v>33</v>
      </c>
      <c r="D1022" s="3">
        <v>0.88601577281951904</v>
      </c>
      <c r="E1022" s="15">
        <v>0.57325279235839843</v>
      </c>
      <c r="F1022" s="15">
        <v>0.25548011779785157</v>
      </c>
      <c r="G1022" s="41">
        <v>2639292928</v>
      </c>
      <c r="H1022" s="40">
        <v>35.799999237060547</v>
      </c>
      <c r="I1022" s="40" t="s">
        <v>34</v>
      </c>
      <c r="J1022" s="40" t="s">
        <v>35</v>
      </c>
      <c r="K1022" s="42" t="str">
        <f t="shared" si="32"/>
        <v>Yes</v>
      </c>
      <c r="L1022" s="3">
        <f>IF(Table2242[[#This Row],[P/E]]&lt;=$A$8,1,0)</f>
        <v>1</v>
      </c>
      <c r="M1022" s="3">
        <f>IF(Table2242[[#This Row],[ROE LF]]&gt;=$B$8,1,0)</f>
        <v>1</v>
      </c>
      <c r="N1022" s="3">
        <f>IF(Table2242[[#This Row],[Debt/Equity LF]]&lt;=$C$8,1,0)</f>
        <v>1</v>
      </c>
      <c r="O1022" s="44">
        <f t="shared" si="33"/>
        <v>3</v>
      </c>
    </row>
    <row r="1023" spans="1:15" ht="15" hidden="1" x14ac:dyDescent="0.2">
      <c r="A1023" s="3" t="s">
        <v>7268</v>
      </c>
      <c r="B1023" s="3" t="s">
        <v>7269</v>
      </c>
      <c r="C1023" s="3" t="s">
        <v>89</v>
      </c>
      <c r="D1023" s="3">
        <v>27.296125411987305</v>
      </c>
      <c r="E1023" s="15">
        <v>0.10799036979675293</v>
      </c>
      <c r="F1023" s="15">
        <v>1.8262773132324219</v>
      </c>
      <c r="G1023" s="41">
        <v>2638271744</v>
      </c>
      <c r="H1023" s="40">
        <v>31.559999465942383</v>
      </c>
      <c r="I1023" s="40" t="s">
        <v>89</v>
      </c>
      <c r="J1023" s="40" t="s">
        <v>90</v>
      </c>
      <c r="K1023" s="42" t="str">
        <f t="shared" si="32"/>
        <v>No</v>
      </c>
      <c r="L1023" s="3">
        <f>IF(Table2242[[#This Row],[P/E]]&lt;=$A$8,1,0)</f>
        <v>0</v>
      </c>
      <c r="M1023" s="3">
        <f>IF(Table2242[[#This Row],[ROE LF]]&gt;=$B$8,1,0)</f>
        <v>0</v>
      </c>
      <c r="N1023" s="3">
        <f>IF(Table2242[[#This Row],[Debt/Equity LF]]&lt;=$C$8,1,0)</f>
        <v>0</v>
      </c>
      <c r="O1023" s="44">
        <f t="shared" si="33"/>
        <v>0</v>
      </c>
    </row>
    <row r="1024" spans="1:15" ht="15" hidden="1" x14ac:dyDescent="0.2">
      <c r="A1024" s="3" t="s">
        <v>3371</v>
      </c>
      <c r="B1024" s="3" t="s">
        <v>3372</v>
      </c>
      <c r="C1024" s="3" t="s">
        <v>69</v>
      </c>
      <c r="D1024" s="3">
        <v>8.1031455993652344</v>
      </c>
      <c r="E1024" s="15">
        <v>0.23561342239379882</v>
      </c>
      <c r="F1024" s="15">
        <v>0.87023658752441402</v>
      </c>
      <c r="G1024" s="41">
        <v>2637153024</v>
      </c>
      <c r="H1024" s="40">
        <v>52.900001525878906</v>
      </c>
      <c r="I1024" s="40" t="s">
        <v>76</v>
      </c>
      <c r="J1024" s="40" t="s">
        <v>97</v>
      </c>
      <c r="K1024" s="42" t="str">
        <f t="shared" si="32"/>
        <v>No</v>
      </c>
      <c r="L1024" s="3">
        <f>IF(Table2242[[#This Row],[P/E]]&lt;=$A$8,1,0)</f>
        <v>1</v>
      </c>
      <c r="M1024" s="3">
        <f>IF(Table2242[[#This Row],[ROE LF]]&gt;=$B$8,1,0)</f>
        <v>0</v>
      </c>
      <c r="N1024" s="3">
        <f>IF(Table2242[[#This Row],[Debt/Equity LF]]&lt;=$C$8,1,0)</f>
        <v>0</v>
      </c>
      <c r="O1024" s="44">
        <f t="shared" si="33"/>
        <v>1</v>
      </c>
    </row>
    <row r="1025" spans="1:15" ht="15" hidden="1" x14ac:dyDescent="0.2">
      <c r="A1025" s="3" t="s">
        <v>3373</v>
      </c>
      <c r="B1025" s="3" t="s">
        <v>3374</v>
      </c>
      <c r="C1025" s="3" t="s">
        <v>69</v>
      </c>
      <c r="D1025" s="3">
        <v>8.1031455993652344</v>
      </c>
      <c r="E1025" s="15">
        <v>0.23561342239379882</v>
      </c>
      <c r="F1025" s="15">
        <v>0.87023658752441402</v>
      </c>
      <c r="G1025" s="41">
        <v>2637153024</v>
      </c>
      <c r="H1025" s="40">
        <v>50.665000915527344</v>
      </c>
      <c r="I1025" s="40" t="s">
        <v>76</v>
      </c>
      <c r="J1025" s="40" t="s">
        <v>97</v>
      </c>
      <c r="K1025" s="42" t="str">
        <f t="shared" si="32"/>
        <v>No</v>
      </c>
      <c r="L1025" s="3">
        <f>IF(Table2242[[#This Row],[P/E]]&lt;=$A$8,1,0)</f>
        <v>1</v>
      </c>
      <c r="M1025" s="3">
        <f>IF(Table2242[[#This Row],[ROE LF]]&gt;=$B$8,1,0)</f>
        <v>0</v>
      </c>
      <c r="N1025" s="3">
        <f>IF(Table2242[[#This Row],[Debt/Equity LF]]&lt;=$C$8,1,0)</f>
        <v>0</v>
      </c>
      <c r="O1025" s="44">
        <f t="shared" si="33"/>
        <v>1</v>
      </c>
    </row>
    <row r="1026" spans="1:15" ht="15" hidden="1" x14ac:dyDescent="0.2">
      <c r="A1026" s="3" t="s">
        <v>9260</v>
      </c>
      <c r="B1026" s="3" t="s">
        <v>9261</v>
      </c>
      <c r="C1026" s="3" t="s">
        <v>28</v>
      </c>
      <c r="D1026" s="3">
        <v>13.582808494567871</v>
      </c>
      <c r="E1026" s="15">
        <v>5.3839678764343264E-2</v>
      </c>
      <c r="F1026" s="15">
        <v>1.3445005798339844</v>
      </c>
      <c r="G1026" s="41">
        <v>2635927296</v>
      </c>
      <c r="H1026" s="40">
        <v>9.9200000762939453</v>
      </c>
      <c r="I1026" s="40" t="s">
        <v>29</v>
      </c>
      <c r="J1026" s="40" t="s">
        <v>52</v>
      </c>
      <c r="K1026" s="42" t="str">
        <f t="shared" si="32"/>
        <v>No</v>
      </c>
      <c r="L1026" s="3">
        <f>IF(Table2242[[#This Row],[P/E]]&lt;=$A$8,1,0)</f>
        <v>0</v>
      </c>
      <c r="M1026" s="3">
        <f>IF(Table2242[[#This Row],[ROE LF]]&gt;=$B$8,1,0)</f>
        <v>0</v>
      </c>
      <c r="N1026" s="3">
        <f>IF(Table2242[[#This Row],[Debt/Equity LF]]&lt;=$C$8,1,0)</f>
        <v>0</v>
      </c>
      <c r="O1026" s="44">
        <f t="shared" si="33"/>
        <v>0</v>
      </c>
    </row>
    <row r="1027" spans="1:15" ht="15" hidden="1" x14ac:dyDescent="0.2">
      <c r="A1027" s="3" t="s">
        <v>3923</v>
      </c>
      <c r="B1027" s="3" t="s">
        <v>3924</v>
      </c>
      <c r="C1027" s="3" t="s">
        <v>45</v>
      </c>
      <c r="D1027" s="3">
        <v>76.354576110839844</v>
      </c>
      <c r="E1027" s="15">
        <v>0.10428951263427734</v>
      </c>
      <c r="F1027" s="15">
        <v>0.31371301651000977</v>
      </c>
      <c r="G1027" s="41">
        <v>2633671168</v>
      </c>
      <c r="H1027" s="40">
        <v>51.284999847412109</v>
      </c>
      <c r="I1027" s="40" t="s">
        <v>49</v>
      </c>
      <c r="J1027" s="40" t="s">
        <v>83</v>
      </c>
      <c r="K1027" s="42" t="str">
        <f t="shared" si="32"/>
        <v>No</v>
      </c>
      <c r="L1027" s="3">
        <f>IF(Table2242[[#This Row],[P/E]]&lt;=$A$8,1,0)</f>
        <v>0</v>
      </c>
      <c r="M1027" s="3">
        <f>IF(Table2242[[#This Row],[ROE LF]]&gt;=$B$8,1,0)</f>
        <v>0</v>
      </c>
      <c r="N1027" s="3">
        <f>IF(Table2242[[#This Row],[Debt/Equity LF]]&lt;=$C$8,1,0)</f>
        <v>1</v>
      </c>
      <c r="O1027" s="44">
        <f t="shared" si="33"/>
        <v>1</v>
      </c>
    </row>
    <row r="1028" spans="1:15" ht="15" hidden="1" x14ac:dyDescent="0.2">
      <c r="A1028" s="3" t="s">
        <v>2384</v>
      </c>
      <c r="B1028" s="3" t="s">
        <v>2385</v>
      </c>
      <c r="C1028" s="3" t="s">
        <v>45</v>
      </c>
      <c r="D1028" s="45">
        <v>51.375102996826172</v>
      </c>
      <c r="E1028" s="15">
        <v>-8.5087327957153319E-2</v>
      </c>
      <c r="F1028" s="15">
        <v>1.1949271392822265</v>
      </c>
      <c r="G1028" s="41">
        <v>2625219072</v>
      </c>
      <c r="H1028" s="40">
        <v>46.180000305175781</v>
      </c>
      <c r="I1028" s="40" t="s">
        <v>53</v>
      </c>
      <c r="J1028" s="40" t="s">
        <v>84</v>
      </c>
      <c r="K1028" s="42" t="str">
        <f t="shared" si="32"/>
        <v>No</v>
      </c>
      <c r="L1028" s="3">
        <f>IF(Table2242[[#This Row],[P/E]]&lt;=$A$8,1,0)</f>
        <v>0</v>
      </c>
      <c r="M1028" s="3">
        <f>IF(Table2242[[#This Row],[ROE LF]]&gt;=$B$8,1,0)</f>
        <v>0</v>
      </c>
      <c r="N1028" s="3">
        <f>IF(Table2242[[#This Row],[Debt/Equity LF]]&lt;=$C$8,1,0)</f>
        <v>0</v>
      </c>
      <c r="O1028" s="44">
        <f t="shared" si="33"/>
        <v>0</v>
      </c>
    </row>
    <row r="1029" spans="1:15" ht="15" hidden="1" x14ac:dyDescent="0.2">
      <c r="A1029" s="3" t="s">
        <v>2583</v>
      </c>
      <c r="B1029" s="3" t="s">
        <v>2584</v>
      </c>
      <c r="C1029" s="3" t="s">
        <v>28</v>
      </c>
      <c r="D1029" s="3">
        <v>13.936244964599609</v>
      </c>
      <c r="E1029" s="15">
        <v>0.44744132995605468</v>
      </c>
      <c r="F1029" s="15">
        <v>0.35194782257080076</v>
      </c>
      <c r="G1029" s="41">
        <v>2614574336</v>
      </c>
      <c r="H1029" s="40">
        <v>30.340000152587891</v>
      </c>
      <c r="I1029" s="40" t="s">
        <v>67</v>
      </c>
      <c r="J1029" s="40" t="s">
        <v>113</v>
      </c>
      <c r="K1029" s="42" t="str">
        <f t="shared" si="32"/>
        <v>No</v>
      </c>
      <c r="L1029" s="3">
        <f>IF(Table2242[[#This Row],[P/E]]&lt;=$A$8,1,0)</f>
        <v>0</v>
      </c>
      <c r="M1029" s="3">
        <f>IF(Table2242[[#This Row],[ROE LF]]&gt;=$B$8,1,0)</f>
        <v>1</v>
      </c>
      <c r="N1029" s="3">
        <f>IF(Table2242[[#This Row],[Debt/Equity LF]]&lt;=$C$8,1,0)</f>
        <v>1</v>
      </c>
      <c r="O1029" s="44">
        <f t="shared" si="33"/>
        <v>2</v>
      </c>
    </row>
    <row r="1030" spans="1:15" ht="15" hidden="1" x14ac:dyDescent="0.2">
      <c r="A1030" s="3" t="s">
        <v>2515</v>
      </c>
      <c r="B1030" s="3" t="s">
        <v>2516</v>
      </c>
      <c r="C1030" s="3" t="s">
        <v>80</v>
      </c>
      <c r="D1030" s="3">
        <v>17.541399002075195</v>
      </c>
      <c r="E1030" s="15">
        <v>9.9774656295776365E-2</v>
      </c>
      <c r="F1030" s="15">
        <v>0.86050148010253902</v>
      </c>
      <c r="G1030" s="41">
        <v>2607526144</v>
      </c>
      <c r="H1030" s="40">
        <v>13.005000114440918</v>
      </c>
      <c r="I1030" s="40" t="s">
        <v>80</v>
      </c>
      <c r="J1030" s="40" t="s">
        <v>81</v>
      </c>
      <c r="K1030" s="42" t="str">
        <f t="shared" si="32"/>
        <v>No</v>
      </c>
      <c r="L1030" s="3">
        <f>IF(Table2242[[#This Row],[P/E]]&lt;=$A$8,1,0)</f>
        <v>0</v>
      </c>
      <c r="M1030" s="3">
        <f>IF(Table2242[[#This Row],[ROE LF]]&gt;=$B$8,1,0)</f>
        <v>0</v>
      </c>
      <c r="N1030" s="3">
        <f>IF(Table2242[[#This Row],[Debt/Equity LF]]&lt;=$C$8,1,0)</f>
        <v>0</v>
      </c>
      <c r="O1030" s="44">
        <f t="shared" si="33"/>
        <v>0</v>
      </c>
    </row>
    <row r="1031" spans="1:15" ht="15" hidden="1" x14ac:dyDescent="0.2">
      <c r="A1031" s="3" t="s">
        <v>2975</v>
      </c>
      <c r="B1031" s="3" t="s">
        <v>2976</v>
      </c>
      <c r="C1031" s="3" t="s">
        <v>33</v>
      </c>
      <c r="D1031" s="3">
        <v>12.618914604187012</v>
      </c>
      <c r="E1031" s="15">
        <v>0.10570471763610839</v>
      </c>
      <c r="F1031" s="15">
        <v>0.61602397918701168</v>
      </c>
      <c r="G1031" s="41">
        <v>2595143680</v>
      </c>
      <c r="H1031" s="40">
        <v>44.669998168945312</v>
      </c>
      <c r="I1031" s="40" t="s">
        <v>47</v>
      </c>
      <c r="J1031" s="40" t="s">
        <v>47</v>
      </c>
      <c r="K1031" s="42" t="str">
        <f t="shared" si="32"/>
        <v>No</v>
      </c>
      <c r="L1031" s="3">
        <f>IF(Table2242[[#This Row],[P/E]]&lt;=$A$8,1,0)</f>
        <v>0</v>
      </c>
      <c r="M1031" s="3">
        <f>IF(Table2242[[#This Row],[ROE LF]]&gt;=$B$8,1,0)</f>
        <v>0</v>
      </c>
      <c r="N1031" s="3">
        <f>IF(Table2242[[#This Row],[Debt/Equity LF]]&lt;=$C$8,1,0)</f>
        <v>0</v>
      </c>
      <c r="O1031" s="44">
        <f t="shared" si="33"/>
        <v>0</v>
      </c>
    </row>
    <row r="1032" spans="1:15" ht="15" hidden="1" x14ac:dyDescent="0.2">
      <c r="A1032" s="3" t="s">
        <v>1806</v>
      </c>
      <c r="B1032" s="3" t="s">
        <v>1807</v>
      </c>
      <c r="C1032" s="3" t="s">
        <v>80</v>
      </c>
      <c r="D1032" s="3">
        <v>38.450183868408203</v>
      </c>
      <c r="E1032" s="15">
        <v>1.3738739490509031E-2</v>
      </c>
      <c r="F1032" s="15">
        <v>1.1375318145751954</v>
      </c>
      <c r="G1032" s="41">
        <v>2592442368</v>
      </c>
      <c r="H1032" s="40">
        <v>12.244999885559082</v>
      </c>
      <c r="I1032" s="40" t="s">
        <v>80</v>
      </c>
      <c r="J1032" s="40" t="s">
        <v>81</v>
      </c>
      <c r="K1032" s="42" t="str">
        <f t="shared" si="32"/>
        <v>No</v>
      </c>
      <c r="L1032" s="3">
        <f>IF(Table2242[[#This Row],[P/E]]&lt;=$A$8,1,0)</f>
        <v>0</v>
      </c>
      <c r="M1032" s="3">
        <f>IF(Table2242[[#This Row],[ROE LF]]&gt;=$B$8,1,0)</f>
        <v>0</v>
      </c>
      <c r="N1032" s="3">
        <f>IF(Table2242[[#This Row],[Debt/Equity LF]]&lt;=$C$8,1,0)</f>
        <v>0</v>
      </c>
      <c r="O1032" s="44">
        <f t="shared" si="33"/>
        <v>0</v>
      </c>
    </row>
    <row r="1033" spans="1:15" ht="15" hidden="1" x14ac:dyDescent="0.2">
      <c r="A1033" s="3" t="s">
        <v>3477</v>
      </c>
      <c r="B1033" s="3" t="s">
        <v>3478</v>
      </c>
      <c r="C1033" s="3" t="s">
        <v>69</v>
      </c>
      <c r="D1033" s="3">
        <v>3.1033191680908199</v>
      </c>
      <c r="E1033" s="15">
        <v>0.5530327224731445</v>
      </c>
      <c r="F1033" s="15">
        <v>0.27224729537963865</v>
      </c>
      <c r="G1033" s="41">
        <v>2582246912</v>
      </c>
      <c r="H1033" s="40">
        <v>70.739997863769531</v>
      </c>
      <c r="I1033" s="40" t="s">
        <v>76</v>
      </c>
      <c r="J1033" s="40" t="s">
        <v>97</v>
      </c>
      <c r="K1033" s="42" t="str">
        <f t="shared" si="32"/>
        <v>Yes</v>
      </c>
      <c r="L1033" s="3">
        <f>IF(Table2242[[#This Row],[P/E]]&lt;=$A$8,1,0)</f>
        <v>1</v>
      </c>
      <c r="M1033" s="3">
        <f>IF(Table2242[[#This Row],[ROE LF]]&gt;=$B$8,1,0)</f>
        <v>1</v>
      </c>
      <c r="N1033" s="3">
        <f>IF(Table2242[[#This Row],[Debt/Equity LF]]&lt;=$C$8,1,0)</f>
        <v>1</v>
      </c>
      <c r="O1033" s="44">
        <f t="shared" si="33"/>
        <v>3</v>
      </c>
    </row>
    <row r="1034" spans="1:15" ht="15" hidden="1" x14ac:dyDescent="0.2">
      <c r="A1034" s="3" t="s">
        <v>2767</v>
      </c>
      <c r="B1034" s="3" t="s">
        <v>2768</v>
      </c>
      <c r="C1034" s="3" t="s">
        <v>33</v>
      </c>
      <c r="D1034" s="3">
        <v>13.115429878234863</v>
      </c>
      <c r="E1034" s="15">
        <v>8.47431755065918E-2</v>
      </c>
      <c r="F1034" s="15">
        <v>0.22140472412109374</v>
      </c>
      <c r="G1034" s="41">
        <v>2576823040</v>
      </c>
      <c r="H1034" s="40">
        <v>66.30999755859375</v>
      </c>
      <c r="I1034" s="40" t="s">
        <v>47</v>
      </c>
      <c r="J1034" s="40" t="s">
        <v>47</v>
      </c>
      <c r="K1034" s="42" t="str">
        <f t="shared" si="32"/>
        <v>No</v>
      </c>
      <c r="L1034" s="3">
        <f>IF(Table2242[[#This Row],[P/E]]&lt;=$A$8,1,0)</f>
        <v>0</v>
      </c>
      <c r="M1034" s="3">
        <f>IF(Table2242[[#This Row],[ROE LF]]&gt;=$B$8,1,0)</f>
        <v>0</v>
      </c>
      <c r="N1034" s="3">
        <f>IF(Table2242[[#This Row],[Debt/Equity LF]]&lt;=$C$8,1,0)</f>
        <v>1</v>
      </c>
      <c r="O1034" s="44">
        <f t="shared" si="33"/>
        <v>1</v>
      </c>
    </row>
    <row r="1035" spans="1:15" ht="15" hidden="1" x14ac:dyDescent="0.2">
      <c r="A1035" s="3" t="s">
        <v>2959</v>
      </c>
      <c r="B1035" s="3" t="s">
        <v>2960</v>
      </c>
      <c r="C1035" s="3" t="s">
        <v>33</v>
      </c>
      <c r="D1035" s="3">
        <v>19.696109771728516</v>
      </c>
      <c r="E1035" s="15">
        <v>8.06696891784668E-2</v>
      </c>
      <c r="F1035" s="15">
        <v>1.6524336242675781</v>
      </c>
      <c r="G1035" s="41">
        <v>2575928576</v>
      </c>
      <c r="H1035" s="40">
        <v>31.590000152587891</v>
      </c>
      <c r="I1035" s="40" t="s">
        <v>34</v>
      </c>
      <c r="J1035" s="40" t="s">
        <v>112</v>
      </c>
      <c r="K1035" s="42" t="str">
        <f t="shared" ref="K1035:K1098" si="34">IF(O1035=3,"Yes","No")</f>
        <v>No</v>
      </c>
      <c r="L1035" s="3">
        <f>IF(Table2242[[#This Row],[P/E]]&lt;=$A$8,1,0)</f>
        <v>0</v>
      </c>
      <c r="M1035" s="3">
        <f>IF(Table2242[[#This Row],[ROE LF]]&gt;=$B$8,1,0)</f>
        <v>0</v>
      </c>
      <c r="N1035" s="3">
        <f>IF(Table2242[[#This Row],[Debt/Equity LF]]&lt;=$C$8,1,0)</f>
        <v>0</v>
      </c>
      <c r="O1035" s="44">
        <f t="shared" si="33"/>
        <v>0</v>
      </c>
    </row>
    <row r="1036" spans="1:15" ht="15" hidden="1" x14ac:dyDescent="0.2">
      <c r="A1036" s="3" t="s">
        <v>4745</v>
      </c>
      <c r="B1036" s="3" t="s">
        <v>4746</v>
      </c>
      <c r="C1036" s="3" t="s">
        <v>45</v>
      </c>
      <c r="D1036" s="3">
        <v>15.041010856628418</v>
      </c>
      <c r="E1036" s="15">
        <v>0.1500302505493164</v>
      </c>
      <c r="F1036" s="15">
        <v>1.8872767639160157</v>
      </c>
      <c r="G1036" s="41">
        <v>2568074496</v>
      </c>
      <c r="H1036" s="40">
        <v>45.599998474121094</v>
      </c>
      <c r="I1036" s="40" t="s">
        <v>46</v>
      </c>
      <c r="J1036" s="40" t="s">
        <v>46</v>
      </c>
      <c r="K1036" s="42" t="str">
        <f t="shared" si="34"/>
        <v>No</v>
      </c>
      <c r="L1036" s="3">
        <f>IF(Table2242[[#This Row],[P/E]]&lt;=$A$8,1,0)</f>
        <v>0</v>
      </c>
      <c r="M1036" s="3">
        <f>IF(Table2242[[#This Row],[ROE LF]]&gt;=$B$8,1,0)</f>
        <v>0</v>
      </c>
      <c r="N1036" s="3">
        <f>IF(Table2242[[#This Row],[Debt/Equity LF]]&lt;=$C$8,1,0)</f>
        <v>0</v>
      </c>
      <c r="O1036" s="44">
        <f t="shared" si="33"/>
        <v>0</v>
      </c>
    </row>
    <row r="1037" spans="1:15" ht="15" hidden="1" x14ac:dyDescent="0.2">
      <c r="A1037" s="3" t="s">
        <v>3227</v>
      </c>
      <c r="B1037" s="3" t="s">
        <v>3228</v>
      </c>
      <c r="C1037" s="3" t="s">
        <v>69</v>
      </c>
      <c r="D1037" s="3">
        <v>8.0785751342773438</v>
      </c>
      <c r="E1037" s="15">
        <v>0.26112655639648436</v>
      </c>
      <c r="F1037" s="15">
        <v>0.28277990341186521</v>
      </c>
      <c r="G1037" s="41">
        <v>2562981888</v>
      </c>
      <c r="H1037" s="40">
        <v>81.55999755859375</v>
      </c>
      <c r="I1037" s="40" t="s">
        <v>70</v>
      </c>
      <c r="J1037" s="40" t="s">
        <v>71</v>
      </c>
      <c r="K1037" s="42" t="str">
        <f t="shared" si="34"/>
        <v>No</v>
      </c>
      <c r="L1037" s="3">
        <f>IF(Table2242[[#This Row],[P/E]]&lt;=$A$8,1,0)</f>
        <v>1</v>
      </c>
      <c r="M1037" s="3">
        <f>IF(Table2242[[#This Row],[ROE LF]]&gt;=$B$8,1,0)</f>
        <v>0</v>
      </c>
      <c r="N1037" s="3">
        <f>IF(Table2242[[#This Row],[Debt/Equity LF]]&lt;=$C$8,1,0)</f>
        <v>1</v>
      </c>
      <c r="O1037" s="44">
        <f t="shared" si="33"/>
        <v>2</v>
      </c>
    </row>
    <row r="1038" spans="1:15" ht="15" hidden="1" x14ac:dyDescent="0.2">
      <c r="A1038" s="3" t="s">
        <v>3565</v>
      </c>
      <c r="B1038" s="3" t="s">
        <v>3566</v>
      </c>
      <c r="C1038" s="3" t="s">
        <v>69</v>
      </c>
      <c r="D1038" s="3">
        <v>3.9268636703491211</v>
      </c>
      <c r="E1038" s="15">
        <v>0.48795543670654296</v>
      </c>
      <c r="F1038" s="15" t="s">
        <v>51</v>
      </c>
      <c r="G1038" s="41">
        <v>2560624128</v>
      </c>
      <c r="H1038" s="40">
        <v>139.60000610351562</v>
      </c>
      <c r="I1038" s="40" t="s">
        <v>76</v>
      </c>
      <c r="J1038" s="40" t="s">
        <v>91</v>
      </c>
      <c r="K1038" s="42" t="str">
        <f t="shared" si="34"/>
        <v>No</v>
      </c>
      <c r="L1038" s="3">
        <f>IF(Table2242[[#This Row],[P/E]]&lt;=$A$8,1,0)</f>
        <v>1</v>
      </c>
      <c r="M1038" s="3">
        <f>IF(Table2242[[#This Row],[ROE LF]]&gt;=$B$8,1,0)</f>
        <v>1</v>
      </c>
      <c r="N1038" s="3">
        <f>IF(Table2242[[#This Row],[Debt/Equity LF]]&lt;=$C$8,1,0)</f>
        <v>0</v>
      </c>
      <c r="O1038" s="44">
        <f t="shared" si="33"/>
        <v>2</v>
      </c>
    </row>
    <row r="1039" spans="1:15" ht="15" hidden="1" x14ac:dyDescent="0.2">
      <c r="A1039" s="3" t="s">
        <v>3291</v>
      </c>
      <c r="B1039" s="3" t="s">
        <v>3292</v>
      </c>
      <c r="C1039" s="3" t="s">
        <v>33</v>
      </c>
      <c r="D1039" s="3">
        <v>13.377152442932129</v>
      </c>
      <c r="E1039" s="15">
        <v>0.11416652679443359</v>
      </c>
      <c r="F1039" s="15">
        <v>2.109119110107422</v>
      </c>
      <c r="G1039" s="41">
        <v>2555822080</v>
      </c>
      <c r="H1039" s="40">
        <v>38.724998474121094</v>
      </c>
      <c r="I1039" s="40" t="s">
        <v>34</v>
      </c>
      <c r="J1039" s="40" t="s">
        <v>73</v>
      </c>
      <c r="K1039" s="42" t="str">
        <f t="shared" si="34"/>
        <v>No</v>
      </c>
      <c r="L1039" s="3">
        <f>IF(Table2242[[#This Row],[P/E]]&lt;=$A$8,1,0)</f>
        <v>0</v>
      </c>
      <c r="M1039" s="3">
        <f>IF(Table2242[[#This Row],[ROE LF]]&gt;=$B$8,1,0)</f>
        <v>0</v>
      </c>
      <c r="N1039" s="3">
        <f>IF(Table2242[[#This Row],[Debt/Equity LF]]&lt;=$C$8,1,0)</f>
        <v>0</v>
      </c>
      <c r="O1039" s="44">
        <f t="shared" si="33"/>
        <v>0</v>
      </c>
    </row>
    <row r="1040" spans="1:15" ht="15" hidden="1" x14ac:dyDescent="0.2">
      <c r="A1040" s="3" t="s">
        <v>2623</v>
      </c>
      <c r="B1040" s="3" t="s">
        <v>2624</v>
      </c>
      <c r="C1040" s="3" t="s">
        <v>33</v>
      </c>
      <c r="D1040" s="3">
        <v>5.3104104995727539</v>
      </c>
      <c r="E1040" s="15">
        <v>0.17490373611450194</v>
      </c>
      <c r="F1040" s="15">
        <v>1.6487684631347657</v>
      </c>
      <c r="G1040" s="41">
        <v>2553150464</v>
      </c>
      <c r="H1040" s="40">
        <v>55.599998474121094</v>
      </c>
      <c r="I1040" s="40" t="s">
        <v>47</v>
      </c>
      <c r="J1040" s="40" t="s">
        <v>111</v>
      </c>
      <c r="K1040" s="42" t="str">
        <f t="shared" si="34"/>
        <v>No</v>
      </c>
      <c r="L1040" s="3">
        <f>IF(Table2242[[#This Row],[P/E]]&lt;=$A$8,1,0)</f>
        <v>1</v>
      </c>
      <c r="M1040" s="3">
        <f>IF(Table2242[[#This Row],[ROE LF]]&gt;=$B$8,1,0)</f>
        <v>0</v>
      </c>
      <c r="N1040" s="3">
        <f>IF(Table2242[[#This Row],[Debt/Equity LF]]&lt;=$C$8,1,0)</f>
        <v>0</v>
      </c>
      <c r="O1040" s="44">
        <f t="shared" si="33"/>
        <v>1</v>
      </c>
    </row>
    <row r="1041" spans="1:15" ht="15" hidden="1" x14ac:dyDescent="0.2">
      <c r="A1041" s="3" t="s">
        <v>3157</v>
      </c>
      <c r="B1041" s="3" t="s">
        <v>7592</v>
      </c>
      <c r="C1041" s="3" t="s">
        <v>89</v>
      </c>
      <c r="D1041" s="3">
        <v>4.3510432243347168</v>
      </c>
      <c r="E1041" s="15">
        <v>0.64192367553710938</v>
      </c>
      <c r="F1041" s="15">
        <v>3.2129565429687501</v>
      </c>
      <c r="G1041" s="41">
        <v>2547359744</v>
      </c>
      <c r="H1041" s="40">
        <v>16.600000381469727</v>
      </c>
      <c r="I1041" s="40" t="s">
        <v>89</v>
      </c>
      <c r="J1041" s="40" t="s">
        <v>109</v>
      </c>
      <c r="K1041" s="42" t="str">
        <f t="shared" si="34"/>
        <v>No</v>
      </c>
      <c r="L1041" s="3">
        <f>IF(Table2242[[#This Row],[P/E]]&lt;=$A$8,1,0)</f>
        <v>1</v>
      </c>
      <c r="M1041" s="3">
        <f>IF(Table2242[[#This Row],[ROE LF]]&gt;=$B$8,1,0)</f>
        <v>1</v>
      </c>
      <c r="N1041" s="3">
        <f>IF(Table2242[[#This Row],[Debt/Equity LF]]&lt;=$C$8,1,0)</f>
        <v>0</v>
      </c>
      <c r="O1041" s="44">
        <f t="shared" si="33"/>
        <v>2</v>
      </c>
    </row>
    <row r="1042" spans="1:15" ht="15" hidden="1" x14ac:dyDescent="0.2">
      <c r="A1042" s="3" t="s">
        <v>3123</v>
      </c>
      <c r="B1042" s="3" t="s">
        <v>3124</v>
      </c>
      <c r="C1042" s="3" t="s">
        <v>36</v>
      </c>
      <c r="D1042" s="3">
        <v>40.593616485595703</v>
      </c>
      <c r="E1042" s="15">
        <v>0.30757919311523435</v>
      </c>
      <c r="F1042" s="15">
        <v>0.12857309341430664</v>
      </c>
      <c r="G1042" s="41">
        <v>2540579840</v>
      </c>
      <c r="H1042" s="40">
        <v>147.14999389648438</v>
      </c>
      <c r="I1042" s="40" t="s">
        <v>37</v>
      </c>
      <c r="J1042" s="40" t="s">
        <v>38</v>
      </c>
      <c r="K1042" s="42" t="str">
        <f t="shared" si="34"/>
        <v>No</v>
      </c>
      <c r="L1042" s="3">
        <f>IF(Table2242[[#This Row],[P/E]]&lt;=$A$8,1,0)</f>
        <v>0</v>
      </c>
      <c r="M1042" s="3">
        <f>IF(Table2242[[#This Row],[ROE LF]]&gt;=$B$8,1,0)</f>
        <v>1</v>
      </c>
      <c r="N1042" s="3">
        <f>IF(Table2242[[#This Row],[Debt/Equity LF]]&lt;=$C$8,1,0)</f>
        <v>1</v>
      </c>
      <c r="O1042" s="44">
        <f t="shared" si="33"/>
        <v>2</v>
      </c>
    </row>
    <row r="1043" spans="1:15" ht="15" hidden="1" x14ac:dyDescent="0.2">
      <c r="A1043" s="3" t="s">
        <v>9280</v>
      </c>
      <c r="B1043" s="3" t="s">
        <v>9281</v>
      </c>
      <c r="C1043" s="3" t="s">
        <v>69</v>
      </c>
      <c r="D1043" s="3">
        <v>104.12926483154297</v>
      </c>
      <c r="E1043" s="15">
        <v>1.5171400308609008E-2</v>
      </c>
      <c r="F1043" s="15" t="s">
        <v>51</v>
      </c>
      <c r="G1043" s="41">
        <v>2538042368</v>
      </c>
      <c r="H1043" s="40">
        <v>11.600000381469727</v>
      </c>
      <c r="I1043" s="40" t="s">
        <v>76</v>
      </c>
      <c r="J1043" s="40" t="s">
        <v>91</v>
      </c>
      <c r="K1043" s="42" t="str">
        <f t="shared" si="34"/>
        <v>No</v>
      </c>
      <c r="L1043" s="3">
        <f>IF(Table2242[[#This Row],[P/E]]&lt;=$A$8,1,0)</f>
        <v>0</v>
      </c>
      <c r="M1043" s="3">
        <f>IF(Table2242[[#This Row],[ROE LF]]&gt;=$B$8,1,0)</f>
        <v>0</v>
      </c>
      <c r="N1043" s="3">
        <f>IF(Table2242[[#This Row],[Debt/Equity LF]]&lt;=$C$8,1,0)</f>
        <v>0</v>
      </c>
      <c r="O1043" s="44">
        <f t="shared" si="33"/>
        <v>0</v>
      </c>
    </row>
    <row r="1044" spans="1:15" ht="15" hidden="1" x14ac:dyDescent="0.2">
      <c r="A1044" s="3" t="s">
        <v>2793</v>
      </c>
      <c r="B1044" s="3" t="s">
        <v>2794</v>
      </c>
      <c r="C1044" s="3" t="s">
        <v>45</v>
      </c>
      <c r="D1044" s="3">
        <v>25.018632888793945</v>
      </c>
      <c r="E1044" s="15">
        <v>0.17773008346557617</v>
      </c>
      <c r="F1044" s="15">
        <v>0.20540630340576171</v>
      </c>
      <c r="G1044" s="41">
        <v>2536343552</v>
      </c>
      <c r="H1044" s="40">
        <v>80.55999755859375</v>
      </c>
      <c r="I1044" s="40" t="s">
        <v>49</v>
      </c>
      <c r="J1044" s="40" t="s">
        <v>83</v>
      </c>
      <c r="K1044" s="42" t="str">
        <f t="shared" si="34"/>
        <v>No</v>
      </c>
      <c r="L1044" s="3">
        <f>IF(Table2242[[#This Row],[P/E]]&lt;=$A$8,1,0)</f>
        <v>0</v>
      </c>
      <c r="M1044" s="3">
        <f>IF(Table2242[[#This Row],[ROE LF]]&gt;=$B$8,1,0)</f>
        <v>0</v>
      </c>
      <c r="N1044" s="3">
        <f>IF(Table2242[[#This Row],[Debt/Equity LF]]&lt;=$C$8,1,0)</f>
        <v>1</v>
      </c>
      <c r="O1044" s="44">
        <f t="shared" si="33"/>
        <v>1</v>
      </c>
    </row>
    <row r="1045" spans="1:15" ht="15" hidden="1" x14ac:dyDescent="0.2">
      <c r="A1045" s="3" t="s">
        <v>3029</v>
      </c>
      <c r="B1045" s="3" t="s">
        <v>3030</v>
      </c>
      <c r="C1045" s="3" t="s">
        <v>33</v>
      </c>
      <c r="D1045" s="3">
        <v>11.664004325866699</v>
      </c>
      <c r="E1045" s="15">
        <v>0.16415328979492189</v>
      </c>
      <c r="F1045" s="15">
        <v>1.9215832519531251</v>
      </c>
      <c r="G1045" s="41">
        <v>2535988224</v>
      </c>
      <c r="H1045" s="40">
        <v>76.819999694824219</v>
      </c>
      <c r="I1045" s="40" t="s">
        <v>47</v>
      </c>
      <c r="J1045" s="40" t="s">
        <v>111</v>
      </c>
      <c r="K1045" s="42" t="str">
        <f t="shared" si="34"/>
        <v>No</v>
      </c>
      <c r="L1045" s="3">
        <f>IF(Table2242[[#This Row],[P/E]]&lt;=$A$8,1,0)</f>
        <v>0</v>
      </c>
      <c r="M1045" s="3">
        <f>IF(Table2242[[#This Row],[ROE LF]]&gt;=$B$8,1,0)</f>
        <v>0</v>
      </c>
      <c r="N1045" s="3">
        <f>IF(Table2242[[#This Row],[Debt/Equity LF]]&lt;=$C$8,1,0)</f>
        <v>0</v>
      </c>
      <c r="O1045" s="44">
        <f t="shared" si="33"/>
        <v>0</v>
      </c>
    </row>
    <row r="1046" spans="1:15" ht="15" hidden="1" x14ac:dyDescent="0.2">
      <c r="A1046" s="3" t="s">
        <v>4139</v>
      </c>
      <c r="B1046" s="3" t="s">
        <v>4140</v>
      </c>
      <c r="C1046" s="3" t="s">
        <v>28</v>
      </c>
      <c r="D1046" s="3">
        <v>5.8468289375305176</v>
      </c>
      <c r="E1046">
        <v>0.96419700622558591</v>
      </c>
      <c r="F1046">
        <v>9.5273687744140627</v>
      </c>
      <c r="G1046" s="41">
        <v>2533698304</v>
      </c>
      <c r="H1046" s="40">
        <v>28.340000152587891</v>
      </c>
      <c r="I1046" s="40" t="s">
        <v>29</v>
      </c>
      <c r="J1046" s="40" t="s">
        <v>52</v>
      </c>
      <c r="K1046" s="42" t="str">
        <f t="shared" si="34"/>
        <v>No</v>
      </c>
      <c r="L1046" s="3">
        <f>IF(Table2242[[#This Row],[P/E]]&lt;=$A$8,1,0)</f>
        <v>1</v>
      </c>
      <c r="M1046" s="3">
        <f>IF(Table2242[[#This Row],[ROE LF]]&gt;=$B$8,1,0)</f>
        <v>1</v>
      </c>
      <c r="N1046" s="3">
        <f>IF(Table2242[[#This Row],[Debt/Equity LF]]&lt;=$C$8,1,0)</f>
        <v>0</v>
      </c>
      <c r="O1046" s="44">
        <f t="shared" si="33"/>
        <v>2</v>
      </c>
    </row>
    <row r="1047" spans="1:15" ht="15" hidden="1" x14ac:dyDescent="0.2">
      <c r="A1047" s="3" t="s">
        <v>3275</v>
      </c>
      <c r="B1047" s="3" t="s">
        <v>3276</v>
      </c>
      <c r="C1047" s="3" t="s">
        <v>28</v>
      </c>
      <c r="D1047" s="3">
        <v>4.2307214736938477</v>
      </c>
      <c r="E1047" s="15">
        <v>0.32322696685791014</v>
      </c>
      <c r="F1047" s="15">
        <v>1.3312858581542968</v>
      </c>
      <c r="G1047" s="41">
        <v>2525677056</v>
      </c>
      <c r="H1047" s="40">
        <v>186.33999633789062</v>
      </c>
      <c r="I1047" s="40" t="s">
        <v>29</v>
      </c>
      <c r="J1047" s="40" t="s">
        <v>52</v>
      </c>
      <c r="K1047" s="42" t="str">
        <f t="shared" si="34"/>
        <v>No</v>
      </c>
      <c r="L1047" s="3">
        <f>IF(Table2242[[#This Row],[P/E]]&lt;=$A$8,1,0)</f>
        <v>1</v>
      </c>
      <c r="M1047" s="3">
        <f>IF(Table2242[[#This Row],[ROE LF]]&gt;=$B$8,1,0)</f>
        <v>1</v>
      </c>
      <c r="N1047" s="3">
        <f>IF(Table2242[[#This Row],[Debt/Equity LF]]&lt;=$C$8,1,0)</f>
        <v>0</v>
      </c>
      <c r="O1047" s="44">
        <f t="shared" si="33"/>
        <v>2</v>
      </c>
    </row>
    <row r="1048" spans="1:15" ht="15" hidden="1" x14ac:dyDescent="0.2">
      <c r="A1048" s="3" t="s">
        <v>2869</v>
      </c>
      <c r="B1048" s="3" t="s">
        <v>2870</v>
      </c>
      <c r="C1048" s="3" t="s">
        <v>89</v>
      </c>
      <c r="D1048" s="3">
        <v>7.789161205291748</v>
      </c>
      <c r="E1048" s="15">
        <v>0.20969856262207032</v>
      </c>
      <c r="F1048" s="15">
        <v>0.49224517822265623</v>
      </c>
      <c r="G1048" s="41">
        <v>2523844352</v>
      </c>
      <c r="H1048" s="40">
        <v>50.770000457763672</v>
      </c>
      <c r="I1048" s="40" t="s">
        <v>89</v>
      </c>
      <c r="J1048" s="40" t="s">
        <v>93</v>
      </c>
      <c r="K1048" s="42" t="str">
        <f t="shared" si="34"/>
        <v>No</v>
      </c>
      <c r="L1048" s="3">
        <f>IF(Table2242[[#This Row],[P/E]]&lt;=$A$8,1,0)</f>
        <v>1</v>
      </c>
      <c r="M1048" s="3">
        <f>IF(Table2242[[#This Row],[ROE LF]]&gt;=$B$8,1,0)</f>
        <v>0</v>
      </c>
      <c r="N1048" s="3">
        <f>IF(Table2242[[#This Row],[Debt/Equity LF]]&lt;=$C$8,1,0)</f>
        <v>1</v>
      </c>
      <c r="O1048" s="44">
        <f t="shared" si="33"/>
        <v>2</v>
      </c>
    </row>
    <row r="1049" spans="1:15" ht="15" hidden="1" x14ac:dyDescent="0.2">
      <c r="A1049" s="3" t="s">
        <v>2615</v>
      </c>
      <c r="B1049" s="3" t="s">
        <v>2616</v>
      </c>
      <c r="C1049" s="3" t="s">
        <v>28</v>
      </c>
      <c r="D1049" s="3">
        <v>18.201700210571289</v>
      </c>
      <c r="E1049" s="15">
        <v>0.14311955451965333</v>
      </c>
      <c r="F1049" s="15">
        <v>0.30688581466674802</v>
      </c>
      <c r="G1049" s="41">
        <v>2521340672</v>
      </c>
      <c r="H1049" s="40">
        <v>84.739997863769531</v>
      </c>
      <c r="I1049" s="40" t="s">
        <v>31</v>
      </c>
      <c r="J1049" s="40" t="s">
        <v>116</v>
      </c>
      <c r="K1049" s="42" t="str">
        <f t="shared" si="34"/>
        <v>No</v>
      </c>
      <c r="L1049" s="3">
        <f>IF(Table2242[[#This Row],[P/E]]&lt;=$A$8,1,0)</f>
        <v>0</v>
      </c>
      <c r="M1049" s="3">
        <f>IF(Table2242[[#This Row],[ROE LF]]&gt;=$B$8,1,0)</f>
        <v>0</v>
      </c>
      <c r="N1049" s="3">
        <f>IF(Table2242[[#This Row],[Debt/Equity LF]]&lt;=$C$8,1,0)</f>
        <v>1</v>
      </c>
      <c r="O1049" s="44">
        <f t="shared" si="33"/>
        <v>1</v>
      </c>
    </row>
    <row r="1050" spans="1:15" ht="15" hidden="1" x14ac:dyDescent="0.2">
      <c r="A1050" s="3" t="s">
        <v>2282</v>
      </c>
      <c r="B1050" s="3" t="s">
        <v>2283</v>
      </c>
      <c r="C1050" s="3" t="s">
        <v>33</v>
      </c>
      <c r="D1050" s="3">
        <v>14.133673667907715</v>
      </c>
      <c r="E1050" s="15">
        <v>8.0356683731079098E-2</v>
      </c>
      <c r="F1050" s="15">
        <v>0.2935177421569824</v>
      </c>
      <c r="G1050" s="41">
        <v>2516283648</v>
      </c>
      <c r="H1050" s="40">
        <v>35.330001831054688</v>
      </c>
      <c r="I1050" s="40" t="s">
        <v>47</v>
      </c>
      <c r="J1050" s="40" t="s">
        <v>47</v>
      </c>
      <c r="K1050" s="42" t="str">
        <f t="shared" si="34"/>
        <v>No</v>
      </c>
      <c r="L1050" s="3">
        <f>IF(Table2242[[#This Row],[P/E]]&lt;=$A$8,1,0)</f>
        <v>0</v>
      </c>
      <c r="M1050" s="3">
        <f>IF(Table2242[[#This Row],[ROE LF]]&gt;=$B$8,1,0)</f>
        <v>0</v>
      </c>
      <c r="N1050" s="3">
        <f>IF(Table2242[[#This Row],[Debt/Equity LF]]&lt;=$C$8,1,0)</f>
        <v>1</v>
      </c>
      <c r="O1050" s="44">
        <f t="shared" si="33"/>
        <v>1</v>
      </c>
    </row>
    <row r="1051" spans="1:15" ht="15" hidden="1" x14ac:dyDescent="0.2">
      <c r="A1051" s="3" t="s">
        <v>2803</v>
      </c>
      <c r="B1051" s="3" t="s">
        <v>2804</v>
      </c>
      <c r="C1051" s="3" t="s">
        <v>89</v>
      </c>
      <c r="D1051" s="3">
        <v>21.196123123168945</v>
      </c>
      <c r="E1051" s="15">
        <v>0.12129445075988769</v>
      </c>
      <c r="F1051" s="15">
        <v>4.6135129928588869E-2</v>
      </c>
      <c r="G1051" s="41">
        <v>2506204928</v>
      </c>
      <c r="H1051" s="40">
        <v>107.59999847412109</v>
      </c>
      <c r="I1051" s="40" t="s">
        <v>89</v>
      </c>
      <c r="J1051" s="40" t="s">
        <v>90</v>
      </c>
      <c r="K1051" s="42" t="str">
        <f t="shared" si="34"/>
        <v>No</v>
      </c>
      <c r="L1051" s="3">
        <f>IF(Table2242[[#This Row],[P/E]]&lt;=$A$8,1,0)</f>
        <v>0</v>
      </c>
      <c r="M1051" s="3">
        <f>IF(Table2242[[#This Row],[ROE LF]]&gt;=$B$8,1,0)</f>
        <v>0</v>
      </c>
      <c r="N1051" s="3">
        <f>IF(Table2242[[#This Row],[Debt/Equity LF]]&lt;=$C$8,1,0)</f>
        <v>1</v>
      </c>
      <c r="O1051" s="44">
        <f t="shared" si="33"/>
        <v>1</v>
      </c>
    </row>
    <row r="1052" spans="1:15" ht="15" hidden="1" x14ac:dyDescent="0.2">
      <c r="A1052" s="3" t="s">
        <v>3169</v>
      </c>
      <c r="B1052" s="3" t="s">
        <v>3170</v>
      </c>
      <c r="C1052" s="3" t="s">
        <v>69</v>
      </c>
      <c r="D1052" s="3">
        <v>1.9308546781539921</v>
      </c>
      <c r="E1052" s="15">
        <v>0.84539077758789061</v>
      </c>
      <c r="F1052" s="15">
        <v>0.49189163208007813</v>
      </c>
      <c r="G1052" s="41">
        <v>2479168512</v>
      </c>
      <c r="H1052" s="40">
        <v>65.620002746582031</v>
      </c>
      <c r="I1052" s="40" t="s">
        <v>70</v>
      </c>
      <c r="J1052" s="40" t="s">
        <v>118</v>
      </c>
      <c r="K1052" s="42" t="str">
        <f t="shared" si="34"/>
        <v>Yes</v>
      </c>
      <c r="L1052" s="3">
        <f>IF(Table2242[[#This Row],[P/E]]&lt;=$A$8,1,0)</f>
        <v>1</v>
      </c>
      <c r="M1052" s="3">
        <f>IF(Table2242[[#This Row],[ROE LF]]&gt;=$B$8,1,0)</f>
        <v>1</v>
      </c>
      <c r="N1052" s="3">
        <f>IF(Table2242[[#This Row],[Debt/Equity LF]]&lt;=$C$8,1,0)</f>
        <v>1</v>
      </c>
      <c r="O1052" s="44">
        <f t="shared" si="33"/>
        <v>3</v>
      </c>
    </row>
    <row r="1053" spans="1:15" ht="15" hidden="1" x14ac:dyDescent="0.2">
      <c r="A1053" s="3" t="s">
        <v>3287</v>
      </c>
      <c r="B1053" s="3" t="s">
        <v>3288</v>
      </c>
      <c r="C1053" s="3" t="s">
        <v>20</v>
      </c>
      <c r="D1053" s="3">
        <v>19.142656326293945</v>
      </c>
      <c r="E1053" s="15">
        <v>0.22756338119506836</v>
      </c>
      <c r="F1053" s="15">
        <v>0.33624027252197264</v>
      </c>
      <c r="G1053" s="41">
        <v>2475612160</v>
      </c>
      <c r="H1053" s="40">
        <v>31.510000228881836</v>
      </c>
      <c r="I1053" s="40" t="s">
        <v>48</v>
      </c>
      <c r="J1053" s="40" t="s">
        <v>48</v>
      </c>
      <c r="K1053" s="42" t="str">
        <f t="shared" si="34"/>
        <v>No</v>
      </c>
      <c r="L1053" s="3">
        <f>IF(Table2242[[#This Row],[P/E]]&lt;=$A$8,1,0)</f>
        <v>0</v>
      </c>
      <c r="M1053" s="3">
        <f>IF(Table2242[[#This Row],[ROE LF]]&gt;=$B$8,1,0)</f>
        <v>0</v>
      </c>
      <c r="N1053" s="3">
        <f>IF(Table2242[[#This Row],[Debt/Equity LF]]&lt;=$C$8,1,0)</f>
        <v>1</v>
      </c>
      <c r="O1053" s="44">
        <f t="shared" si="33"/>
        <v>1</v>
      </c>
    </row>
    <row r="1054" spans="1:15" ht="15" x14ac:dyDescent="0.2">
      <c r="A1054" s="3" t="s">
        <v>9262</v>
      </c>
      <c r="B1054" s="3" t="s">
        <v>9263</v>
      </c>
      <c r="C1054" s="3" t="s">
        <v>43</v>
      </c>
      <c r="D1054" s="3">
        <v>19.678407669067383</v>
      </c>
      <c r="E1054" s="15">
        <v>0.15224262237548827</v>
      </c>
      <c r="F1054" s="15">
        <v>0.54323581695556644</v>
      </c>
      <c r="G1054" s="41">
        <v>2465757952</v>
      </c>
      <c r="H1054" s="40">
        <v>22.780000686645508</v>
      </c>
      <c r="I1054" s="40" t="s">
        <v>43</v>
      </c>
      <c r="J1054" s="40" t="s">
        <v>44</v>
      </c>
      <c r="K1054" s="42" t="str">
        <f t="shared" si="34"/>
        <v>No</v>
      </c>
      <c r="L1054" s="3">
        <f>IF(Table2242[[#This Row],[P/E]]&lt;=$A$8,1,0)</f>
        <v>0</v>
      </c>
      <c r="M1054" s="3">
        <f>IF(Table2242[[#This Row],[ROE LF]]&gt;=$B$8,1,0)</f>
        <v>0</v>
      </c>
      <c r="N1054" s="3">
        <f>IF(Table2242[[#This Row],[Debt/Equity LF]]&lt;=$C$8,1,0)</f>
        <v>0</v>
      </c>
      <c r="O1054" s="44">
        <f t="shared" si="33"/>
        <v>0</v>
      </c>
    </row>
    <row r="1055" spans="1:15" ht="15" hidden="1" x14ac:dyDescent="0.2">
      <c r="A1055" s="3" t="s">
        <v>6986</v>
      </c>
      <c r="B1055" s="3" t="s">
        <v>6987</v>
      </c>
      <c r="C1055" s="3" t="s">
        <v>69</v>
      </c>
      <c r="D1055" s="3">
        <v>23.877933502197266</v>
      </c>
      <c r="E1055" s="15">
        <v>8.3219680786132816E-2</v>
      </c>
      <c r="F1055" s="15">
        <v>0.4196645736694336</v>
      </c>
      <c r="G1055" s="41">
        <v>2457057280</v>
      </c>
      <c r="H1055" s="40">
        <v>18.340999603271484</v>
      </c>
      <c r="I1055" s="40" t="s">
        <v>76</v>
      </c>
      <c r="J1055" s="40" t="s">
        <v>95</v>
      </c>
      <c r="K1055" s="42" t="str">
        <f t="shared" si="34"/>
        <v>No</v>
      </c>
      <c r="L1055" s="3">
        <f>IF(Table2242[[#This Row],[P/E]]&lt;=$A$8,1,0)</f>
        <v>0</v>
      </c>
      <c r="M1055" s="3">
        <f>IF(Table2242[[#This Row],[ROE LF]]&gt;=$B$8,1,0)</f>
        <v>0</v>
      </c>
      <c r="N1055" s="3">
        <f>IF(Table2242[[#This Row],[Debt/Equity LF]]&lt;=$C$8,1,0)</f>
        <v>1</v>
      </c>
      <c r="O1055" s="44">
        <f t="shared" si="33"/>
        <v>1</v>
      </c>
    </row>
    <row r="1056" spans="1:15" ht="15" hidden="1" x14ac:dyDescent="0.2">
      <c r="A1056" s="3" t="s">
        <v>2665</v>
      </c>
      <c r="B1056" s="3" t="s">
        <v>2666</v>
      </c>
      <c r="C1056" s="3" t="s">
        <v>33</v>
      </c>
      <c r="D1056" s="3">
        <v>5.0600414276123047</v>
      </c>
      <c r="E1056" s="15">
        <v>0.14368837356567382</v>
      </c>
      <c r="F1056" s="15">
        <v>2.9999230957031249</v>
      </c>
      <c r="G1056" s="41">
        <v>2456239360</v>
      </c>
      <c r="H1056" s="40">
        <v>21.469999313354492</v>
      </c>
      <c r="I1056" s="40" t="s">
        <v>85</v>
      </c>
      <c r="J1056" s="40" t="s">
        <v>85</v>
      </c>
      <c r="K1056" s="42" t="str">
        <f t="shared" si="34"/>
        <v>No</v>
      </c>
      <c r="L1056" s="3">
        <f>IF(Table2242[[#This Row],[P/E]]&lt;=$A$8,1,0)</f>
        <v>1</v>
      </c>
      <c r="M1056" s="3">
        <f>IF(Table2242[[#This Row],[ROE LF]]&gt;=$B$8,1,0)</f>
        <v>0</v>
      </c>
      <c r="N1056" s="3">
        <f>IF(Table2242[[#This Row],[Debt/Equity LF]]&lt;=$C$8,1,0)</f>
        <v>0</v>
      </c>
      <c r="O1056" s="44">
        <f t="shared" ref="O1056:O1119" si="35">SUM(L1056:N1056)</f>
        <v>1</v>
      </c>
    </row>
    <row r="1057" spans="1:15" ht="15" hidden="1" x14ac:dyDescent="0.2">
      <c r="A1057" s="3" t="s">
        <v>1924</v>
      </c>
      <c r="B1057" s="3" t="s">
        <v>1925</v>
      </c>
      <c r="C1057" s="3" t="s">
        <v>28</v>
      </c>
      <c r="D1057" s="3">
        <v>9.1909418106079102</v>
      </c>
      <c r="E1057" s="15">
        <v>0.28556716918945313</v>
      </c>
      <c r="F1057" s="15">
        <v>1.6773948669433594</v>
      </c>
      <c r="G1057" s="41">
        <v>2443486720</v>
      </c>
      <c r="H1057" s="40">
        <v>64.029998779296875</v>
      </c>
      <c r="I1057" s="40" t="s">
        <v>67</v>
      </c>
      <c r="J1057" s="40" t="s">
        <v>68</v>
      </c>
      <c r="K1057" s="42" t="str">
        <f t="shared" si="34"/>
        <v>No</v>
      </c>
      <c r="L1057" s="3">
        <f>IF(Table2242[[#This Row],[P/E]]&lt;=$A$8,1,0)</f>
        <v>0</v>
      </c>
      <c r="M1057" s="3">
        <f>IF(Table2242[[#This Row],[ROE LF]]&gt;=$B$8,1,0)</f>
        <v>0</v>
      </c>
      <c r="N1057" s="3">
        <f>IF(Table2242[[#This Row],[Debt/Equity LF]]&lt;=$C$8,1,0)</f>
        <v>0</v>
      </c>
      <c r="O1057" s="44">
        <f t="shared" si="35"/>
        <v>0</v>
      </c>
    </row>
    <row r="1058" spans="1:15" ht="15" hidden="1" x14ac:dyDescent="0.2">
      <c r="A1058" s="3" t="s">
        <v>2002</v>
      </c>
      <c r="B1058" s="3" t="s">
        <v>2003</v>
      </c>
      <c r="C1058" s="3" t="s">
        <v>28</v>
      </c>
      <c r="D1058" s="3">
        <v>18.802003860473633</v>
      </c>
      <c r="E1058" s="15">
        <v>0.22445520401000976</v>
      </c>
      <c r="F1058" s="15">
        <v>2.3463388061523438</v>
      </c>
      <c r="G1058" s="41">
        <v>2443098112</v>
      </c>
      <c r="H1058" s="40">
        <v>110.20999908447266</v>
      </c>
      <c r="I1058" s="40" t="s">
        <v>58</v>
      </c>
      <c r="J1058" s="40" t="s">
        <v>59</v>
      </c>
      <c r="K1058" s="42" t="str">
        <f t="shared" si="34"/>
        <v>No</v>
      </c>
      <c r="L1058" s="3">
        <f>IF(Table2242[[#This Row],[P/E]]&lt;=$A$8,1,0)</f>
        <v>0</v>
      </c>
      <c r="M1058" s="3">
        <f>IF(Table2242[[#This Row],[ROE LF]]&gt;=$B$8,1,0)</f>
        <v>0</v>
      </c>
      <c r="N1058" s="3">
        <f>IF(Table2242[[#This Row],[Debt/Equity LF]]&lt;=$C$8,1,0)</f>
        <v>0</v>
      </c>
      <c r="O1058" s="44">
        <f t="shared" si="35"/>
        <v>0</v>
      </c>
    </row>
    <row r="1059" spans="1:15" ht="15" hidden="1" x14ac:dyDescent="0.2">
      <c r="A1059" s="3" t="s">
        <v>3053</v>
      </c>
      <c r="B1059" s="3" t="s">
        <v>3054</v>
      </c>
      <c r="C1059" s="3" t="s">
        <v>20</v>
      </c>
      <c r="D1059" s="3">
        <v>49.775981903076172</v>
      </c>
      <c r="E1059" s="15">
        <v>2.574270009994507E-2</v>
      </c>
      <c r="F1059" s="15">
        <v>0.13382321357727051</v>
      </c>
      <c r="G1059" s="41">
        <v>2442638592</v>
      </c>
      <c r="H1059" s="40">
        <v>34.840000152587891</v>
      </c>
      <c r="I1059" s="40" t="s">
        <v>21</v>
      </c>
      <c r="J1059" s="40" t="s">
        <v>63</v>
      </c>
      <c r="K1059" s="42" t="str">
        <f t="shared" si="34"/>
        <v>No</v>
      </c>
      <c r="L1059" s="3">
        <f>IF(Table2242[[#This Row],[P/E]]&lt;=$A$8,1,0)</f>
        <v>0</v>
      </c>
      <c r="M1059" s="3">
        <f>IF(Table2242[[#This Row],[ROE LF]]&gt;=$B$8,1,0)</f>
        <v>0</v>
      </c>
      <c r="N1059" s="3">
        <f>IF(Table2242[[#This Row],[Debt/Equity LF]]&lt;=$C$8,1,0)</f>
        <v>1</v>
      </c>
      <c r="O1059" s="44">
        <f t="shared" si="35"/>
        <v>1</v>
      </c>
    </row>
    <row r="1060" spans="1:15" ht="15" hidden="1" x14ac:dyDescent="0.2">
      <c r="A1060" s="3" t="s">
        <v>3407</v>
      </c>
      <c r="B1060" s="3" t="s">
        <v>3408</v>
      </c>
      <c r="C1060" s="3" t="s">
        <v>69</v>
      </c>
      <c r="D1060" s="3">
        <v>29.772653579711914</v>
      </c>
      <c r="E1060" s="15">
        <v>0.14830807685852052</v>
      </c>
      <c r="F1060" s="15">
        <v>0.67102066040039066</v>
      </c>
      <c r="G1060" s="41">
        <v>2441003776</v>
      </c>
      <c r="H1060" s="40">
        <v>123.33000183105469</v>
      </c>
      <c r="I1060" s="40" t="s">
        <v>76</v>
      </c>
      <c r="J1060" s="40" t="s">
        <v>82</v>
      </c>
      <c r="K1060" s="42" t="str">
        <f t="shared" si="34"/>
        <v>No</v>
      </c>
      <c r="L1060" s="3">
        <f>IF(Table2242[[#This Row],[P/E]]&lt;=$A$8,1,0)</f>
        <v>0</v>
      </c>
      <c r="M1060" s="3">
        <f>IF(Table2242[[#This Row],[ROE LF]]&gt;=$B$8,1,0)</f>
        <v>0</v>
      </c>
      <c r="N1060" s="3">
        <f>IF(Table2242[[#This Row],[Debt/Equity LF]]&lt;=$C$8,1,0)</f>
        <v>0</v>
      </c>
      <c r="O1060" s="44">
        <f t="shared" si="35"/>
        <v>0</v>
      </c>
    </row>
    <row r="1061" spans="1:15" ht="15" hidden="1" x14ac:dyDescent="0.2">
      <c r="A1061" s="3" t="s">
        <v>2388</v>
      </c>
      <c r="B1061" s="3" t="s">
        <v>2389</v>
      </c>
      <c r="C1061" s="3" t="s">
        <v>33</v>
      </c>
      <c r="D1061" s="3">
        <v>11.035492897033691</v>
      </c>
      <c r="E1061" s="15">
        <v>0.11667741775512695</v>
      </c>
      <c r="F1061" s="15">
        <v>0.93436988830566403</v>
      </c>
      <c r="G1061" s="41">
        <v>2440733440</v>
      </c>
      <c r="H1061" s="40">
        <v>37.360000610351562</v>
      </c>
      <c r="I1061" s="40" t="s">
        <v>47</v>
      </c>
      <c r="J1061" s="40" t="s">
        <v>47</v>
      </c>
      <c r="K1061" s="42" t="str">
        <f t="shared" si="34"/>
        <v>No</v>
      </c>
      <c r="L1061" s="3">
        <f>IF(Table2242[[#This Row],[P/E]]&lt;=$A$8,1,0)</f>
        <v>0</v>
      </c>
      <c r="M1061" s="3">
        <f>IF(Table2242[[#This Row],[ROE LF]]&gt;=$B$8,1,0)</f>
        <v>0</v>
      </c>
      <c r="N1061" s="3">
        <f>IF(Table2242[[#This Row],[Debt/Equity LF]]&lt;=$C$8,1,0)</f>
        <v>0</v>
      </c>
      <c r="O1061" s="44">
        <f t="shared" si="35"/>
        <v>0</v>
      </c>
    </row>
    <row r="1062" spans="1:15" ht="15" hidden="1" x14ac:dyDescent="0.2">
      <c r="A1062" s="3" t="s">
        <v>2460</v>
      </c>
      <c r="B1062" s="3" t="s">
        <v>2461</v>
      </c>
      <c r="C1062" s="3" t="s">
        <v>65</v>
      </c>
      <c r="D1062" s="3">
        <v>23.922346115112305</v>
      </c>
      <c r="E1062" s="15">
        <v>0.10095970153808594</v>
      </c>
      <c r="F1062" s="15">
        <v>0.6002336883544922</v>
      </c>
      <c r="G1062" s="41">
        <v>2428731904</v>
      </c>
      <c r="H1062" s="40">
        <v>67.160003662109375</v>
      </c>
      <c r="I1062" s="40" t="s">
        <v>65</v>
      </c>
      <c r="J1062" s="40" t="s">
        <v>66</v>
      </c>
      <c r="K1062" s="42" t="str">
        <f t="shared" si="34"/>
        <v>No</v>
      </c>
      <c r="L1062" s="3">
        <f>IF(Table2242[[#This Row],[P/E]]&lt;=$A$8,1,0)</f>
        <v>0</v>
      </c>
      <c r="M1062" s="3">
        <f>IF(Table2242[[#This Row],[ROE LF]]&gt;=$B$8,1,0)</f>
        <v>0</v>
      </c>
      <c r="N1062" s="3">
        <f>IF(Table2242[[#This Row],[Debt/Equity LF]]&lt;=$C$8,1,0)</f>
        <v>0</v>
      </c>
      <c r="O1062" s="44">
        <f t="shared" si="35"/>
        <v>0</v>
      </c>
    </row>
    <row r="1063" spans="1:15" ht="15" hidden="1" x14ac:dyDescent="0.2">
      <c r="A1063" s="3" t="s">
        <v>3953</v>
      </c>
      <c r="B1063" s="3" t="s">
        <v>3954</v>
      </c>
      <c r="C1063" s="3" t="s">
        <v>45</v>
      </c>
      <c r="D1063" s="3">
        <v>23.086629867553711</v>
      </c>
      <c r="E1063" s="15">
        <v>0.17572114944458009</v>
      </c>
      <c r="F1063" s="15">
        <v>0.33484100341796874</v>
      </c>
      <c r="G1063" s="41">
        <v>2421103360</v>
      </c>
      <c r="H1063" s="40">
        <v>110.08000183105469</v>
      </c>
      <c r="I1063" s="40" t="s">
        <v>53</v>
      </c>
      <c r="J1063" s="40" t="s">
        <v>54</v>
      </c>
      <c r="K1063" s="42" t="str">
        <f t="shared" si="34"/>
        <v>No</v>
      </c>
      <c r="L1063" s="3">
        <f>IF(Table2242[[#This Row],[P/E]]&lt;=$A$8,1,0)</f>
        <v>0</v>
      </c>
      <c r="M1063" s="3">
        <f>IF(Table2242[[#This Row],[ROE LF]]&gt;=$B$8,1,0)</f>
        <v>0</v>
      </c>
      <c r="N1063" s="3">
        <f>IF(Table2242[[#This Row],[Debt/Equity LF]]&lt;=$C$8,1,0)</f>
        <v>1</v>
      </c>
      <c r="O1063" s="44">
        <f t="shared" si="35"/>
        <v>1</v>
      </c>
    </row>
    <row r="1064" spans="1:15" ht="15" hidden="1" x14ac:dyDescent="0.2">
      <c r="A1064" s="3" t="s">
        <v>2689</v>
      </c>
      <c r="B1064" s="3" t="s">
        <v>2690</v>
      </c>
      <c r="C1064" s="3" t="s">
        <v>69</v>
      </c>
      <c r="D1064" s="3">
        <v>14.550173759460449</v>
      </c>
      <c r="E1064" s="15">
        <v>0.19244852066040039</v>
      </c>
      <c r="F1064" s="15">
        <v>0.42684288024902345</v>
      </c>
      <c r="G1064" s="41">
        <v>2420638720</v>
      </c>
      <c r="H1064" s="40">
        <v>38.299999237060547</v>
      </c>
      <c r="I1064" s="40" t="s">
        <v>70</v>
      </c>
      <c r="J1064" s="40" t="s">
        <v>75</v>
      </c>
      <c r="K1064" s="42" t="str">
        <f t="shared" si="34"/>
        <v>No</v>
      </c>
      <c r="L1064" s="3">
        <f>IF(Table2242[[#This Row],[P/E]]&lt;=$A$8,1,0)</f>
        <v>0</v>
      </c>
      <c r="M1064" s="3">
        <f>IF(Table2242[[#This Row],[ROE LF]]&gt;=$B$8,1,0)</f>
        <v>0</v>
      </c>
      <c r="N1064" s="3">
        <f>IF(Table2242[[#This Row],[Debt/Equity LF]]&lt;=$C$8,1,0)</f>
        <v>1</v>
      </c>
      <c r="O1064" s="44">
        <f t="shared" si="35"/>
        <v>1</v>
      </c>
    </row>
    <row r="1065" spans="1:15" ht="15" hidden="1" x14ac:dyDescent="0.2">
      <c r="A1065" s="3" t="s">
        <v>9277</v>
      </c>
      <c r="B1065" s="3" t="s">
        <v>9278</v>
      </c>
      <c r="C1065" s="3" t="s">
        <v>89</v>
      </c>
      <c r="D1065" s="3">
        <v>1.9785498380661011</v>
      </c>
      <c r="E1065" s="15">
        <v>1.7757655334472657</v>
      </c>
      <c r="F1065" s="15">
        <v>3.5534200072288502E-3</v>
      </c>
      <c r="G1065" s="41">
        <v>2411317504</v>
      </c>
      <c r="H1065" s="40">
        <v>153.65499877929688</v>
      </c>
      <c r="I1065" s="40" t="s">
        <v>89</v>
      </c>
      <c r="J1065" s="40" t="s">
        <v>93</v>
      </c>
      <c r="K1065" s="42" t="str">
        <f t="shared" si="34"/>
        <v>Yes</v>
      </c>
      <c r="L1065" s="3">
        <f>IF(Table2242[[#This Row],[P/E]]&lt;=$A$8,1,0)</f>
        <v>1</v>
      </c>
      <c r="M1065" s="3">
        <f>IF(Table2242[[#This Row],[ROE LF]]&gt;=$B$8,1,0)</f>
        <v>1</v>
      </c>
      <c r="N1065" s="3">
        <f>IF(Table2242[[#This Row],[Debt/Equity LF]]&lt;=$C$8,1,0)</f>
        <v>1</v>
      </c>
      <c r="O1065" s="44">
        <f t="shared" si="35"/>
        <v>3</v>
      </c>
    </row>
    <row r="1066" spans="1:15" ht="15" x14ac:dyDescent="0.2">
      <c r="A1066" s="3" t="s">
        <v>7871</v>
      </c>
      <c r="B1066" s="3" t="s">
        <v>7872</v>
      </c>
      <c r="C1066" s="3" t="s">
        <v>43</v>
      </c>
      <c r="D1066" s="3">
        <v>12.113869667053223</v>
      </c>
      <c r="E1066" s="15">
        <v>0.29871961593627927</v>
      </c>
      <c r="F1066" s="15">
        <v>0.54864822387695311</v>
      </c>
      <c r="G1066" s="41">
        <v>2411103232</v>
      </c>
      <c r="H1066" s="40">
        <v>10.159999847412109</v>
      </c>
      <c r="I1066" s="40" t="s">
        <v>43</v>
      </c>
      <c r="J1066" s="40" t="s">
        <v>101</v>
      </c>
      <c r="K1066" s="42" t="str">
        <f t="shared" si="34"/>
        <v>No</v>
      </c>
      <c r="L1066" s="3">
        <f>IF(Table2242[[#This Row],[P/E]]&lt;=$A$8,1,0)</f>
        <v>0</v>
      </c>
      <c r="M1066" s="3">
        <f>IF(Table2242[[#This Row],[ROE LF]]&gt;=$B$8,1,0)</f>
        <v>1</v>
      </c>
      <c r="N1066" s="3">
        <f>IF(Table2242[[#This Row],[Debt/Equity LF]]&lt;=$C$8,1,0)</f>
        <v>0</v>
      </c>
      <c r="O1066" s="44">
        <f t="shared" si="35"/>
        <v>1</v>
      </c>
    </row>
    <row r="1067" spans="1:15" ht="15" hidden="1" x14ac:dyDescent="0.2">
      <c r="A1067" s="3" t="s">
        <v>2759</v>
      </c>
      <c r="B1067" s="3" t="s">
        <v>2760</v>
      </c>
      <c r="C1067" s="3" t="s">
        <v>28</v>
      </c>
      <c r="D1067" s="3">
        <v>4.882413387298584</v>
      </c>
      <c r="E1067" s="15">
        <v>0.40284564971923831</v>
      </c>
      <c r="F1067" s="15">
        <v>0.89105247497558593</v>
      </c>
      <c r="G1067" s="41">
        <v>2407485952</v>
      </c>
      <c r="H1067" s="40">
        <v>94.669998168945312</v>
      </c>
      <c r="I1067" s="40" t="s">
        <v>31</v>
      </c>
      <c r="J1067" s="40" t="s">
        <v>116</v>
      </c>
      <c r="K1067" s="42" t="str">
        <f t="shared" si="34"/>
        <v>No</v>
      </c>
      <c r="L1067" s="3">
        <f>IF(Table2242[[#This Row],[P/E]]&lt;=$A$8,1,0)</f>
        <v>1</v>
      </c>
      <c r="M1067" s="3">
        <f>IF(Table2242[[#This Row],[ROE LF]]&gt;=$B$8,1,0)</f>
        <v>1</v>
      </c>
      <c r="N1067" s="3">
        <f>IF(Table2242[[#This Row],[Debt/Equity LF]]&lt;=$C$8,1,0)</f>
        <v>0</v>
      </c>
      <c r="O1067" s="44">
        <f t="shared" si="35"/>
        <v>2</v>
      </c>
    </row>
    <row r="1068" spans="1:15" ht="15" hidden="1" x14ac:dyDescent="0.2">
      <c r="A1068" s="3" t="s">
        <v>3441</v>
      </c>
      <c r="B1068" s="3" t="s">
        <v>3442</v>
      </c>
      <c r="C1068" s="3" t="s">
        <v>69</v>
      </c>
      <c r="D1068" s="3">
        <v>23.238517761230469</v>
      </c>
      <c r="E1068" s="15">
        <v>0.14347605705261229</v>
      </c>
      <c r="F1068" s="15">
        <v>0.62947975158691405</v>
      </c>
      <c r="G1068" s="41">
        <v>2398287104</v>
      </c>
      <c r="H1068" s="40">
        <v>47.180000305175781</v>
      </c>
      <c r="I1068" s="40" t="s">
        <v>6370</v>
      </c>
      <c r="J1068" s="40" t="s">
        <v>96</v>
      </c>
      <c r="K1068" s="42" t="str">
        <f t="shared" si="34"/>
        <v>No</v>
      </c>
      <c r="L1068" s="3">
        <f>IF(Table2242[[#This Row],[P/E]]&lt;=$A$8,1,0)</f>
        <v>0</v>
      </c>
      <c r="M1068" s="3">
        <f>IF(Table2242[[#This Row],[ROE LF]]&gt;=$B$8,1,0)</f>
        <v>0</v>
      </c>
      <c r="N1068" s="3">
        <f>IF(Table2242[[#This Row],[Debt/Equity LF]]&lt;=$C$8,1,0)</f>
        <v>0</v>
      </c>
      <c r="O1068" s="44">
        <f t="shared" si="35"/>
        <v>0</v>
      </c>
    </row>
    <row r="1069" spans="1:15" ht="15" hidden="1" x14ac:dyDescent="0.2">
      <c r="A1069" s="3" t="s">
        <v>2651</v>
      </c>
      <c r="B1069" s="3" t="s">
        <v>2652</v>
      </c>
      <c r="C1069" s="3" t="s">
        <v>33</v>
      </c>
      <c r="D1069" s="3">
        <v>11.892180442810059</v>
      </c>
      <c r="E1069" s="15">
        <v>9.2414684295654304E-2</v>
      </c>
      <c r="F1069" s="15">
        <v>0.70069686889648441</v>
      </c>
      <c r="G1069" s="41">
        <v>2396596736</v>
      </c>
      <c r="H1069" s="40">
        <v>26.184999465942383</v>
      </c>
      <c r="I1069" s="40" t="s">
        <v>47</v>
      </c>
      <c r="J1069" s="40" t="s">
        <v>47</v>
      </c>
      <c r="K1069" s="42" t="str">
        <f t="shared" si="34"/>
        <v>No</v>
      </c>
      <c r="L1069" s="3">
        <f>IF(Table2242[[#This Row],[P/E]]&lt;=$A$8,1,0)</f>
        <v>0</v>
      </c>
      <c r="M1069" s="3">
        <f>IF(Table2242[[#This Row],[ROE LF]]&gt;=$B$8,1,0)</f>
        <v>0</v>
      </c>
      <c r="N1069" s="3">
        <f>IF(Table2242[[#This Row],[Debt/Equity LF]]&lt;=$C$8,1,0)</f>
        <v>0</v>
      </c>
      <c r="O1069" s="44">
        <f t="shared" si="35"/>
        <v>0</v>
      </c>
    </row>
    <row r="1070" spans="1:15" ht="15" hidden="1" x14ac:dyDescent="0.2">
      <c r="A1070" s="3" t="s">
        <v>2533</v>
      </c>
      <c r="B1070" s="3" t="s">
        <v>2534</v>
      </c>
      <c r="C1070" s="3" t="s">
        <v>28</v>
      </c>
      <c r="D1070" s="3">
        <v>3.5584337711334229</v>
      </c>
      <c r="E1070" s="15">
        <v>0.24380020141601563</v>
      </c>
      <c r="F1070" s="15">
        <v>0.5819020462036133</v>
      </c>
      <c r="G1070" s="41">
        <v>2395502336</v>
      </c>
      <c r="H1070" s="40">
        <v>31.079999923706055</v>
      </c>
      <c r="I1070" s="40" t="s">
        <v>67</v>
      </c>
      <c r="J1070" s="40" t="s">
        <v>100</v>
      </c>
      <c r="K1070" s="42" t="str">
        <f t="shared" si="34"/>
        <v>No</v>
      </c>
      <c r="L1070" s="3">
        <f>IF(Table2242[[#This Row],[P/E]]&lt;=$A$8,1,0)</f>
        <v>1</v>
      </c>
      <c r="M1070" s="3">
        <f>IF(Table2242[[#This Row],[ROE LF]]&gt;=$B$8,1,0)</f>
        <v>0</v>
      </c>
      <c r="N1070" s="3">
        <f>IF(Table2242[[#This Row],[Debt/Equity LF]]&lt;=$C$8,1,0)</f>
        <v>0</v>
      </c>
      <c r="O1070" s="44">
        <f t="shared" si="35"/>
        <v>1</v>
      </c>
    </row>
    <row r="1071" spans="1:15" ht="15" hidden="1" x14ac:dyDescent="0.2">
      <c r="A1071" s="3" t="s">
        <v>2937</v>
      </c>
      <c r="B1071" s="3" t="s">
        <v>2938</v>
      </c>
      <c r="C1071" s="3" t="s">
        <v>33</v>
      </c>
      <c r="D1071" s="3">
        <v>13.311639785766602</v>
      </c>
      <c r="E1071" s="15">
        <v>0.12414745330810546</v>
      </c>
      <c r="F1071" s="15">
        <v>0.25973497390747069</v>
      </c>
      <c r="G1071" s="41">
        <v>2394019584</v>
      </c>
      <c r="H1071" s="40">
        <v>72.129997253417969</v>
      </c>
      <c r="I1071" s="40" t="s">
        <v>47</v>
      </c>
      <c r="J1071" s="40" t="s">
        <v>47</v>
      </c>
      <c r="K1071" s="42" t="str">
        <f t="shared" si="34"/>
        <v>No</v>
      </c>
      <c r="L1071" s="3">
        <f>IF(Table2242[[#This Row],[P/E]]&lt;=$A$8,1,0)</f>
        <v>0</v>
      </c>
      <c r="M1071" s="3">
        <f>IF(Table2242[[#This Row],[ROE LF]]&gt;=$B$8,1,0)</f>
        <v>0</v>
      </c>
      <c r="N1071" s="3">
        <f>IF(Table2242[[#This Row],[Debt/Equity LF]]&lt;=$C$8,1,0)</f>
        <v>1</v>
      </c>
      <c r="O1071" s="44">
        <f t="shared" si="35"/>
        <v>1</v>
      </c>
    </row>
    <row r="1072" spans="1:15" ht="15" hidden="1" x14ac:dyDescent="0.2">
      <c r="A1072" s="3" t="s">
        <v>2779</v>
      </c>
      <c r="B1072" s="3" t="s">
        <v>2780</v>
      </c>
      <c r="C1072" s="3" t="s">
        <v>33</v>
      </c>
      <c r="D1072" s="3">
        <v>9.5731000900268555</v>
      </c>
      <c r="E1072" s="15">
        <v>0.74976478576660155</v>
      </c>
      <c r="F1072" s="15">
        <v>0.85888511657714839</v>
      </c>
      <c r="G1072" s="41">
        <v>2390735104</v>
      </c>
      <c r="H1072" s="40">
        <v>32.740001678466797</v>
      </c>
      <c r="I1072" s="40" t="s">
        <v>34</v>
      </c>
      <c r="J1072" s="40" t="s">
        <v>73</v>
      </c>
      <c r="K1072" s="42" t="str">
        <f t="shared" si="34"/>
        <v>No</v>
      </c>
      <c r="L1072" s="3">
        <f>IF(Table2242[[#This Row],[P/E]]&lt;=$A$8,1,0)</f>
        <v>0</v>
      </c>
      <c r="M1072" s="3">
        <f>IF(Table2242[[#This Row],[ROE LF]]&gt;=$B$8,1,0)</f>
        <v>1</v>
      </c>
      <c r="N1072" s="3">
        <f>IF(Table2242[[#This Row],[Debt/Equity LF]]&lt;=$C$8,1,0)</f>
        <v>0</v>
      </c>
      <c r="O1072" s="44">
        <f t="shared" si="35"/>
        <v>1</v>
      </c>
    </row>
    <row r="1073" spans="1:15" ht="15" hidden="1" x14ac:dyDescent="0.2">
      <c r="A1073" s="3" t="s">
        <v>2647</v>
      </c>
      <c r="B1073" s="3" t="s">
        <v>2648</v>
      </c>
      <c r="C1073" s="3" t="s">
        <v>20</v>
      </c>
      <c r="D1073" s="3">
        <v>51.257610321044922</v>
      </c>
      <c r="E1073" s="15">
        <v>7.9598641395568853E-2</v>
      </c>
      <c r="F1073" s="15">
        <v>0.8619969177246094</v>
      </c>
      <c r="G1073" s="41">
        <v>2386735616</v>
      </c>
      <c r="H1073" s="40">
        <v>54.740001678466797</v>
      </c>
      <c r="I1073" s="40" t="s">
        <v>23</v>
      </c>
      <c r="J1073" s="40" t="s">
        <v>24</v>
      </c>
      <c r="K1073" s="42" t="str">
        <f t="shared" si="34"/>
        <v>No</v>
      </c>
      <c r="L1073" s="3">
        <f>IF(Table2242[[#This Row],[P/E]]&lt;=$A$8,1,0)</f>
        <v>0</v>
      </c>
      <c r="M1073" s="3">
        <f>IF(Table2242[[#This Row],[ROE LF]]&gt;=$B$8,1,0)</f>
        <v>0</v>
      </c>
      <c r="N1073" s="3">
        <f>IF(Table2242[[#This Row],[Debt/Equity LF]]&lt;=$C$8,1,0)</f>
        <v>0</v>
      </c>
      <c r="O1073" s="44">
        <f t="shared" si="35"/>
        <v>0</v>
      </c>
    </row>
    <row r="1074" spans="1:15" ht="15" hidden="1" x14ac:dyDescent="0.2">
      <c r="A1074" s="3" t="s">
        <v>9283</v>
      </c>
      <c r="B1074" s="3" t="s">
        <v>9284</v>
      </c>
      <c r="C1074" s="3" t="s">
        <v>20</v>
      </c>
      <c r="D1074" s="3">
        <v>44.341789245605469</v>
      </c>
      <c r="E1074" s="15">
        <v>1.2819199562072749E-2</v>
      </c>
      <c r="F1074" s="15">
        <v>2.7202401161193851E-2</v>
      </c>
      <c r="G1074" s="41">
        <v>2384818944</v>
      </c>
      <c r="H1074" s="40">
        <v>5.8649997711181641</v>
      </c>
      <c r="I1074" s="40" t="s">
        <v>23</v>
      </c>
      <c r="J1074" s="40" t="s">
        <v>42</v>
      </c>
      <c r="K1074" s="42" t="str">
        <f t="shared" si="34"/>
        <v>No</v>
      </c>
      <c r="L1074" s="3">
        <f>IF(Table2242[[#This Row],[P/E]]&lt;=$A$8,1,0)</f>
        <v>0</v>
      </c>
      <c r="M1074" s="3">
        <f>IF(Table2242[[#This Row],[ROE LF]]&gt;=$B$8,1,0)</f>
        <v>0</v>
      </c>
      <c r="N1074" s="3">
        <f>IF(Table2242[[#This Row],[Debt/Equity LF]]&lt;=$C$8,1,0)</f>
        <v>1</v>
      </c>
      <c r="O1074" s="44">
        <f t="shared" si="35"/>
        <v>1</v>
      </c>
    </row>
    <row r="1075" spans="1:15" ht="15" hidden="1" x14ac:dyDescent="0.2">
      <c r="A1075" s="3" t="s">
        <v>3673</v>
      </c>
      <c r="B1075" s="3" t="s">
        <v>3674</v>
      </c>
      <c r="C1075" s="3" t="s">
        <v>45</v>
      </c>
      <c r="D1075" s="3">
        <v>19.936758041381836</v>
      </c>
      <c r="E1075" s="15">
        <v>9.6973972320556642E-2</v>
      </c>
      <c r="F1075" s="15">
        <v>0.15735014915466308</v>
      </c>
      <c r="G1075" s="41">
        <v>2380243200</v>
      </c>
      <c r="H1075" s="40">
        <v>88.489997863769531</v>
      </c>
      <c r="I1075" s="40" t="s">
        <v>46</v>
      </c>
      <c r="J1075" s="40" t="s">
        <v>46</v>
      </c>
      <c r="K1075" s="42" t="str">
        <f t="shared" si="34"/>
        <v>No</v>
      </c>
      <c r="L1075" s="3">
        <f>IF(Table2242[[#This Row],[P/E]]&lt;=$A$8,1,0)</f>
        <v>0</v>
      </c>
      <c r="M1075" s="3">
        <f>IF(Table2242[[#This Row],[ROE LF]]&gt;=$B$8,1,0)</f>
        <v>0</v>
      </c>
      <c r="N1075" s="3">
        <f>IF(Table2242[[#This Row],[Debt/Equity LF]]&lt;=$C$8,1,0)</f>
        <v>1</v>
      </c>
      <c r="O1075" s="44">
        <f t="shared" si="35"/>
        <v>1</v>
      </c>
    </row>
    <row r="1076" spans="1:15" ht="15" hidden="1" x14ac:dyDescent="0.2">
      <c r="A1076" s="3" t="s">
        <v>7585</v>
      </c>
      <c r="B1076" s="3" t="s">
        <v>7586</v>
      </c>
      <c r="C1076" s="3" t="s">
        <v>33</v>
      </c>
      <c r="D1076" s="3">
        <v>9.0068893432617188</v>
      </c>
      <c r="E1076" s="15">
        <v>0.18790008544921874</v>
      </c>
      <c r="F1076" s="15">
        <v>0.20930288314819337</v>
      </c>
      <c r="G1076" s="41">
        <v>2376776192</v>
      </c>
      <c r="H1076" s="40">
        <v>141.49000549316406</v>
      </c>
      <c r="I1076" s="40" t="s">
        <v>34</v>
      </c>
      <c r="J1076" s="40" t="s">
        <v>73</v>
      </c>
      <c r="K1076" s="42" t="str">
        <f t="shared" si="34"/>
        <v>No</v>
      </c>
      <c r="L1076" s="3">
        <f>IF(Table2242[[#This Row],[P/E]]&lt;=$A$8,1,0)</f>
        <v>0</v>
      </c>
      <c r="M1076" s="3">
        <f>IF(Table2242[[#This Row],[ROE LF]]&gt;=$B$8,1,0)</f>
        <v>0</v>
      </c>
      <c r="N1076" s="3">
        <f>IF(Table2242[[#This Row],[Debt/Equity LF]]&lt;=$C$8,1,0)</f>
        <v>1</v>
      </c>
      <c r="O1076" s="44">
        <f t="shared" si="35"/>
        <v>1</v>
      </c>
    </row>
    <row r="1077" spans="1:15" ht="15" hidden="1" x14ac:dyDescent="0.2">
      <c r="A1077" s="3" t="s">
        <v>2965</v>
      </c>
      <c r="B1077" s="3" t="s">
        <v>2966</v>
      </c>
      <c r="C1077" s="3" t="s">
        <v>28</v>
      </c>
      <c r="D1077" s="3">
        <v>19.123908996582031</v>
      </c>
      <c r="E1077" s="15">
        <v>-2.1851639747619628E-2</v>
      </c>
      <c r="F1077" s="15">
        <v>1.5088377380371094</v>
      </c>
      <c r="G1077" s="41">
        <v>2369632768</v>
      </c>
      <c r="H1077" s="40">
        <v>17.799999237060547</v>
      </c>
      <c r="I1077" s="40" t="s">
        <v>31</v>
      </c>
      <c r="J1077" s="40" t="s">
        <v>116</v>
      </c>
      <c r="K1077" s="42" t="str">
        <f t="shared" si="34"/>
        <v>No</v>
      </c>
      <c r="L1077" s="3">
        <f>IF(Table2242[[#This Row],[P/E]]&lt;=$A$8,1,0)</f>
        <v>0</v>
      </c>
      <c r="M1077" s="3">
        <f>IF(Table2242[[#This Row],[ROE LF]]&gt;=$B$8,1,0)</f>
        <v>0</v>
      </c>
      <c r="N1077" s="3">
        <f>IF(Table2242[[#This Row],[Debt/Equity LF]]&lt;=$C$8,1,0)</f>
        <v>0</v>
      </c>
      <c r="O1077" s="44">
        <f t="shared" si="35"/>
        <v>0</v>
      </c>
    </row>
    <row r="1078" spans="1:15" ht="15" hidden="1" x14ac:dyDescent="0.2">
      <c r="A1078" s="3" t="s">
        <v>2090</v>
      </c>
      <c r="B1078" s="3" t="s">
        <v>2091</v>
      </c>
      <c r="C1078" s="3" t="s">
        <v>80</v>
      </c>
      <c r="D1078" s="3">
        <v>52.169746398925781</v>
      </c>
      <c r="E1078" s="15">
        <v>4.9916591644287106E-2</v>
      </c>
      <c r="F1078" s="15">
        <v>0.84046524047851567</v>
      </c>
      <c r="G1078" s="41">
        <v>2368591360</v>
      </c>
      <c r="H1078" s="40">
        <v>57.040000915527344</v>
      </c>
      <c r="I1078" s="40" t="s">
        <v>80</v>
      </c>
      <c r="J1078" s="40" t="s">
        <v>81</v>
      </c>
      <c r="K1078" s="42" t="str">
        <f t="shared" si="34"/>
        <v>No</v>
      </c>
      <c r="L1078" s="3">
        <f>IF(Table2242[[#This Row],[P/E]]&lt;=$A$8,1,0)</f>
        <v>0</v>
      </c>
      <c r="M1078" s="3">
        <f>IF(Table2242[[#This Row],[ROE LF]]&gt;=$B$8,1,0)</f>
        <v>0</v>
      </c>
      <c r="N1078" s="3">
        <f>IF(Table2242[[#This Row],[Debt/Equity LF]]&lt;=$C$8,1,0)</f>
        <v>0</v>
      </c>
      <c r="O1078" s="44">
        <f t="shared" si="35"/>
        <v>0</v>
      </c>
    </row>
    <row r="1079" spans="1:15" ht="15" hidden="1" x14ac:dyDescent="0.2">
      <c r="A1079" s="3" t="s">
        <v>3139</v>
      </c>
      <c r="B1079" s="3" t="s">
        <v>3140</v>
      </c>
      <c r="C1079" s="3" t="s">
        <v>69</v>
      </c>
      <c r="D1079" s="3">
        <v>32.652019500732422</v>
      </c>
      <c r="E1079" s="15">
        <v>0.13994254112243654</v>
      </c>
      <c r="F1079" s="15">
        <v>0.54259651184082036</v>
      </c>
      <c r="G1079" s="41">
        <v>2364365568</v>
      </c>
      <c r="H1079" s="40">
        <v>96.970001220703125</v>
      </c>
      <c r="I1079" s="40" t="s">
        <v>76</v>
      </c>
      <c r="J1079" s="40" t="s">
        <v>97</v>
      </c>
      <c r="K1079" s="42" t="str">
        <f t="shared" si="34"/>
        <v>No</v>
      </c>
      <c r="L1079" s="3">
        <f>IF(Table2242[[#This Row],[P/E]]&lt;=$A$8,1,0)</f>
        <v>0</v>
      </c>
      <c r="M1079" s="3">
        <f>IF(Table2242[[#This Row],[ROE LF]]&gt;=$B$8,1,0)</f>
        <v>0</v>
      </c>
      <c r="N1079" s="3">
        <f>IF(Table2242[[#This Row],[Debt/Equity LF]]&lt;=$C$8,1,0)</f>
        <v>0</v>
      </c>
      <c r="O1079" s="44">
        <f t="shared" si="35"/>
        <v>0</v>
      </c>
    </row>
    <row r="1080" spans="1:15" ht="15" x14ac:dyDescent="0.2">
      <c r="A1080" s="3" t="s">
        <v>9273</v>
      </c>
      <c r="B1080" s="3" t="s">
        <v>9274</v>
      </c>
      <c r="C1080" s="3" t="s">
        <v>43</v>
      </c>
      <c r="D1080" s="3">
        <v>1.4759964942932131</v>
      </c>
      <c r="E1080" s="15">
        <v>-3.8014910221099846E-2</v>
      </c>
      <c r="F1080" s="15">
        <v>0.5457656478881836</v>
      </c>
      <c r="G1080" s="41">
        <v>2353677568</v>
      </c>
      <c r="H1080" s="40">
        <v>14.100000381469727</v>
      </c>
      <c r="I1080" s="40" t="s">
        <v>43</v>
      </c>
      <c r="J1080" s="40" t="s">
        <v>44</v>
      </c>
      <c r="K1080" s="42" t="str">
        <f t="shared" si="34"/>
        <v>No</v>
      </c>
      <c r="L1080" s="3">
        <f>IF(Table2242[[#This Row],[P/E]]&lt;=$A$8,1,0)</f>
        <v>1</v>
      </c>
      <c r="M1080" s="3">
        <f>IF(Table2242[[#This Row],[ROE LF]]&gt;=$B$8,1,0)</f>
        <v>0</v>
      </c>
      <c r="N1080" s="3">
        <f>IF(Table2242[[#This Row],[Debt/Equity LF]]&lt;=$C$8,1,0)</f>
        <v>0</v>
      </c>
      <c r="O1080" s="44">
        <f t="shared" si="35"/>
        <v>1</v>
      </c>
    </row>
    <row r="1081" spans="1:15" ht="15" hidden="1" x14ac:dyDescent="0.2">
      <c r="A1081" s="3" t="s">
        <v>9291</v>
      </c>
      <c r="B1081" s="3" t="s">
        <v>2520</v>
      </c>
      <c r="C1081" s="3" t="s">
        <v>25</v>
      </c>
      <c r="D1081" s="3">
        <v>18.065908432006836</v>
      </c>
      <c r="E1081" s="15">
        <v>0.10799215316772461</v>
      </c>
      <c r="F1081" s="15">
        <v>1.0033520507812499</v>
      </c>
      <c r="G1081" s="41">
        <v>2351511296</v>
      </c>
      <c r="H1081" s="40">
        <v>42.229999542236328</v>
      </c>
      <c r="I1081" s="40" t="s">
        <v>26</v>
      </c>
      <c r="J1081" s="40" t="s">
        <v>74</v>
      </c>
      <c r="K1081" s="42" t="str">
        <f t="shared" si="34"/>
        <v>No</v>
      </c>
      <c r="L1081" s="3">
        <f>IF(Table2242[[#This Row],[P/E]]&lt;=$A$8,1,0)</f>
        <v>0</v>
      </c>
      <c r="M1081" s="3">
        <f>IF(Table2242[[#This Row],[ROE LF]]&gt;=$B$8,1,0)</f>
        <v>0</v>
      </c>
      <c r="N1081" s="3">
        <f>IF(Table2242[[#This Row],[Debt/Equity LF]]&lt;=$C$8,1,0)</f>
        <v>0</v>
      </c>
      <c r="O1081" s="44">
        <f t="shared" si="35"/>
        <v>0</v>
      </c>
    </row>
    <row r="1082" spans="1:15" ht="15" hidden="1" x14ac:dyDescent="0.2">
      <c r="A1082" s="3" t="s">
        <v>2921</v>
      </c>
      <c r="B1082" s="3" t="s">
        <v>2922</v>
      </c>
      <c r="C1082" s="3" t="s">
        <v>33</v>
      </c>
      <c r="D1082" s="3">
        <v>13.071779251098633</v>
      </c>
      <c r="E1082" s="15">
        <v>7.6324868202209475E-2</v>
      </c>
      <c r="F1082" s="15">
        <v>0.19458585739135742</v>
      </c>
      <c r="G1082" s="41">
        <v>2349075712</v>
      </c>
      <c r="H1082" s="40">
        <v>39.709999084472656</v>
      </c>
      <c r="I1082" s="40" t="s">
        <v>47</v>
      </c>
      <c r="J1082" s="40" t="s">
        <v>47</v>
      </c>
      <c r="K1082" s="42" t="str">
        <f t="shared" si="34"/>
        <v>No</v>
      </c>
      <c r="L1082" s="3">
        <f>IF(Table2242[[#This Row],[P/E]]&lt;=$A$8,1,0)</f>
        <v>0</v>
      </c>
      <c r="M1082" s="3">
        <f>IF(Table2242[[#This Row],[ROE LF]]&gt;=$B$8,1,0)</f>
        <v>0</v>
      </c>
      <c r="N1082" s="3">
        <f>IF(Table2242[[#This Row],[Debt/Equity LF]]&lt;=$C$8,1,0)</f>
        <v>1</v>
      </c>
      <c r="O1082" s="44">
        <f t="shared" si="35"/>
        <v>1</v>
      </c>
    </row>
    <row r="1083" spans="1:15" ht="15" hidden="1" x14ac:dyDescent="0.2">
      <c r="A1083" s="3" t="s">
        <v>2094</v>
      </c>
      <c r="B1083" s="3" t="s">
        <v>2095</v>
      </c>
      <c r="C1083" s="3" t="s">
        <v>80</v>
      </c>
      <c r="D1083" s="3">
        <v>4.5185394287109384</v>
      </c>
      <c r="E1083" s="15">
        <v>0.22209583282470702</v>
      </c>
      <c r="F1083" s="15">
        <v>2.274317169189453</v>
      </c>
      <c r="G1083" s="41">
        <v>2341096448</v>
      </c>
      <c r="H1083" s="40">
        <v>11.270000457763672</v>
      </c>
      <c r="I1083" s="40" t="s">
        <v>80</v>
      </c>
      <c r="J1083" s="40" t="s">
        <v>102</v>
      </c>
      <c r="K1083" s="42" t="str">
        <f t="shared" si="34"/>
        <v>No</v>
      </c>
      <c r="L1083" s="3">
        <f>IF(Table2242[[#This Row],[P/E]]&lt;=$A$8,1,0)</f>
        <v>1</v>
      </c>
      <c r="M1083" s="3">
        <f>IF(Table2242[[#This Row],[ROE LF]]&gt;=$B$8,1,0)</f>
        <v>0</v>
      </c>
      <c r="N1083" s="3">
        <f>IF(Table2242[[#This Row],[Debt/Equity LF]]&lt;=$C$8,1,0)</f>
        <v>0</v>
      </c>
      <c r="O1083" s="44">
        <f t="shared" si="35"/>
        <v>1</v>
      </c>
    </row>
    <row r="1084" spans="1:15" ht="15" hidden="1" x14ac:dyDescent="0.2">
      <c r="A1084" s="3" t="s">
        <v>3143</v>
      </c>
      <c r="B1084" s="3" t="s">
        <v>3144</v>
      </c>
      <c r="C1084" s="3" t="s">
        <v>33</v>
      </c>
      <c r="D1084" s="3">
        <v>9.4907236099243164</v>
      </c>
      <c r="E1084" s="15">
        <v>0.15171039581298829</v>
      </c>
      <c r="F1084" s="15">
        <v>0.43810657501220701</v>
      </c>
      <c r="G1084" s="41">
        <v>2335774208</v>
      </c>
      <c r="H1084" s="40">
        <v>41.729999542236328</v>
      </c>
      <c r="I1084" s="40" t="s">
        <v>47</v>
      </c>
      <c r="J1084" s="40" t="s">
        <v>111</v>
      </c>
      <c r="K1084" s="42" t="str">
        <f t="shared" si="34"/>
        <v>No</v>
      </c>
      <c r="L1084" s="3">
        <f>IF(Table2242[[#This Row],[P/E]]&lt;=$A$8,1,0)</f>
        <v>0</v>
      </c>
      <c r="M1084" s="3">
        <f>IF(Table2242[[#This Row],[ROE LF]]&gt;=$B$8,1,0)</f>
        <v>0</v>
      </c>
      <c r="N1084" s="3">
        <f>IF(Table2242[[#This Row],[Debt/Equity LF]]&lt;=$C$8,1,0)</f>
        <v>1</v>
      </c>
      <c r="O1084" s="44">
        <f t="shared" si="35"/>
        <v>1</v>
      </c>
    </row>
    <row r="1085" spans="1:15" ht="15" hidden="1" x14ac:dyDescent="0.2">
      <c r="A1085" s="3" t="s">
        <v>3215</v>
      </c>
      <c r="B1085" s="3" t="s">
        <v>3216</v>
      </c>
      <c r="C1085" s="3" t="s">
        <v>33</v>
      </c>
      <c r="D1085" s="3">
        <v>15.819169044494629</v>
      </c>
      <c r="E1085" s="15">
        <v>0.14430507659912109</v>
      </c>
      <c r="F1085" s="15">
        <v>0.38068775177001951</v>
      </c>
      <c r="G1085" s="41">
        <v>2332360448</v>
      </c>
      <c r="H1085" s="40">
        <v>148.8800048828125</v>
      </c>
      <c r="I1085" s="40" t="s">
        <v>47</v>
      </c>
      <c r="J1085" s="40" t="s">
        <v>47</v>
      </c>
      <c r="K1085" s="42" t="str">
        <f t="shared" si="34"/>
        <v>No</v>
      </c>
      <c r="L1085" s="3">
        <f>IF(Table2242[[#This Row],[P/E]]&lt;=$A$8,1,0)</f>
        <v>0</v>
      </c>
      <c r="M1085" s="3">
        <f>IF(Table2242[[#This Row],[ROE LF]]&gt;=$B$8,1,0)</f>
        <v>0</v>
      </c>
      <c r="N1085" s="3">
        <f>IF(Table2242[[#This Row],[Debt/Equity LF]]&lt;=$C$8,1,0)</f>
        <v>1</v>
      </c>
      <c r="O1085" s="44">
        <f t="shared" si="35"/>
        <v>1</v>
      </c>
    </row>
    <row r="1086" spans="1:15" ht="15" hidden="1" x14ac:dyDescent="0.2">
      <c r="A1086" s="3" t="s">
        <v>2999</v>
      </c>
      <c r="B1086" s="3" t="s">
        <v>3000</v>
      </c>
      <c r="C1086" s="3" t="s">
        <v>33</v>
      </c>
      <c r="D1086" s="3">
        <v>23.597387313842773</v>
      </c>
      <c r="E1086">
        <v>8.5042572021484381E-2</v>
      </c>
      <c r="F1086">
        <v>0.65461204528808592</v>
      </c>
      <c r="G1086" s="41">
        <v>2330670336</v>
      </c>
      <c r="H1086" s="40">
        <v>21.270000457763672</v>
      </c>
      <c r="I1086" s="40" t="s">
        <v>47</v>
      </c>
      <c r="J1086" s="40" t="s">
        <v>111</v>
      </c>
      <c r="K1086" s="42" t="str">
        <f t="shared" si="34"/>
        <v>No</v>
      </c>
      <c r="L1086" s="3">
        <f>IF(Table2242[[#This Row],[P/E]]&lt;=$A$8,1,0)</f>
        <v>0</v>
      </c>
      <c r="M1086" s="3">
        <f>IF(Table2242[[#This Row],[ROE LF]]&gt;=$B$8,1,0)</f>
        <v>0</v>
      </c>
      <c r="N1086" s="3">
        <f>IF(Table2242[[#This Row],[Debt/Equity LF]]&lt;=$C$8,1,0)</f>
        <v>0</v>
      </c>
      <c r="O1086" s="44">
        <f t="shared" si="35"/>
        <v>0</v>
      </c>
    </row>
    <row r="1087" spans="1:15" ht="15" hidden="1" x14ac:dyDescent="0.2">
      <c r="A1087" s="3" t="s">
        <v>2529</v>
      </c>
      <c r="B1087" s="3" t="s">
        <v>2530</v>
      </c>
      <c r="C1087" s="3" t="s">
        <v>69</v>
      </c>
      <c r="D1087" s="3">
        <v>16.00115966796875</v>
      </c>
      <c r="E1087" s="15">
        <v>0.16003513336181641</v>
      </c>
      <c r="F1087" s="15">
        <v>0.14171653747558594</v>
      </c>
      <c r="G1087" s="41">
        <v>2327720192</v>
      </c>
      <c r="H1087" s="40">
        <v>46.630001068115234</v>
      </c>
      <c r="I1087" s="40" t="s">
        <v>6370</v>
      </c>
      <c r="J1087" s="40" t="s">
        <v>87</v>
      </c>
      <c r="K1087" s="42" t="str">
        <f t="shared" si="34"/>
        <v>No</v>
      </c>
      <c r="L1087" s="3">
        <f>IF(Table2242[[#This Row],[P/E]]&lt;=$A$8,1,0)</f>
        <v>0</v>
      </c>
      <c r="M1087" s="3">
        <f>IF(Table2242[[#This Row],[ROE LF]]&gt;=$B$8,1,0)</f>
        <v>0</v>
      </c>
      <c r="N1087" s="3">
        <f>IF(Table2242[[#This Row],[Debt/Equity LF]]&lt;=$C$8,1,0)</f>
        <v>1</v>
      </c>
      <c r="O1087" s="44">
        <f t="shared" si="35"/>
        <v>1</v>
      </c>
    </row>
    <row r="1088" spans="1:15" ht="15" hidden="1" x14ac:dyDescent="0.2">
      <c r="A1088" s="3" t="s">
        <v>2729</v>
      </c>
      <c r="B1088" s="3" t="s">
        <v>2730</v>
      </c>
      <c r="C1088" s="3" t="s">
        <v>89</v>
      </c>
      <c r="D1088" s="3">
        <v>16.560651779174805</v>
      </c>
      <c r="E1088" s="15">
        <v>0.14017056465148925</v>
      </c>
      <c r="F1088" s="15">
        <v>0.41297992706298831</v>
      </c>
      <c r="G1088" s="41">
        <v>2325747968</v>
      </c>
      <c r="H1088" s="40">
        <v>108.33999633789062</v>
      </c>
      <c r="I1088" s="40" t="s">
        <v>89</v>
      </c>
      <c r="J1088" s="40" t="s">
        <v>90</v>
      </c>
      <c r="K1088" s="42" t="str">
        <f t="shared" si="34"/>
        <v>No</v>
      </c>
      <c r="L1088" s="3">
        <f>IF(Table2242[[#This Row],[P/E]]&lt;=$A$8,1,0)</f>
        <v>0</v>
      </c>
      <c r="M1088" s="3">
        <f>IF(Table2242[[#This Row],[ROE LF]]&gt;=$B$8,1,0)</f>
        <v>0</v>
      </c>
      <c r="N1088" s="3">
        <f>IF(Table2242[[#This Row],[Debt/Equity LF]]&lt;=$C$8,1,0)</f>
        <v>1</v>
      </c>
      <c r="O1088" s="44">
        <f t="shared" si="35"/>
        <v>1</v>
      </c>
    </row>
    <row r="1089" spans="1:15" ht="15" hidden="1" x14ac:dyDescent="0.2">
      <c r="A1089" s="3" t="s">
        <v>2370</v>
      </c>
      <c r="B1089" s="3" t="s">
        <v>2371</v>
      </c>
      <c r="C1089" s="3" t="s">
        <v>28</v>
      </c>
      <c r="D1089" s="3">
        <v>9.8859682083129883</v>
      </c>
      <c r="E1089" s="15">
        <v>0.30498077392578127</v>
      </c>
      <c r="F1089" s="15">
        <v>0.12928139686584472</v>
      </c>
      <c r="G1089" s="41">
        <v>2325600768</v>
      </c>
      <c r="H1089" s="40">
        <v>31.829999923706055</v>
      </c>
      <c r="I1089" s="40" t="s">
        <v>67</v>
      </c>
      <c r="J1089" s="40" t="s">
        <v>68</v>
      </c>
      <c r="K1089" s="42" t="str">
        <f t="shared" si="34"/>
        <v>No</v>
      </c>
      <c r="L1089" s="3">
        <f>IF(Table2242[[#This Row],[P/E]]&lt;=$A$8,1,0)</f>
        <v>0</v>
      </c>
      <c r="M1089" s="3">
        <f>IF(Table2242[[#This Row],[ROE LF]]&gt;=$B$8,1,0)</f>
        <v>1</v>
      </c>
      <c r="N1089" s="3">
        <f>IF(Table2242[[#This Row],[Debt/Equity LF]]&lt;=$C$8,1,0)</f>
        <v>1</v>
      </c>
      <c r="O1089" s="44">
        <f t="shared" si="35"/>
        <v>2</v>
      </c>
    </row>
    <row r="1090" spans="1:15" ht="15" hidden="1" x14ac:dyDescent="0.2">
      <c r="A1090" s="3" t="s">
        <v>2889</v>
      </c>
      <c r="B1090" s="3" t="s">
        <v>2890</v>
      </c>
      <c r="C1090" s="3" t="s">
        <v>33</v>
      </c>
      <c r="D1090" s="3">
        <v>13.213337898254395</v>
      </c>
      <c r="E1090" s="15">
        <v>9.8381319046020502E-2</v>
      </c>
      <c r="F1090" s="15">
        <v>0.17372663497924803</v>
      </c>
      <c r="G1090" s="41">
        <v>2314086400</v>
      </c>
      <c r="H1090" s="40">
        <v>33.180000305175781</v>
      </c>
      <c r="I1090" s="40" t="s">
        <v>47</v>
      </c>
      <c r="J1090" s="40" t="s">
        <v>47</v>
      </c>
      <c r="K1090" s="42" t="str">
        <f t="shared" si="34"/>
        <v>No</v>
      </c>
      <c r="L1090" s="3">
        <f>IF(Table2242[[#This Row],[P/E]]&lt;=$A$8,1,0)</f>
        <v>0</v>
      </c>
      <c r="M1090" s="3">
        <f>IF(Table2242[[#This Row],[ROE LF]]&gt;=$B$8,1,0)</f>
        <v>0</v>
      </c>
      <c r="N1090" s="3">
        <f>IF(Table2242[[#This Row],[Debt/Equity LF]]&lt;=$C$8,1,0)</f>
        <v>1</v>
      </c>
      <c r="O1090" s="44">
        <f t="shared" si="35"/>
        <v>1</v>
      </c>
    </row>
    <row r="1091" spans="1:15" ht="15" hidden="1" x14ac:dyDescent="0.2">
      <c r="A1091" s="3" t="s">
        <v>2226</v>
      </c>
      <c r="B1091" s="3" t="s">
        <v>2227</v>
      </c>
      <c r="C1091" s="3" t="s">
        <v>20</v>
      </c>
      <c r="D1091" s="3">
        <v>19.915275573730469</v>
      </c>
      <c r="E1091" s="15">
        <v>0.13656270980834961</v>
      </c>
      <c r="F1091" s="15">
        <v>1.1184454345703125</v>
      </c>
      <c r="G1091" s="41">
        <v>2297538560</v>
      </c>
      <c r="H1091" s="40">
        <v>10.149999618530273</v>
      </c>
      <c r="I1091" s="40" t="s">
        <v>21</v>
      </c>
      <c r="J1091" s="40" t="s">
        <v>63</v>
      </c>
      <c r="K1091" s="42" t="str">
        <f t="shared" si="34"/>
        <v>No</v>
      </c>
      <c r="L1091" s="3">
        <f>IF(Table2242[[#This Row],[P/E]]&lt;=$A$8,1,0)</f>
        <v>0</v>
      </c>
      <c r="M1091" s="3">
        <f>IF(Table2242[[#This Row],[ROE LF]]&gt;=$B$8,1,0)</f>
        <v>0</v>
      </c>
      <c r="N1091" s="3">
        <f>IF(Table2242[[#This Row],[Debt/Equity LF]]&lt;=$C$8,1,0)</f>
        <v>0</v>
      </c>
      <c r="O1091" s="44">
        <f t="shared" si="35"/>
        <v>0</v>
      </c>
    </row>
    <row r="1092" spans="1:15" ht="15" hidden="1" x14ac:dyDescent="0.2">
      <c r="A1092" s="3" t="s">
        <v>4585</v>
      </c>
      <c r="B1092" s="3" t="s">
        <v>4586</v>
      </c>
      <c r="C1092" s="3" t="s">
        <v>20</v>
      </c>
      <c r="D1092" s="3">
        <v>15.479166984558105</v>
      </c>
      <c r="E1092" s="15">
        <v>0.27578723907470704</v>
      </c>
      <c r="F1092" s="15">
        <v>9.8318872451782224E-2</v>
      </c>
      <c r="G1092" s="41">
        <v>2293819392</v>
      </c>
      <c r="H1092" s="40">
        <v>74.300003051757812</v>
      </c>
      <c r="I1092" s="40" t="s">
        <v>48</v>
      </c>
      <c r="J1092" s="40" t="s">
        <v>48</v>
      </c>
      <c r="K1092" s="42" t="str">
        <f t="shared" si="34"/>
        <v>No</v>
      </c>
      <c r="L1092" s="3">
        <f>IF(Table2242[[#This Row],[P/E]]&lt;=$A$8,1,0)</f>
        <v>0</v>
      </c>
      <c r="M1092" s="3">
        <f>IF(Table2242[[#This Row],[ROE LF]]&gt;=$B$8,1,0)</f>
        <v>0</v>
      </c>
      <c r="N1092" s="3">
        <f>IF(Table2242[[#This Row],[Debt/Equity LF]]&lt;=$C$8,1,0)</f>
        <v>1</v>
      </c>
      <c r="O1092" s="44">
        <f t="shared" si="35"/>
        <v>1</v>
      </c>
    </row>
    <row r="1093" spans="1:15" ht="15" hidden="1" x14ac:dyDescent="0.2">
      <c r="A1093" s="3" t="s">
        <v>3963</v>
      </c>
      <c r="B1093" s="3" t="s">
        <v>3964</v>
      </c>
      <c r="C1093" s="3" t="s">
        <v>20</v>
      </c>
      <c r="D1093" s="3">
        <v>48.702503204345703</v>
      </c>
      <c r="E1093" s="15">
        <v>0.4828129196166992</v>
      </c>
      <c r="F1093" s="15">
        <v>2.8163793945312499</v>
      </c>
      <c r="G1093" s="41">
        <v>2290661376</v>
      </c>
      <c r="H1093" s="40">
        <v>18.354999542236328</v>
      </c>
      <c r="I1093" s="40" t="s">
        <v>21</v>
      </c>
      <c r="J1093" s="40" t="s">
        <v>63</v>
      </c>
      <c r="K1093" s="42" t="str">
        <f t="shared" si="34"/>
        <v>No</v>
      </c>
      <c r="L1093" s="3">
        <f>IF(Table2242[[#This Row],[P/E]]&lt;=$A$8,1,0)</f>
        <v>0</v>
      </c>
      <c r="M1093" s="3">
        <f>IF(Table2242[[#This Row],[ROE LF]]&gt;=$B$8,1,0)</f>
        <v>1</v>
      </c>
      <c r="N1093" s="3">
        <f>IF(Table2242[[#This Row],[Debt/Equity LF]]&lt;=$C$8,1,0)</f>
        <v>0</v>
      </c>
      <c r="O1093" s="44">
        <f t="shared" si="35"/>
        <v>1</v>
      </c>
    </row>
    <row r="1094" spans="1:15" ht="15" hidden="1" x14ac:dyDescent="0.2">
      <c r="A1094" s="3" t="s">
        <v>2400</v>
      </c>
      <c r="B1094" s="3" t="s">
        <v>2401</v>
      </c>
      <c r="C1094" s="3" t="s">
        <v>20</v>
      </c>
      <c r="D1094" s="3">
        <v>117.45430755615234</v>
      </c>
      <c r="E1094" s="15">
        <v>-8.0100030899047853E-2</v>
      </c>
      <c r="F1094" s="15">
        <v>0.55241489410400391</v>
      </c>
      <c r="G1094" s="41">
        <v>2278326272</v>
      </c>
      <c r="H1094" s="40">
        <v>53.979999542236328</v>
      </c>
      <c r="I1094" s="40" t="s">
        <v>21</v>
      </c>
      <c r="J1094" s="40" t="s">
        <v>92</v>
      </c>
      <c r="K1094" s="42" t="str">
        <f t="shared" si="34"/>
        <v>No</v>
      </c>
      <c r="L1094" s="3">
        <f>IF(Table2242[[#This Row],[P/E]]&lt;=$A$8,1,0)</f>
        <v>0</v>
      </c>
      <c r="M1094" s="3">
        <f>IF(Table2242[[#This Row],[ROE LF]]&gt;=$B$8,1,0)</f>
        <v>0</v>
      </c>
      <c r="N1094" s="3">
        <f>IF(Table2242[[#This Row],[Debt/Equity LF]]&lt;=$C$8,1,0)</f>
        <v>0</v>
      </c>
      <c r="O1094" s="44">
        <f t="shared" si="35"/>
        <v>0</v>
      </c>
    </row>
    <row r="1095" spans="1:15" ht="15" hidden="1" x14ac:dyDescent="0.2">
      <c r="A1095" s="3" t="s">
        <v>9301</v>
      </c>
      <c r="B1095" s="3" t="s">
        <v>9302</v>
      </c>
      <c r="C1095" s="3" t="s">
        <v>45</v>
      </c>
      <c r="D1095" s="3">
        <v>21.139028549194336</v>
      </c>
      <c r="E1095" s="15">
        <v>1.5941779613494869E-2</v>
      </c>
      <c r="F1095" s="15">
        <v>0.64127662658691409</v>
      </c>
      <c r="G1095" s="41">
        <v>2276228096</v>
      </c>
      <c r="H1095" s="40">
        <v>17.135000228881836</v>
      </c>
      <c r="I1095" s="40" t="s">
        <v>53</v>
      </c>
      <c r="J1095" s="40" t="s">
        <v>84</v>
      </c>
      <c r="K1095" s="42" t="str">
        <f t="shared" si="34"/>
        <v>No</v>
      </c>
      <c r="L1095" s="3">
        <f>IF(Table2242[[#This Row],[P/E]]&lt;=$A$8,1,0)</f>
        <v>0</v>
      </c>
      <c r="M1095" s="3">
        <f>IF(Table2242[[#This Row],[ROE LF]]&gt;=$B$8,1,0)</f>
        <v>0</v>
      </c>
      <c r="N1095" s="3">
        <f>IF(Table2242[[#This Row],[Debt/Equity LF]]&lt;=$C$8,1,0)</f>
        <v>0</v>
      </c>
      <c r="O1095" s="44">
        <f t="shared" si="35"/>
        <v>0</v>
      </c>
    </row>
    <row r="1096" spans="1:15" ht="15" hidden="1" x14ac:dyDescent="0.2">
      <c r="A1096" s="3" t="s">
        <v>1736</v>
      </c>
      <c r="B1096" s="3" t="s">
        <v>1737</v>
      </c>
      <c r="C1096" s="3" t="s">
        <v>28</v>
      </c>
      <c r="D1096" s="3">
        <v>4.9818730354309082</v>
      </c>
      <c r="E1096">
        <v>0.5351880645751953</v>
      </c>
      <c r="F1096">
        <v>5.9964276123046876</v>
      </c>
      <c r="G1096" s="41">
        <v>2261187584</v>
      </c>
      <c r="H1096" s="40">
        <v>6.7100000381469727</v>
      </c>
      <c r="I1096" s="40" t="s">
        <v>67</v>
      </c>
      <c r="J1096" s="40" t="s">
        <v>68</v>
      </c>
      <c r="K1096" s="42" t="str">
        <f t="shared" si="34"/>
        <v>No</v>
      </c>
      <c r="L1096" s="3">
        <f>IF(Table2242[[#This Row],[P/E]]&lt;=$A$8,1,0)</f>
        <v>1</v>
      </c>
      <c r="M1096" s="3">
        <f>IF(Table2242[[#This Row],[ROE LF]]&gt;=$B$8,1,0)</f>
        <v>1</v>
      </c>
      <c r="N1096" s="3">
        <f>IF(Table2242[[#This Row],[Debt/Equity LF]]&lt;=$C$8,1,0)</f>
        <v>0</v>
      </c>
      <c r="O1096" s="44">
        <f t="shared" si="35"/>
        <v>2</v>
      </c>
    </row>
    <row r="1097" spans="1:15" ht="15" hidden="1" x14ac:dyDescent="0.2">
      <c r="A1097" s="3" t="s">
        <v>3065</v>
      </c>
      <c r="B1097" s="3" t="s">
        <v>3066</v>
      </c>
      <c r="C1097" s="3" t="s">
        <v>69</v>
      </c>
      <c r="D1097" s="3">
        <v>8.0288467407226562</v>
      </c>
      <c r="E1097" s="15">
        <v>0.13646335601806642</v>
      </c>
      <c r="F1097" s="15">
        <v>0.67374999999999996</v>
      </c>
      <c r="G1097" s="41">
        <v>2253287680</v>
      </c>
      <c r="H1097" s="40">
        <v>16.700000762939453</v>
      </c>
      <c r="I1097" s="40" t="s">
        <v>76</v>
      </c>
      <c r="J1097" s="40" t="s">
        <v>95</v>
      </c>
      <c r="K1097" s="42" t="str">
        <f t="shared" si="34"/>
        <v>No</v>
      </c>
      <c r="L1097" s="3">
        <f>IF(Table2242[[#This Row],[P/E]]&lt;=$A$8,1,0)</f>
        <v>1</v>
      </c>
      <c r="M1097" s="3">
        <f>IF(Table2242[[#This Row],[ROE LF]]&gt;=$B$8,1,0)</f>
        <v>0</v>
      </c>
      <c r="N1097" s="3">
        <f>IF(Table2242[[#This Row],[Debt/Equity LF]]&lt;=$C$8,1,0)</f>
        <v>0</v>
      </c>
      <c r="O1097" s="44">
        <f t="shared" si="35"/>
        <v>1</v>
      </c>
    </row>
    <row r="1098" spans="1:15" ht="15" hidden="1" x14ac:dyDescent="0.2">
      <c r="A1098" s="3" t="s">
        <v>2354</v>
      </c>
      <c r="B1098" s="3" t="s">
        <v>2355</v>
      </c>
      <c r="C1098" s="3" t="s">
        <v>36</v>
      </c>
      <c r="D1098" s="3">
        <v>30.324731826782227</v>
      </c>
      <c r="E1098" s="15">
        <v>-0.11239249229431153</v>
      </c>
      <c r="F1098" s="15">
        <v>1.4471890258789062</v>
      </c>
      <c r="G1098" s="41">
        <v>2250821376</v>
      </c>
      <c r="H1098" s="40">
        <v>73.839996337890625</v>
      </c>
      <c r="I1098" s="40" t="s">
        <v>37</v>
      </c>
      <c r="J1098" s="40" t="s">
        <v>60</v>
      </c>
      <c r="K1098" s="42" t="str">
        <f t="shared" si="34"/>
        <v>No</v>
      </c>
      <c r="L1098" s="3">
        <f>IF(Table2242[[#This Row],[P/E]]&lt;=$A$8,1,0)</f>
        <v>0</v>
      </c>
      <c r="M1098" s="3">
        <f>IF(Table2242[[#This Row],[ROE LF]]&gt;=$B$8,1,0)</f>
        <v>0</v>
      </c>
      <c r="N1098" s="3">
        <f>IF(Table2242[[#This Row],[Debt/Equity LF]]&lt;=$C$8,1,0)</f>
        <v>0</v>
      </c>
      <c r="O1098" s="44">
        <f t="shared" si="35"/>
        <v>0</v>
      </c>
    </row>
    <row r="1099" spans="1:15" ht="15" x14ac:dyDescent="0.2">
      <c r="A1099" s="3" t="s">
        <v>2567</v>
      </c>
      <c r="B1099" s="3" t="s">
        <v>2568</v>
      </c>
      <c r="C1099" s="3" t="s">
        <v>43</v>
      </c>
      <c r="D1099" s="3">
        <v>7.446321964263916</v>
      </c>
      <c r="E1099" s="15">
        <v>0.3307577896118164</v>
      </c>
      <c r="F1099" s="15">
        <v>2.2678097534179686</v>
      </c>
      <c r="G1099" s="41">
        <v>2249667840</v>
      </c>
      <c r="H1099" s="40">
        <v>32.740001678466797</v>
      </c>
      <c r="I1099" s="40" t="s">
        <v>43</v>
      </c>
      <c r="J1099" s="40" t="s">
        <v>44</v>
      </c>
      <c r="K1099" s="42" t="str">
        <f t="shared" ref="K1099:K1162" si="36">IF(O1099=3,"Yes","No")</f>
        <v>No</v>
      </c>
      <c r="L1099" s="3">
        <f>IF(Table2242[[#This Row],[P/E]]&lt;=$A$8,1,0)</f>
        <v>1</v>
      </c>
      <c r="M1099" s="3">
        <f>IF(Table2242[[#This Row],[ROE LF]]&gt;=$B$8,1,0)</f>
        <v>1</v>
      </c>
      <c r="N1099" s="3">
        <f>IF(Table2242[[#This Row],[Debt/Equity LF]]&lt;=$C$8,1,0)</f>
        <v>0</v>
      </c>
      <c r="O1099" s="44">
        <f t="shared" si="35"/>
        <v>2</v>
      </c>
    </row>
    <row r="1100" spans="1:15" ht="15" hidden="1" x14ac:dyDescent="0.2">
      <c r="A1100" s="3" t="s">
        <v>3147</v>
      </c>
      <c r="B1100" s="3" t="s">
        <v>3148</v>
      </c>
      <c r="C1100" s="3" t="s">
        <v>36</v>
      </c>
      <c r="D1100" s="3">
        <v>46.631950378417969</v>
      </c>
      <c r="E1100" s="15">
        <v>2.805354118347168E-2</v>
      </c>
      <c r="F1100" s="15">
        <v>1.0668893432617188</v>
      </c>
      <c r="G1100" s="41">
        <v>2248222208</v>
      </c>
      <c r="H1100" s="40">
        <v>52.162498474121094</v>
      </c>
      <c r="I1100" s="40" t="s">
        <v>40</v>
      </c>
      <c r="J1100" s="40" t="s">
        <v>41</v>
      </c>
      <c r="K1100" s="42" t="str">
        <f t="shared" si="36"/>
        <v>No</v>
      </c>
      <c r="L1100" s="3">
        <f>IF(Table2242[[#This Row],[P/E]]&lt;=$A$8,1,0)</f>
        <v>0</v>
      </c>
      <c r="M1100" s="3">
        <f>IF(Table2242[[#This Row],[ROE LF]]&gt;=$B$8,1,0)</f>
        <v>0</v>
      </c>
      <c r="N1100" s="3">
        <f>IF(Table2242[[#This Row],[Debt/Equity LF]]&lt;=$C$8,1,0)</f>
        <v>0</v>
      </c>
      <c r="O1100" s="44">
        <f t="shared" si="35"/>
        <v>0</v>
      </c>
    </row>
    <row r="1101" spans="1:15" ht="15" hidden="1" x14ac:dyDescent="0.2">
      <c r="A1101" s="3" t="s">
        <v>2134</v>
      </c>
      <c r="B1101" s="3" t="s">
        <v>2135</v>
      </c>
      <c r="C1101" s="3" t="s">
        <v>20</v>
      </c>
      <c r="D1101" s="3">
        <v>14.695573806762695</v>
      </c>
      <c r="E1101" s="15">
        <v>0.13486676216125487</v>
      </c>
      <c r="F1101" s="15">
        <v>0.90458145141601565</v>
      </c>
      <c r="G1101" s="41">
        <v>2247482624</v>
      </c>
      <c r="H1101" s="40">
        <v>21.090000152587891</v>
      </c>
      <c r="I1101" s="40" t="s">
        <v>23</v>
      </c>
      <c r="J1101" s="40" t="s">
        <v>24</v>
      </c>
      <c r="K1101" s="42" t="str">
        <f t="shared" si="36"/>
        <v>No</v>
      </c>
      <c r="L1101" s="3">
        <f>IF(Table2242[[#This Row],[P/E]]&lt;=$A$8,1,0)</f>
        <v>0</v>
      </c>
      <c r="M1101" s="3">
        <f>IF(Table2242[[#This Row],[ROE LF]]&gt;=$B$8,1,0)</f>
        <v>0</v>
      </c>
      <c r="N1101" s="3">
        <f>IF(Table2242[[#This Row],[Debt/Equity LF]]&lt;=$C$8,1,0)</f>
        <v>0</v>
      </c>
      <c r="O1101" s="44">
        <f t="shared" si="35"/>
        <v>0</v>
      </c>
    </row>
    <row r="1102" spans="1:15" ht="15" hidden="1" x14ac:dyDescent="0.2">
      <c r="A1102" s="3" t="s">
        <v>2751</v>
      </c>
      <c r="B1102" s="3" t="s">
        <v>2752</v>
      </c>
      <c r="C1102" s="3" t="s">
        <v>33</v>
      </c>
      <c r="D1102" s="3">
        <v>17.780374526977539</v>
      </c>
      <c r="E1102" s="15">
        <v>8.0644512176513666E-2</v>
      </c>
      <c r="F1102" s="15">
        <v>0.65747924804687496</v>
      </c>
      <c r="G1102" s="41">
        <v>2246149888</v>
      </c>
      <c r="H1102" s="40">
        <v>38.049999237060547</v>
      </c>
      <c r="I1102" s="40" t="s">
        <v>47</v>
      </c>
      <c r="J1102" s="40" t="s">
        <v>47</v>
      </c>
      <c r="K1102" s="42" t="str">
        <f t="shared" si="36"/>
        <v>No</v>
      </c>
      <c r="L1102" s="3">
        <f>IF(Table2242[[#This Row],[P/E]]&lt;=$A$8,1,0)</f>
        <v>0</v>
      </c>
      <c r="M1102" s="3">
        <f>IF(Table2242[[#This Row],[ROE LF]]&gt;=$B$8,1,0)</f>
        <v>0</v>
      </c>
      <c r="N1102" s="3">
        <f>IF(Table2242[[#This Row],[Debt/Equity LF]]&lt;=$C$8,1,0)</f>
        <v>0</v>
      </c>
      <c r="O1102" s="44">
        <f t="shared" si="35"/>
        <v>0</v>
      </c>
    </row>
    <row r="1103" spans="1:15" ht="15" hidden="1" x14ac:dyDescent="0.2">
      <c r="A1103" s="3" t="s">
        <v>3465</v>
      </c>
      <c r="B1103" s="3" t="s">
        <v>3466</v>
      </c>
      <c r="C1103" s="3" t="s">
        <v>20</v>
      </c>
      <c r="D1103" s="3">
        <v>23.352327346801758</v>
      </c>
      <c r="E1103" s="15">
        <v>0.20423467636108397</v>
      </c>
      <c r="F1103" s="15">
        <v>1.106734848022461</v>
      </c>
      <c r="G1103" s="41">
        <v>2241152768</v>
      </c>
      <c r="H1103" s="40">
        <v>70.5</v>
      </c>
      <c r="I1103" s="40" t="s">
        <v>23</v>
      </c>
      <c r="J1103" s="40" t="s">
        <v>42</v>
      </c>
      <c r="K1103" s="42" t="str">
        <f t="shared" si="36"/>
        <v>No</v>
      </c>
      <c r="L1103" s="3">
        <f>IF(Table2242[[#This Row],[P/E]]&lt;=$A$8,1,0)</f>
        <v>0</v>
      </c>
      <c r="M1103" s="3">
        <f>IF(Table2242[[#This Row],[ROE LF]]&gt;=$B$8,1,0)</f>
        <v>0</v>
      </c>
      <c r="N1103" s="3">
        <f>IF(Table2242[[#This Row],[Debt/Equity LF]]&lt;=$C$8,1,0)</f>
        <v>0</v>
      </c>
      <c r="O1103" s="44">
        <f t="shared" si="35"/>
        <v>0</v>
      </c>
    </row>
    <row r="1104" spans="1:15" ht="15" hidden="1" x14ac:dyDescent="0.2">
      <c r="A1104" s="3" t="s">
        <v>2905</v>
      </c>
      <c r="B1104" s="3" t="s">
        <v>2906</v>
      </c>
      <c r="C1104" s="3" t="s">
        <v>33</v>
      </c>
      <c r="D1104" s="3">
        <v>14.478532791137695</v>
      </c>
      <c r="E1104" s="15">
        <v>7.3015727996826166E-2</v>
      </c>
      <c r="F1104" s="15">
        <v>0.35350845336914061</v>
      </c>
      <c r="G1104" s="41">
        <v>2240362240</v>
      </c>
      <c r="H1104" s="40">
        <v>41.627998352050781</v>
      </c>
      <c r="I1104" s="40" t="s">
        <v>47</v>
      </c>
      <c r="J1104" s="40" t="s">
        <v>47</v>
      </c>
      <c r="K1104" s="42" t="str">
        <f t="shared" si="36"/>
        <v>No</v>
      </c>
      <c r="L1104" s="3">
        <f>IF(Table2242[[#This Row],[P/E]]&lt;=$A$8,1,0)</f>
        <v>0</v>
      </c>
      <c r="M1104" s="3">
        <f>IF(Table2242[[#This Row],[ROE LF]]&gt;=$B$8,1,0)</f>
        <v>0</v>
      </c>
      <c r="N1104" s="3">
        <f>IF(Table2242[[#This Row],[Debt/Equity LF]]&lt;=$C$8,1,0)</f>
        <v>1</v>
      </c>
      <c r="O1104" s="44">
        <f t="shared" si="35"/>
        <v>1</v>
      </c>
    </row>
    <row r="1105" spans="1:15" ht="15" x14ac:dyDescent="0.2">
      <c r="A1105" s="3" t="s">
        <v>4547</v>
      </c>
      <c r="B1105" s="3" t="s">
        <v>4548</v>
      </c>
      <c r="C1105" s="3" t="s">
        <v>43</v>
      </c>
      <c r="D1105" s="3">
        <v>16.219287872314453</v>
      </c>
      <c r="E1105" s="15">
        <v>-4.1605720520019533E-2</v>
      </c>
      <c r="F1105" s="15">
        <v>0.88757568359375005</v>
      </c>
      <c r="G1105" s="41">
        <v>2237975808</v>
      </c>
      <c r="H1105" s="40">
        <v>44.044998168945312</v>
      </c>
      <c r="I1105" s="40" t="s">
        <v>43</v>
      </c>
      <c r="J1105" s="40" t="s">
        <v>44</v>
      </c>
      <c r="K1105" s="42" t="str">
        <f t="shared" si="36"/>
        <v>No</v>
      </c>
      <c r="L1105" s="3">
        <f>IF(Table2242[[#This Row],[P/E]]&lt;=$A$8,1,0)</f>
        <v>0</v>
      </c>
      <c r="M1105" s="3">
        <f>IF(Table2242[[#This Row],[ROE LF]]&gt;=$B$8,1,0)</f>
        <v>0</v>
      </c>
      <c r="N1105" s="3">
        <f>IF(Table2242[[#This Row],[Debt/Equity LF]]&lt;=$C$8,1,0)</f>
        <v>0</v>
      </c>
      <c r="O1105" s="44">
        <f t="shared" si="35"/>
        <v>0</v>
      </c>
    </row>
    <row r="1106" spans="1:15" ht="15" hidden="1" x14ac:dyDescent="0.2">
      <c r="A1106" s="3" t="s">
        <v>9314</v>
      </c>
      <c r="B1106" s="3" t="s">
        <v>9315</v>
      </c>
      <c r="C1106" s="3" t="s">
        <v>33</v>
      </c>
      <c r="D1106" s="3">
        <v>12.716535568237305</v>
      </c>
      <c r="E1106" s="15">
        <v>6.6180019378662108E-2</v>
      </c>
      <c r="F1106" s="15">
        <v>1.3583518981933593</v>
      </c>
      <c r="G1106" s="41">
        <v>2234774784</v>
      </c>
      <c r="H1106" s="40">
        <v>16.149999618530273</v>
      </c>
      <c r="I1106" s="40" t="s">
        <v>34</v>
      </c>
      <c r="J1106" s="40" t="s">
        <v>112</v>
      </c>
      <c r="K1106" s="42" t="str">
        <f t="shared" si="36"/>
        <v>No</v>
      </c>
      <c r="L1106" s="3">
        <f>IF(Table2242[[#This Row],[P/E]]&lt;=$A$8,1,0)</f>
        <v>0</v>
      </c>
      <c r="M1106" s="3">
        <f>IF(Table2242[[#This Row],[ROE LF]]&gt;=$B$8,1,0)</f>
        <v>0</v>
      </c>
      <c r="N1106" s="3">
        <f>IF(Table2242[[#This Row],[Debt/Equity LF]]&lt;=$C$8,1,0)</f>
        <v>0</v>
      </c>
      <c r="O1106" s="44">
        <f t="shared" si="35"/>
        <v>0</v>
      </c>
    </row>
    <row r="1107" spans="1:15" ht="15" hidden="1" x14ac:dyDescent="0.2">
      <c r="A1107" s="3" t="s">
        <v>3463</v>
      </c>
      <c r="B1107" s="3" t="s">
        <v>3464</v>
      </c>
      <c r="C1107" s="3" t="s">
        <v>28</v>
      </c>
      <c r="D1107" s="3">
        <v>38.254837036132812</v>
      </c>
      <c r="E1107" s="15">
        <v>7.6110000610351558E-2</v>
      </c>
      <c r="F1107" s="15">
        <v>0.42462051391601563</v>
      </c>
      <c r="G1107" s="41">
        <v>2233565952</v>
      </c>
      <c r="H1107" s="40">
        <v>71.580001831054688</v>
      </c>
      <c r="I1107" s="40" t="s">
        <v>31</v>
      </c>
      <c r="J1107" s="40" t="s">
        <v>116</v>
      </c>
      <c r="K1107" s="42" t="str">
        <f t="shared" si="36"/>
        <v>No</v>
      </c>
      <c r="L1107" s="3">
        <f>IF(Table2242[[#This Row],[P/E]]&lt;=$A$8,1,0)</f>
        <v>0</v>
      </c>
      <c r="M1107" s="3">
        <f>IF(Table2242[[#This Row],[ROE LF]]&gt;=$B$8,1,0)</f>
        <v>0</v>
      </c>
      <c r="N1107" s="3">
        <f>IF(Table2242[[#This Row],[Debt/Equity LF]]&lt;=$C$8,1,0)</f>
        <v>1</v>
      </c>
      <c r="O1107" s="44">
        <f t="shared" si="35"/>
        <v>1</v>
      </c>
    </row>
    <row r="1108" spans="1:15" ht="15" hidden="1" x14ac:dyDescent="0.2">
      <c r="A1108" s="3" t="s">
        <v>2853</v>
      </c>
      <c r="B1108" s="3" t="s">
        <v>2854</v>
      </c>
      <c r="C1108" s="3" t="s">
        <v>69</v>
      </c>
      <c r="D1108" s="3">
        <v>32.305335998535156</v>
      </c>
      <c r="E1108" s="15">
        <v>7.0421910285949713E-2</v>
      </c>
      <c r="F1108" s="15">
        <v>0.24495038986206055</v>
      </c>
      <c r="G1108" s="41">
        <v>2233403648</v>
      </c>
      <c r="H1108" s="40">
        <v>90.650001525878906</v>
      </c>
      <c r="I1108" s="40" t="s">
        <v>76</v>
      </c>
      <c r="J1108" s="40" t="s">
        <v>82</v>
      </c>
      <c r="K1108" s="42" t="str">
        <f t="shared" si="36"/>
        <v>No</v>
      </c>
      <c r="L1108" s="3">
        <f>IF(Table2242[[#This Row],[P/E]]&lt;=$A$8,1,0)</f>
        <v>0</v>
      </c>
      <c r="M1108" s="3">
        <f>IF(Table2242[[#This Row],[ROE LF]]&gt;=$B$8,1,0)</f>
        <v>0</v>
      </c>
      <c r="N1108" s="3">
        <f>IF(Table2242[[#This Row],[Debt/Equity LF]]&lt;=$C$8,1,0)</f>
        <v>1</v>
      </c>
      <c r="O1108" s="44">
        <f t="shared" si="35"/>
        <v>1</v>
      </c>
    </row>
    <row r="1109" spans="1:15" ht="15" hidden="1" x14ac:dyDescent="0.2">
      <c r="A1109" s="3" t="s">
        <v>2815</v>
      </c>
      <c r="B1109" s="3" t="s">
        <v>2816</v>
      </c>
      <c r="C1109" s="3" t="s">
        <v>65</v>
      </c>
      <c r="D1109" s="3">
        <v>7.9971470832824707</v>
      </c>
      <c r="E1109" s="15">
        <v>0.27502487182617186</v>
      </c>
      <c r="F1109" s="15">
        <v>0.69572975158691408</v>
      </c>
      <c r="G1109" s="41">
        <v>2229753856</v>
      </c>
      <c r="H1109" s="40">
        <v>56.060001373291016</v>
      </c>
      <c r="I1109" s="40" t="s">
        <v>65</v>
      </c>
      <c r="J1109" s="40" t="s">
        <v>66</v>
      </c>
      <c r="K1109" s="42" t="str">
        <f t="shared" si="36"/>
        <v>No</v>
      </c>
      <c r="L1109" s="3">
        <f>IF(Table2242[[#This Row],[P/E]]&lt;=$A$8,1,0)</f>
        <v>1</v>
      </c>
      <c r="M1109" s="3">
        <f>IF(Table2242[[#This Row],[ROE LF]]&gt;=$B$8,1,0)</f>
        <v>0</v>
      </c>
      <c r="N1109" s="3">
        <f>IF(Table2242[[#This Row],[Debt/Equity LF]]&lt;=$C$8,1,0)</f>
        <v>0</v>
      </c>
      <c r="O1109" s="44">
        <f t="shared" si="35"/>
        <v>1</v>
      </c>
    </row>
    <row r="1110" spans="1:15" ht="15" hidden="1" x14ac:dyDescent="0.2">
      <c r="A1110" s="3" t="s">
        <v>3033</v>
      </c>
      <c r="B1110" s="3" t="s">
        <v>3034</v>
      </c>
      <c r="C1110" s="3" t="s">
        <v>28</v>
      </c>
      <c r="D1110" s="3">
        <v>13.385625839233398</v>
      </c>
      <c r="E1110" s="15">
        <v>0.4329859924316406</v>
      </c>
      <c r="F1110" s="15">
        <v>2.0506433105468749</v>
      </c>
      <c r="G1110" s="41">
        <v>2229349888</v>
      </c>
      <c r="H1110" s="40">
        <v>85.448898315429688</v>
      </c>
      <c r="I1110" s="40" t="s">
        <v>67</v>
      </c>
      <c r="J1110" s="40" t="s">
        <v>100</v>
      </c>
      <c r="K1110" s="42" t="str">
        <f t="shared" si="36"/>
        <v>No</v>
      </c>
      <c r="L1110" s="3">
        <f>IF(Table2242[[#This Row],[P/E]]&lt;=$A$8,1,0)</f>
        <v>0</v>
      </c>
      <c r="M1110" s="3">
        <f>IF(Table2242[[#This Row],[ROE LF]]&gt;=$B$8,1,0)</f>
        <v>1</v>
      </c>
      <c r="N1110" s="3">
        <f>IF(Table2242[[#This Row],[Debt/Equity LF]]&lt;=$C$8,1,0)</f>
        <v>0</v>
      </c>
      <c r="O1110" s="44">
        <f t="shared" si="35"/>
        <v>1</v>
      </c>
    </row>
    <row r="1111" spans="1:15" ht="15" hidden="1" x14ac:dyDescent="0.2">
      <c r="A1111" s="3" t="s">
        <v>2683</v>
      </c>
      <c r="B1111" s="3" t="s">
        <v>2684</v>
      </c>
      <c r="C1111" s="3" t="s">
        <v>33</v>
      </c>
      <c r="D1111" s="3">
        <v>4.2604203224182129</v>
      </c>
      <c r="E1111" s="15">
        <v>4.8601779937744144E-2</v>
      </c>
      <c r="F1111" s="15">
        <v>0.1614090919494629</v>
      </c>
      <c r="G1111" s="41">
        <v>2223718144</v>
      </c>
      <c r="H1111" s="40">
        <v>4.6449999809265137</v>
      </c>
      <c r="I1111" s="40" t="s">
        <v>85</v>
      </c>
      <c r="J1111" s="40" t="s">
        <v>85</v>
      </c>
      <c r="K1111" s="42" t="str">
        <f t="shared" si="36"/>
        <v>No</v>
      </c>
      <c r="L1111" s="3">
        <f>IF(Table2242[[#This Row],[P/E]]&lt;=$A$8,1,0)</f>
        <v>1</v>
      </c>
      <c r="M1111" s="3">
        <f>IF(Table2242[[#This Row],[ROE LF]]&gt;=$B$8,1,0)</f>
        <v>0</v>
      </c>
      <c r="N1111" s="3">
        <f>IF(Table2242[[#This Row],[Debt/Equity LF]]&lt;=$C$8,1,0)</f>
        <v>1</v>
      </c>
      <c r="O1111" s="44">
        <f t="shared" si="35"/>
        <v>2</v>
      </c>
    </row>
    <row r="1112" spans="1:15" ht="15" hidden="1" x14ac:dyDescent="0.2">
      <c r="A1112" s="3" t="s">
        <v>9285</v>
      </c>
      <c r="B1112" s="3" t="s">
        <v>9286</v>
      </c>
      <c r="C1112" s="3" t="s">
        <v>36</v>
      </c>
      <c r="D1112" s="3">
        <v>257.96041870117188</v>
      </c>
      <c r="E1112" s="15">
        <v>-4.0894100069999708E-3</v>
      </c>
      <c r="F1112" s="15">
        <v>0.28971887588500977</v>
      </c>
      <c r="G1112" s="41">
        <v>2221051392</v>
      </c>
      <c r="H1112" s="40">
        <v>13.909999847412109</v>
      </c>
      <c r="I1112" s="40" t="s">
        <v>37</v>
      </c>
      <c r="J1112" s="40" t="s">
        <v>99</v>
      </c>
      <c r="K1112" s="42" t="str">
        <f t="shared" si="36"/>
        <v>No</v>
      </c>
      <c r="L1112" s="3">
        <f>IF(Table2242[[#This Row],[P/E]]&lt;=$A$8,1,0)</f>
        <v>0</v>
      </c>
      <c r="M1112" s="3">
        <f>IF(Table2242[[#This Row],[ROE LF]]&gt;=$B$8,1,0)</f>
        <v>0</v>
      </c>
      <c r="N1112" s="3">
        <f>IF(Table2242[[#This Row],[Debt/Equity LF]]&lt;=$C$8,1,0)</f>
        <v>1</v>
      </c>
      <c r="O1112" s="44">
        <f t="shared" si="35"/>
        <v>1</v>
      </c>
    </row>
    <row r="1113" spans="1:15" ht="15" hidden="1" x14ac:dyDescent="0.2">
      <c r="A1113" s="3" t="s">
        <v>2863</v>
      </c>
      <c r="B1113" s="3" t="s">
        <v>2864</v>
      </c>
      <c r="C1113" s="3" t="s">
        <v>80</v>
      </c>
      <c r="D1113" s="3">
        <v>23.934736251831055</v>
      </c>
      <c r="E1113" s="15">
        <v>0.10158445358276368</v>
      </c>
      <c r="F1113" s="15">
        <v>0.90972564697265623</v>
      </c>
      <c r="G1113" s="41">
        <v>2212108032</v>
      </c>
      <c r="H1113" s="40">
        <v>27.180000305175781</v>
      </c>
      <c r="I1113" s="40" t="s">
        <v>80</v>
      </c>
      <c r="J1113" s="40" t="s">
        <v>81</v>
      </c>
      <c r="K1113" s="42" t="str">
        <f t="shared" si="36"/>
        <v>No</v>
      </c>
      <c r="L1113" s="3">
        <f>IF(Table2242[[#This Row],[P/E]]&lt;=$A$8,1,0)</f>
        <v>0</v>
      </c>
      <c r="M1113" s="3">
        <f>IF(Table2242[[#This Row],[ROE LF]]&gt;=$B$8,1,0)</f>
        <v>0</v>
      </c>
      <c r="N1113" s="3">
        <f>IF(Table2242[[#This Row],[Debt/Equity LF]]&lt;=$C$8,1,0)</f>
        <v>0</v>
      </c>
      <c r="O1113" s="44">
        <f t="shared" si="35"/>
        <v>0</v>
      </c>
    </row>
    <row r="1114" spans="1:15" ht="15" hidden="1" x14ac:dyDescent="0.2">
      <c r="A1114" s="3" t="s">
        <v>4023</v>
      </c>
      <c r="B1114" s="3" t="s">
        <v>4024</v>
      </c>
      <c r="C1114" s="3" t="s">
        <v>69</v>
      </c>
      <c r="D1114" s="3">
        <v>37.28424072265625</v>
      </c>
      <c r="E1114" s="15">
        <v>8.6513347625732429E-2</v>
      </c>
      <c r="F1114" s="15">
        <v>0.20831296920776368</v>
      </c>
      <c r="G1114" s="41">
        <v>2206094336</v>
      </c>
      <c r="H1114" s="40">
        <v>145.6300048828125</v>
      </c>
      <c r="I1114" s="40" t="s">
        <v>76</v>
      </c>
      <c r="J1114" s="40" t="s">
        <v>107</v>
      </c>
      <c r="K1114" s="42" t="str">
        <f t="shared" si="36"/>
        <v>No</v>
      </c>
      <c r="L1114" s="3">
        <f>IF(Table2242[[#This Row],[P/E]]&lt;=$A$8,1,0)</f>
        <v>0</v>
      </c>
      <c r="M1114" s="3">
        <f>IF(Table2242[[#This Row],[ROE LF]]&gt;=$B$8,1,0)</f>
        <v>0</v>
      </c>
      <c r="N1114" s="3">
        <f>IF(Table2242[[#This Row],[Debt/Equity LF]]&lt;=$C$8,1,0)</f>
        <v>1</v>
      </c>
      <c r="O1114" s="44">
        <f t="shared" si="35"/>
        <v>1</v>
      </c>
    </row>
    <row r="1115" spans="1:15" ht="15" hidden="1" x14ac:dyDescent="0.2">
      <c r="A1115" s="3" t="s">
        <v>1525</v>
      </c>
      <c r="B1115" s="3" t="s">
        <v>1526</v>
      </c>
      <c r="C1115" s="3" t="s">
        <v>20</v>
      </c>
      <c r="D1115" s="3">
        <v>88.333267211914062</v>
      </c>
      <c r="E1115" s="15">
        <v>-0.26853279113769529</v>
      </c>
      <c r="F1115" s="15">
        <v>1.1434732818603515</v>
      </c>
      <c r="G1115" s="41">
        <v>2192683264</v>
      </c>
      <c r="H1115" s="40">
        <v>14.159999847412109</v>
      </c>
      <c r="I1115" s="40" t="s">
        <v>21</v>
      </c>
      <c r="J1115" s="40" t="s">
        <v>22</v>
      </c>
      <c r="K1115" s="42" t="str">
        <f t="shared" si="36"/>
        <v>No</v>
      </c>
      <c r="L1115" s="3">
        <f>IF(Table2242[[#This Row],[P/E]]&lt;=$A$8,1,0)</f>
        <v>0</v>
      </c>
      <c r="M1115" s="3">
        <f>IF(Table2242[[#This Row],[ROE LF]]&gt;=$B$8,1,0)</f>
        <v>0</v>
      </c>
      <c r="N1115" s="3">
        <f>IF(Table2242[[#This Row],[Debt/Equity LF]]&lt;=$C$8,1,0)</f>
        <v>0</v>
      </c>
      <c r="O1115" s="44">
        <f t="shared" si="35"/>
        <v>0</v>
      </c>
    </row>
    <row r="1116" spans="1:15" ht="15" hidden="1" x14ac:dyDescent="0.2">
      <c r="A1116" s="3" t="s">
        <v>2110</v>
      </c>
      <c r="B1116" s="3" t="s">
        <v>2111</v>
      </c>
      <c r="C1116" s="3" t="s">
        <v>20</v>
      </c>
      <c r="D1116" s="3">
        <v>81.216361999511719</v>
      </c>
      <c r="E1116" s="15">
        <v>-1.5495760440826421E-2</v>
      </c>
      <c r="F1116" s="15">
        <v>0.34194728851318357</v>
      </c>
      <c r="G1116" s="41">
        <v>2192276224</v>
      </c>
      <c r="H1116" s="40">
        <v>33.619998931884766</v>
      </c>
      <c r="I1116" s="40" t="s">
        <v>23</v>
      </c>
      <c r="J1116" s="40" t="s">
        <v>24</v>
      </c>
      <c r="K1116" s="42" t="str">
        <f t="shared" si="36"/>
        <v>No</v>
      </c>
      <c r="L1116" s="3">
        <f>IF(Table2242[[#This Row],[P/E]]&lt;=$A$8,1,0)</f>
        <v>0</v>
      </c>
      <c r="M1116" s="3">
        <f>IF(Table2242[[#This Row],[ROE LF]]&gt;=$B$8,1,0)</f>
        <v>0</v>
      </c>
      <c r="N1116" s="3">
        <f>IF(Table2242[[#This Row],[Debt/Equity LF]]&lt;=$C$8,1,0)</f>
        <v>1</v>
      </c>
      <c r="O1116" s="44">
        <f t="shared" si="35"/>
        <v>1</v>
      </c>
    </row>
    <row r="1117" spans="1:15" ht="15" hidden="1" x14ac:dyDescent="0.2">
      <c r="A1117" s="3" t="s">
        <v>2497</v>
      </c>
      <c r="B1117" s="3" t="s">
        <v>2498</v>
      </c>
      <c r="C1117" s="3" t="s">
        <v>45</v>
      </c>
      <c r="D1117" s="3">
        <v>32.929580688476562</v>
      </c>
      <c r="E1117" s="15">
        <v>0.34552680969238281</v>
      </c>
      <c r="F1117" s="15">
        <v>0.81651329040527343</v>
      </c>
      <c r="G1117" s="41">
        <v>2176997888</v>
      </c>
      <c r="H1117" s="40">
        <v>160.30999755859375</v>
      </c>
      <c r="I1117" s="40" t="s">
        <v>49</v>
      </c>
      <c r="J1117" s="40" t="s">
        <v>50</v>
      </c>
      <c r="K1117" s="42" t="str">
        <f t="shared" si="36"/>
        <v>No</v>
      </c>
      <c r="L1117" s="3">
        <f>IF(Table2242[[#This Row],[P/E]]&lt;=$A$8,1,0)</f>
        <v>0</v>
      </c>
      <c r="M1117" s="3">
        <f>IF(Table2242[[#This Row],[ROE LF]]&gt;=$B$8,1,0)</f>
        <v>1</v>
      </c>
      <c r="N1117" s="3">
        <f>IF(Table2242[[#This Row],[Debt/Equity LF]]&lt;=$C$8,1,0)</f>
        <v>0</v>
      </c>
      <c r="O1117" s="44">
        <f t="shared" si="35"/>
        <v>1</v>
      </c>
    </row>
    <row r="1118" spans="1:15" ht="15" hidden="1" x14ac:dyDescent="0.2">
      <c r="A1118" s="3" t="s">
        <v>3253</v>
      </c>
      <c r="B1118" s="3" t="s">
        <v>3254</v>
      </c>
      <c r="C1118" s="3" t="s">
        <v>45</v>
      </c>
      <c r="D1118" s="3">
        <v>14.991808891296387</v>
      </c>
      <c r="E1118" s="15">
        <v>0.11664414405822754</v>
      </c>
      <c r="F1118" s="15">
        <v>1.0256217956542968</v>
      </c>
      <c r="G1118" s="41">
        <v>2159725568</v>
      </c>
      <c r="H1118" s="40">
        <v>39.229999542236328</v>
      </c>
      <c r="I1118" s="40" t="s">
        <v>49</v>
      </c>
      <c r="J1118" s="40" t="s">
        <v>50</v>
      </c>
      <c r="K1118" s="42" t="str">
        <f t="shared" si="36"/>
        <v>No</v>
      </c>
      <c r="L1118" s="3">
        <f>IF(Table2242[[#This Row],[P/E]]&lt;=$A$8,1,0)</f>
        <v>0</v>
      </c>
      <c r="M1118" s="3">
        <f>IF(Table2242[[#This Row],[ROE LF]]&gt;=$B$8,1,0)</f>
        <v>0</v>
      </c>
      <c r="N1118" s="3">
        <f>IF(Table2242[[#This Row],[Debt/Equity LF]]&lt;=$C$8,1,0)</f>
        <v>0</v>
      </c>
      <c r="O1118" s="44">
        <f t="shared" si="35"/>
        <v>0</v>
      </c>
    </row>
    <row r="1119" spans="1:15" ht="15" hidden="1" x14ac:dyDescent="0.2">
      <c r="A1119" s="3" t="s">
        <v>3251</v>
      </c>
      <c r="B1119" s="3" t="s">
        <v>3252</v>
      </c>
      <c r="C1119" s="3" t="s">
        <v>45</v>
      </c>
      <c r="D1119" s="3">
        <v>14.991808891296387</v>
      </c>
      <c r="E1119" s="15">
        <v>0.11664414405822754</v>
      </c>
      <c r="F1119" s="15">
        <v>1.0256217956542968</v>
      </c>
      <c r="G1119" s="41">
        <v>2159725568</v>
      </c>
      <c r="H1119" s="40">
        <v>41.419998168945312</v>
      </c>
      <c r="I1119" s="40" t="s">
        <v>49</v>
      </c>
      <c r="J1119" s="40" t="s">
        <v>50</v>
      </c>
      <c r="K1119" s="42" t="str">
        <f t="shared" si="36"/>
        <v>No</v>
      </c>
      <c r="L1119" s="3">
        <f>IF(Table2242[[#This Row],[P/E]]&lt;=$A$8,1,0)</f>
        <v>0</v>
      </c>
      <c r="M1119" s="3">
        <f>IF(Table2242[[#This Row],[ROE LF]]&gt;=$B$8,1,0)</f>
        <v>0</v>
      </c>
      <c r="N1119" s="3">
        <f>IF(Table2242[[#This Row],[Debt/Equity LF]]&lt;=$C$8,1,0)</f>
        <v>0</v>
      </c>
      <c r="O1119" s="44">
        <f t="shared" si="35"/>
        <v>0</v>
      </c>
    </row>
    <row r="1120" spans="1:15" ht="15" hidden="1" x14ac:dyDescent="0.2">
      <c r="A1120" s="3" t="s">
        <v>2296</v>
      </c>
      <c r="B1120" s="3" t="s">
        <v>2297</v>
      </c>
      <c r="C1120" s="3" t="s">
        <v>80</v>
      </c>
      <c r="D1120" s="3">
        <v>47.839851379394531</v>
      </c>
      <c r="E1120" s="15">
        <v>5.6251540184020996E-2</v>
      </c>
      <c r="F1120" s="15">
        <v>2.8444833374023437</v>
      </c>
      <c r="G1120" s="41">
        <v>2157803520</v>
      </c>
      <c r="H1120" s="40">
        <v>16.590000152587891</v>
      </c>
      <c r="I1120" s="40" t="s">
        <v>80</v>
      </c>
      <c r="J1120" s="40" t="s">
        <v>102</v>
      </c>
      <c r="K1120" s="42" t="str">
        <f t="shared" si="36"/>
        <v>No</v>
      </c>
      <c r="L1120" s="3">
        <f>IF(Table2242[[#This Row],[P/E]]&lt;=$A$8,1,0)</f>
        <v>0</v>
      </c>
      <c r="M1120" s="3">
        <f>IF(Table2242[[#This Row],[ROE LF]]&gt;=$B$8,1,0)</f>
        <v>0</v>
      </c>
      <c r="N1120" s="3">
        <f>IF(Table2242[[#This Row],[Debt/Equity LF]]&lt;=$C$8,1,0)</f>
        <v>0</v>
      </c>
      <c r="O1120" s="44">
        <f t="shared" ref="O1120:O1183" si="37">SUM(L1120:N1120)</f>
        <v>0</v>
      </c>
    </row>
    <row r="1121" spans="1:15" ht="15" hidden="1" x14ac:dyDescent="0.2">
      <c r="A1121" s="3" t="s">
        <v>3937</v>
      </c>
      <c r="B1121" s="3" t="s">
        <v>3938</v>
      </c>
      <c r="C1121" s="3" t="s">
        <v>33</v>
      </c>
      <c r="D1121" s="3">
        <v>20.538894653320312</v>
      </c>
      <c r="E1121" s="15">
        <v>0.12613229751586913</v>
      </c>
      <c r="F1121" s="15">
        <v>0.21955358505249023</v>
      </c>
      <c r="G1121" s="41">
        <v>2152516864</v>
      </c>
      <c r="H1121" s="40">
        <v>76.050003051757812</v>
      </c>
      <c r="I1121" s="40" t="s">
        <v>47</v>
      </c>
      <c r="J1121" s="40" t="s">
        <v>47</v>
      </c>
      <c r="K1121" s="42" t="str">
        <f t="shared" si="36"/>
        <v>No</v>
      </c>
      <c r="L1121" s="3">
        <f>IF(Table2242[[#This Row],[P/E]]&lt;=$A$8,1,0)</f>
        <v>0</v>
      </c>
      <c r="M1121" s="3">
        <f>IF(Table2242[[#This Row],[ROE LF]]&gt;=$B$8,1,0)</f>
        <v>0</v>
      </c>
      <c r="N1121" s="3">
        <f>IF(Table2242[[#This Row],[Debt/Equity LF]]&lt;=$C$8,1,0)</f>
        <v>1</v>
      </c>
      <c r="O1121" s="44">
        <f t="shared" si="37"/>
        <v>1</v>
      </c>
    </row>
    <row r="1122" spans="1:15" ht="15" hidden="1" x14ac:dyDescent="0.2">
      <c r="A1122" s="3" t="s">
        <v>3045</v>
      </c>
      <c r="B1122" s="3" t="s">
        <v>3046</v>
      </c>
      <c r="C1122" s="3" t="s">
        <v>20</v>
      </c>
      <c r="D1122" s="3">
        <v>24.86247444152832</v>
      </c>
      <c r="E1122" s="15">
        <v>0.22595731735229493</v>
      </c>
      <c r="F1122" s="15">
        <v>1.7527883911132813</v>
      </c>
      <c r="G1122" s="41">
        <v>2152066048</v>
      </c>
      <c r="H1122" s="40">
        <v>51.840000152587891</v>
      </c>
      <c r="I1122" s="40" t="s">
        <v>23</v>
      </c>
      <c r="J1122" s="40" t="s">
        <v>24</v>
      </c>
      <c r="K1122" s="42" t="str">
        <f t="shared" si="36"/>
        <v>No</v>
      </c>
      <c r="L1122" s="3">
        <f>IF(Table2242[[#This Row],[P/E]]&lt;=$A$8,1,0)</f>
        <v>0</v>
      </c>
      <c r="M1122" s="3">
        <f>IF(Table2242[[#This Row],[ROE LF]]&gt;=$B$8,1,0)</f>
        <v>0</v>
      </c>
      <c r="N1122" s="3">
        <f>IF(Table2242[[#This Row],[Debt/Equity LF]]&lt;=$C$8,1,0)</f>
        <v>0</v>
      </c>
      <c r="O1122" s="44">
        <f t="shared" si="37"/>
        <v>0</v>
      </c>
    </row>
    <row r="1123" spans="1:15" ht="15" hidden="1" x14ac:dyDescent="0.2">
      <c r="A1123" s="3" t="s">
        <v>2947</v>
      </c>
      <c r="B1123" s="3" t="s">
        <v>2948</v>
      </c>
      <c r="C1123" s="3" t="s">
        <v>45</v>
      </c>
      <c r="D1123" s="3">
        <v>20.931259155273438</v>
      </c>
      <c r="E1123" s="15">
        <v>0.1086687183380127</v>
      </c>
      <c r="F1123" s="15">
        <v>0.27633281707763674</v>
      </c>
      <c r="G1123" s="41">
        <v>2142013440</v>
      </c>
      <c r="H1123" s="40">
        <v>71.330001831054688</v>
      </c>
      <c r="I1123" s="40" t="s">
        <v>46</v>
      </c>
      <c r="J1123" s="40" t="s">
        <v>46</v>
      </c>
      <c r="K1123" s="42" t="str">
        <f t="shared" si="36"/>
        <v>No</v>
      </c>
      <c r="L1123" s="3">
        <f>IF(Table2242[[#This Row],[P/E]]&lt;=$A$8,1,0)</f>
        <v>0</v>
      </c>
      <c r="M1123" s="3">
        <f>IF(Table2242[[#This Row],[ROE LF]]&gt;=$B$8,1,0)</f>
        <v>0</v>
      </c>
      <c r="N1123" s="3">
        <f>IF(Table2242[[#This Row],[Debt/Equity LF]]&lt;=$C$8,1,0)</f>
        <v>1</v>
      </c>
      <c r="O1123" s="44">
        <f t="shared" si="37"/>
        <v>1</v>
      </c>
    </row>
    <row r="1124" spans="1:15" ht="15" hidden="1" x14ac:dyDescent="0.2">
      <c r="A1124" s="3" t="s">
        <v>4621</v>
      </c>
      <c r="B1124" s="3" t="s">
        <v>4622</v>
      </c>
      <c r="C1124" s="3" t="s">
        <v>45</v>
      </c>
      <c r="D1124" s="3">
        <v>122.82936859130859</v>
      </c>
      <c r="E1124" s="15">
        <v>-1.068081021308899E-2</v>
      </c>
      <c r="F1124" s="15">
        <v>1.3304354858398437</v>
      </c>
      <c r="G1124" s="41">
        <v>2141778304</v>
      </c>
      <c r="H1124" s="40">
        <v>14.119999885559082</v>
      </c>
      <c r="I1124" s="40" t="s">
        <v>53</v>
      </c>
      <c r="J1124" s="40" t="s">
        <v>54</v>
      </c>
      <c r="K1124" s="42" t="str">
        <f t="shared" si="36"/>
        <v>No</v>
      </c>
      <c r="L1124" s="3">
        <f>IF(Table2242[[#This Row],[P/E]]&lt;=$A$8,1,0)</f>
        <v>0</v>
      </c>
      <c r="M1124" s="3">
        <f>IF(Table2242[[#This Row],[ROE LF]]&gt;=$B$8,1,0)</f>
        <v>0</v>
      </c>
      <c r="N1124" s="3">
        <f>IF(Table2242[[#This Row],[Debt/Equity LF]]&lt;=$C$8,1,0)</f>
        <v>0</v>
      </c>
      <c r="O1124" s="44">
        <f t="shared" si="37"/>
        <v>0</v>
      </c>
    </row>
    <row r="1125" spans="1:15" ht="15" hidden="1" x14ac:dyDescent="0.2">
      <c r="A1125" s="3" t="s">
        <v>2893</v>
      </c>
      <c r="B1125" s="3" t="s">
        <v>2894</v>
      </c>
      <c r="C1125" s="3" t="s">
        <v>65</v>
      </c>
      <c r="D1125" s="3">
        <v>45.047447204589844</v>
      </c>
      <c r="E1125" s="15">
        <v>5.6923270225524902E-2</v>
      </c>
      <c r="F1125" s="15">
        <v>1.5793231201171876</v>
      </c>
      <c r="G1125" s="41">
        <v>2140240640</v>
      </c>
      <c r="H1125" s="40">
        <v>72.650001525878906</v>
      </c>
      <c r="I1125" s="40" t="s">
        <v>65</v>
      </c>
      <c r="J1125" s="40" t="s">
        <v>98</v>
      </c>
      <c r="K1125" s="42" t="str">
        <f t="shared" si="36"/>
        <v>No</v>
      </c>
      <c r="L1125" s="3">
        <f>IF(Table2242[[#This Row],[P/E]]&lt;=$A$8,1,0)</f>
        <v>0</v>
      </c>
      <c r="M1125" s="3">
        <f>IF(Table2242[[#This Row],[ROE LF]]&gt;=$B$8,1,0)</f>
        <v>0</v>
      </c>
      <c r="N1125" s="3">
        <f>IF(Table2242[[#This Row],[Debt/Equity LF]]&lt;=$C$8,1,0)</f>
        <v>0</v>
      </c>
      <c r="O1125" s="44">
        <f t="shared" si="37"/>
        <v>0</v>
      </c>
    </row>
    <row r="1126" spans="1:15" ht="15" hidden="1" x14ac:dyDescent="0.2">
      <c r="A1126" s="3" t="s">
        <v>2591</v>
      </c>
      <c r="B1126" s="3" t="s">
        <v>2592</v>
      </c>
      <c r="C1126" s="3" t="s">
        <v>36</v>
      </c>
      <c r="D1126" s="3">
        <v>26.608535766601562</v>
      </c>
      <c r="E1126" s="15">
        <v>5.3621511459350589E-2</v>
      </c>
      <c r="F1126" s="15">
        <v>0.74628501892089849</v>
      </c>
      <c r="G1126" s="41">
        <v>2134629888</v>
      </c>
      <c r="H1126" s="40">
        <v>69.599998474121094</v>
      </c>
      <c r="I1126" s="40" t="s">
        <v>37</v>
      </c>
      <c r="J1126" s="40" t="s">
        <v>60</v>
      </c>
      <c r="K1126" s="42" t="str">
        <f t="shared" si="36"/>
        <v>No</v>
      </c>
      <c r="L1126" s="3">
        <f>IF(Table2242[[#This Row],[P/E]]&lt;=$A$8,1,0)</f>
        <v>0</v>
      </c>
      <c r="M1126" s="3">
        <f>IF(Table2242[[#This Row],[ROE LF]]&gt;=$B$8,1,0)</f>
        <v>0</v>
      </c>
      <c r="N1126" s="3">
        <f>IF(Table2242[[#This Row],[Debt/Equity LF]]&lt;=$C$8,1,0)</f>
        <v>0</v>
      </c>
      <c r="O1126" s="44">
        <f t="shared" si="37"/>
        <v>0</v>
      </c>
    </row>
    <row r="1127" spans="1:15" ht="15" x14ac:dyDescent="0.2">
      <c r="A1127" s="3" t="s">
        <v>3535</v>
      </c>
      <c r="B1127" s="3" t="s">
        <v>3536</v>
      </c>
      <c r="C1127" s="3" t="s">
        <v>43</v>
      </c>
      <c r="D1127" s="3">
        <v>16.540447235107422</v>
      </c>
      <c r="E1127" s="15">
        <v>0.20466844558715822</v>
      </c>
      <c r="F1127" s="15">
        <v>2.9907810688018798E-2</v>
      </c>
      <c r="G1127" s="41">
        <v>2129484160</v>
      </c>
      <c r="H1127" s="40">
        <v>10.439999580383301</v>
      </c>
      <c r="I1127" s="40" t="s">
        <v>43</v>
      </c>
      <c r="J1127" s="40" t="s">
        <v>101</v>
      </c>
      <c r="K1127" s="42" t="str">
        <f t="shared" si="36"/>
        <v>No</v>
      </c>
      <c r="L1127" s="3">
        <f>IF(Table2242[[#This Row],[P/E]]&lt;=$A$8,1,0)</f>
        <v>0</v>
      </c>
      <c r="M1127" s="3">
        <f>IF(Table2242[[#This Row],[ROE LF]]&gt;=$B$8,1,0)</f>
        <v>0</v>
      </c>
      <c r="N1127" s="3">
        <f>IF(Table2242[[#This Row],[Debt/Equity LF]]&lt;=$C$8,1,0)</f>
        <v>1</v>
      </c>
      <c r="O1127" s="44">
        <f t="shared" si="37"/>
        <v>1</v>
      </c>
    </row>
    <row r="1128" spans="1:15" ht="15" hidden="1" x14ac:dyDescent="0.2">
      <c r="A1128" s="3" t="s">
        <v>2631</v>
      </c>
      <c r="B1128" s="3" t="s">
        <v>2632</v>
      </c>
      <c r="C1128" s="3" t="s">
        <v>28</v>
      </c>
      <c r="D1128" s="3">
        <v>3.3462545871734619</v>
      </c>
      <c r="E1128" s="15">
        <v>0.23480188369750976</v>
      </c>
      <c r="F1128" s="15">
        <v>0.56672893524169921</v>
      </c>
      <c r="G1128" s="41">
        <v>2127948416</v>
      </c>
      <c r="H1128" s="40">
        <v>29.860000610351562</v>
      </c>
      <c r="I1128" s="40" t="s">
        <v>67</v>
      </c>
      <c r="J1128" s="40" t="s">
        <v>100</v>
      </c>
      <c r="K1128" s="42" t="str">
        <f t="shared" si="36"/>
        <v>No</v>
      </c>
      <c r="L1128" s="3">
        <f>IF(Table2242[[#This Row],[P/E]]&lt;=$A$8,1,0)</f>
        <v>1</v>
      </c>
      <c r="M1128" s="3">
        <f>IF(Table2242[[#This Row],[ROE LF]]&gt;=$B$8,1,0)</f>
        <v>0</v>
      </c>
      <c r="N1128" s="3">
        <f>IF(Table2242[[#This Row],[Debt/Equity LF]]&lt;=$C$8,1,0)</f>
        <v>0</v>
      </c>
      <c r="O1128" s="44">
        <f t="shared" si="37"/>
        <v>1</v>
      </c>
    </row>
    <row r="1129" spans="1:15" ht="15" hidden="1" x14ac:dyDescent="0.2">
      <c r="A1129" s="3" t="s">
        <v>3445</v>
      </c>
      <c r="B1129" s="3" t="s">
        <v>3446</v>
      </c>
      <c r="C1129" s="3" t="s">
        <v>69</v>
      </c>
      <c r="D1129" s="3">
        <v>68.0743408203125</v>
      </c>
      <c r="E1129" s="15">
        <v>6.0797767639160158E-2</v>
      </c>
      <c r="F1129" s="15">
        <v>1.9805190563201899E-2</v>
      </c>
      <c r="G1129" s="41">
        <v>2117252736</v>
      </c>
      <c r="H1129" s="40">
        <v>48.049999237060547</v>
      </c>
      <c r="I1129" s="40" t="s">
        <v>76</v>
      </c>
      <c r="J1129" s="40" t="s">
        <v>91</v>
      </c>
      <c r="K1129" s="42" t="str">
        <f t="shared" si="36"/>
        <v>No</v>
      </c>
      <c r="L1129" s="3">
        <f>IF(Table2242[[#This Row],[P/E]]&lt;=$A$8,1,0)</f>
        <v>0</v>
      </c>
      <c r="M1129" s="3">
        <f>IF(Table2242[[#This Row],[ROE LF]]&gt;=$B$8,1,0)</f>
        <v>0</v>
      </c>
      <c r="N1129" s="3">
        <f>IF(Table2242[[#This Row],[Debt/Equity LF]]&lt;=$C$8,1,0)</f>
        <v>1</v>
      </c>
      <c r="O1129" s="44">
        <f t="shared" si="37"/>
        <v>1</v>
      </c>
    </row>
    <row r="1130" spans="1:15" ht="15" x14ac:dyDescent="0.2">
      <c r="A1130" s="3" t="s">
        <v>4695</v>
      </c>
      <c r="B1130" s="3" t="s">
        <v>4696</v>
      </c>
      <c r="C1130" s="3" t="s">
        <v>43</v>
      </c>
      <c r="D1130" s="3">
        <v>7.3238582611083984</v>
      </c>
      <c r="E1130" s="15">
        <v>0.55856960296630864</v>
      </c>
      <c r="F1130" s="15">
        <v>0.5186410522460938</v>
      </c>
      <c r="G1130" s="41">
        <v>2115645312</v>
      </c>
      <c r="H1130" s="40">
        <v>60.669998168945312</v>
      </c>
      <c r="I1130" s="40" t="s">
        <v>43</v>
      </c>
      <c r="J1130" s="40" t="s">
        <v>44</v>
      </c>
      <c r="K1130" s="42" t="str">
        <f t="shared" si="36"/>
        <v>Yes</v>
      </c>
      <c r="L1130" s="3">
        <f>IF(Table2242[[#This Row],[P/E]]&lt;=$A$8,1,0)</f>
        <v>1</v>
      </c>
      <c r="M1130" s="3">
        <f>IF(Table2242[[#This Row],[ROE LF]]&gt;=$B$8,1,0)</f>
        <v>1</v>
      </c>
      <c r="N1130" s="3">
        <f>IF(Table2242[[#This Row],[Debt/Equity LF]]&lt;=$C$8,1,0)</f>
        <v>1</v>
      </c>
      <c r="O1130" s="44">
        <f t="shared" si="37"/>
        <v>3</v>
      </c>
    </row>
    <row r="1131" spans="1:15" ht="15" x14ac:dyDescent="0.2">
      <c r="A1131" s="3" t="s">
        <v>5479</v>
      </c>
      <c r="B1131" s="3" t="s">
        <v>5480</v>
      </c>
      <c r="C1131" s="3" t="s">
        <v>43</v>
      </c>
      <c r="D1131" s="3">
        <v>4.247169017791748</v>
      </c>
      <c r="E1131" s="15">
        <v>0.35612709045410157</v>
      </c>
      <c r="F1131" s="15">
        <v>0.54208969116210937</v>
      </c>
      <c r="G1131" s="41">
        <v>2111939968</v>
      </c>
      <c r="H1131" s="40">
        <v>15.545000076293945</v>
      </c>
      <c r="I1131" s="40" t="s">
        <v>43</v>
      </c>
      <c r="J1131" s="40" t="s">
        <v>44</v>
      </c>
      <c r="K1131" s="42" t="str">
        <f t="shared" si="36"/>
        <v>No</v>
      </c>
      <c r="L1131" s="3">
        <f>IF(Table2242[[#This Row],[P/E]]&lt;=$A$8,1,0)</f>
        <v>1</v>
      </c>
      <c r="M1131" s="3">
        <f>IF(Table2242[[#This Row],[ROE LF]]&gt;=$B$8,1,0)</f>
        <v>1</v>
      </c>
      <c r="N1131" s="3">
        <f>IF(Table2242[[#This Row],[Debt/Equity LF]]&lt;=$C$8,1,0)</f>
        <v>0</v>
      </c>
      <c r="O1131" s="44">
        <f t="shared" si="37"/>
        <v>2</v>
      </c>
    </row>
    <row r="1132" spans="1:15" ht="15" hidden="1" x14ac:dyDescent="0.2">
      <c r="A1132" s="3" t="s">
        <v>3109</v>
      </c>
      <c r="B1132" s="3" t="s">
        <v>3110</v>
      </c>
      <c r="C1132" s="3" t="s">
        <v>33</v>
      </c>
      <c r="D1132" s="3">
        <v>11.108278274536133</v>
      </c>
      <c r="E1132" s="15">
        <v>0.10705113410949707</v>
      </c>
      <c r="F1132" s="15">
        <v>0.3130792045593262</v>
      </c>
      <c r="G1132" s="41">
        <v>2108658688</v>
      </c>
      <c r="H1132" s="40">
        <v>51.233100891113281</v>
      </c>
      <c r="I1132" s="40" t="s">
        <v>47</v>
      </c>
      <c r="J1132" s="40" t="s">
        <v>47</v>
      </c>
      <c r="K1132" s="42" t="str">
        <f t="shared" si="36"/>
        <v>No</v>
      </c>
      <c r="L1132" s="3">
        <f>IF(Table2242[[#This Row],[P/E]]&lt;=$A$8,1,0)</f>
        <v>0</v>
      </c>
      <c r="M1132" s="3">
        <f>IF(Table2242[[#This Row],[ROE LF]]&gt;=$B$8,1,0)</f>
        <v>0</v>
      </c>
      <c r="N1132" s="3">
        <f>IF(Table2242[[#This Row],[Debt/Equity LF]]&lt;=$C$8,1,0)</f>
        <v>1</v>
      </c>
      <c r="O1132" s="44">
        <f t="shared" si="37"/>
        <v>1</v>
      </c>
    </row>
    <row r="1133" spans="1:15" ht="15" hidden="1" x14ac:dyDescent="0.2">
      <c r="A1133" s="3" t="s">
        <v>2302</v>
      </c>
      <c r="B1133" s="3" t="s">
        <v>2303</v>
      </c>
      <c r="C1133" s="3" t="s">
        <v>80</v>
      </c>
      <c r="D1133" s="3">
        <v>103.29415893554688</v>
      </c>
      <c r="E1133" s="15">
        <v>0.10729676246643066</v>
      </c>
      <c r="F1133" s="15">
        <v>0.39519104003906252</v>
      </c>
      <c r="G1133" s="41">
        <v>2097683200</v>
      </c>
      <c r="H1133" s="40">
        <v>10.654999732971191</v>
      </c>
      <c r="I1133" s="40" t="s">
        <v>80</v>
      </c>
      <c r="J1133" s="40" t="s">
        <v>81</v>
      </c>
      <c r="K1133" s="42" t="str">
        <f t="shared" si="36"/>
        <v>No</v>
      </c>
      <c r="L1133" s="3">
        <f>IF(Table2242[[#This Row],[P/E]]&lt;=$A$8,1,0)</f>
        <v>0</v>
      </c>
      <c r="M1133" s="3">
        <f>IF(Table2242[[#This Row],[ROE LF]]&gt;=$B$8,1,0)</f>
        <v>0</v>
      </c>
      <c r="N1133" s="3">
        <f>IF(Table2242[[#This Row],[Debt/Equity LF]]&lt;=$C$8,1,0)</f>
        <v>1</v>
      </c>
      <c r="O1133" s="44">
        <f t="shared" si="37"/>
        <v>1</v>
      </c>
    </row>
    <row r="1134" spans="1:15" ht="15" hidden="1" x14ac:dyDescent="0.2">
      <c r="A1134" s="3" t="s">
        <v>2641</v>
      </c>
      <c r="B1134" s="3" t="s">
        <v>2642</v>
      </c>
      <c r="C1134" s="3" t="s">
        <v>28</v>
      </c>
      <c r="D1134" s="3">
        <v>10.642739295959473</v>
      </c>
      <c r="E1134" s="15">
        <v>0.13078968048095704</v>
      </c>
      <c r="F1134" s="15">
        <v>0.63912906646728518</v>
      </c>
      <c r="G1134" s="41">
        <v>2085908608</v>
      </c>
      <c r="H1134" s="40">
        <v>24.165000915527344</v>
      </c>
      <c r="I1134" s="40" t="s">
        <v>29</v>
      </c>
      <c r="J1134" s="40" t="s">
        <v>52</v>
      </c>
      <c r="K1134" s="42" t="str">
        <f t="shared" si="36"/>
        <v>No</v>
      </c>
      <c r="L1134" s="3">
        <f>IF(Table2242[[#This Row],[P/E]]&lt;=$A$8,1,0)</f>
        <v>0</v>
      </c>
      <c r="M1134" s="3">
        <f>IF(Table2242[[#This Row],[ROE LF]]&gt;=$B$8,1,0)</f>
        <v>0</v>
      </c>
      <c r="N1134" s="3">
        <f>IF(Table2242[[#This Row],[Debt/Equity LF]]&lt;=$C$8,1,0)</f>
        <v>0</v>
      </c>
      <c r="O1134" s="44">
        <f t="shared" si="37"/>
        <v>0</v>
      </c>
    </row>
    <row r="1135" spans="1:15" ht="15" x14ac:dyDescent="0.2">
      <c r="A1135" s="3" t="s">
        <v>3687</v>
      </c>
      <c r="B1135" s="3" t="s">
        <v>3688</v>
      </c>
      <c r="C1135" s="3" t="s">
        <v>43</v>
      </c>
      <c r="D1135" s="3">
        <v>12.203632354736328</v>
      </c>
      <c r="E1135" s="15">
        <v>0.20600391387939454</v>
      </c>
      <c r="F1135" s="15">
        <v>0.10371809005737305</v>
      </c>
      <c r="G1135" s="41">
        <v>2075116032</v>
      </c>
      <c r="H1135" s="40">
        <v>34.330001831054688</v>
      </c>
      <c r="I1135" s="40" t="s">
        <v>43</v>
      </c>
      <c r="J1135" s="40" t="s">
        <v>44</v>
      </c>
      <c r="K1135" s="42" t="str">
        <f t="shared" si="36"/>
        <v>No</v>
      </c>
      <c r="L1135" s="3">
        <f>IF(Table2242[[#This Row],[P/E]]&lt;=$A$8,1,0)</f>
        <v>0</v>
      </c>
      <c r="M1135" s="3">
        <f>IF(Table2242[[#This Row],[ROE LF]]&gt;=$B$8,1,0)</f>
        <v>0</v>
      </c>
      <c r="N1135" s="3">
        <f>IF(Table2242[[#This Row],[Debt/Equity LF]]&lt;=$C$8,1,0)</f>
        <v>1</v>
      </c>
      <c r="O1135" s="44">
        <f t="shared" si="37"/>
        <v>1</v>
      </c>
    </row>
    <row r="1136" spans="1:15" ht="15" hidden="1" x14ac:dyDescent="0.2">
      <c r="A1136" s="3" t="s">
        <v>3481</v>
      </c>
      <c r="B1136" s="3" t="s">
        <v>3482</v>
      </c>
      <c r="C1136" s="3" t="s">
        <v>33</v>
      </c>
      <c r="D1136" s="3">
        <v>15.495862007141113</v>
      </c>
      <c r="E1136" s="15">
        <v>9.2238292694091797E-2</v>
      </c>
      <c r="F1136" s="15">
        <v>0.12893907546997072</v>
      </c>
      <c r="G1136" s="41">
        <v>2070366336</v>
      </c>
      <c r="H1136" s="40">
        <v>32.709999084472656</v>
      </c>
      <c r="I1136" s="40" t="s">
        <v>47</v>
      </c>
      <c r="J1136" s="40" t="s">
        <v>47</v>
      </c>
      <c r="K1136" s="42" t="str">
        <f t="shared" si="36"/>
        <v>No</v>
      </c>
      <c r="L1136" s="3">
        <f>IF(Table2242[[#This Row],[P/E]]&lt;=$A$8,1,0)</f>
        <v>0</v>
      </c>
      <c r="M1136" s="3">
        <f>IF(Table2242[[#This Row],[ROE LF]]&gt;=$B$8,1,0)</f>
        <v>0</v>
      </c>
      <c r="N1136" s="3">
        <f>IF(Table2242[[#This Row],[Debt/Equity LF]]&lt;=$C$8,1,0)</f>
        <v>1</v>
      </c>
      <c r="O1136" s="44">
        <f t="shared" si="37"/>
        <v>1</v>
      </c>
    </row>
    <row r="1137" spans="1:15" ht="15" hidden="1" x14ac:dyDescent="0.2">
      <c r="A1137" s="3" t="s">
        <v>2292</v>
      </c>
      <c r="B1137" s="3" t="s">
        <v>2293</v>
      </c>
      <c r="C1137" s="3" t="s">
        <v>36</v>
      </c>
      <c r="D1137" s="3">
        <v>35.023216247558594</v>
      </c>
      <c r="E1137" s="15">
        <v>4.2761678695678713E-2</v>
      </c>
      <c r="F1137" s="15">
        <v>0.54458843231201171</v>
      </c>
      <c r="G1137" s="41">
        <v>2064608640</v>
      </c>
      <c r="H1137" s="40">
        <v>49.669998168945312</v>
      </c>
      <c r="I1137" s="40" t="s">
        <v>37</v>
      </c>
      <c r="J1137" s="40" t="s">
        <v>60</v>
      </c>
      <c r="K1137" s="42" t="str">
        <f t="shared" si="36"/>
        <v>No</v>
      </c>
      <c r="L1137" s="3">
        <f>IF(Table2242[[#This Row],[P/E]]&lt;=$A$8,1,0)</f>
        <v>0</v>
      </c>
      <c r="M1137" s="3">
        <f>IF(Table2242[[#This Row],[ROE LF]]&gt;=$B$8,1,0)</f>
        <v>0</v>
      </c>
      <c r="N1137" s="3">
        <f>IF(Table2242[[#This Row],[Debt/Equity LF]]&lt;=$C$8,1,0)</f>
        <v>0</v>
      </c>
      <c r="O1137" s="44">
        <f t="shared" si="37"/>
        <v>0</v>
      </c>
    </row>
    <row r="1138" spans="1:15" ht="15" hidden="1" x14ac:dyDescent="0.2">
      <c r="A1138" s="3" t="s">
        <v>3815</v>
      </c>
      <c r="B1138" s="3" t="s">
        <v>3816</v>
      </c>
      <c r="C1138" s="3" t="s">
        <v>69</v>
      </c>
      <c r="D1138" s="3">
        <v>24.761869430541992</v>
      </c>
      <c r="E1138" s="15">
        <v>0.20697847366333008</v>
      </c>
      <c r="F1138" s="15">
        <v>0.34399608612060545</v>
      </c>
      <c r="G1138" s="41">
        <v>2063874176</v>
      </c>
      <c r="H1138" s="40">
        <v>188.30000305175781</v>
      </c>
      <c r="I1138" s="40" t="s">
        <v>76</v>
      </c>
      <c r="J1138" s="40" t="s">
        <v>82</v>
      </c>
      <c r="K1138" s="42" t="str">
        <f t="shared" si="36"/>
        <v>No</v>
      </c>
      <c r="L1138" s="3">
        <f>IF(Table2242[[#This Row],[P/E]]&lt;=$A$8,1,0)</f>
        <v>0</v>
      </c>
      <c r="M1138" s="3">
        <f>IF(Table2242[[#This Row],[ROE LF]]&gt;=$B$8,1,0)</f>
        <v>0</v>
      </c>
      <c r="N1138" s="3">
        <f>IF(Table2242[[#This Row],[Debt/Equity LF]]&lt;=$C$8,1,0)</f>
        <v>1</v>
      </c>
      <c r="O1138" s="44">
        <f t="shared" si="37"/>
        <v>1</v>
      </c>
    </row>
    <row r="1139" spans="1:15" ht="15" hidden="1" x14ac:dyDescent="0.2">
      <c r="A1139" s="3" t="s">
        <v>4119</v>
      </c>
      <c r="B1139" s="3" t="s">
        <v>4120</v>
      </c>
      <c r="C1139" s="3" t="s">
        <v>36</v>
      </c>
      <c r="D1139" s="3">
        <v>21.780506134033203</v>
      </c>
      <c r="E1139" s="15">
        <v>0.13825758934020996</v>
      </c>
      <c r="F1139" s="15">
        <v>0.40320354461669922</v>
      </c>
      <c r="G1139" s="41">
        <v>2052254336</v>
      </c>
      <c r="H1139" s="40">
        <v>37.5</v>
      </c>
      <c r="I1139" s="40" t="s">
        <v>37</v>
      </c>
      <c r="J1139" s="40" t="s">
        <v>38</v>
      </c>
      <c r="K1139" s="42" t="str">
        <f t="shared" si="36"/>
        <v>No</v>
      </c>
      <c r="L1139" s="3">
        <f>IF(Table2242[[#This Row],[P/E]]&lt;=$A$8,1,0)</f>
        <v>0</v>
      </c>
      <c r="M1139" s="3">
        <f>IF(Table2242[[#This Row],[ROE LF]]&gt;=$B$8,1,0)</f>
        <v>0</v>
      </c>
      <c r="N1139" s="3">
        <f>IF(Table2242[[#This Row],[Debt/Equity LF]]&lt;=$C$8,1,0)</f>
        <v>1</v>
      </c>
      <c r="O1139" s="44">
        <f t="shared" si="37"/>
        <v>1</v>
      </c>
    </row>
    <row r="1140" spans="1:15" ht="15" hidden="1" x14ac:dyDescent="0.2">
      <c r="A1140" s="3" t="s">
        <v>2312</v>
      </c>
      <c r="B1140" s="3" t="s">
        <v>2313</v>
      </c>
      <c r="C1140" s="3" t="s">
        <v>33</v>
      </c>
      <c r="D1140" s="3">
        <v>6.2054557800292969</v>
      </c>
      <c r="E1140" s="15">
        <v>0.18574438095092774</v>
      </c>
      <c r="F1140" s="15">
        <v>23.435922851562498</v>
      </c>
      <c r="G1140" s="41">
        <v>2049130112</v>
      </c>
      <c r="H1140" s="40">
        <v>15.944999694824219</v>
      </c>
      <c r="I1140" s="40" t="s">
        <v>34</v>
      </c>
      <c r="J1140" s="40" t="s">
        <v>79</v>
      </c>
      <c r="K1140" s="42" t="str">
        <f t="shared" si="36"/>
        <v>No</v>
      </c>
      <c r="L1140" s="3">
        <f>IF(Table2242[[#This Row],[P/E]]&lt;=$A$8,1,0)</f>
        <v>1</v>
      </c>
      <c r="M1140" s="3">
        <f>IF(Table2242[[#This Row],[ROE LF]]&gt;=$B$8,1,0)</f>
        <v>0</v>
      </c>
      <c r="N1140" s="3">
        <f>IF(Table2242[[#This Row],[Debt/Equity LF]]&lt;=$C$8,1,0)</f>
        <v>0</v>
      </c>
      <c r="O1140" s="44">
        <f t="shared" si="37"/>
        <v>1</v>
      </c>
    </row>
    <row r="1141" spans="1:15" ht="15" hidden="1" x14ac:dyDescent="0.2">
      <c r="A1141" s="3" t="s">
        <v>3165</v>
      </c>
      <c r="B1141" s="3" t="s">
        <v>3166</v>
      </c>
      <c r="C1141" s="3" t="s">
        <v>45</v>
      </c>
      <c r="D1141" s="3">
        <v>15.462296485900879</v>
      </c>
      <c r="E1141" s="15">
        <v>7.2917017936706546E-2</v>
      </c>
      <c r="F1141" s="15">
        <v>0.96549621582031253</v>
      </c>
      <c r="G1141" s="41">
        <v>2041434624</v>
      </c>
      <c r="H1141" s="40">
        <v>40.044998168945312</v>
      </c>
      <c r="I1141" s="40" t="s">
        <v>49</v>
      </c>
      <c r="J1141" s="40" t="s">
        <v>83</v>
      </c>
      <c r="K1141" s="42" t="str">
        <f t="shared" si="36"/>
        <v>No</v>
      </c>
      <c r="L1141" s="3">
        <f>IF(Table2242[[#This Row],[P/E]]&lt;=$A$8,1,0)</f>
        <v>0</v>
      </c>
      <c r="M1141" s="3">
        <f>IF(Table2242[[#This Row],[ROE LF]]&gt;=$B$8,1,0)</f>
        <v>0</v>
      </c>
      <c r="N1141" s="3">
        <f>IF(Table2242[[#This Row],[Debt/Equity LF]]&lt;=$C$8,1,0)</f>
        <v>0</v>
      </c>
      <c r="O1141" s="44">
        <f t="shared" si="37"/>
        <v>0</v>
      </c>
    </row>
    <row r="1142" spans="1:15" ht="15" hidden="1" x14ac:dyDescent="0.2">
      <c r="A1142" s="3" t="s">
        <v>9492</v>
      </c>
      <c r="B1142" s="3" t="s">
        <v>9493</v>
      </c>
      <c r="C1142" s="3" t="s">
        <v>25</v>
      </c>
      <c r="D1142" s="3">
        <v>17.761054992675781</v>
      </c>
      <c r="E1142" s="15">
        <v>0.12518007278442383</v>
      </c>
      <c r="F1142" s="15">
        <v>1.9208889770507813</v>
      </c>
      <c r="G1142" s="41">
        <v>2033688576</v>
      </c>
      <c r="H1142" s="40">
        <v>7.4200000762939453</v>
      </c>
      <c r="I1142" s="40" t="s">
        <v>26</v>
      </c>
      <c r="J1142" s="40" t="s">
        <v>74</v>
      </c>
      <c r="K1142" s="42" t="str">
        <f t="shared" si="36"/>
        <v>No</v>
      </c>
      <c r="L1142" s="3">
        <f>IF(Table2242[[#This Row],[P/E]]&lt;=$A$8,1,0)</f>
        <v>0</v>
      </c>
      <c r="M1142" s="3">
        <f>IF(Table2242[[#This Row],[ROE LF]]&gt;=$B$8,1,0)</f>
        <v>0</v>
      </c>
      <c r="N1142" s="3">
        <f>IF(Table2242[[#This Row],[Debt/Equity LF]]&lt;=$C$8,1,0)</f>
        <v>0</v>
      </c>
      <c r="O1142" s="44">
        <f t="shared" si="37"/>
        <v>0</v>
      </c>
    </row>
    <row r="1143" spans="1:15" ht="15" hidden="1" x14ac:dyDescent="0.2">
      <c r="A1143" s="3" t="s">
        <v>2324</v>
      </c>
      <c r="B1143" s="3" t="s">
        <v>2325</v>
      </c>
      <c r="C1143" s="3" t="s">
        <v>28</v>
      </c>
      <c r="D1143" s="3">
        <v>9.6287117004394531</v>
      </c>
      <c r="E1143" s="15">
        <v>0.14493436813354493</v>
      </c>
      <c r="F1143" s="15">
        <v>1.3420462036132812</v>
      </c>
      <c r="G1143" s="41">
        <v>2032572416</v>
      </c>
      <c r="H1143" s="40">
        <v>11.720000267028809</v>
      </c>
      <c r="I1143" s="40" t="s">
        <v>29</v>
      </c>
      <c r="J1143" s="40" t="s">
        <v>52</v>
      </c>
      <c r="K1143" s="42" t="str">
        <f t="shared" si="36"/>
        <v>No</v>
      </c>
      <c r="L1143" s="3">
        <f>IF(Table2242[[#This Row],[P/E]]&lt;=$A$8,1,0)</f>
        <v>0</v>
      </c>
      <c r="M1143" s="3">
        <f>IF(Table2242[[#This Row],[ROE LF]]&gt;=$B$8,1,0)</f>
        <v>0</v>
      </c>
      <c r="N1143" s="3">
        <f>IF(Table2242[[#This Row],[Debt/Equity LF]]&lt;=$C$8,1,0)</f>
        <v>0</v>
      </c>
      <c r="O1143" s="44">
        <f t="shared" si="37"/>
        <v>0</v>
      </c>
    </row>
    <row r="1144" spans="1:15" ht="15" hidden="1" x14ac:dyDescent="0.2">
      <c r="A1144" s="3" t="s">
        <v>3523</v>
      </c>
      <c r="B1144" s="3" t="s">
        <v>3524</v>
      </c>
      <c r="C1144" s="3" t="s">
        <v>69</v>
      </c>
      <c r="D1144" s="3">
        <v>13.703969955444336</v>
      </c>
      <c r="E1144" s="15">
        <v>0.15137926101684571</v>
      </c>
      <c r="F1144" s="15">
        <v>0.97718986511230466</v>
      </c>
      <c r="G1144" s="41">
        <v>2028395008</v>
      </c>
      <c r="H1144" s="40">
        <v>29.075000762939453</v>
      </c>
      <c r="I1144" s="40" t="s">
        <v>70</v>
      </c>
      <c r="J1144" s="40" t="s">
        <v>71</v>
      </c>
      <c r="K1144" s="42" t="str">
        <f t="shared" si="36"/>
        <v>No</v>
      </c>
      <c r="L1144" s="3">
        <f>IF(Table2242[[#This Row],[P/E]]&lt;=$A$8,1,0)</f>
        <v>0</v>
      </c>
      <c r="M1144" s="3">
        <f>IF(Table2242[[#This Row],[ROE LF]]&gt;=$B$8,1,0)</f>
        <v>0</v>
      </c>
      <c r="N1144" s="3">
        <f>IF(Table2242[[#This Row],[Debt/Equity LF]]&lt;=$C$8,1,0)</f>
        <v>0</v>
      </c>
      <c r="O1144" s="44">
        <f t="shared" si="37"/>
        <v>0</v>
      </c>
    </row>
    <row r="1145" spans="1:15" ht="15" hidden="1" x14ac:dyDescent="0.2">
      <c r="A1145" s="3" t="s">
        <v>2593</v>
      </c>
      <c r="B1145" s="3" t="s">
        <v>2594</v>
      </c>
      <c r="C1145" s="3" t="s">
        <v>25</v>
      </c>
      <c r="D1145" s="3">
        <v>48.07867431640625</v>
      </c>
      <c r="E1145" s="15">
        <v>5.3117551803588868E-2</v>
      </c>
      <c r="F1145" s="15">
        <v>0.19292877197265626</v>
      </c>
      <c r="G1145" s="41">
        <v>2026943104</v>
      </c>
      <c r="H1145" s="40">
        <v>29.079999923706055</v>
      </c>
      <c r="I1145" s="40" t="s">
        <v>26</v>
      </c>
      <c r="J1145" s="40" t="s">
        <v>27</v>
      </c>
      <c r="K1145" s="42" t="str">
        <f t="shared" si="36"/>
        <v>No</v>
      </c>
      <c r="L1145" s="3">
        <f>IF(Table2242[[#This Row],[P/E]]&lt;=$A$8,1,0)</f>
        <v>0</v>
      </c>
      <c r="M1145" s="3">
        <f>IF(Table2242[[#This Row],[ROE LF]]&gt;=$B$8,1,0)</f>
        <v>0</v>
      </c>
      <c r="N1145" s="3">
        <f>IF(Table2242[[#This Row],[Debt/Equity LF]]&lt;=$C$8,1,0)</f>
        <v>1</v>
      </c>
      <c r="O1145" s="44">
        <f t="shared" si="37"/>
        <v>1</v>
      </c>
    </row>
    <row r="1146" spans="1:15" ht="15" hidden="1" x14ac:dyDescent="0.2">
      <c r="A1146" s="3" t="s">
        <v>3621</v>
      </c>
      <c r="B1146" s="3" t="s">
        <v>3622</v>
      </c>
      <c r="C1146" s="3" t="s">
        <v>33</v>
      </c>
      <c r="D1146" s="3">
        <v>20.081262588500977</v>
      </c>
      <c r="E1146" s="15">
        <v>0.16988731384277345</v>
      </c>
      <c r="F1146" s="15">
        <v>1.0479179620742801E-2</v>
      </c>
      <c r="G1146" s="41">
        <v>2026743168</v>
      </c>
      <c r="H1146" s="40">
        <v>79.949996948242188</v>
      </c>
      <c r="I1146" s="40" t="s">
        <v>47</v>
      </c>
      <c r="J1146" s="40" t="s">
        <v>47</v>
      </c>
      <c r="K1146" s="42" t="str">
        <f t="shared" si="36"/>
        <v>No</v>
      </c>
      <c r="L1146" s="3">
        <f>IF(Table2242[[#This Row],[P/E]]&lt;=$A$8,1,0)</f>
        <v>0</v>
      </c>
      <c r="M1146" s="3">
        <f>IF(Table2242[[#This Row],[ROE LF]]&gt;=$B$8,1,0)</f>
        <v>0</v>
      </c>
      <c r="N1146" s="3">
        <f>IF(Table2242[[#This Row],[Debt/Equity LF]]&lt;=$C$8,1,0)</f>
        <v>1</v>
      </c>
      <c r="O1146" s="44">
        <f t="shared" si="37"/>
        <v>1</v>
      </c>
    </row>
    <row r="1147" spans="1:15" ht="15" hidden="1" x14ac:dyDescent="0.2">
      <c r="A1147" s="3" t="s">
        <v>2036</v>
      </c>
      <c r="B1147" s="3" t="s">
        <v>2037</v>
      </c>
      <c r="C1147" s="3" t="s">
        <v>28</v>
      </c>
      <c r="D1147" s="3">
        <v>10.659207344055176</v>
      </c>
      <c r="E1147" s="15">
        <v>0.12808195114135743</v>
      </c>
      <c r="F1147" s="15">
        <v>0.86914970397949221</v>
      </c>
      <c r="G1147" s="41">
        <v>2022363264</v>
      </c>
      <c r="H1147" s="40">
        <v>94.459999084472656</v>
      </c>
      <c r="I1147" s="40" t="s">
        <v>67</v>
      </c>
      <c r="J1147" s="40" t="s">
        <v>100</v>
      </c>
      <c r="K1147" s="42" t="str">
        <f t="shared" si="36"/>
        <v>No</v>
      </c>
      <c r="L1147" s="3">
        <f>IF(Table2242[[#This Row],[P/E]]&lt;=$A$8,1,0)</f>
        <v>0</v>
      </c>
      <c r="M1147" s="3">
        <f>IF(Table2242[[#This Row],[ROE LF]]&gt;=$B$8,1,0)</f>
        <v>0</v>
      </c>
      <c r="N1147" s="3">
        <f>IF(Table2242[[#This Row],[Debt/Equity LF]]&lt;=$C$8,1,0)</f>
        <v>0</v>
      </c>
      <c r="O1147" s="44">
        <f t="shared" si="37"/>
        <v>0</v>
      </c>
    </row>
    <row r="1148" spans="1:15" ht="15" hidden="1" x14ac:dyDescent="0.2">
      <c r="A1148" s="3" t="s">
        <v>2483</v>
      </c>
      <c r="B1148" s="3" t="s">
        <v>2484</v>
      </c>
      <c r="C1148" s="3" t="s">
        <v>45</v>
      </c>
      <c r="D1148" s="3">
        <v>9.6588640213012695</v>
      </c>
      <c r="E1148" s="15">
        <v>0.49149112701416015</v>
      </c>
      <c r="F1148" s="15">
        <v>7.4566741943359371</v>
      </c>
      <c r="G1148" s="41">
        <v>2016509184</v>
      </c>
      <c r="H1148" s="40">
        <v>29.649999618530273</v>
      </c>
      <c r="I1148" s="40" t="s">
        <v>49</v>
      </c>
      <c r="J1148" s="40" t="s">
        <v>50</v>
      </c>
      <c r="K1148" s="42" t="str">
        <f t="shared" si="36"/>
        <v>No</v>
      </c>
      <c r="L1148" s="3">
        <f>IF(Table2242[[#This Row],[P/E]]&lt;=$A$8,1,0)</f>
        <v>0</v>
      </c>
      <c r="M1148" s="3">
        <f>IF(Table2242[[#This Row],[ROE LF]]&gt;=$B$8,1,0)</f>
        <v>1</v>
      </c>
      <c r="N1148" s="3">
        <f>IF(Table2242[[#This Row],[Debt/Equity LF]]&lt;=$C$8,1,0)</f>
        <v>0</v>
      </c>
      <c r="O1148" s="44">
        <f t="shared" si="37"/>
        <v>1</v>
      </c>
    </row>
    <row r="1149" spans="1:15" ht="15" hidden="1" x14ac:dyDescent="0.2">
      <c r="A1149" s="3" t="s">
        <v>3237</v>
      </c>
      <c r="B1149" s="3" t="s">
        <v>3238</v>
      </c>
      <c r="C1149" s="3" t="s">
        <v>28</v>
      </c>
      <c r="D1149" s="3">
        <v>10.632415771484375</v>
      </c>
      <c r="E1149" s="15">
        <v>0.52501796722412108</v>
      </c>
      <c r="F1149" s="15">
        <v>9.0103479003906255</v>
      </c>
      <c r="G1149" s="41">
        <v>2012230272</v>
      </c>
      <c r="H1149" s="40">
        <v>24.114999771118164</v>
      </c>
      <c r="I1149" s="40" t="s">
        <v>58</v>
      </c>
      <c r="J1149" s="40" t="s">
        <v>59</v>
      </c>
      <c r="K1149" s="42" t="str">
        <f t="shared" si="36"/>
        <v>No</v>
      </c>
      <c r="L1149" s="3">
        <f>IF(Table2242[[#This Row],[P/E]]&lt;=$A$8,1,0)</f>
        <v>0</v>
      </c>
      <c r="M1149" s="3">
        <f>IF(Table2242[[#This Row],[ROE LF]]&gt;=$B$8,1,0)</f>
        <v>1</v>
      </c>
      <c r="N1149" s="3">
        <f>IF(Table2242[[#This Row],[Debt/Equity LF]]&lt;=$C$8,1,0)</f>
        <v>0</v>
      </c>
      <c r="O1149" s="44">
        <f t="shared" si="37"/>
        <v>1</v>
      </c>
    </row>
    <row r="1150" spans="1:15" ht="15" hidden="1" x14ac:dyDescent="0.2">
      <c r="A1150" s="3" t="s">
        <v>1928</v>
      </c>
      <c r="B1150" s="3" t="s">
        <v>9305</v>
      </c>
      <c r="C1150" s="3" t="s">
        <v>28</v>
      </c>
      <c r="D1150" s="3">
        <v>36.787876129150391</v>
      </c>
      <c r="E1150" s="15">
        <v>5.3344259262084963E-2</v>
      </c>
      <c r="F1150" s="15">
        <v>0.58521102905273437</v>
      </c>
      <c r="G1150" s="41">
        <v>2008721152</v>
      </c>
      <c r="H1150" s="40">
        <v>12.199999809265137</v>
      </c>
      <c r="I1150" s="40" t="s">
        <v>58</v>
      </c>
      <c r="J1150" s="40" t="s">
        <v>115</v>
      </c>
      <c r="K1150" s="42" t="str">
        <f t="shared" si="36"/>
        <v>No</v>
      </c>
      <c r="L1150" s="3">
        <f>IF(Table2242[[#This Row],[P/E]]&lt;=$A$8,1,0)</f>
        <v>0</v>
      </c>
      <c r="M1150" s="3">
        <f>IF(Table2242[[#This Row],[ROE LF]]&gt;=$B$8,1,0)</f>
        <v>0</v>
      </c>
      <c r="N1150" s="3">
        <f>IF(Table2242[[#This Row],[Debt/Equity LF]]&lt;=$C$8,1,0)</f>
        <v>0</v>
      </c>
      <c r="O1150" s="44">
        <f t="shared" si="37"/>
        <v>0</v>
      </c>
    </row>
    <row r="1151" spans="1:15" ht="15" hidden="1" x14ac:dyDescent="0.2">
      <c r="A1151" s="3" t="s">
        <v>3167</v>
      </c>
      <c r="B1151" s="3" t="s">
        <v>3168</v>
      </c>
      <c r="C1151" s="3" t="s">
        <v>33</v>
      </c>
      <c r="D1151" s="3">
        <v>13.638418197631836</v>
      </c>
      <c r="E1151" s="15">
        <v>0.1277596378326416</v>
      </c>
      <c r="F1151" s="15">
        <v>0.24027492523193358</v>
      </c>
      <c r="G1151" s="41">
        <v>2005764224</v>
      </c>
      <c r="H1151" s="40">
        <v>48.279998779296875</v>
      </c>
      <c r="I1151" s="40" t="s">
        <v>47</v>
      </c>
      <c r="J1151" s="40" t="s">
        <v>47</v>
      </c>
      <c r="K1151" s="42" t="str">
        <f t="shared" si="36"/>
        <v>No</v>
      </c>
      <c r="L1151" s="3">
        <f>IF(Table2242[[#This Row],[P/E]]&lt;=$A$8,1,0)</f>
        <v>0</v>
      </c>
      <c r="M1151" s="3">
        <f>IF(Table2242[[#This Row],[ROE LF]]&gt;=$B$8,1,0)</f>
        <v>0</v>
      </c>
      <c r="N1151" s="3">
        <f>IF(Table2242[[#This Row],[Debt/Equity LF]]&lt;=$C$8,1,0)</f>
        <v>1</v>
      </c>
      <c r="O1151" s="44">
        <f t="shared" si="37"/>
        <v>1</v>
      </c>
    </row>
    <row r="1152" spans="1:15" ht="15" hidden="1" x14ac:dyDescent="0.2">
      <c r="A1152" s="3" t="s">
        <v>3617</v>
      </c>
      <c r="B1152" s="3" t="s">
        <v>3618</v>
      </c>
      <c r="C1152" s="3" t="s">
        <v>80</v>
      </c>
      <c r="D1152" s="3">
        <v>29.453529357910156</v>
      </c>
      <c r="E1152" s="15">
        <v>0.12502332687377929</v>
      </c>
      <c r="F1152" s="15">
        <v>0.50567745208740233</v>
      </c>
      <c r="G1152" s="41">
        <v>2002075776</v>
      </c>
      <c r="H1152" s="40">
        <v>37.150001525878906</v>
      </c>
      <c r="I1152" s="40" t="s">
        <v>80</v>
      </c>
      <c r="J1152" s="40" t="s">
        <v>102</v>
      </c>
      <c r="K1152" s="42" t="str">
        <f t="shared" si="36"/>
        <v>No</v>
      </c>
      <c r="L1152" s="3">
        <f>IF(Table2242[[#This Row],[P/E]]&lt;=$A$8,1,0)</f>
        <v>0</v>
      </c>
      <c r="M1152" s="3">
        <f>IF(Table2242[[#This Row],[ROE LF]]&gt;=$B$8,1,0)</f>
        <v>0</v>
      </c>
      <c r="N1152" s="3">
        <f>IF(Table2242[[#This Row],[Debt/Equity LF]]&lt;=$C$8,1,0)</f>
        <v>1</v>
      </c>
      <c r="O1152" s="44">
        <f t="shared" si="37"/>
        <v>1</v>
      </c>
    </row>
    <row r="1153" spans="1:15" ht="15" hidden="1" x14ac:dyDescent="0.2">
      <c r="A1153" s="3" t="s">
        <v>7426</v>
      </c>
      <c r="B1153" s="3" t="s">
        <v>7427</v>
      </c>
      <c r="C1153" s="3" t="s">
        <v>89</v>
      </c>
      <c r="D1153" s="3">
        <v>12.848249435424805</v>
      </c>
      <c r="E1153" s="15">
        <v>0.24176647186279296</v>
      </c>
      <c r="F1153" s="15">
        <v>3.0804364013671877</v>
      </c>
      <c r="G1153" s="41">
        <v>1991394304</v>
      </c>
      <c r="H1153" s="40">
        <v>11.609999656677246</v>
      </c>
      <c r="I1153" s="40" t="s">
        <v>89</v>
      </c>
      <c r="J1153" s="40" t="s">
        <v>109</v>
      </c>
      <c r="K1153" s="42" t="str">
        <f t="shared" si="36"/>
        <v>No</v>
      </c>
      <c r="L1153" s="3">
        <f>IF(Table2242[[#This Row],[P/E]]&lt;=$A$8,1,0)</f>
        <v>0</v>
      </c>
      <c r="M1153" s="3">
        <f>IF(Table2242[[#This Row],[ROE LF]]&gt;=$B$8,1,0)</f>
        <v>0</v>
      </c>
      <c r="N1153" s="3">
        <f>IF(Table2242[[#This Row],[Debt/Equity LF]]&lt;=$C$8,1,0)</f>
        <v>0</v>
      </c>
      <c r="O1153" s="44">
        <f t="shared" si="37"/>
        <v>0</v>
      </c>
    </row>
    <row r="1154" spans="1:15" ht="15" hidden="1" x14ac:dyDescent="0.2">
      <c r="A1154" s="3" t="s">
        <v>3125</v>
      </c>
      <c r="B1154" s="3" t="s">
        <v>3126</v>
      </c>
      <c r="C1154" s="3" t="s">
        <v>69</v>
      </c>
      <c r="D1154" s="3">
        <v>21.648908615112305</v>
      </c>
      <c r="E1154" s="15">
        <v>8.2839002609252935E-2</v>
      </c>
      <c r="F1154" s="15">
        <v>1.1067719268798828</v>
      </c>
      <c r="G1154" s="41">
        <v>1981435520</v>
      </c>
      <c r="H1154" s="40">
        <v>108.29000091552734</v>
      </c>
      <c r="I1154" s="40" t="s">
        <v>6370</v>
      </c>
      <c r="J1154" s="40" t="s">
        <v>96</v>
      </c>
      <c r="K1154" s="42" t="str">
        <f t="shared" si="36"/>
        <v>No</v>
      </c>
      <c r="L1154" s="3">
        <f>IF(Table2242[[#This Row],[P/E]]&lt;=$A$8,1,0)</f>
        <v>0</v>
      </c>
      <c r="M1154" s="3">
        <f>IF(Table2242[[#This Row],[ROE LF]]&gt;=$B$8,1,0)</f>
        <v>0</v>
      </c>
      <c r="N1154" s="3">
        <f>IF(Table2242[[#This Row],[Debt/Equity LF]]&lt;=$C$8,1,0)</f>
        <v>0</v>
      </c>
      <c r="O1154" s="44">
        <f t="shared" si="37"/>
        <v>0</v>
      </c>
    </row>
    <row r="1155" spans="1:15" ht="15" hidden="1" x14ac:dyDescent="0.2">
      <c r="A1155" s="3" t="s">
        <v>2709</v>
      </c>
      <c r="B1155" s="3" t="s">
        <v>2710</v>
      </c>
      <c r="C1155" s="3" t="s">
        <v>20</v>
      </c>
      <c r="D1155" s="3">
        <v>26.308662414550781</v>
      </c>
      <c r="E1155" s="15">
        <v>0.37998710632324217</v>
      </c>
      <c r="F1155" s="15">
        <v>6.3918652343750004</v>
      </c>
      <c r="G1155" s="41">
        <v>1979858048</v>
      </c>
      <c r="H1155" s="40">
        <v>13.210000038146973</v>
      </c>
      <c r="I1155" s="40" t="s">
        <v>23</v>
      </c>
      <c r="J1155" s="40" t="s">
        <v>42</v>
      </c>
      <c r="K1155" s="42" t="str">
        <f t="shared" si="36"/>
        <v>No</v>
      </c>
      <c r="L1155" s="3">
        <f>IF(Table2242[[#This Row],[P/E]]&lt;=$A$8,1,0)</f>
        <v>0</v>
      </c>
      <c r="M1155" s="3">
        <f>IF(Table2242[[#This Row],[ROE LF]]&gt;=$B$8,1,0)</f>
        <v>1</v>
      </c>
      <c r="N1155" s="3">
        <f>IF(Table2242[[#This Row],[Debt/Equity LF]]&lt;=$C$8,1,0)</f>
        <v>0</v>
      </c>
      <c r="O1155" s="44">
        <f t="shared" si="37"/>
        <v>1</v>
      </c>
    </row>
    <row r="1156" spans="1:15" ht="15" hidden="1" x14ac:dyDescent="0.2">
      <c r="A1156" s="3" t="s">
        <v>9306</v>
      </c>
      <c r="B1156" s="3" t="s">
        <v>9307</v>
      </c>
      <c r="C1156" s="3" t="s">
        <v>33</v>
      </c>
      <c r="D1156" s="3">
        <v>8.8618869781494141</v>
      </c>
      <c r="E1156" s="15">
        <v>0.30287654876708986</v>
      </c>
      <c r="F1156" s="15">
        <v>0.95542022705078122</v>
      </c>
      <c r="G1156" s="41">
        <v>1968972416</v>
      </c>
      <c r="H1156" s="40">
        <v>31.600000381469727</v>
      </c>
      <c r="I1156" s="40" t="s">
        <v>34</v>
      </c>
      <c r="J1156" s="40" t="s">
        <v>73</v>
      </c>
      <c r="K1156" s="42" t="str">
        <f t="shared" si="36"/>
        <v>No</v>
      </c>
      <c r="L1156" s="3">
        <f>IF(Table2242[[#This Row],[P/E]]&lt;=$A$8,1,0)</f>
        <v>0</v>
      </c>
      <c r="M1156" s="3">
        <f>IF(Table2242[[#This Row],[ROE LF]]&gt;=$B$8,1,0)</f>
        <v>1</v>
      </c>
      <c r="N1156" s="3">
        <f>IF(Table2242[[#This Row],[Debt/Equity LF]]&lt;=$C$8,1,0)</f>
        <v>0</v>
      </c>
      <c r="O1156" s="44">
        <f t="shared" si="37"/>
        <v>1</v>
      </c>
    </row>
    <row r="1157" spans="1:15" ht="15" hidden="1" x14ac:dyDescent="0.2">
      <c r="A1157" s="3" t="s">
        <v>2879</v>
      </c>
      <c r="B1157" s="3" t="s">
        <v>2880</v>
      </c>
      <c r="C1157" s="3" t="s">
        <v>28</v>
      </c>
      <c r="D1157" s="3">
        <v>8.6172761917114258</v>
      </c>
      <c r="E1157" s="15">
        <v>1.2106208038330077</v>
      </c>
      <c r="F1157" s="15">
        <v>4.2697274780273435</v>
      </c>
      <c r="G1157" s="41">
        <v>1965702272</v>
      </c>
      <c r="H1157" s="40">
        <v>37.990001678466797</v>
      </c>
      <c r="I1157" s="40" t="s">
        <v>67</v>
      </c>
      <c r="J1157" s="40" t="s">
        <v>68</v>
      </c>
      <c r="K1157" s="42" t="str">
        <f t="shared" si="36"/>
        <v>No</v>
      </c>
      <c r="L1157" s="3">
        <f>IF(Table2242[[#This Row],[P/E]]&lt;=$A$8,1,0)</f>
        <v>0</v>
      </c>
      <c r="M1157" s="3">
        <f>IF(Table2242[[#This Row],[ROE LF]]&gt;=$B$8,1,0)</f>
        <v>1</v>
      </c>
      <c r="N1157" s="3">
        <f>IF(Table2242[[#This Row],[Debt/Equity LF]]&lt;=$C$8,1,0)</f>
        <v>0</v>
      </c>
      <c r="O1157" s="44">
        <f t="shared" si="37"/>
        <v>1</v>
      </c>
    </row>
    <row r="1158" spans="1:15" ht="15" hidden="1" x14ac:dyDescent="0.2">
      <c r="A1158" s="3" t="s">
        <v>9287</v>
      </c>
      <c r="B1158" s="3" t="s">
        <v>9288</v>
      </c>
      <c r="C1158" s="3" t="s">
        <v>36</v>
      </c>
      <c r="D1158" s="3">
        <v>46.872592926025391</v>
      </c>
      <c r="E1158" s="15">
        <v>3.5890030860900882E-2</v>
      </c>
      <c r="F1158" s="15">
        <v>1.4268597412109374</v>
      </c>
      <c r="G1158" s="41">
        <v>1964726912</v>
      </c>
      <c r="H1158" s="40">
        <v>15.220000267028809</v>
      </c>
      <c r="I1158" s="40" t="s">
        <v>37</v>
      </c>
      <c r="J1158" s="40" t="s">
        <v>38</v>
      </c>
      <c r="K1158" s="42" t="str">
        <f t="shared" si="36"/>
        <v>No</v>
      </c>
      <c r="L1158" s="3">
        <f>IF(Table2242[[#This Row],[P/E]]&lt;=$A$8,1,0)</f>
        <v>0</v>
      </c>
      <c r="M1158" s="3">
        <f>IF(Table2242[[#This Row],[ROE LF]]&gt;=$B$8,1,0)</f>
        <v>0</v>
      </c>
      <c r="N1158" s="3">
        <f>IF(Table2242[[#This Row],[Debt/Equity LF]]&lt;=$C$8,1,0)</f>
        <v>0</v>
      </c>
      <c r="O1158" s="44">
        <f t="shared" si="37"/>
        <v>0</v>
      </c>
    </row>
    <row r="1159" spans="1:15" ht="15" hidden="1" x14ac:dyDescent="0.2">
      <c r="A1159" s="3" t="s">
        <v>1051</v>
      </c>
      <c r="B1159" s="3" t="s">
        <v>7447</v>
      </c>
      <c r="C1159" s="3" t="s">
        <v>89</v>
      </c>
      <c r="D1159" s="3">
        <v>10.276887893676758</v>
      </c>
      <c r="E1159" s="15">
        <v>3.3354310989379882E-2</v>
      </c>
      <c r="F1159" s="15">
        <v>1.1411908721923829</v>
      </c>
      <c r="G1159" s="41">
        <v>1958652544</v>
      </c>
      <c r="H1159" s="40">
        <v>20.459999084472656</v>
      </c>
      <c r="I1159" s="40" t="s">
        <v>89</v>
      </c>
      <c r="J1159" s="40" t="s">
        <v>93</v>
      </c>
      <c r="K1159" s="42" t="str">
        <f t="shared" si="36"/>
        <v>No</v>
      </c>
      <c r="L1159" s="3">
        <f>IF(Table2242[[#This Row],[P/E]]&lt;=$A$8,1,0)</f>
        <v>0</v>
      </c>
      <c r="M1159" s="3">
        <f>IF(Table2242[[#This Row],[ROE LF]]&gt;=$B$8,1,0)</f>
        <v>0</v>
      </c>
      <c r="N1159" s="3">
        <f>IF(Table2242[[#This Row],[Debt/Equity LF]]&lt;=$C$8,1,0)</f>
        <v>0</v>
      </c>
      <c r="O1159" s="44">
        <f t="shared" si="37"/>
        <v>0</v>
      </c>
    </row>
    <row r="1160" spans="1:15" ht="15" hidden="1" x14ac:dyDescent="0.2">
      <c r="A1160" s="3" t="s">
        <v>2172</v>
      </c>
      <c r="B1160" s="3" t="s">
        <v>2173</v>
      </c>
      <c r="C1160" s="3" t="s">
        <v>36</v>
      </c>
      <c r="D1160" s="3">
        <v>60.923439025878906</v>
      </c>
      <c r="E1160" s="15">
        <v>-4.8057241439819334E-2</v>
      </c>
      <c r="F1160" s="15">
        <v>1.2183399200439453</v>
      </c>
      <c r="G1160" s="41">
        <v>1956587520</v>
      </c>
      <c r="H1160" s="40">
        <v>37.810001373291016</v>
      </c>
      <c r="I1160" s="40" t="s">
        <v>37</v>
      </c>
      <c r="J1160" s="40" t="s">
        <v>60</v>
      </c>
      <c r="K1160" s="42" t="str">
        <f t="shared" si="36"/>
        <v>No</v>
      </c>
      <c r="L1160" s="3">
        <f>IF(Table2242[[#This Row],[P/E]]&lt;=$A$8,1,0)</f>
        <v>0</v>
      </c>
      <c r="M1160" s="3">
        <f>IF(Table2242[[#This Row],[ROE LF]]&gt;=$B$8,1,0)</f>
        <v>0</v>
      </c>
      <c r="N1160" s="3">
        <f>IF(Table2242[[#This Row],[Debt/Equity LF]]&lt;=$C$8,1,0)</f>
        <v>0</v>
      </c>
      <c r="O1160" s="44">
        <f t="shared" si="37"/>
        <v>0</v>
      </c>
    </row>
    <row r="1161" spans="1:15" ht="15" hidden="1" x14ac:dyDescent="0.2">
      <c r="A1161" s="3" t="s">
        <v>2557</v>
      </c>
      <c r="B1161" s="3" t="s">
        <v>2558</v>
      </c>
      <c r="C1161" s="3" t="s">
        <v>69</v>
      </c>
      <c r="D1161" s="3">
        <v>15.079404830932617</v>
      </c>
      <c r="E1161" s="15">
        <v>0.10815666198730468</v>
      </c>
      <c r="F1161" s="15">
        <v>0.5847651672363281</v>
      </c>
      <c r="G1161" s="41">
        <v>1949948544</v>
      </c>
      <c r="H1161" s="40">
        <v>25.264999389648438</v>
      </c>
      <c r="I1161" s="40" t="s">
        <v>76</v>
      </c>
      <c r="J1161" s="40" t="s">
        <v>82</v>
      </c>
      <c r="K1161" s="42" t="str">
        <f t="shared" si="36"/>
        <v>No</v>
      </c>
      <c r="L1161" s="3">
        <f>IF(Table2242[[#This Row],[P/E]]&lt;=$A$8,1,0)</f>
        <v>0</v>
      </c>
      <c r="M1161" s="3">
        <f>IF(Table2242[[#This Row],[ROE LF]]&gt;=$B$8,1,0)</f>
        <v>0</v>
      </c>
      <c r="N1161" s="3">
        <f>IF(Table2242[[#This Row],[Debt/Equity LF]]&lt;=$C$8,1,0)</f>
        <v>0</v>
      </c>
      <c r="O1161" s="44">
        <f t="shared" si="37"/>
        <v>0</v>
      </c>
    </row>
    <row r="1162" spans="1:15" ht="15" hidden="1" x14ac:dyDescent="0.2">
      <c r="A1162" s="3" t="s">
        <v>3549</v>
      </c>
      <c r="B1162" s="3" t="s">
        <v>3550</v>
      </c>
      <c r="C1162" s="3" t="s">
        <v>69</v>
      </c>
      <c r="D1162" s="3">
        <v>7.1789746284484863</v>
      </c>
      <c r="E1162" s="15">
        <v>0.29924615859985354</v>
      </c>
      <c r="F1162" s="15">
        <v>1.2258625030517578</v>
      </c>
      <c r="G1162" s="41">
        <v>1947321216</v>
      </c>
      <c r="H1162" s="40">
        <v>50.349998474121094</v>
      </c>
      <c r="I1162" s="40" t="s">
        <v>76</v>
      </c>
      <c r="J1162" s="40" t="s">
        <v>97</v>
      </c>
      <c r="K1162" s="42" t="str">
        <f t="shared" si="36"/>
        <v>No</v>
      </c>
      <c r="L1162" s="3">
        <f>IF(Table2242[[#This Row],[P/E]]&lt;=$A$8,1,0)</f>
        <v>1</v>
      </c>
      <c r="M1162" s="3">
        <f>IF(Table2242[[#This Row],[ROE LF]]&gt;=$B$8,1,0)</f>
        <v>1</v>
      </c>
      <c r="N1162" s="3">
        <f>IF(Table2242[[#This Row],[Debt/Equity LF]]&lt;=$C$8,1,0)</f>
        <v>0</v>
      </c>
      <c r="O1162" s="44">
        <f t="shared" si="37"/>
        <v>2</v>
      </c>
    </row>
    <row r="1163" spans="1:15" ht="15" hidden="1" x14ac:dyDescent="0.2">
      <c r="A1163" s="3" t="s">
        <v>3599</v>
      </c>
      <c r="B1163" s="3" t="s">
        <v>3600</v>
      </c>
      <c r="C1163" s="3" t="s">
        <v>33</v>
      </c>
      <c r="D1163" s="3">
        <v>13.879352569580078</v>
      </c>
      <c r="E1163" s="15">
        <v>0.10084657669067383</v>
      </c>
      <c r="F1163" s="15">
        <v>0.61935417175292973</v>
      </c>
      <c r="G1163" s="41">
        <v>1940553728</v>
      </c>
      <c r="H1163" s="40">
        <v>43.299999237060547</v>
      </c>
      <c r="I1163" s="40" t="s">
        <v>47</v>
      </c>
      <c r="J1163" s="40" t="s">
        <v>47</v>
      </c>
      <c r="K1163" s="42" t="str">
        <f t="shared" ref="K1163:K1226" si="38">IF(O1163=3,"Yes","No")</f>
        <v>No</v>
      </c>
      <c r="L1163" s="3">
        <f>IF(Table2242[[#This Row],[P/E]]&lt;=$A$8,1,0)</f>
        <v>0</v>
      </c>
      <c r="M1163" s="3">
        <f>IF(Table2242[[#This Row],[ROE LF]]&gt;=$B$8,1,0)</f>
        <v>0</v>
      </c>
      <c r="N1163" s="3">
        <f>IF(Table2242[[#This Row],[Debt/Equity LF]]&lt;=$C$8,1,0)</f>
        <v>0</v>
      </c>
      <c r="O1163" s="44">
        <f t="shared" si="37"/>
        <v>0</v>
      </c>
    </row>
    <row r="1164" spans="1:15" ht="15" hidden="1" x14ac:dyDescent="0.2">
      <c r="A1164" s="3" t="s">
        <v>2613</v>
      </c>
      <c r="B1164" s="3" t="s">
        <v>2614</v>
      </c>
      <c r="C1164" s="3" t="s">
        <v>28</v>
      </c>
      <c r="D1164" s="3">
        <v>44.423896789550781</v>
      </c>
      <c r="E1164" s="15">
        <v>0.2723394966125488</v>
      </c>
      <c r="F1164" s="15">
        <v>0.63349422454833981</v>
      </c>
      <c r="G1164" s="41">
        <v>1938324480</v>
      </c>
      <c r="H1164" s="40">
        <v>43.049999237060547</v>
      </c>
      <c r="I1164" s="40" t="s">
        <v>58</v>
      </c>
      <c r="J1164" s="40" t="s">
        <v>115</v>
      </c>
      <c r="K1164" s="42" t="str">
        <f t="shared" si="38"/>
        <v>No</v>
      </c>
      <c r="L1164" s="3">
        <f>IF(Table2242[[#This Row],[P/E]]&lt;=$A$8,1,0)</f>
        <v>0</v>
      </c>
      <c r="M1164" s="3">
        <f>IF(Table2242[[#This Row],[ROE LF]]&gt;=$B$8,1,0)</f>
        <v>0</v>
      </c>
      <c r="N1164" s="3">
        <f>IF(Table2242[[#This Row],[Debt/Equity LF]]&lt;=$C$8,1,0)</f>
        <v>0</v>
      </c>
      <c r="O1164" s="44">
        <f t="shared" si="37"/>
        <v>0</v>
      </c>
    </row>
    <row r="1165" spans="1:15" ht="15" hidden="1" x14ac:dyDescent="0.2">
      <c r="A1165" s="3" t="s">
        <v>3897</v>
      </c>
      <c r="B1165" s="3" t="s">
        <v>3898</v>
      </c>
      <c r="C1165" s="3" t="s">
        <v>33</v>
      </c>
      <c r="D1165" s="3">
        <v>154.00556945800781</v>
      </c>
      <c r="E1165" s="15">
        <v>-0.13306654930114747</v>
      </c>
      <c r="F1165" s="15">
        <v>0.17714513778686525</v>
      </c>
      <c r="G1165" s="41">
        <v>1930526080</v>
      </c>
      <c r="H1165" s="40">
        <v>54.915000915527344</v>
      </c>
      <c r="I1165" s="40" t="s">
        <v>85</v>
      </c>
      <c r="J1165" s="40" t="s">
        <v>85</v>
      </c>
      <c r="K1165" s="42" t="str">
        <f t="shared" si="38"/>
        <v>No</v>
      </c>
      <c r="L1165" s="3">
        <f>IF(Table2242[[#This Row],[P/E]]&lt;=$A$8,1,0)</f>
        <v>0</v>
      </c>
      <c r="M1165" s="3">
        <f>IF(Table2242[[#This Row],[ROE LF]]&gt;=$B$8,1,0)</f>
        <v>0</v>
      </c>
      <c r="N1165" s="3">
        <f>IF(Table2242[[#This Row],[Debt/Equity LF]]&lt;=$C$8,1,0)</f>
        <v>1</v>
      </c>
      <c r="O1165" s="44">
        <f t="shared" si="37"/>
        <v>1</v>
      </c>
    </row>
    <row r="1166" spans="1:15" ht="15" hidden="1" x14ac:dyDescent="0.2">
      <c r="A1166" s="3" t="s">
        <v>3259</v>
      </c>
      <c r="B1166" s="3" t="s">
        <v>3260</v>
      </c>
      <c r="C1166" s="3" t="s">
        <v>28</v>
      </c>
      <c r="D1166" s="3">
        <v>15.932202339172363</v>
      </c>
      <c r="E1166" s="15">
        <v>0.19954418182373046</v>
      </c>
      <c r="F1166" s="15">
        <v>5.6589331626892087E-2</v>
      </c>
      <c r="G1166" s="41">
        <v>1930417792</v>
      </c>
      <c r="H1166" s="40">
        <v>16.305000305175781</v>
      </c>
      <c r="I1166" s="40" t="s">
        <v>67</v>
      </c>
      <c r="J1166" s="40" t="s">
        <v>100</v>
      </c>
      <c r="K1166" s="42" t="str">
        <f t="shared" si="38"/>
        <v>No</v>
      </c>
      <c r="L1166" s="3">
        <f>IF(Table2242[[#This Row],[P/E]]&lt;=$A$8,1,0)</f>
        <v>0</v>
      </c>
      <c r="M1166" s="3">
        <f>IF(Table2242[[#This Row],[ROE LF]]&gt;=$B$8,1,0)</f>
        <v>0</v>
      </c>
      <c r="N1166" s="3">
        <f>IF(Table2242[[#This Row],[Debt/Equity LF]]&lt;=$C$8,1,0)</f>
        <v>1</v>
      </c>
      <c r="O1166" s="44">
        <f t="shared" si="37"/>
        <v>1</v>
      </c>
    </row>
    <row r="1167" spans="1:15" ht="15" hidden="1" x14ac:dyDescent="0.2">
      <c r="A1167" s="3" t="s">
        <v>2541</v>
      </c>
      <c r="B1167" s="3" t="s">
        <v>2542</v>
      </c>
      <c r="C1167" s="3" t="s">
        <v>20</v>
      </c>
      <c r="D1167" s="3">
        <v>22.685102462768555</v>
      </c>
      <c r="E1167" s="15">
        <v>7.5798602104187013E-2</v>
      </c>
      <c r="F1167" s="15">
        <v>0.24262880325317382</v>
      </c>
      <c r="G1167" s="41">
        <v>1927840896</v>
      </c>
      <c r="H1167" s="40">
        <v>107</v>
      </c>
      <c r="I1167" s="40" t="s">
        <v>21</v>
      </c>
      <c r="J1167" s="40" t="s">
        <v>92</v>
      </c>
      <c r="K1167" s="42" t="str">
        <f t="shared" si="38"/>
        <v>No</v>
      </c>
      <c r="L1167" s="3">
        <f>IF(Table2242[[#This Row],[P/E]]&lt;=$A$8,1,0)</f>
        <v>0</v>
      </c>
      <c r="M1167" s="3">
        <f>IF(Table2242[[#This Row],[ROE LF]]&gt;=$B$8,1,0)</f>
        <v>0</v>
      </c>
      <c r="N1167" s="3">
        <f>IF(Table2242[[#This Row],[Debt/Equity LF]]&lt;=$C$8,1,0)</f>
        <v>1</v>
      </c>
      <c r="O1167" s="44">
        <f t="shared" si="37"/>
        <v>1</v>
      </c>
    </row>
    <row r="1168" spans="1:15" ht="15" hidden="1" x14ac:dyDescent="0.2">
      <c r="A1168" s="3" t="s">
        <v>2046</v>
      </c>
      <c r="B1168" s="3" t="s">
        <v>2047</v>
      </c>
      <c r="C1168" s="3" t="s">
        <v>28</v>
      </c>
      <c r="D1168" s="3">
        <v>31.099071502685547</v>
      </c>
      <c r="E1168" s="15">
        <v>3.0375239849090581E-2</v>
      </c>
      <c r="F1168" s="15">
        <v>0.18865648269653321</v>
      </c>
      <c r="G1168" s="41">
        <v>1921079424</v>
      </c>
      <c r="H1168" s="40">
        <v>78.75</v>
      </c>
      <c r="I1168" s="40" t="s">
        <v>58</v>
      </c>
      <c r="J1168" s="40" t="s">
        <v>115</v>
      </c>
      <c r="K1168" s="42" t="str">
        <f t="shared" si="38"/>
        <v>No</v>
      </c>
      <c r="L1168" s="3">
        <f>IF(Table2242[[#This Row],[P/E]]&lt;=$A$8,1,0)</f>
        <v>0</v>
      </c>
      <c r="M1168" s="3">
        <f>IF(Table2242[[#This Row],[ROE LF]]&gt;=$B$8,1,0)</f>
        <v>0</v>
      </c>
      <c r="N1168" s="3">
        <f>IF(Table2242[[#This Row],[Debt/Equity LF]]&lt;=$C$8,1,0)</f>
        <v>1</v>
      </c>
      <c r="O1168" s="44">
        <f t="shared" si="37"/>
        <v>1</v>
      </c>
    </row>
    <row r="1169" spans="1:15" ht="15" hidden="1" x14ac:dyDescent="0.2">
      <c r="A1169" s="3" t="s">
        <v>9296</v>
      </c>
      <c r="B1169" s="3" t="s">
        <v>9297</v>
      </c>
      <c r="C1169" s="3" t="s">
        <v>69</v>
      </c>
      <c r="D1169" s="3">
        <v>10.13265323638916</v>
      </c>
      <c r="E1169" s="15">
        <v>0.18178478240966797</v>
      </c>
      <c r="F1169" s="15">
        <v>0.90194282531738279</v>
      </c>
      <c r="G1169" s="41">
        <v>1916278400</v>
      </c>
      <c r="H1169" s="40">
        <v>10.260000228881836</v>
      </c>
      <c r="I1169" s="40" t="s">
        <v>76</v>
      </c>
      <c r="J1169" s="40" t="s">
        <v>95</v>
      </c>
      <c r="K1169" s="42" t="str">
        <f t="shared" si="38"/>
        <v>No</v>
      </c>
      <c r="L1169" s="3">
        <f>IF(Table2242[[#This Row],[P/E]]&lt;=$A$8,1,0)</f>
        <v>0</v>
      </c>
      <c r="M1169" s="3">
        <f>IF(Table2242[[#This Row],[ROE LF]]&gt;=$B$8,1,0)</f>
        <v>0</v>
      </c>
      <c r="N1169" s="3">
        <f>IF(Table2242[[#This Row],[Debt/Equity LF]]&lt;=$C$8,1,0)</f>
        <v>0</v>
      </c>
      <c r="O1169" s="44">
        <f t="shared" si="37"/>
        <v>0</v>
      </c>
    </row>
    <row r="1170" spans="1:15" ht="15" hidden="1" x14ac:dyDescent="0.2">
      <c r="A1170" s="3" t="s">
        <v>3155</v>
      </c>
      <c r="B1170" s="3" t="s">
        <v>3156</v>
      </c>
      <c r="C1170" s="3" t="s">
        <v>65</v>
      </c>
      <c r="D1170" s="3">
        <v>22.024517059326172</v>
      </c>
      <c r="E1170" s="15">
        <v>0.11033346176147461</v>
      </c>
      <c r="F1170" s="15">
        <v>0.96771514892578125</v>
      </c>
      <c r="G1170" s="41">
        <v>1914967168</v>
      </c>
      <c r="H1170" s="40">
        <v>107.94000244140625</v>
      </c>
      <c r="I1170" s="40" t="s">
        <v>65</v>
      </c>
      <c r="J1170" s="40" t="s">
        <v>110</v>
      </c>
      <c r="K1170" s="42" t="str">
        <f t="shared" si="38"/>
        <v>No</v>
      </c>
      <c r="L1170" s="3">
        <f>IF(Table2242[[#This Row],[P/E]]&lt;=$A$8,1,0)</f>
        <v>0</v>
      </c>
      <c r="M1170" s="3">
        <f>IF(Table2242[[#This Row],[ROE LF]]&gt;=$B$8,1,0)</f>
        <v>0</v>
      </c>
      <c r="N1170" s="3">
        <f>IF(Table2242[[#This Row],[Debt/Equity LF]]&lt;=$C$8,1,0)</f>
        <v>0</v>
      </c>
      <c r="O1170" s="44">
        <f t="shared" si="37"/>
        <v>0</v>
      </c>
    </row>
    <row r="1171" spans="1:15" ht="15" hidden="1" x14ac:dyDescent="0.2">
      <c r="A1171" s="3" t="s">
        <v>3163</v>
      </c>
      <c r="B1171" s="3" t="s">
        <v>3164</v>
      </c>
      <c r="C1171" s="3" t="s">
        <v>36</v>
      </c>
      <c r="D1171" s="3">
        <v>16.974031448364258</v>
      </c>
      <c r="E1171" s="15">
        <v>4.6739687919616697E-2</v>
      </c>
      <c r="F1171" s="15">
        <v>0.18589866638183594</v>
      </c>
      <c r="G1171" s="41">
        <v>1914231296</v>
      </c>
      <c r="H1171" s="40">
        <v>17.520000457763672</v>
      </c>
      <c r="I1171" s="40" t="s">
        <v>37</v>
      </c>
      <c r="J1171" s="40" t="s">
        <v>99</v>
      </c>
      <c r="K1171" s="42" t="str">
        <f t="shared" si="38"/>
        <v>No</v>
      </c>
      <c r="L1171" s="3">
        <f>IF(Table2242[[#This Row],[P/E]]&lt;=$A$8,1,0)</f>
        <v>0</v>
      </c>
      <c r="M1171" s="3">
        <f>IF(Table2242[[#This Row],[ROE LF]]&gt;=$B$8,1,0)</f>
        <v>0</v>
      </c>
      <c r="N1171" s="3">
        <f>IF(Table2242[[#This Row],[Debt/Equity LF]]&lt;=$C$8,1,0)</f>
        <v>1</v>
      </c>
      <c r="O1171" s="44">
        <f t="shared" si="37"/>
        <v>1</v>
      </c>
    </row>
    <row r="1172" spans="1:15" ht="15" hidden="1" x14ac:dyDescent="0.2">
      <c r="A1172" s="3" t="s">
        <v>3747</v>
      </c>
      <c r="B1172" s="3" t="s">
        <v>3748</v>
      </c>
      <c r="C1172" s="3" t="s">
        <v>28</v>
      </c>
      <c r="D1172" s="3">
        <v>7.7352356910705566</v>
      </c>
      <c r="E1172" s="15">
        <v>0.58054538726806637</v>
      </c>
      <c r="F1172" s="15">
        <v>0.67990989685058589</v>
      </c>
      <c r="G1172" s="41">
        <v>1914120448</v>
      </c>
      <c r="H1172" s="40">
        <v>39.294998168945312</v>
      </c>
      <c r="I1172" s="40" t="s">
        <v>29</v>
      </c>
      <c r="J1172" s="40" t="s">
        <v>52</v>
      </c>
      <c r="K1172" s="42" t="str">
        <f t="shared" si="38"/>
        <v>No</v>
      </c>
      <c r="L1172" s="3">
        <f>IF(Table2242[[#This Row],[P/E]]&lt;=$A$8,1,0)</f>
        <v>1</v>
      </c>
      <c r="M1172" s="3">
        <f>IF(Table2242[[#This Row],[ROE LF]]&gt;=$B$8,1,0)</f>
        <v>1</v>
      </c>
      <c r="N1172" s="3">
        <f>IF(Table2242[[#This Row],[Debt/Equity LF]]&lt;=$C$8,1,0)</f>
        <v>0</v>
      </c>
      <c r="O1172" s="44">
        <f t="shared" si="37"/>
        <v>2</v>
      </c>
    </row>
    <row r="1173" spans="1:15" ht="15" hidden="1" x14ac:dyDescent="0.2">
      <c r="A1173" s="3" t="s">
        <v>2677</v>
      </c>
      <c r="B1173" s="3" t="s">
        <v>2678</v>
      </c>
      <c r="C1173" s="3" t="s">
        <v>69</v>
      </c>
      <c r="D1173" s="3">
        <v>21.269321441650391</v>
      </c>
      <c r="E1173" s="15">
        <v>1.958210945129395E-2</v>
      </c>
      <c r="F1173" s="15">
        <v>0.44014865875244141</v>
      </c>
      <c r="G1173" s="41">
        <v>1906950912</v>
      </c>
      <c r="H1173" s="40">
        <v>39.069999694824219</v>
      </c>
      <c r="I1173" s="40" t="s">
        <v>76</v>
      </c>
      <c r="J1173" s="40" t="s">
        <v>82</v>
      </c>
      <c r="K1173" s="42" t="str">
        <f t="shared" si="38"/>
        <v>No</v>
      </c>
      <c r="L1173" s="3">
        <f>IF(Table2242[[#This Row],[P/E]]&lt;=$A$8,1,0)</f>
        <v>0</v>
      </c>
      <c r="M1173" s="3">
        <f>IF(Table2242[[#This Row],[ROE LF]]&gt;=$B$8,1,0)</f>
        <v>0</v>
      </c>
      <c r="N1173" s="3">
        <f>IF(Table2242[[#This Row],[Debt/Equity LF]]&lt;=$C$8,1,0)</f>
        <v>1</v>
      </c>
      <c r="O1173" s="44">
        <f t="shared" si="37"/>
        <v>1</v>
      </c>
    </row>
    <row r="1174" spans="1:15" ht="15" hidden="1" x14ac:dyDescent="0.2">
      <c r="A1174" s="3" t="s">
        <v>7568</v>
      </c>
      <c r="B1174" s="3" t="s">
        <v>7569</v>
      </c>
      <c r="C1174" s="3" t="s">
        <v>20</v>
      </c>
      <c r="D1174" s="3">
        <v>51.834999084472656</v>
      </c>
      <c r="E1174" s="15">
        <v>8.7493715286254881E-2</v>
      </c>
      <c r="F1174" s="15">
        <v>1.560677051544189E-2</v>
      </c>
      <c r="G1174" s="41">
        <v>1902326016</v>
      </c>
      <c r="H1174" s="40">
        <v>103.66999816894531</v>
      </c>
      <c r="I1174" s="40" t="s">
        <v>48</v>
      </c>
      <c r="J1174" s="40" t="s">
        <v>48</v>
      </c>
      <c r="K1174" s="42" t="str">
        <f t="shared" si="38"/>
        <v>No</v>
      </c>
      <c r="L1174" s="3">
        <f>IF(Table2242[[#This Row],[P/E]]&lt;=$A$8,1,0)</f>
        <v>0</v>
      </c>
      <c r="M1174" s="3">
        <f>IF(Table2242[[#This Row],[ROE LF]]&gt;=$B$8,1,0)</f>
        <v>0</v>
      </c>
      <c r="N1174" s="3">
        <f>IF(Table2242[[#This Row],[Debt/Equity LF]]&lt;=$C$8,1,0)</f>
        <v>1</v>
      </c>
      <c r="O1174" s="44">
        <f t="shared" si="37"/>
        <v>1</v>
      </c>
    </row>
    <row r="1175" spans="1:15" ht="15" hidden="1" x14ac:dyDescent="0.2">
      <c r="A1175" s="3" t="s">
        <v>3649</v>
      </c>
      <c r="B1175" s="3" t="s">
        <v>3650</v>
      </c>
      <c r="C1175" s="3" t="s">
        <v>33</v>
      </c>
      <c r="D1175" s="3">
        <v>10.312438011169434</v>
      </c>
      <c r="E1175" s="15">
        <v>0.1355779266357422</v>
      </c>
      <c r="F1175" s="15">
        <v>0.24389131546020507</v>
      </c>
      <c r="G1175" s="41">
        <v>1901739648</v>
      </c>
      <c r="H1175" s="40">
        <v>52.590000152587891</v>
      </c>
      <c r="I1175" s="40" t="s">
        <v>47</v>
      </c>
      <c r="J1175" s="40" t="s">
        <v>47</v>
      </c>
      <c r="K1175" s="42" t="str">
        <f t="shared" si="38"/>
        <v>No</v>
      </c>
      <c r="L1175" s="3">
        <f>IF(Table2242[[#This Row],[P/E]]&lt;=$A$8,1,0)</f>
        <v>0</v>
      </c>
      <c r="M1175" s="3">
        <f>IF(Table2242[[#This Row],[ROE LF]]&gt;=$B$8,1,0)</f>
        <v>0</v>
      </c>
      <c r="N1175" s="3">
        <f>IF(Table2242[[#This Row],[Debt/Equity LF]]&lt;=$C$8,1,0)</f>
        <v>1</v>
      </c>
      <c r="O1175" s="44">
        <f t="shared" si="37"/>
        <v>1</v>
      </c>
    </row>
    <row r="1176" spans="1:15" ht="15" hidden="1" x14ac:dyDescent="0.2">
      <c r="A1176" s="3" t="s">
        <v>3079</v>
      </c>
      <c r="B1176" s="3" t="s">
        <v>3080</v>
      </c>
      <c r="C1176" s="3" t="s">
        <v>28</v>
      </c>
      <c r="D1176" s="3">
        <v>8.0408773422241211</v>
      </c>
      <c r="E1176" s="15">
        <v>0.29698270797729492</v>
      </c>
      <c r="F1176" s="15">
        <v>2.796164035797119E-2</v>
      </c>
      <c r="G1176" s="41">
        <v>1891719936</v>
      </c>
      <c r="H1176" s="40">
        <v>235.00999450683594</v>
      </c>
      <c r="I1176" s="40" t="s">
        <v>67</v>
      </c>
      <c r="J1176" s="40" t="s">
        <v>100</v>
      </c>
      <c r="K1176" s="42" t="str">
        <f t="shared" si="38"/>
        <v>Yes</v>
      </c>
      <c r="L1176" s="3">
        <f>IF(Table2242[[#This Row],[P/E]]&lt;=$A$8,1,0)</f>
        <v>1</v>
      </c>
      <c r="M1176" s="3">
        <f>IF(Table2242[[#This Row],[ROE LF]]&gt;=$B$8,1,0)</f>
        <v>1</v>
      </c>
      <c r="N1176" s="3">
        <f>IF(Table2242[[#This Row],[Debt/Equity LF]]&lt;=$C$8,1,0)</f>
        <v>1</v>
      </c>
      <c r="O1176" s="44">
        <f t="shared" si="37"/>
        <v>3</v>
      </c>
    </row>
    <row r="1177" spans="1:15" ht="15" hidden="1" x14ac:dyDescent="0.2">
      <c r="A1177" s="3" t="s">
        <v>2733</v>
      </c>
      <c r="B1177" s="3" t="s">
        <v>2734</v>
      </c>
      <c r="C1177" s="3" t="s">
        <v>20</v>
      </c>
      <c r="D1177" s="3">
        <v>16.345891952514648</v>
      </c>
      <c r="E1177" s="15">
        <v>0.19357053756713868</v>
      </c>
      <c r="F1177" s="15">
        <v>1.7238374328613282</v>
      </c>
      <c r="G1177" s="41">
        <v>1891613440</v>
      </c>
      <c r="H1177" s="40">
        <v>44.930000305175781</v>
      </c>
      <c r="I1177" s="40" t="s">
        <v>23</v>
      </c>
      <c r="J1177" s="40" t="s">
        <v>42</v>
      </c>
      <c r="K1177" s="42" t="str">
        <f t="shared" si="38"/>
        <v>No</v>
      </c>
      <c r="L1177" s="3">
        <f>IF(Table2242[[#This Row],[P/E]]&lt;=$A$8,1,0)</f>
        <v>0</v>
      </c>
      <c r="M1177" s="3">
        <f>IF(Table2242[[#This Row],[ROE LF]]&gt;=$B$8,1,0)</f>
        <v>0</v>
      </c>
      <c r="N1177" s="3">
        <f>IF(Table2242[[#This Row],[Debt/Equity LF]]&lt;=$C$8,1,0)</f>
        <v>0</v>
      </c>
      <c r="O1177" s="44">
        <f t="shared" si="37"/>
        <v>0</v>
      </c>
    </row>
    <row r="1178" spans="1:15" ht="15" hidden="1" x14ac:dyDescent="0.2">
      <c r="A1178" s="3" t="s">
        <v>4115</v>
      </c>
      <c r="B1178" s="3" t="s">
        <v>7509</v>
      </c>
      <c r="C1178" s="3" t="s">
        <v>28</v>
      </c>
      <c r="D1178" s="3">
        <v>12.078351974487305</v>
      </c>
      <c r="E1178" s="15">
        <v>-7.4382619857788088E-2</v>
      </c>
      <c r="F1178" s="15">
        <v>0.59906604766845706</v>
      </c>
      <c r="G1178" s="41">
        <v>1887857408</v>
      </c>
      <c r="H1178" s="40">
        <v>43.459999084472656</v>
      </c>
      <c r="I1178" s="40" t="s">
        <v>29</v>
      </c>
      <c r="J1178" s="40" t="s">
        <v>52</v>
      </c>
      <c r="K1178" s="42" t="str">
        <f t="shared" si="38"/>
        <v>No</v>
      </c>
      <c r="L1178" s="3">
        <f>IF(Table2242[[#This Row],[P/E]]&lt;=$A$8,1,0)</f>
        <v>0</v>
      </c>
      <c r="M1178" s="3">
        <f>IF(Table2242[[#This Row],[ROE LF]]&gt;=$B$8,1,0)</f>
        <v>0</v>
      </c>
      <c r="N1178" s="3">
        <f>IF(Table2242[[#This Row],[Debt/Equity LF]]&lt;=$C$8,1,0)</f>
        <v>0</v>
      </c>
      <c r="O1178" s="44">
        <f t="shared" si="37"/>
        <v>0</v>
      </c>
    </row>
    <row r="1179" spans="1:15" ht="15" hidden="1" x14ac:dyDescent="0.2">
      <c r="A1179" s="3" t="s">
        <v>2446</v>
      </c>
      <c r="B1179" s="3" t="s">
        <v>2447</v>
      </c>
      <c r="C1179" s="3" t="s">
        <v>45</v>
      </c>
      <c r="D1179" s="3">
        <v>42.838127136230469</v>
      </c>
      <c r="E1179" s="15">
        <v>7.6237978935241701E-2</v>
      </c>
      <c r="F1179" s="15">
        <v>2.5008383178710938</v>
      </c>
      <c r="G1179" s="41">
        <v>1885492096</v>
      </c>
      <c r="H1179" s="40">
        <v>49.494998931884766</v>
      </c>
      <c r="I1179" s="40" t="s">
        <v>49</v>
      </c>
      <c r="J1179" s="40" t="s">
        <v>50</v>
      </c>
      <c r="K1179" s="42" t="str">
        <f t="shared" si="38"/>
        <v>No</v>
      </c>
      <c r="L1179" s="3">
        <f>IF(Table2242[[#This Row],[P/E]]&lt;=$A$8,1,0)</f>
        <v>0</v>
      </c>
      <c r="M1179" s="3">
        <f>IF(Table2242[[#This Row],[ROE LF]]&gt;=$B$8,1,0)</f>
        <v>0</v>
      </c>
      <c r="N1179" s="3">
        <f>IF(Table2242[[#This Row],[Debt/Equity LF]]&lt;=$C$8,1,0)</f>
        <v>0</v>
      </c>
      <c r="O1179" s="44">
        <f t="shared" si="37"/>
        <v>0</v>
      </c>
    </row>
    <row r="1180" spans="1:15" ht="15" hidden="1" x14ac:dyDescent="0.2">
      <c r="A1180" s="3" t="s">
        <v>2953</v>
      </c>
      <c r="B1180" s="3" t="s">
        <v>2954</v>
      </c>
      <c r="C1180" s="3" t="s">
        <v>28</v>
      </c>
      <c r="D1180" s="3">
        <v>4.7429580688476562</v>
      </c>
      <c r="E1180" s="15">
        <v>0.27440612792968749</v>
      </c>
      <c r="F1180" s="15">
        <v>0.76883483886718751</v>
      </c>
      <c r="G1180" s="41">
        <v>1885348608</v>
      </c>
      <c r="H1180" s="40">
        <v>80.949996948242188</v>
      </c>
      <c r="I1180" s="40" t="s">
        <v>67</v>
      </c>
      <c r="J1180" s="40" t="s">
        <v>100</v>
      </c>
      <c r="K1180" s="42" t="str">
        <f t="shared" si="38"/>
        <v>No</v>
      </c>
      <c r="L1180" s="3">
        <f>IF(Table2242[[#This Row],[P/E]]&lt;=$A$8,1,0)</f>
        <v>1</v>
      </c>
      <c r="M1180" s="3">
        <f>IF(Table2242[[#This Row],[ROE LF]]&gt;=$B$8,1,0)</f>
        <v>0</v>
      </c>
      <c r="N1180" s="3">
        <f>IF(Table2242[[#This Row],[Debt/Equity LF]]&lt;=$C$8,1,0)</f>
        <v>0</v>
      </c>
      <c r="O1180" s="44">
        <f t="shared" si="37"/>
        <v>1</v>
      </c>
    </row>
    <row r="1181" spans="1:15" ht="15" hidden="1" x14ac:dyDescent="0.2">
      <c r="A1181" s="3" t="s">
        <v>3365</v>
      </c>
      <c r="B1181" s="3" t="s">
        <v>3366</v>
      </c>
      <c r="C1181" s="3" t="s">
        <v>80</v>
      </c>
      <c r="D1181" s="3">
        <v>24.36572265625</v>
      </c>
      <c r="E1181" s="15">
        <v>0.159620418548584</v>
      </c>
      <c r="F1181" s="15">
        <v>2.8769186401367186</v>
      </c>
      <c r="G1181" s="41">
        <v>1881375104</v>
      </c>
      <c r="H1181" s="40">
        <v>19.170000076293945</v>
      </c>
      <c r="I1181" s="40" t="s">
        <v>80</v>
      </c>
      <c r="J1181" s="40" t="s">
        <v>81</v>
      </c>
      <c r="K1181" s="42" t="str">
        <f t="shared" si="38"/>
        <v>No</v>
      </c>
      <c r="L1181" s="3">
        <f>IF(Table2242[[#This Row],[P/E]]&lt;=$A$8,1,0)</f>
        <v>0</v>
      </c>
      <c r="M1181" s="3">
        <f>IF(Table2242[[#This Row],[ROE LF]]&gt;=$B$8,1,0)</f>
        <v>0</v>
      </c>
      <c r="N1181" s="3">
        <f>IF(Table2242[[#This Row],[Debt/Equity LF]]&lt;=$C$8,1,0)</f>
        <v>0</v>
      </c>
      <c r="O1181" s="44">
        <f t="shared" si="37"/>
        <v>0</v>
      </c>
    </row>
    <row r="1182" spans="1:15" ht="15" hidden="1" x14ac:dyDescent="0.2">
      <c r="A1182" s="3" t="s">
        <v>7748</v>
      </c>
      <c r="B1182" s="3" t="s">
        <v>7749</v>
      </c>
      <c r="C1182" s="3" t="s">
        <v>33</v>
      </c>
      <c r="D1182" s="3">
        <v>12.02863883972168</v>
      </c>
      <c r="E1182" s="15">
        <v>0.1663673210144043</v>
      </c>
      <c r="F1182" s="15">
        <v>6.4517327880859376</v>
      </c>
      <c r="G1182" s="41">
        <v>1871763328</v>
      </c>
      <c r="H1182" s="40">
        <v>95.654998779296875</v>
      </c>
      <c r="I1182" s="40" t="s">
        <v>34</v>
      </c>
      <c r="J1182" s="40" t="s">
        <v>73</v>
      </c>
      <c r="K1182" s="42" t="str">
        <f t="shared" si="38"/>
        <v>No</v>
      </c>
      <c r="L1182" s="3">
        <f>IF(Table2242[[#This Row],[P/E]]&lt;=$A$8,1,0)</f>
        <v>0</v>
      </c>
      <c r="M1182" s="3">
        <f>IF(Table2242[[#This Row],[ROE LF]]&gt;=$B$8,1,0)</f>
        <v>0</v>
      </c>
      <c r="N1182" s="3">
        <f>IF(Table2242[[#This Row],[Debt/Equity LF]]&lt;=$C$8,1,0)</f>
        <v>0</v>
      </c>
      <c r="O1182" s="44">
        <f t="shared" si="37"/>
        <v>0</v>
      </c>
    </row>
    <row r="1183" spans="1:15" ht="15" hidden="1" x14ac:dyDescent="0.2">
      <c r="A1183" s="3" t="s">
        <v>1884</v>
      </c>
      <c r="B1183" s="3" t="s">
        <v>1885</v>
      </c>
      <c r="C1183" s="3" t="s">
        <v>28</v>
      </c>
      <c r="D1183" s="3">
        <v>21.050849914550781</v>
      </c>
      <c r="E1183" s="15">
        <v>1.2844036865234374</v>
      </c>
      <c r="F1183" s="15">
        <v>13.40425537109375</v>
      </c>
      <c r="G1183" s="41">
        <v>1868628992</v>
      </c>
      <c r="H1183" s="40">
        <v>24.245000839233398</v>
      </c>
      <c r="I1183" s="40" t="s">
        <v>58</v>
      </c>
      <c r="J1183" s="40" t="s">
        <v>115</v>
      </c>
      <c r="K1183" s="42" t="str">
        <f t="shared" si="38"/>
        <v>No</v>
      </c>
      <c r="L1183" s="3">
        <f>IF(Table2242[[#This Row],[P/E]]&lt;=$A$8,1,0)</f>
        <v>0</v>
      </c>
      <c r="M1183" s="3">
        <f>IF(Table2242[[#This Row],[ROE LF]]&gt;=$B$8,1,0)</f>
        <v>1</v>
      </c>
      <c r="N1183" s="3">
        <f>IF(Table2242[[#This Row],[Debt/Equity LF]]&lt;=$C$8,1,0)</f>
        <v>0</v>
      </c>
      <c r="O1183" s="44">
        <f t="shared" si="37"/>
        <v>1</v>
      </c>
    </row>
    <row r="1184" spans="1:15" ht="15" hidden="1" x14ac:dyDescent="0.2">
      <c r="A1184" s="3" t="s">
        <v>3043</v>
      </c>
      <c r="B1184" s="3" t="s">
        <v>3044</v>
      </c>
      <c r="C1184" s="3" t="s">
        <v>33</v>
      </c>
      <c r="D1184" s="3">
        <v>14.604745864868164</v>
      </c>
      <c r="E1184" s="15">
        <v>8.5434846878051751E-2</v>
      </c>
      <c r="F1184" s="15">
        <v>0.26924356460571292</v>
      </c>
      <c r="G1184" s="41">
        <v>1867998848</v>
      </c>
      <c r="H1184" s="40">
        <v>15.135000228881836</v>
      </c>
      <c r="I1184" s="40" t="s">
        <v>47</v>
      </c>
      <c r="J1184" s="40" t="s">
        <v>47</v>
      </c>
      <c r="K1184" s="42" t="str">
        <f t="shared" si="38"/>
        <v>No</v>
      </c>
      <c r="L1184" s="3">
        <f>IF(Table2242[[#This Row],[P/E]]&lt;=$A$8,1,0)</f>
        <v>0</v>
      </c>
      <c r="M1184" s="3">
        <f>IF(Table2242[[#This Row],[ROE LF]]&gt;=$B$8,1,0)</f>
        <v>0</v>
      </c>
      <c r="N1184" s="3">
        <f>IF(Table2242[[#This Row],[Debt/Equity LF]]&lt;=$C$8,1,0)</f>
        <v>1</v>
      </c>
      <c r="O1184" s="44">
        <f t="shared" ref="O1184:O1247" si="39">SUM(L1184:N1184)</f>
        <v>1</v>
      </c>
    </row>
    <row r="1185" spans="1:15" ht="15" hidden="1" x14ac:dyDescent="0.2">
      <c r="A1185" s="3" t="s">
        <v>2797</v>
      </c>
      <c r="B1185" s="3" t="s">
        <v>2798</v>
      </c>
      <c r="C1185" s="3" t="s">
        <v>33</v>
      </c>
      <c r="D1185" s="3">
        <v>7.3594179153442383</v>
      </c>
      <c r="E1185" s="15">
        <v>0.10302224159240722</v>
      </c>
      <c r="F1185" s="15">
        <v>1.8501528930664062</v>
      </c>
      <c r="G1185" s="41">
        <v>1867326080</v>
      </c>
      <c r="H1185" s="40">
        <v>38.200000762939453</v>
      </c>
      <c r="I1185" s="40" t="s">
        <v>47</v>
      </c>
      <c r="J1185" s="40" t="s">
        <v>111</v>
      </c>
      <c r="K1185" s="42" t="str">
        <f t="shared" si="38"/>
        <v>No</v>
      </c>
      <c r="L1185" s="3">
        <f>IF(Table2242[[#This Row],[P/E]]&lt;=$A$8,1,0)</f>
        <v>1</v>
      </c>
      <c r="M1185" s="3">
        <f>IF(Table2242[[#This Row],[ROE LF]]&gt;=$B$8,1,0)</f>
        <v>0</v>
      </c>
      <c r="N1185" s="3">
        <f>IF(Table2242[[#This Row],[Debt/Equity LF]]&lt;=$C$8,1,0)</f>
        <v>0</v>
      </c>
      <c r="O1185" s="44">
        <f t="shared" si="39"/>
        <v>1</v>
      </c>
    </row>
    <row r="1186" spans="1:15" ht="15" hidden="1" x14ac:dyDescent="0.2">
      <c r="A1186" s="3" t="s">
        <v>3635</v>
      </c>
      <c r="B1186" s="3" t="s">
        <v>3636</v>
      </c>
      <c r="C1186" s="3" t="s">
        <v>33</v>
      </c>
      <c r="D1186" s="3">
        <v>15.377666473388672</v>
      </c>
      <c r="E1186" s="15">
        <v>0.1189422607421875</v>
      </c>
      <c r="F1186" s="15">
        <v>0.17853399276733398</v>
      </c>
      <c r="G1186" s="41">
        <v>1864989440</v>
      </c>
      <c r="H1186" s="40">
        <v>58.520000457763672</v>
      </c>
      <c r="I1186" s="40" t="s">
        <v>47</v>
      </c>
      <c r="J1186" s="40" t="s">
        <v>47</v>
      </c>
      <c r="K1186" s="42" t="str">
        <f t="shared" si="38"/>
        <v>No</v>
      </c>
      <c r="L1186" s="3">
        <f>IF(Table2242[[#This Row],[P/E]]&lt;=$A$8,1,0)</f>
        <v>0</v>
      </c>
      <c r="M1186" s="3">
        <f>IF(Table2242[[#This Row],[ROE LF]]&gt;=$B$8,1,0)</f>
        <v>0</v>
      </c>
      <c r="N1186" s="3">
        <f>IF(Table2242[[#This Row],[Debt/Equity LF]]&lt;=$C$8,1,0)</f>
        <v>1</v>
      </c>
      <c r="O1186" s="44">
        <f t="shared" si="39"/>
        <v>1</v>
      </c>
    </row>
    <row r="1187" spans="1:15" ht="15" hidden="1" x14ac:dyDescent="0.2">
      <c r="A1187" s="3" t="s">
        <v>3677</v>
      </c>
      <c r="B1187" s="3" t="s">
        <v>9300</v>
      </c>
      <c r="C1187" s="3" t="s">
        <v>89</v>
      </c>
      <c r="D1187" s="3">
        <v>4.992835521697998</v>
      </c>
      <c r="E1187" s="15">
        <v>0.28192371368408203</v>
      </c>
      <c r="F1187" s="15">
        <v>1.1378121948242188</v>
      </c>
      <c r="G1187" s="41">
        <v>1862848896</v>
      </c>
      <c r="H1187" s="40">
        <v>13.324999809265137</v>
      </c>
      <c r="I1187" s="40" t="s">
        <v>89</v>
      </c>
      <c r="J1187" s="40" t="s">
        <v>90</v>
      </c>
      <c r="K1187" s="42" t="str">
        <f t="shared" si="38"/>
        <v>No</v>
      </c>
      <c r="L1187" s="3">
        <f>IF(Table2242[[#This Row],[P/E]]&lt;=$A$8,1,0)</f>
        <v>1</v>
      </c>
      <c r="M1187" s="3">
        <f>IF(Table2242[[#This Row],[ROE LF]]&gt;=$B$8,1,0)</f>
        <v>0</v>
      </c>
      <c r="N1187" s="3">
        <f>IF(Table2242[[#This Row],[Debt/Equity LF]]&lt;=$C$8,1,0)</f>
        <v>0</v>
      </c>
      <c r="O1187" s="44">
        <f t="shared" si="39"/>
        <v>1</v>
      </c>
    </row>
    <row r="1188" spans="1:15" ht="15" hidden="1" x14ac:dyDescent="0.2">
      <c r="A1188" s="3" t="s">
        <v>2252</v>
      </c>
      <c r="B1188" s="3" t="s">
        <v>2253</v>
      </c>
      <c r="C1188" s="3" t="s">
        <v>25</v>
      </c>
      <c r="D1188" s="3">
        <v>20.049707412719727</v>
      </c>
      <c r="E1188" s="15">
        <v>1.865671992301941E-2</v>
      </c>
      <c r="F1188" s="15">
        <v>0.89192115783691406</v>
      </c>
      <c r="G1188" s="41">
        <v>1858680960</v>
      </c>
      <c r="H1188" s="40">
        <v>22.829999923706055</v>
      </c>
      <c r="I1188" s="40" t="s">
        <v>61</v>
      </c>
      <c r="J1188" s="40" t="s">
        <v>62</v>
      </c>
      <c r="K1188" s="42" t="str">
        <f t="shared" si="38"/>
        <v>No</v>
      </c>
      <c r="L1188" s="3">
        <f>IF(Table2242[[#This Row],[P/E]]&lt;=$A$8,1,0)</f>
        <v>0</v>
      </c>
      <c r="M1188" s="3">
        <f>IF(Table2242[[#This Row],[ROE LF]]&gt;=$B$8,1,0)</f>
        <v>0</v>
      </c>
      <c r="N1188" s="3">
        <f>IF(Table2242[[#This Row],[Debt/Equity LF]]&lt;=$C$8,1,0)</f>
        <v>0</v>
      </c>
      <c r="O1188" s="44">
        <f t="shared" si="39"/>
        <v>0</v>
      </c>
    </row>
    <row r="1189" spans="1:15" ht="15" hidden="1" x14ac:dyDescent="0.2">
      <c r="A1189" s="3" t="s">
        <v>9289</v>
      </c>
      <c r="B1189" s="3" t="s">
        <v>9290</v>
      </c>
      <c r="C1189" s="3" t="s">
        <v>65</v>
      </c>
      <c r="D1189" s="3">
        <v>47.870086669921875</v>
      </c>
      <c r="E1189" s="15">
        <v>0.17647090911865235</v>
      </c>
      <c r="F1189" s="15">
        <v>0.36875091552734374</v>
      </c>
      <c r="G1189" s="41">
        <v>1850333440</v>
      </c>
      <c r="H1189" s="40">
        <v>12.885000228881836</v>
      </c>
      <c r="I1189" s="40" t="s">
        <v>65</v>
      </c>
      <c r="J1189" s="40" t="s">
        <v>108</v>
      </c>
      <c r="K1189" s="42" t="str">
        <f t="shared" si="38"/>
        <v>No</v>
      </c>
      <c r="L1189" s="3">
        <f>IF(Table2242[[#This Row],[P/E]]&lt;=$A$8,1,0)</f>
        <v>0</v>
      </c>
      <c r="M1189" s="3">
        <f>IF(Table2242[[#This Row],[ROE LF]]&gt;=$B$8,1,0)</f>
        <v>0</v>
      </c>
      <c r="N1189" s="3">
        <f>IF(Table2242[[#This Row],[Debt/Equity LF]]&lt;=$C$8,1,0)</f>
        <v>1</v>
      </c>
      <c r="O1189" s="44">
        <f t="shared" si="39"/>
        <v>1</v>
      </c>
    </row>
    <row r="1190" spans="1:15" ht="15" hidden="1" x14ac:dyDescent="0.2">
      <c r="A1190" s="3" t="s">
        <v>2727</v>
      </c>
      <c r="B1190" s="3" t="s">
        <v>2728</v>
      </c>
      <c r="C1190" s="3" t="s">
        <v>33</v>
      </c>
      <c r="D1190" s="3">
        <v>15</v>
      </c>
      <c r="E1190" s="15">
        <v>6.6440529823303229E-2</v>
      </c>
      <c r="F1190" s="15">
        <v>0.98511573791503904</v>
      </c>
      <c r="G1190" s="41">
        <v>1844732928</v>
      </c>
      <c r="H1190" s="40">
        <v>30.149999618530273</v>
      </c>
      <c r="I1190" s="40" t="s">
        <v>47</v>
      </c>
      <c r="J1190" s="40" t="s">
        <v>47</v>
      </c>
      <c r="K1190" s="42" t="str">
        <f t="shared" si="38"/>
        <v>No</v>
      </c>
      <c r="L1190" s="3">
        <f>IF(Table2242[[#This Row],[P/E]]&lt;=$A$8,1,0)</f>
        <v>0</v>
      </c>
      <c r="M1190" s="3">
        <f>IF(Table2242[[#This Row],[ROE LF]]&gt;=$B$8,1,0)</f>
        <v>0</v>
      </c>
      <c r="N1190" s="3">
        <f>IF(Table2242[[#This Row],[Debt/Equity LF]]&lt;=$C$8,1,0)</f>
        <v>0</v>
      </c>
      <c r="O1190" s="44">
        <f t="shared" si="39"/>
        <v>0</v>
      </c>
    </row>
    <row r="1191" spans="1:15" ht="15" hidden="1" x14ac:dyDescent="0.2">
      <c r="A1191" s="3" t="s">
        <v>3631</v>
      </c>
      <c r="B1191" s="3" t="s">
        <v>3632</v>
      </c>
      <c r="C1191" s="3" t="s">
        <v>89</v>
      </c>
      <c r="D1191" s="3">
        <v>2.5120871067047119</v>
      </c>
      <c r="E1191" s="15">
        <v>0.65303436279296878</v>
      </c>
      <c r="F1191" s="15">
        <v>0.2538020324707031</v>
      </c>
      <c r="G1191" s="41">
        <v>1836284288</v>
      </c>
      <c r="H1191" s="40">
        <v>35.775001525878906</v>
      </c>
      <c r="I1191" s="40" t="s">
        <v>89</v>
      </c>
      <c r="J1191" s="40" t="s">
        <v>93</v>
      </c>
      <c r="K1191" s="42" t="str">
        <f t="shared" si="38"/>
        <v>Yes</v>
      </c>
      <c r="L1191" s="3">
        <f>IF(Table2242[[#This Row],[P/E]]&lt;=$A$8,1,0)</f>
        <v>1</v>
      </c>
      <c r="M1191" s="3">
        <f>IF(Table2242[[#This Row],[ROE LF]]&gt;=$B$8,1,0)</f>
        <v>1</v>
      </c>
      <c r="N1191" s="3">
        <f>IF(Table2242[[#This Row],[Debt/Equity LF]]&lt;=$C$8,1,0)</f>
        <v>1</v>
      </c>
      <c r="O1191" s="44">
        <f t="shared" si="39"/>
        <v>3</v>
      </c>
    </row>
    <row r="1192" spans="1:15" ht="15" hidden="1" x14ac:dyDescent="0.2">
      <c r="A1192" s="3" t="s">
        <v>9318</v>
      </c>
      <c r="B1192" s="3" t="s">
        <v>9319</v>
      </c>
      <c r="C1192" s="3" t="s">
        <v>33</v>
      </c>
      <c r="D1192" s="3">
        <v>4.7849464416503906</v>
      </c>
      <c r="E1192" s="15">
        <v>0.16061662673950194</v>
      </c>
      <c r="F1192" s="15">
        <v>2.4722801208496095</v>
      </c>
      <c r="G1192" s="41">
        <v>1831103232</v>
      </c>
      <c r="H1192" s="40">
        <v>40.049999237060547</v>
      </c>
      <c r="I1192" s="40" t="s">
        <v>34</v>
      </c>
      <c r="J1192" s="40" t="s">
        <v>79</v>
      </c>
      <c r="K1192" s="42" t="str">
        <f t="shared" si="38"/>
        <v>No</v>
      </c>
      <c r="L1192" s="3">
        <f>IF(Table2242[[#This Row],[P/E]]&lt;=$A$8,1,0)</f>
        <v>1</v>
      </c>
      <c r="M1192" s="3">
        <f>IF(Table2242[[#This Row],[ROE LF]]&gt;=$B$8,1,0)</f>
        <v>0</v>
      </c>
      <c r="N1192" s="3">
        <f>IF(Table2242[[#This Row],[Debt/Equity LF]]&lt;=$C$8,1,0)</f>
        <v>0</v>
      </c>
      <c r="O1192" s="44">
        <f t="shared" si="39"/>
        <v>1</v>
      </c>
    </row>
    <row r="1193" spans="1:15" ht="15" hidden="1" x14ac:dyDescent="0.2">
      <c r="A1193" s="3" t="s">
        <v>2653</v>
      </c>
      <c r="B1193" s="3" t="s">
        <v>2654</v>
      </c>
      <c r="C1193" s="3" t="s">
        <v>80</v>
      </c>
      <c r="D1193" s="3">
        <v>123.25240325927734</v>
      </c>
      <c r="E1193" s="15">
        <v>-4.18761998414993E-3</v>
      </c>
      <c r="F1193" s="15">
        <v>0.9515114593505859</v>
      </c>
      <c r="G1193" s="41">
        <v>1825110656</v>
      </c>
      <c r="H1193" s="40">
        <v>19.430000305175781</v>
      </c>
      <c r="I1193" s="40" t="s">
        <v>80</v>
      </c>
      <c r="J1193" s="40" t="s">
        <v>81</v>
      </c>
      <c r="K1193" s="42" t="str">
        <f t="shared" si="38"/>
        <v>No</v>
      </c>
      <c r="L1193" s="3">
        <f>IF(Table2242[[#This Row],[P/E]]&lt;=$A$8,1,0)</f>
        <v>0</v>
      </c>
      <c r="M1193" s="3">
        <f>IF(Table2242[[#This Row],[ROE LF]]&gt;=$B$8,1,0)</f>
        <v>0</v>
      </c>
      <c r="N1193" s="3">
        <f>IF(Table2242[[#This Row],[Debt/Equity LF]]&lt;=$C$8,1,0)</f>
        <v>0</v>
      </c>
      <c r="O1193" s="44">
        <f t="shared" si="39"/>
        <v>0</v>
      </c>
    </row>
    <row r="1194" spans="1:15" ht="15" hidden="1" x14ac:dyDescent="0.2">
      <c r="A1194" s="3" t="s">
        <v>3935</v>
      </c>
      <c r="B1194" s="3" t="s">
        <v>3936</v>
      </c>
      <c r="C1194" s="3" t="s">
        <v>69</v>
      </c>
      <c r="D1194" s="3">
        <v>10.576566696166992</v>
      </c>
      <c r="E1194" s="15">
        <v>0.28512298583984375</v>
      </c>
      <c r="F1194" s="15">
        <v>1.9725558471679687</v>
      </c>
      <c r="G1194" s="41">
        <v>1804361600</v>
      </c>
      <c r="H1194" s="40">
        <v>33.779998779296875</v>
      </c>
      <c r="I1194" s="40" t="s">
        <v>76</v>
      </c>
      <c r="J1194" s="40" t="s">
        <v>95</v>
      </c>
      <c r="K1194" s="42" t="str">
        <f t="shared" si="38"/>
        <v>No</v>
      </c>
      <c r="L1194" s="3">
        <f>IF(Table2242[[#This Row],[P/E]]&lt;=$A$8,1,0)</f>
        <v>0</v>
      </c>
      <c r="M1194" s="3">
        <f>IF(Table2242[[#This Row],[ROE LF]]&gt;=$B$8,1,0)</f>
        <v>0</v>
      </c>
      <c r="N1194" s="3">
        <f>IF(Table2242[[#This Row],[Debt/Equity LF]]&lt;=$C$8,1,0)</f>
        <v>0</v>
      </c>
      <c r="O1194" s="44">
        <f t="shared" si="39"/>
        <v>0</v>
      </c>
    </row>
    <row r="1195" spans="1:15" ht="15" hidden="1" x14ac:dyDescent="0.2">
      <c r="A1195" s="3" t="s">
        <v>3695</v>
      </c>
      <c r="B1195" s="3" t="s">
        <v>3696</v>
      </c>
      <c r="C1195" s="3" t="s">
        <v>33</v>
      </c>
      <c r="D1195" s="3">
        <v>19.773399353027344</v>
      </c>
      <c r="E1195" s="15">
        <v>8.7659606933593745E-2</v>
      </c>
      <c r="F1195" s="15">
        <v>6.4826321601867673E-2</v>
      </c>
      <c r="G1195" s="41">
        <v>1803396608</v>
      </c>
      <c r="H1195" s="40">
        <v>49.580001831054688</v>
      </c>
      <c r="I1195" s="40" t="s">
        <v>47</v>
      </c>
      <c r="J1195" s="40" t="s">
        <v>47</v>
      </c>
      <c r="K1195" s="42" t="str">
        <f t="shared" si="38"/>
        <v>No</v>
      </c>
      <c r="L1195" s="3">
        <f>IF(Table2242[[#This Row],[P/E]]&lt;=$A$8,1,0)</f>
        <v>0</v>
      </c>
      <c r="M1195" s="3">
        <f>IF(Table2242[[#This Row],[ROE LF]]&gt;=$B$8,1,0)</f>
        <v>0</v>
      </c>
      <c r="N1195" s="3">
        <f>IF(Table2242[[#This Row],[Debt/Equity LF]]&lt;=$C$8,1,0)</f>
        <v>1</v>
      </c>
      <c r="O1195" s="44">
        <f t="shared" si="39"/>
        <v>1</v>
      </c>
    </row>
    <row r="1196" spans="1:15" ht="15" hidden="1" x14ac:dyDescent="0.2">
      <c r="A1196" s="3" t="s">
        <v>3701</v>
      </c>
      <c r="B1196" s="3" t="s">
        <v>3702</v>
      </c>
      <c r="C1196" s="3" t="s">
        <v>69</v>
      </c>
      <c r="D1196" s="3">
        <v>23.001285552978516</v>
      </c>
      <c r="E1196" s="15">
        <v>0.17281700134277345</v>
      </c>
      <c r="F1196" s="15">
        <v>0.67554244995117185</v>
      </c>
      <c r="G1196" s="41">
        <v>1798876160</v>
      </c>
      <c r="H1196" s="40">
        <v>118.25</v>
      </c>
      <c r="I1196" s="40" t="s">
        <v>76</v>
      </c>
      <c r="J1196" s="40" t="s">
        <v>95</v>
      </c>
      <c r="K1196" s="42" t="str">
        <f t="shared" si="38"/>
        <v>No</v>
      </c>
      <c r="L1196" s="3">
        <f>IF(Table2242[[#This Row],[P/E]]&lt;=$A$8,1,0)</f>
        <v>0</v>
      </c>
      <c r="M1196" s="3">
        <f>IF(Table2242[[#This Row],[ROE LF]]&gt;=$B$8,1,0)</f>
        <v>0</v>
      </c>
      <c r="N1196" s="3">
        <f>IF(Table2242[[#This Row],[Debt/Equity LF]]&lt;=$C$8,1,0)</f>
        <v>0</v>
      </c>
      <c r="O1196" s="44">
        <f t="shared" si="39"/>
        <v>0</v>
      </c>
    </row>
    <row r="1197" spans="1:15" ht="15" hidden="1" x14ac:dyDescent="0.2">
      <c r="A1197" s="3" t="s">
        <v>2993</v>
      </c>
      <c r="B1197" s="3" t="s">
        <v>2994</v>
      </c>
      <c r="C1197" s="3" t="s">
        <v>20</v>
      </c>
      <c r="D1197" s="3">
        <v>18.181421279907227</v>
      </c>
      <c r="E1197" s="15">
        <v>0.10496064186096192</v>
      </c>
      <c r="F1197" s="15">
        <v>1.4802632141113281</v>
      </c>
      <c r="G1197" s="41">
        <v>1791398912</v>
      </c>
      <c r="H1197" s="40">
        <v>59.25</v>
      </c>
      <c r="I1197" s="40" t="s">
        <v>23</v>
      </c>
      <c r="J1197" s="40" t="s">
        <v>42</v>
      </c>
      <c r="K1197" s="42" t="str">
        <f t="shared" si="38"/>
        <v>No</v>
      </c>
      <c r="L1197" s="3">
        <f>IF(Table2242[[#This Row],[P/E]]&lt;=$A$8,1,0)</f>
        <v>0</v>
      </c>
      <c r="M1197" s="3">
        <f>IF(Table2242[[#This Row],[ROE LF]]&gt;=$B$8,1,0)</f>
        <v>0</v>
      </c>
      <c r="N1197" s="3">
        <f>IF(Table2242[[#This Row],[Debt/Equity LF]]&lt;=$C$8,1,0)</f>
        <v>0</v>
      </c>
      <c r="O1197" s="44">
        <f t="shared" si="39"/>
        <v>0</v>
      </c>
    </row>
    <row r="1198" spans="1:15" ht="15" hidden="1" x14ac:dyDescent="0.2">
      <c r="A1198" s="3" t="s">
        <v>3751</v>
      </c>
      <c r="B1198" s="3" t="s">
        <v>3752</v>
      </c>
      <c r="C1198" s="3" t="s">
        <v>69</v>
      </c>
      <c r="D1198" s="3">
        <v>27.461278915405273</v>
      </c>
      <c r="E1198" s="15">
        <v>0.17892520904541015</v>
      </c>
      <c r="F1198" s="15">
        <v>0.35217792510986329</v>
      </c>
      <c r="G1198" s="41">
        <v>1791096448</v>
      </c>
      <c r="H1198" s="40">
        <v>163.1199951171875</v>
      </c>
      <c r="I1198" s="40" t="s">
        <v>76</v>
      </c>
      <c r="J1198" s="40" t="s">
        <v>82</v>
      </c>
      <c r="K1198" s="42" t="str">
        <f t="shared" si="38"/>
        <v>No</v>
      </c>
      <c r="L1198" s="3">
        <f>IF(Table2242[[#This Row],[P/E]]&lt;=$A$8,1,0)</f>
        <v>0</v>
      </c>
      <c r="M1198" s="3">
        <f>IF(Table2242[[#This Row],[ROE LF]]&gt;=$B$8,1,0)</f>
        <v>0</v>
      </c>
      <c r="N1198" s="3">
        <f>IF(Table2242[[#This Row],[Debt/Equity LF]]&lt;=$C$8,1,0)</f>
        <v>1</v>
      </c>
      <c r="O1198" s="44">
        <f t="shared" si="39"/>
        <v>1</v>
      </c>
    </row>
    <row r="1199" spans="1:15" ht="15" hidden="1" x14ac:dyDescent="0.2">
      <c r="A1199" s="3" t="s">
        <v>3347</v>
      </c>
      <c r="B1199" s="3" t="s">
        <v>3348</v>
      </c>
      <c r="C1199" s="3" t="s">
        <v>69</v>
      </c>
      <c r="D1199" s="3">
        <v>20.277200698852539</v>
      </c>
      <c r="E1199" s="15">
        <v>0.12877504348754884</v>
      </c>
      <c r="F1199" s="15">
        <v>0.51569473266601562</v>
      </c>
      <c r="G1199" s="41">
        <v>1790266624</v>
      </c>
      <c r="H1199" s="40">
        <v>156.53999328613281</v>
      </c>
      <c r="I1199" s="40" t="s">
        <v>76</v>
      </c>
      <c r="J1199" s="40" t="s">
        <v>82</v>
      </c>
      <c r="K1199" s="42" t="str">
        <f t="shared" si="38"/>
        <v>No</v>
      </c>
      <c r="L1199" s="3">
        <f>IF(Table2242[[#This Row],[P/E]]&lt;=$A$8,1,0)</f>
        <v>0</v>
      </c>
      <c r="M1199" s="3">
        <f>IF(Table2242[[#This Row],[ROE LF]]&gt;=$B$8,1,0)</f>
        <v>0</v>
      </c>
      <c r="N1199" s="3">
        <f>IF(Table2242[[#This Row],[Debt/Equity LF]]&lt;=$C$8,1,0)</f>
        <v>1</v>
      </c>
      <c r="O1199" s="44">
        <f t="shared" si="39"/>
        <v>1</v>
      </c>
    </row>
    <row r="1200" spans="1:15" ht="15" hidden="1" x14ac:dyDescent="0.2">
      <c r="A1200" s="3" t="s">
        <v>9322</v>
      </c>
      <c r="B1200" s="3" t="s">
        <v>9323</v>
      </c>
      <c r="C1200" s="3" t="s">
        <v>33</v>
      </c>
      <c r="D1200" s="3">
        <v>21.899084091186523</v>
      </c>
      <c r="E1200" s="15">
        <v>6.4734368324279798E-2</v>
      </c>
      <c r="F1200" s="15">
        <v>2.7417860031127929E-2</v>
      </c>
      <c r="G1200" s="41">
        <v>1788580992</v>
      </c>
      <c r="H1200" s="40">
        <v>35.119998931884766</v>
      </c>
      <c r="I1200" s="40" t="s">
        <v>47</v>
      </c>
      <c r="J1200" s="40" t="s">
        <v>47</v>
      </c>
      <c r="K1200" s="42" t="str">
        <f t="shared" si="38"/>
        <v>No</v>
      </c>
      <c r="L1200" s="3">
        <f>IF(Table2242[[#This Row],[P/E]]&lt;=$A$8,1,0)</f>
        <v>0</v>
      </c>
      <c r="M1200" s="3">
        <f>IF(Table2242[[#This Row],[ROE LF]]&gt;=$B$8,1,0)</f>
        <v>0</v>
      </c>
      <c r="N1200" s="3">
        <f>IF(Table2242[[#This Row],[Debt/Equity LF]]&lt;=$C$8,1,0)</f>
        <v>1</v>
      </c>
      <c r="O1200" s="44">
        <f t="shared" si="39"/>
        <v>1</v>
      </c>
    </row>
    <row r="1201" spans="1:15" ht="15" hidden="1" x14ac:dyDescent="0.2">
      <c r="A1201" s="3" t="s">
        <v>2831</v>
      </c>
      <c r="B1201" s="3" t="s">
        <v>2832</v>
      </c>
      <c r="C1201" s="3" t="s">
        <v>80</v>
      </c>
      <c r="D1201" s="3">
        <v>45.234397888183594</v>
      </c>
      <c r="E1201" s="15">
        <v>3.9119589328765872E-2</v>
      </c>
      <c r="F1201" s="15">
        <v>0.9767481994628906</v>
      </c>
      <c r="G1201" s="41">
        <v>1784681344</v>
      </c>
      <c r="H1201" s="40">
        <v>15.279999732971191</v>
      </c>
      <c r="I1201" s="40" t="s">
        <v>80</v>
      </c>
      <c r="J1201" s="40" t="s">
        <v>81</v>
      </c>
      <c r="K1201" s="42" t="str">
        <f t="shared" si="38"/>
        <v>No</v>
      </c>
      <c r="L1201" s="3">
        <f>IF(Table2242[[#This Row],[P/E]]&lt;=$A$8,1,0)</f>
        <v>0</v>
      </c>
      <c r="M1201" s="3">
        <f>IF(Table2242[[#This Row],[ROE LF]]&gt;=$B$8,1,0)</f>
        <v>0</v>
      </c>
      <c r="N1201" s="3">
        <f>IF(Table2242[[#This Row],[Debt/Equity LF]]&lt;=$C$8,1,0)</f>
        <v>0</v>
      </c>
      <c r="O1201" s="44">
        <f t="shared" si="39"/>
        <v>0</v>
      </c>
    </row>
    <row r="1202" spans="1:15" ht="15" hidden="1" x14ac:dyDescent="0.2">
      <c r="A1202" s="3" t="s">
        <v>4067</v>
      </c>
      <c r="B1202" s="3" t="s">
        <v>4068</v>
      </c>
      <c r="C1202" s="3" t="s">
        <v>69</v>
      </c>
      <c r="D1202" s="3">
        <v>6.169191837310791</v>
      </c>
      <c r="E1202" s="15">
        <v>0.31270496368408202</v>
      </c>
      <c r="F1202" s="15">
        <v>0.37657997131347654</v>
      </c>
      <c r="G1202" s="41">
        <v>1779575040</v>
      </c>
      <c r="H1202" s="40">
        <v>80.849998474121094</v>
      </c>
      <c r="I1202" s="40" t="s">
        <v>70</v>
      </c>
      <c r="J1202" s="40" t="s">
        <v>75</v>
      </c>
      <c r="K1202" s="42" t="str">
        <f t="shared" si="38"/>
        <v>Yes</v>
      </c>
      <c r="L1202" s="3">
        <f>IF(Table2242[[#This Row],[P/E]]&lt;=$A$8,1,0)</f>
        <v>1</v>
      </c>
      <c r="M1202" s="3">
        <f>IF(Table2242[[#This Row],[ROE LF]]&gt;=$B$8,1,0)</f>
        <v>1</v>
      </c>
      <c r="N1202" s="3">
        <f>IF(Table2242[[#This Row],[Debt/Equity LF]]&lt;=$C$8,1,0)</f>
        <v>1</v>
      </c>
      <c r="O1202" s="44">
        <f t="shared" si="39"/>
        <v>3</v>
      </c>
    </row>
    <row r="1203" spans="1:15" ht="15" hidden="1" x14ac:dyDescent="0.2">
      <c r="A1203" s="3" t="s">
        <v>4011</v>
      </c>
      <c r="B1203" s="3" t="s">
        <v>4012</v>
      </c>
      <c r="C1203" s="3" t="s">
        <v>45</v>
      </c>
      <c r="D1203" s="3">
        <v>7.1095209121704102</v>
      </c>
      <c r="E1203" s="15">
        <v>0.26088548660278321</v>
      </c>
      <c r="F1203" s="15">
        <v>0.51776748657226568</v>
      </c>
      <c r="G1203" s="41">
        <v>1779013248</v>
      </c>
      <c r="H1203" s="40">
        <v>95.519996643066406</v>
      </c>
      <c r="I1203" s="40" t="s">
        <v>46</v>
      </c>
      <c r="J1203" s="40" t="s">
        <v>46</v>
      </c>
      <c r="K1203" s="42" t="str">
        <f t="shared" si="38"/>
        <v>No</v>
      </c>
      <c r="L1203" s="3">
        <f>IF(Table2242[[#This Row],[P/E]]&lt;=$A$8,1,0)</f>
        <v>1</v>
      </c>
      <c r="M1203" s="3">
        <f>IF(Table2242[[#This Row],[ROE LF]]&gt;=$B$8,1,0)</f>
        <v>0</v>
      </c>
      <c r="N1203" s="3">
        <f>IF(Table2242[[#This Row],[Debt/Equity LF]]&lt;=$C$8,1,0)</f>
        <v>1</v>
      </c>
      <c r="O1203" s="44">
        <f t="shared" si="39"/>
        <v>2</v>
      </c>
    </row>
    <row r="1204" spans="1:15" ht="15" hidden="1" x14ac:dyDescent="0.2">
      <c r="A1204" s="3" t="s">
        <v>3697</v>
      </c>
      <c r="B1204" s="3" t="s">
        <v>3698</v>
      </c>
      <c r="C1204" s="3" t="s">
        <v>28</v>
      </c>
      <c r="D1204" s="3">
        <v>4.5767264366149902</v>
      </c>
      <c r="E1204" s="15">
        <v>0.33676242828369141</v>
      </c>
      <c r="F1204" s="15">
        <v>0.4739957809448242</v>
      </c>
      <c r="G1204" s="41">
        <v>1778882816</v>
      </c>
      <c r="H1204" s="40">
        <v>58.340000152587891</v>
      </c>
      <c r="I1204" s="40" t="s">
        <v>31</v>
      </c>
      <c r="J1204" s="40" t="s">
        <v>32</v>
      </c>
      <c r="K1204" s="42" t="str">
        <f t="shared" si="38"/>
        <v>Yes</v>
      </c>
      <c r="L1204" s="3">
        <f>IF(Table2242[[#This Row],[P/E]]&lt;=$A$8,1,0)</f>
        <v>1</v>
      </c>
      <c r="M1204" s="3">
        <f>IF(Table2242[[#This Row],[ROE LF]]&gt;=$B$8,1,0)</f>
        <v>1</v>
      </c>
      <c r="N1204" s="3">
        <f>IF(Table2242[[#This Row],[Debt/Equity LF]]&lt;=$C$8,1,0)</f>
        <v>1</v>
      </c>
      <c r="O1204" s="44">
        <f t="shared" si="39"/>
        <v>3</v>
      </c>
    </row>
    <row r="1205" spans="1:15" ht="15" hidden="1" x14ac:dyDescent="0.2">
      <c r="A1205" s="3" t="s">
        <v>2873</v>
      </c>
      <c r="B1205" s="3" t="s">
        <v>2874</v>
      </c>
      <c r="C1205" s="3" t="s">
        <v>33</v>
      </c>
      <c r="D1205" s="3">
        <v>6.9159622192382812</v>
      </c>
      <c r="E1205" s="15">
        <v>0.18440271377563477</v>
      </c>
      <c r="F1205" s="15">
        <v>0.25931699752807619</v>
      </c>
      <c r="G1205" s="41">
        <v>1778604288</v>
      </c>
      <c r="H1205" s="40">
        <v>22.430000305175781</v>
      </c>
      <c r="I1205" s="40" t="s">
        <v>47</v>
      </c>
      <c r="J1205" s="40" t="s">
        <v>111</v>
      </c>
      <c r="K1205" s="42" t="str">
        <f t="shared" si="38"/>
        <v>No</v>
      </c>
      <c r="L1205" s="3">
        <f>IF(Table2242[[#This Row],[P/E]]&lt;=$A$8,1,0)</f>
        <v>1</v>
      </c>
      <c r="M1205" s="3">
        <f>IF(Table2242[[#This Row],[ROE LF]]&gt;=$B$8,1,0)</f>
        <v>0</v>
      </c>
      <c r="N1205" s="3">
        <f>IF(Table2242[[#This Row],[Debt/Equity LF]]&lt;=$C$8,1,0)</f>
        <v>1</v>
      </c>
      <c r="O1205" s="44">
        <f t="shared" si="39"/>
        <v>2</v>
      </c>
    </row>
    <row r="1206" spans="1:15" ht="15" hidden="1" x14ac:dyDescent="0.2">
      <c r="A1206" s="3" t="s">
        <v>4797</v>
      </c>
      <c r="B1206" s="3" t="s">
        <v>4798</v>
      </c>
      <c r="C1206" s="3" t="s">
        <v>69</v>
      </c>
      <c r="D1206" s="3">
        <v>15.001989364624023</v>
      </c>
      <c r="E1206" s="15">
        <v>2.1505379676818853E-2</v>
      </c>
      <c r="F1206" s="15">
        <v>1.6173854064941406</v>
      </c>
      <c r="G1206" s="41">
        <v>1776802048</v>
      </c>
      <c r="H1206" s="40">
        <v>23.829999923706055</v>
      </c>
      <c r="I1206" s="40" t="s">
        <v>76</v>
      </c>
      <c r="J1206" s="40" t="s">
        <v>77</v>
      </c>
      <c r="K1206" s="42" t="str">
        <f t="shared" si="38"/>
        <v>No</v>
      </c>
      <c r="L1206" s="3">
        <f>IF(Table2242[[#This Row],[P/E]]&lt;=$A$8,1,0)</f>
        <v>0</v>
      </c>
      <c r="M1206" s="3">
        <f>IF(Table2242[[#This Row],[ROE LF]]&gt;=$B$8,1,0)</f>
        <v>0</v>
      </c>
      <c r="N1206" s="3">
        <f>IF(Table2242[[#This Row],[Debt/Equity LF]]&lt;=$C$8,1,0)</f>
        <v>0</v>
      </c>
      <c r="O1206" s="44">
        <f t="shared" si="39"/>
        <v>0</v>
      </c>
    </row>
    <row r="1207" spans="1:15" ht="15" hidden="1" x14ac:dyDescent="0.2">
      <c r="A1207" s="3" t="s">
        <v>2755</v>
      </c>
      <c r="B1207" s="3" t="s">
        <v>2756</v>
      </c>
      <c r="C1207" s="3" t="s">
        <v>36</v>
      </c>
      <c r="D1207" s="3">
        <v>56.106658935546875</v>
      </c>
      <c r="E1207" s="15">
        <v>4.4606351852416994E-2</v>
      </c>
      <c r="F1207" s="15">
        <v>5.9623799324035644E-2</v>
      </c>
      <c r="G1207" s="41">
        <v>1767159168</v>
      </c>
      <c r="H1207" s="40">
        <v>29.489999771118164</v>
      </c>
      <c r="I1207" s="40" t="s">
        <v>40</v>
      </c>
      <c r="J1207" s="40" t="s">
        <v>55</v>
      </c>
      <c r="K1207" s="42" t="str">
        <f t="shared" si="38"/>
        <v>No</v>
      </c>
      <c r="L1207" s="3">
        <f>IF(Table2242[[#This Row],[P/E]]&lt;=$A$8,1,0)</f>
        <v>0</v>
      </c>
      <c r="M1207" s="3">
        <f>IF(Table2242[[#This Row],[ROE LF]]&gt;=$B$8,1,0)</f>
        <v>0</v>
      </c>
      <c r="N1207" s="3">
        <f>IF(Table2242[[#This Row],[Debt/Equity LF]]&lt;=$C$8,1,0)</f>
        <v>1</v>
      </c>
      <c r="O1207" s="44">
        <f t="shared" si="39"/>
        <v>1</v>
      </c>
    </row>
    <row r="1208" spans="1:15" ht="15" hidden="1" x14ac:dyDescent="0.2">
      <c r="A1208" s="3" t="s">
        <v>3269</v>
      </c>
      <c r="B1208" s="3" t="s">
        <v>3270</v>
      </c>
      <c r="C1208" s="3" t="s">
        <v>36</v>
      </c>
      <c r="D1208" s="3">
        <v>48.581741333007812</v>
      </c>
      <c r="E1208" s="15">
        <v>7.0663228034973144E-2</v>
      </c>
      <c r="F1208" s="15">
        <v>0.52889354705810543</v>
      </c>
      <c r="G1208" s="41">
        <v>1766619904</v>
      </c>
      <c r="H1208" s="40">
        <v>33.840000152587891</v>
      </c>
      <c r="I1208" s="40" t="s">
        <v>40</v>
      </c>
      <c r="J1208" s="40" t="s">
        <v>41</v>
      </c>
      <c r="K1208" s="42" t="str">
        <f t="shared" si="38"/>
        <v>No</v>
      </c>
      <c r="L1208" s="3">
        <f>IF(Table2242[[#This Row],[P/E]]&lt;=$A$8,1,0)</f>
        <v>0</v>
      </c>
      <c r="M1208" s="3">
        <f>IF(Table2242[[#This Row],[ROE LF]]&gt;=$B$8,1,0)</f>
        <v>0</v>
      </c>
      <c r="N1208" s="3">
        <f>IF(Table2242[[#This Row],[Debt/Equity LF]]&lt;=$C$8,1,0)</f>
        <v>0</v>
      </c>
      <c r="O1208" s="44">
        <f t="shared" si="39"/>
        <v>0</v>
      </c>
    </row>
    <row r="1209" spans="1:15" ht="15" hidden="1" x14ac:dyDescent="0.2">
      <c r="A1209" s="3" t="s">
        <v>9292</v>
      </c>
      <c r="B1209" s="3" t="s">
        <v>9293</v>
      </c>
      <c r="C1209" s="3" t="s">
        <v>69</v>
      </c>
      <c r="D1209" s="3">
        <v>12.606291770935059</v>
      </c>
      <c r="E1209" s="15">
        <v>1.6663310527801508E-2</v>
      </c>
      <c r="F1209" s="15">
        <v>0.49004272460937498</v>
      </c>
      <c r="G1209" s="41">
        <v>1757824512</v>
      </c>
      <c r="H1209" s="40">
        <v>12.329999923706055</v>
      </c>
      <c r="I1209" s="40" t="s">
        <v>6370</v>
      </c>
      <c r="J1209" s="40" t="s">
        <v>96</v>
      </c>
      <c r="K1209" s="42" t="str">
        <f t="shared" si="38"/>
        <v>No</v>
      </c>
      <c r="L1209" s="3">
        <f>IF(Table2242[[#This Row],[P/E]]&lt;=$A$8,1,0)</f>
        <v>0</v>
      </c>
      <c r="M1209" s="3">
        <f>IF(Table2242[[#This Row],[ROE LF]]&gt;=$B$8,1,0)</f>
        <v>0</v>
      </c>
      <c r="N1209" s="3">
        <f>IF(Table2242[[#This Row],[Debt/Equity LF]]&lt;=$C$8,1,0)</f>
        <v>1</v>
      </c>
      <c r="O1209" s="44">
        <f t="shared" si="39"/>
        <v>1</v>
      </c>
    </row>
    <row r="1210" spans="1:15" ht="15" hidden="1" x14ac:dyDescent="0.2">
      <c r="A1210" s="3" t="s">
        <v>2687</v>
      </c>
      <c r="B1210" s="3" t="s">
        <v>2688</v>
      </c>
      <c r="C1210" s="3" t="s">
        <v>45</v>
      </c>
      <c r="D1210" s="3">
        <v>12.036554336547852</v>
      </c>
      <c r="E1210" s="15">
        <v>0.12206615447998047</v>
      </c>
      <c r="F1210" s="15">
        <v>0.54975105285644532</v>
      </c>
      <c r="G1210" s="41">
        <v>1754911360</v>
      </c>
      <c r="H1210" s="40">
        <v>37.529998779296875</v>
      </c>
      <c r="I1210" s="40" t="s">
        <v>49</v>
      </c>
      <c r="J1210" s="40" t="s">
        <v>83</v>
      </c>
      <c r="K1210" s="42" t="str">
        <f t="shared" si="38"/>
        <v>No</v>
      </c>
      <c r="L1210" s="3">
        <f>IF(Table2242[[#This Row],[P/E]]&lt;=$A$8,1,0)</f>
        <v>0</v>
      </c>
      <c r="M1210" s="3">
        <f>IF(Table2242[[#This Row],[ROE LF]]&gt;=$B$8,1,0)</f>
        <v>0</v>
      </c>
      <c r="N1210" s="3">
        <f>IF(Table2242[[#This Row],[Debt/Equity LF]]&lt;=$C$8,1,0)</f>
        <v>0</v>
      </c>
      <c r="O1210" s="44">
        <f t="shared" si="39"/>
        <v>0</v>
      </c>
    </row>
    <row r="1211" spans="1:15" ht="15" hidden="1" x14ac:dyDescent="0.2">
      <c r="A1211" s="3" t="s">
        <v>5033</v>
      </c>
      <c r="B1211" s="3" t="s">
        <v>5034</v>
      </c>
      <c r="C1211" s="3" t="s">
        <v>36</v>
      </c>
      <c r="D1211" s="3">
        <v>29.522449493408203</v>
      </c>
      <c r="E1211" s="15">
        <v>0.12861271858215331</v>
      </c>
      <c r="F1211" s="15">
        <v>0.17059514999389649</v>
      </c>
      <c r="G1211" s="41">
        <v>1754438656</v>
      </c>
      <c r="H1211" s="40">
        <v>27.079999923706055</v>
      </c>
      <c r="I1211" s="40" t="s">
        <v>40</v>
      </c>
      <c r="J1211" s="40" t="s">
        <v>55</v>
      </c>
      <c r="K1211" s="42" t="str">
        <f t="shared" si="38"/>
        <v>No</v>
      </c>
      <c r="L1211" s="3">
        <f>IF(Table2242[[#This Row],[P/E]]&lt;=$A$8,1,0)</f>
        <v>0</v>
      </c>
      <c r="M1211" s="3">
        <f>IF(Table2242[[#This Row],[ROE LF]]&gt;=$B$8,1,0)</f>
        <v>0</v>
      </c>
      <c r="N1211" s="3">
        <f>IF(Table2242[[#This Row],[Debt/Equity LF]]&lt;=$C$8,1,0)</f>
        <v>1</v>
      </c>
      <c r="O1211" s="44">
        <f t="shared" si="39"/>
        <v>1</v>
      </c>
    </row>
    <row r="1212" spans="1:15" ht="15" hidden="1" x14ac:dyDescent="0.2">
      <c r="A1212" s="3" t="s">
        <v>2915</v>
      </c>
      <c r="B1212" s="3" t="s">
        <v>2916</v>
      </c>
      <c r="C1212" s="3" t="s">
        <v>80</v>
      </c>
      <c r="D1212" s="3">
        <v>21.882774353027344</v>
      </c>
      <c r="E1212" s="15">
        <v>5.2215108871459963E-2</v>
      </c>
      <c r="F1212" s="15">
        <v>0.92096160888671874</v>
      </c>
      <c r="G1212" s="41">
        <v>1750373632</v>
      </c>
      <c r="H1212" s="40">
        <v>8.9449996948242188</v>
      </c>
      <c r="I1212" s="40" t="s">
        <v>80</v>
      </c>
      <c r="J1212" s="40" t="s">
        <v>81</v>
      </c>
      <c r="K1212" s="42" t="str">
        <f t="shared" si="38"/>
        <v>No</v>
      </c>
      <c r="L1212" s="3">
        <f>IF(Table2242[[#This Row],[P/E]]&lt;=$A$8,1,0)</f>
        <v>0</v>
      </c>
      <c r="M1212" s="3">
        <f>IF(Table2242[[#This Row],[ROE LF]]&gt;=$B$8,1,0)</f>
        <v>0</v>
      </c>
      <c r="N1212" s="3">
        <f>IF(Table2242[[#This Row],[Debt/Equity LF]]&lt;=$C$8,1,0)</f>
        <v>0</v>
      </c>
      <c r="O1212" s="44">
        <f t="shared" si="39"/>
        <v>0</v>
      </c>
    </row>
    <row r="1213" spans="1:15" ht="15" hidden="1" x14ac:dyDescent="0.2">
      <c r="A1213" s="3" t="s">
        <v>3161</v>
      </c>
      <c r="B1213" s="3" t="s">
        <v>3162</v>
      </c>
      <c r="C1213" s="3" t="s">
        <v>28</v>
      </c>
      <c r="D1213" s="3">
        <v>12.505690574645996</v>
      </c>
      <c r="E1213" s="15">
        <v>0.45136409759521484</v>
      </c>
      <c r="F1213" s="15">
        <v>8.1110333251953133</v>
      </c>
      <c r="G1213" s="41">
        <v>1749025536</v>
      </c>
      <c r="H1213" s="40">
        <v>39.340000152587891</v>
      </c>
      <c r="I1213" s="40" t="s">
        <v>58</v>
      </c>
      <c r="J1213" s="40" t="s">
        <v>59</v>
      </c>
      <c r="K1213" s="42" t="str">
        <f t="shared" si="38"/>
        <v>No</v>
      </c>
      <c r="L1213" s="3">
        <f>IF(Table2242[[#This Row],[P/E]]&lt;=$A$8,1,0)</f>
        <v>0</v>
      </c>
      <c r="M1213" s="3">
        <f>IF(Table2242[[#This Row],[ROE LF]]&gt;=$B$8,1,0)</f>
        <v>1</v>
      </c>
      <c r="N1213" s="3">
        <f>IF(Table2242[[#This Row],[Debt/Equity LF]]&lt;=$C$8,1,0)</f>
        <v>0</v>
      </c>
      <c r="O1213" s="44">
        <f t="shared" si="39"/>
        <v>1</v>
      </c>
    </row>
    <row r="1214" spans="1:15" ht="15" hidden="1" x14ac:dyDescent="0.2">
      <c r="A1214" s="3" t="s">
        <v>3231</v>
      </c>
      <c r="B1214" s="3" t="s">
        <v>3232</v>
      </c>
      <c r="C1214" s="3" t="s">
        <v>36</v>
      </c>
      <c r="D1214" s="3">
        <v>11.70017147064209</v>
      </c>
      <c r="E1214" s="15">
        <v>0.33140636444091798</v>
      </c>
      <c r="F1214" s="15">
        <v>0.78081680297851563</v>
      </c>
      <c r="G1214" s="41">
        <v>1747174528</v>
      </c>
      <c r="H1214" s="40">
        <v>11.375</v>
      </c>
      <c r="I1214" s="40" t="s">
        <v>40</v>
      </c>
      <c r="J1214" s="40" t="s">
        <v>55</v>
      </c>
      <c r="K1214" s="42" t="str">
        <f t="shared" si="38"/>
        <v>No</v>
      </c>
      <c r="L1214" s="3">
        <f>IF(Table2242[[#This Row],[P/E]]&lt;=$A$8,1,0)</f>
        <v>0</v>
      </c>
      <c r="M1214" s="3">
        <f>IF(Table2242[[#This Row],[ROE LF]]&gt;=$B$8,1,0)</f>
        <v>1</v>
      </c>
      <c r="N1214" s="3">
        <f>IF(Table2242[[#This Row],[Debt/Equity LF]]&lt;=$C$8,1,0)</f>
        <v>0</v>
      </c>
      <c r="O1214" s="44">
        <f t="shared" si="39"/>
        <v>1</v>
      </c>
    </row>
    <row r="1215" spans="1:15" ht="15" hidden="1" x14ac:dyDescent="0.2">
      <c r="A1215" s="3" t="s">
        <v>7610</v>
      </c>
      <c r="B1215" s="3" t="s">
        <v>7611</v>
      </c>
      <c r="C1215" s="3" t="s">
        <v>33</v>
      </c>
      <c r="D1215" s="3">
        <v>17.981731414794922</v>
      </c>
      <c r="E1215" s="15">
        <v>8.6199245452880865E-2</v>
      </c>
      <c r="F1215" s="15">
        <v>0.13376931190490723</v>
      </c>
      <c r="G1215" s="41">
        <v>1746484096</v>
      </c>
      <c r="H1215" s="40">
        <v>24.590000152587891</v>
      </c>
      <c r="I1215" s="40" t="s">
        <v>34</v>
      </c>
      <c r="J1215" s="40" t="s">
        <v>73</v>
      </c>
      <c r="K1215" s="42" t="str">
        <f t="shared" si="38"/>
        <v>No</v>
      </c>
      <c r="L1215" s="3">
        <f>IF(Table2242[[#This Row],[P/E]]&lt;=$A$8,1,0)</f>
        <v>0</v>
      </c>
      <c r="M1215" s="3">
        <f>IF(Table2242[[#This Row],[ROE LF]]&gt;=$B$8,1,0)</f>
        <v>0</v>
      </c>
      <c r="N1215" s="3">
        <f>IF(Table2242[[#This Row],[Debt/Equity LF]]&lt;=$C$8,1,0)</f>
        <v>1</v>
      </c>
      <c r="O1215" s="44">
        <f t="shared" si="39"/>
        <v>1</v>
      </c>
    </row>
    <row r="1216" spans="1:15" ht="15" hidden="1" x14ac:dyDescent="0.2">
      <c r="A1216" s="3" t="s">
        <v>9308</v>
      </c>
      <c r="B1216" s="3" t="s">
        <v>9309</v>
      </c>
      <c r="C1216" s="3" t="s">
        <v>20</v>
      </c>
      <c r="D1216" s="3">
        <v>62.432750701904297</v>
      </c>
      <c r="E1216" s="15">
        <v>1.8085999414324999E-4</v>
      </c>
      <c r="F1216" s="15">
        <v>0.61134948730468752</v>
      </c>
      <c r="G1216" s="41">
        <v>1746264448</v>
      </c>
      <c r="H1216" s="40">
        <v>9.6899995803833008</v>
      </c>
      <c r="I1216" s="40" t="s">
        <v>23</v>
      </c>
      <c r="J1216" s="40" t="s">
        <v>24</v>
      </c>
      <c r="K1216" s="42" t="str">
        <f t="shared" si="38"/>
        <v>No</v>
      </c>
      <c r="L1216" s="3">
        <f>IF(Table2242[[#This Row],[P/E]]&lt;=$A$8,1,0)</f>
        <v>0</v>
      </c>
      <c r="M1216" s="3">
        <f>IF(Table2242[[#This Row],[ROE LF]]&gt;=$B$8,1,0)</f>
        <v>0</v>
      </c>
      <c r="N1216" s="3">
        <f>IF(Table2242[[#This Row],[Debt/Equity LF]]&lt;=$C$8,1,0)</f>
        <v>0</v>
      </c>
      <c r="O1216" s="44">
        <f t="shared" si="39"/>
        <v>0</v>
      </c>
    </row>
    <row r="1217" spans="1:15" ht="15" hidden="1" x14ac:dyDescent="0.2">
      <c r="A1217" s="3" t="s">
        <v>2811</v>
      </c>
      <c r="B1217" s="3" t="s">
        <v>2812</v>
      </c>
      <c r="C1217" s="3" t="s">
        <v>80</v>
      </c>
      <c r="D1217" s="3">
        <v>7.0486340522766113</v>
      </c>
      <c r="E1217" s="15">
        <v>0.1856561279296875</v>
      </c>
      <c r="F1217" s="15">
        <v>1.4597193908691406</v>
      </c>
      <c r="G1217" s="41">
        <v>1725443200</v>
      </c>
      <c r="H1217" s="40">
        <v>8.494999885559082</v>
      </c>
      <c r="I1217" s="40" t="s">
        <v>80</v>
      </c>
      <c r="J1217" s="40" t="s">
        <v>102</v>
      </c>
      <c r="K1217" s="42" t="str">
        <f t="shared" si="38"/>
        <v>No</v>
      </c>
      <c r="L1217" s="3">
        <f>IF(Table2242[[#This Row],[P/E]]&lt;=$A$8,1,0)</f>
        <v>1</v>
      </c>
      <c r="M1217" s="3">
        <f>IF(Table2242[[#This Row],[ROE LF]]&gt;=$B$8,1,0)</f>
        <v>0</v>
      </c>
      <c r="N1217" s="3">
        <f>IF(Table2242[[#This Row],[Debt/Equity LF]]&lt;=$C$8,1,0)</f>
        <v>0</v>
      </c>
      <c r="O1217" s="44">
        <f t="shared" si="39"/>
        <v>1</v>
      </c>
    </row>
    <row r="1218" spans="1:15" ht="15" hidden="1" x14ac:dyDescent="0.2">
      <c r="A1218" s="3" t="s">
        <v>3049</v>
      </c>
      <c r="B1218" s="3" t="s">
        <v>3050</v>
      </c>
      <c r="C1218" s="3" t="s">
        <v>89</v>
      </c>
      <c r="D1218" s="3">
        <v>9.7335672378540039</v>
      </c>
      <c r="E1218" s="15">
        <v>9.5402717590332031E-2</v>
      </c>
      <c r="F1218" s="15">
        <v>0.69295387268066411</v>
      </c>
      <c r="G1218" s="41">
        <v>1724406912</v>
      </c>
      <c r="H1218" s="40">
        <v>53.139999389648438</v>
      </c>
      <c r="I1218" s="40" t="s">
        <v>89</v>
      </c>
      <c r="J1218" s="40" t="s">
        <v>90</v>
      </c>
      <c r="K1218" s="42" t="str">
        <f t="shared" si="38"/>
        <v>No</v>
      </c>
      <c r="L1218" s="3">
        <f>IF(Table2242[[#This Row],[P/E]]&lt;=$A$8,1,0)</f>
        <v>0</v>
      </c>
      <c r="M1218" s="3">
        <f>IF(Table2242[[#This Row],[ROE LF]]&gt;=$B$8,1,0)</f>
        <v>0</v>
      </c>
      <c r="N1218" s="3">
        <f>IF(Table2242[[#This Row],[Debt/Equity LF]]&lt;=$C$8,1,0)</f>
        <v>0</v>
      </c>
      <c r="O1218" s="44">
        <f t="shared" si="39"/>
        <v>0</v>
      </c>
    </row>
    <row r="1219" spans="1:15" ht="15" hidden="1" x14ac:dyDescent="0.2">
      <c r="A1219" s="3" t="s">
        <v>3527</v>
      </c>
      <c r="B1219" s="3" t="s">
        <v>3528</v>
      </c>
      <c r="C1219" s="3" t="s">
        <v>80</v>
      </c>
      <c r="D1219" s="3">
        <v>14.290178298950195</v>
      </c>
      <c r="E1219" s="15">
        <v>7.1382951736450206E-2</v>
      </c>
      <c r="F1219" s="15">
        <v>1.6121620178222655</v>
      </c>
      <c r="G1219" s="41">
        <v>1720726272</v>
      </c>
      <c r="H1219" s="40">
        <v>32.009998321533203</v>
      </c>
      <c r="I1219" s="40" t="s">
        <v>80</v>
      </c>
      <c r="J1219" s="40" t="s">
        <v>81</v>
      </c>
      <c r="K1219" s="42" t="str">
        <f t="shared" si="38"/>
        <v>No</v>
      </c>
      <c r="L1219" s="3">
        <f>IF(Table2242[[#This Row],[P/E]]&lt;=$A$8,1,0)</f>
        <v>0</v>
      </c>
      <c r="M1219" s="3">
        <f>IF(Table2242[[#This Row],[ROE LF]]&gt;=$B$8,1,0)</f>
        <v>0</v>
      </c>
      <c r="N1219" s="3">
        <f>IF(Table2242[[#This Row],[Debt/Equity LF]]&lt;=$C$8,1,0)</f>
        <v>0</v>
      </c>
      <c r="O1219" s="44">
        <f t="shared" si="39"/>
        <v>0</v>
      </c>
    </row>
    <row r="1220" spans="1:15" ht="15" hidden="1" x14ac:dyDescent="0.2">
      <c r="A1220" s="3" t="s">
        <v>3411</v>
      </c>
      <c r="B1220" s="3" t="s">
        <v>3412</v>
      </c>
      <c r="C1220" s="3" t="s">
        <v>25</v>
      </c>
      <c r="D1220" s="3">
        <v>22.321887969970703</v>
      </c>
      <c r="E1220" s="15">
        <v>0.18982881546020508</v>
      </c>
      <c r="F1220" s="15">
        <v>8.3307981491088867E-2</v>
      </c>
      <c r="G1220" s="41">
        <v>1720555008</v>
      </c>
      <c r="H1220" s="40">
        <v>52.009998321533203</v>
      </c>
      <c r="I1220" s="40" t="s">
        <v>26</v>
      </c>
      <c r="J1220" s="40" t="s">
        <v>27</v>
      </c>
      <c r="K1220" s="42" t="str">
        <f t="shared" si="38"/>
        <v>No</v>
      </c>
      <c r="L1220" s="3">
        <f>IF(Table2242[[#This Row],[P/E]]&lt;=$A$8,1,0)</f>
        <v>0</v>
      </c>
      <c r="M1220" s="3">
        <f>IF(Table2242[[#This Row],[ROE LF]]&gt;=$B$8,1,0)</f>
        <v>0</v>
      </c>
      <c r="N1220" s="3">
        <f>IF(Table2242[[#This Row],[Debt/Equity LF]]&lt;=$C$8,1,0)</f>
        <v>1</v>
      </c>
      <c r="O1220" s="44">
        <f t="shared" si="39"/>
        <v>1</v>
      </c>
    </row>
    <row r="1221" spans="1:15" ht="15" hidden="1" x14ac:dyDescent="0.2">
      <c r="A1221" s="3" t="s">
        <v>2837</v>
      </c>
      <c r="B1221" s="3" t="s">
        <v>2838</v>
      </c>
      <c r="C1221" s="3" t="s">
        <v>45</v>
      </c>
      <c r="D1221" s="3">
        <v>21.457273483276367</v>
      </c>
      <c r="E1221" s="15">
        <v>5.4712018966674804E-2</v>
      </c>
      <c r="F1221" s="15">
        <v>0.98061157226562501</v>
      </c>
      <c r="G1221" s="41">
        <v>1720180608</v>
      </c>
      <c r="H1221" s="40">
        <v>20.020000457763672</v>
      </c>
      <c r="I1221" s="40" t="s">
        <v>53</v>
      </c>
      <c r="J1221" s="40" t="s">
        <v>84</v>
      </c>
      <c r="K1221" s="42" t="str">
        <f t="shared" si="38"/>
        <v>No</v>
      </c>
      <c r="L1221" s="3">
        <f>IF(Table2242[[#This Row],[P/E]]&lt;=$A$8,1,0)</f>
        <v>0</v>
      </c>
      <c r="M1221" s="3">
        <f>IF(Table2242[[#This Row],[ROE LF]]&gt;=$B$8,1,0)</f>
        <v>0</v>
      </c>
      <c r="N1221" s="3">
        <f>IF(Table2242[[#This Row],[Debt/Equity LF]]&lt;=$C$8,1,0)</f>
        <v>0</v>
      </c>
      <c r="O1221" s="44">
        <f t="shared" si="39"/>
        <v>0</v>
      </c>
    </row>
    <row r="1222" spans="1:15" ht="15" hidden="1" x14ac:dyDescent="0.2">
      <c r="A1222" s="3" t="s">
        <v>3967</v>
      </c>
      <c r="B1222" s="3" t="s">
        <v>3968</v>
      </c>
      <c r="C1222" s="3" t="s">
        <v>33</v>
      </c>
      <c r="D1222" s="3">
        <v>32.344783782958984</v>
      </c>
      <c r="E1222" s="15">
        <v>0.13423423767089843</v>
      </c>
      <c r="F1222" s="15">
        <v>7.1769361495971684E-2</v>
      </c>
      <c r="G1222" s="41">
        <v>1711031808</v>
      </c>
      <c r="H1222" s="40">
        <v>71.540000915527344</v>
      </c>
      <c r="I1222" s="40" t="s">
        <v>85</v>
      </c>
      <c r="J1222" s="40" t="s">
        <v>85</v>
      </c>
      <c r="K1222" s="42" t="str">
        <f t="shared" si="38"/>
        <v>No</v>
      </c>
      <c r="L1222" s="3">
        <f>IF(Table2242[[#This Row],[P/E]]&lt;=$A$8,1,0)</f>
        <v>0</v>
      </c>
      <c r="M1222" s="3">
        <f>IF(Table2242[[#This Row],[ROE LF]]&gt;=$B$8,1,0)</f>
        <v>0</v>
      </c>
      <c r="N1222" s="3">
        <f>IF(Table2242[[#This Row],[Debt/Equity LF]]&lt;=$C$8,1,0)</f>
        <v>1</v>
      </c>
      <c r="O1222" s="44">
        <f t="shared" si="39"/>
        <v>1</v>
      </c>
    </row>
    <row r="1223" spans="1:15" ht="15" hidden="1" x14ac:dyDescent="0.2">
      <c r="A1223" s="3" t="s">
        <v>2795</v>
      </c>
      <c r="B1223" s="3" t="s">
        <v>2796</v>
      </c>
      <c r="C1223" s="3" t="s">
        <v>33</v>
      </c>
      <c r="D1223" s="3">
        <v>3.6355676651000981</v>
      </c>
      <c r="E1223" s="15">
        <v>-0.23416051864624024</v>
      </c>
      <c r="F1223" s="15">
        <v>0.10594582557678223</v>
      </c>
      <c r="G1223" s="41">
        <v>1710204800</v>
      </c>
      <c r="H1223" s="40">
        <v>21.920000076293945</v>
      </c>
      <c r="I1223" s="40" t="s">
        <v>34</v>
      </c>
      <c r="J1223" s="40" t="s">
        <v>35</v>
      </c>
      <c r="K1223" s="42" t="str">
        <f t="shared" si="38"/>
        <v>No</v>
      </c>
      <c r="L1223" s="3">
        <f>IF(Table2242[[#This Row],[P/E]]&lt;=$A$8,1,0)</f>
        <v>1</v>
      </c>
      <c r="M1223" s="3">
        <f>IF(Table2242[[#This Row],[ROE LF]]&gt;=$B$8,1,0)</f>
        <v>0</v>
      </c>
      <c r="N1223" s="3">
        <f>IF(Table2242[[#This Row],[Debt/Equity LF]]&lt;=$C$8,1,0)</f>
        <v>1</v>
      </c>
      <c r="O1223" s="44">
        <f t="shared" si="39"/>
        <v>2</v>
      </c>
    </row>
    <row r="1224" spans="1:15" ht="15" hidden="1" x14ac:dyDescent="0.2">
      <c r="A1224" s="3" t="s">
        <v>9298</v>
      </c>
      <c r="B1224" s="3" t="s">
        <v>9299</v>
      </c>
      <c r="C1224" s="3" t="s">
        <v>36</v>
      </c>
      <c r="D1224" s="3">
        <v>15.002682685852051</v>
      </c>
      <c r="E1224" s="15">
        <v>0.21571075439453125</v>
      </c>
      <c r="F1224" s="15">
        <v>3.0210736083984373</v>
      </c>
      <c r="G1224" s="41">
        <v>1709607808</v>
      </c>
      <c r="H1224" s="40">
        <v>6.8499999046325684</v>
      </c>
      <c r="I1224" s="40" t="s">
        <v>40</v>
      </c>
      <c r="J1224" s="40" t="s">
        <v>56</v>
      </c>
      <c r="K1224" s="42" t="str">
        <f t="shared" si="38"/>
        <v>No</v>
      </c>
      <c r="L1224" s="3">
        <f>IF(Table2242[[#This Row],[P/E]]&lt;=$A$8,1,0)</f>
        <v>0</v>
      </c>
      <c r="M1224" s="3">
        <f>IF(Table2242[[#This Row],[ROE LF]]&gt;=$B$8,1,0)</f>
        <v>0</v>
      </c>
      <c r="N1224" s="3">
        <f>IF(Table2242[[#This Row],[Debt/Equity LF]]&lt;=$C$8,1,0)</f>
        <v>0</v>
      </c>
      <c r="O1224" s="44">
        <f t="shared" si="39"/>
        <v>0</v>
      </c>
    </row>
    <row r="1225" spans="1:15" ht="15" hidden="1" x14ac:dyDescent="0.2">
      <c r="A1225" s="3" t="s">
        <v>3507</v>
      </c>
      <c r="B1225" s="3" t="s">
        <v>3508</v>
      </c>
      <c r="C1225" s="3" t="s">
        <v>28</v>
      </c>
      <c r="D1225" s="3">
        <v>5.361391544342041</v>
      </c>
      <c r="E1225" s="15">
        <v>0.35566722869873046</v>
      </c>
      <c r="F1225" s="15">
        <v>2.7974523925781249</v>
      </c>
      <c r="G1225" s="41">
        <v>1709280640</v>
      </c>
      <c r="H1225" s="40">
        <v>51.200000762939453</v>
      </c>
      <c r="I1225" s="40" t="s">
        <v>29</v>
      </c>
      <c r="J1225" s="40" t="s">
        <v>52</v>
      </c>
      <c r="K1225" s="42" t="str">
        <f t="shared" si="38"/>
        <v>No</v>
      </c>
      <c r="L1225" s="3">
        <f>IF(Table2242[[#This Row],[P/E]]&lt;=$A$8,1,0)</f>
        <v>1</v>
      </c>
      <c r="M1225" s="3">
        <f>IF(Table2242[[#This Row],[ROE LF]]&gt;=$B$8,1,0)</f>
        <v>1</v>
      </c>
      <c r="N1225" s="3">
        <f>IF(Table2242[[#This Row],[Debt/Equity LF]]&lt;=$C$8,1,0)</f>
        <v>0</v>
      </c>
      <c r="O1225" s="44">
        <f t="shared" si="39"/>
        <v>2</v>
      </c>
    </row>
    <row r="1226" spans="1:15" ht="15" hidden="1" x14ac:dyDescent="0.2">
      <c r="A1226" s="3" t="s">
        <v>7661</v>
      </c>
      <c r="B1226" s="3" t="s">
        <v>7662</v>
      </c>
      <c r="C1226" s="3" t="s">
        <v>28</v>
      </c>
      <c r="D1226" s="3">
        <v>43.870849609375</v>
      </c>
      <c r="E1226" s="15">
        <v>0.39466907501220705</v>
      </c>
      <c r="F1226" s="15">
        <v>0.44471607208251951</v>
      </c>
      <c r="G1226" s="41">
        <v>1707777408</v>
      </c>
      <c r="H1226" s="40">
        <v>61.840000152587891</v>
      </c>
      <c r="I1226" s="40" t="s">
        <v>31</v>
      </c>
      <c r="J1226" s="40" t="s">
        <v>116</v>
      </c>
      <c r="K1226" s="42" t="str">
        <f t="shared" si="38"/>
        <v>No</v>
      </c>
      <c r="L1226" s="3">
        <f>IF(Table2242[[#This Row],[P/E]]&lt;=$A$8,1,0)</f>
        <v>0</v>
      </c>
      <c r="M1226" s="3">
        <f>IF(Table2242[[#This Row],[ROE LF]]&gt;=$B$8,1,0)</f>
        <v>1</v>
      </c>
      <c r="N1226" s="3">
        <f>IF(Table2242[[#This Row],[Debt/Equity LF]]&lt;=$C$8,1,0)</f>
        <v>1</v>
      </c>
      <c r="O1226" s="44">
        <f t="shared" si="39"/>
        <v>2</v>
      </c>
    </row>
    <row r="1227" spans="1:15" ht="15" hidden="1" x14ac:dyDescent="0.2">
      <c r="A1227" s="3" t="s">
        <v>3537</v>
      </c>
      <c r="B1227" s="3" t="s">
        <v>3538</v>
      </c>
      <c r="C1227" s="3" t="s">
        <v>36</v>
      </c>
      <c r="D1227" s="3">
        <v>33.705734252929688</v>
      </c>
      <c r="E1227" s="15">
        <v>7.5575838088989253E-2</v>
      </c>
      <c r="F1227" s="15">
        <v>0.34414161682128908</v>
      </c>
      <c r="G1227" s="41">
        <v>1706731904</v>
      </c>
      <c r="H1227" s="40">
        <v>106.57499694824219</v>
      </c>
      <c r="I1227" s="40" t="s">
        <v>37</v>
      </c>
      <c r="J1227" s="40" t="s">
        <v>38</v>
      </c>
      <c r="K1227" s="42" t="str">
        <f t="shared" ref="K1227:K1290" si="40">IF(O1227=3,"Yes","No")</f>
        <v>No</v>
      </c>
      <c r="L1227" s="3">
        <f>IF(Table2242[[#This Row],[P/E]]&lt;=$A$8,1,0)</f>
        <v>0</v>
      </c>
      <c r="M1227" s="3">
        <f>IF(Table2242[[#This Row],[ROE LF]]&gt;=$B$8,1,0)</f>
        <v>0</v>
      </c>
      <c r="N1227" s="3">
        <f>IF(Table2242[[#This Row],[Debt/Equity LF]]&lt;=$C$8,1,0)</f>
        <v>1</v>
      </c>
      <c r="O1227" s="44">
        <f t="shared" si="39"/>
        <v>1</v>
      </c>
    </row>
    <row r="1228" spans="1:15" ht="15" hidden="1" x14ac:dyDescent="0.2">
      <c r="A1228" s="3" t="s">
        <v>3089</v>
      </c>
      <c r="B1228" s="3" t="s">
        <v>3090</v>
      </c>
      <c r="C1228" s="3" t="s">
        <v>69</v>
      </c>
      <c r="D1228" s="3">
        <v>18.87382698059082</v>
      </c>
      <c r="E1228" s="15">
        <v>0.11230025291442872</v>
      </c>
      <c r="F1228" s="15">
        <v>0.66771255493164061</v>
      </c>
      <c r="G1228" s="41">
        <v>1701817984</v>
      </c>
      <c r="H1228" s="40">
        <v>10.920000076293945</v>
      </c>
      <c r="I1228" s="40" t="s">
        <v>76</v>
      </c>
      <c r="J1228" s="40" t="s">
        <v>82</v>
      </c>
      <c r="K1228" s="42" t="str">
        <f t="shared" si="40"/>
        <v>No</v>
      </c>
      <c r="L1228" s="3">
        <f>IF(Table2242[[#This Row],[P/E]]&lt;=$A$8,1,0)</f>
        <v>0</v>
      </c>
      <c r="M1228" s="3">
        <f>IF(Table2242[[#This Row],[ROE LF]]&gt;=$B$8,1,0)</f>
        <v>0</v>
      </c>
      <c r="N1228" s="3">
        <f>IF(Table2242[[#This Row],[Debt/Equity LF]]&lt;=$C$8,1,0)</f>
        <v>0</v>
      </c>
      <c r="O1228" s="44">
        <f t="shared" si="39"/>
        <v>0</v>
      </c>
    </row>
    <row r="1229" spans="1:15" ht="15" hidden="1" x14ac:dyDescent="0.2">
      <c r="A1229" s="3" t="s">
        <v>3041</v>
      </c>
      <c r="B1229" s="3" t="s">
        <v>3042</v>
      </c>
      <c r="C1229" s="3" t="s">
        <v>28</v>
      </c>
      <c r="D1229" s="3">
        <v>22.741127014160156</v>
      </c>
      <c r="E1229" s="15">
        <v>0.15038066864013672</v>
      </c>
      <c r="F1229" s="15">
        <v>5.6567932128906246</v>
      </c>
      <c r="G1229" s="41">
        <v>1699435520</v>
      </c>
      <c r="H1229" s="40">
        <v>33.049999237060547</v>
      </c>
      <c r="I1229" s="40" t="s">
        <v>58</v>
      </c>
      <c r="J1229" s="40" t="s">
        <v>59</v>
      </c>
      <c r="K1229" s="42" t="str">
        <f t="shared" si="40"/>
        <v>No</v>
      </c>
      <c r="L1229" s="3">
        <f>IF(Table2242[[#This Row],[P/E]]&lt;=$A$8,1,0)</f>
        <v>0</v>
      </c>
      <c r="M1229" s="3">
        <f>IF(Table2242[[#This Row],[ROE LF]]&gt;=$B$8,1,0)</f>
        <v>0</v>
      </c>
      <c r="N1229" s="3">
        <f>IF(Table2242[[#This Row],[Debt/Equity LF]]&lt;=$C$8,1,0)</f>
        <v>0</v>
      </c>
      <c r="O1229" s="44">
        <f t="shared" si="39"/>
        <v>0</v>
      </c>
    </row>
    <row r="1230" spans="1:15" ht="15" hidden="1" x14ac:dyDescent="0.2">
      <c r="A1230" s="3" t="s">
        <v>4487</v>
      </c>
      <c r="B1230" s="3" t="s">
        <v>4488</v>
      </c>
      <c r="C1230" s="3" t="s">
        <v>80</v>
      </c>
      <c r="D1230" s="3">
        <v>49.659999847412109</v>
      </c>
      <c r="E1230" s="15">
        <v>0.17165292739868165</v>
      </c>
      <c r="F1230" s="15">
        <v>1.4144389629364009E-2</v>
      </c>
      <c r="G1230" s="41">
        <v>1698047104</v>
      </c>
      <c r="H1230" s="40">
        <v>12.414999961853027</v>
      </c>
      <c r="I1230" s="40" t="s">
        <v>80</v>
      </c>
      <c r="J1230" s="40" t="s">
        <v>102</v>
      </c>
      <c r="K1230" s="42" t="str">
        <f t="shared" si="40"/>
        <v>No</v>
      </c>
      <c r="L1230" s="3">
        <f>IF(Table2242[[#This Row],[P/E]]&lt;=$A$8,1,0)</f>
        <v>0</v>
      </c>
      <c r="M1230" s="3">
        <f>IF(Table2242[[#This Row],[ROE LF]]&gt;=$B$8,1,0)</f>
        <v>0</v>
      </c>
      <c r="N1230" s="3">
        <f>IF(Table2242[[#This Row],[Debt/Equity LF]]&lt;=$C$8,1,0)</f>
        <v>1</v>
      </c>
      <c r="O1230" s="44">
        <f t="shared" si="39"/>
        <v>1</v>
      </c>
    </row>
    <row r="1231" spans="1:15" ht="15" hidden="1" x14ac:dyDescent="0.2">
      <c r="A1231" s="3" t="s">
        <v>3417</v>
      </c>
      <c r="B1231" s="3" t="s">
        <v>3418</v>
      </c>
      <c r="C1231" s="3" t="s">
        <v>33</v>
      </c>
      <c r="D1231" s="3">
        <v>11.565292358398438</v>
      </c>
      <c r="E1231" s="15">
        <v>0.10973349571228028</v>
      </c>
      <c r="F1231" s="15">
        <v>0.97805366516113279</v>
      </c>
      <c r="G1231" s="41">
        <v>1680639488</v>
      </c>
      <c r="H1231" s="40">
        <v>32.770000457763672</v>
      </c>
      <c r="I1231" s="40" t="s">
        <v>47</v>
      </c>
      <c r="J1231" s="40" t="s">
        <v>47</v>
      </c>
      <c r="K1231" s="42" t="str">
        <f t="shared" si="40"/>
        <v>No</v>
      </c>
      <c r="L1231" s="3">
        <f>IF(Table2242[[#This Row],[P/E]]&lt;=$A$8,1,0)</f>
        <v>0</v>
      </c>
      <c r="M1231" s="3">
        <f>IF(Table2242[[#This Row],[ROE LF]]&gt;=$B$8,1,0)</f>
        <v>0</v>
      </c>
      <c r="N1231" s="3">
        <f>IF(Table2242[[#This Row],[Debt/Equity LF]]&lt;=$C$8,1,0)</f>
        <v>0</v>
      </c>
      <c r="O1231" s="44">
        <f t="shared" si="39"/>
        <v>0</v>
      </c>
    </row>
    <row r="1232" spans="1:15" ht="15" hidden="1" x14ac:dyDescent="0.2">
      <c r="A1232" s="3" t="s">
        <v>9294</v>
      </c>
      <c r="B1232" s="3" t="s">
        <v>9295</v>
      </c>
      <c r="C1232" s="3" t="s">
        <v>20</v>
      </c>
      <c r="D1232" s="3">
        <v>11.030588150024414</v>
      </c>
      <c r="E1232" s="15">
        <v>-0.15775428771972655</v>
      </c>
      <c r="F1232" s="15">
        <v>0.36317131042480466</v>
      </c>
      <c r="G1232" s="41">
        <v>1680535552</v>
      </c>
      <c r="H1232" s="40">
        <v>5.8600001335144043</v>
      </c>
      <c r="I1232" s="40" t="s">
        <v>23</v>
      </c>
      <c r="J1232" s="40" t="s">
        <v>24</v>
      </c>
      <c r="K1232" s="42" t="str">
        <f t="shared" si="40"/>
        <v>No</v>
      </c>
      <c r="L1232" s="3">
        <f>IF(Table2242[[#This Row],[P/E]]&lt;=$A$8,1,0)</f>
        <v>0</v>
      </c>
      <c r="M1232" s="3">
        <f>IF(Table2242[[#This Row],[ROE LF]]&gt;=$B$8,1,0)</f>
        <v>0</v>
      </c>
      <c r="N1232" s="3">
        <f>IF(Table2242[[#This Row],[Debt/Equity LF]]&lt;=$C$8,1,0)</f>
        <v>1</v>
      </c>
      <c r="O1232" s="44">
        <f t="shared" si="39"/>
        <v>1</v>
      </c>
    </row>
    <row r="1233" spans="1:15" ht="15" hidden="1" x14ac:dyDescent="0.2">
      <c r="A1233" s="3" t="s">
        <v>2839</v>
      </c>
      <c r="B1233" s="3" t="s">
        <v>7543</v>
      </c>
      <c r="C1233" s="3" t="s">
        <v>28</v>
      </c>
      <c r="D1233" s="3">
        <v>3.6331849098205571</v>
      </c>
      <c r="E1233" s="15">
        <v>0.20905260086059571</v>
      </c>
      <c r="F1233" s="15">
        <v>0.53993110656738286</v>
      </c>
      <c r="G1233" s="41">
        <v>1677190016</v>
      </c>
      <c r="H1233" s="40">
        <v>18.520000457763672</v>
      </c>
      <c r="I1233" s="40" t="s">
        <v>67</v>
      </c>
      <c r="J1233" s="40" t="s">
        <v>100</v>
      </c>
      <c r="K1233" s="42" t="str">
        <f t="shared" si="40"/>
        <v>No</v>
      </c>
      <c r="L1233" s="3">
        <f>IF(Table2242[[#This Row],[P/E]]&lt;=$A$8,1,0)</f>
        <v>1</v>
      </c>
      <c r="M1233" s="3">
        <f>IF(Table2242[[#This Row],[ROE LF]]&gt;=$B$8,1,0)</f>
        <v>0</v>
      </c>
      <c r="N1233" s="3">
        <f>IF(Table2242[[#This Row],[Debt/Equity LF]]&lt;=$C$8,1,0)</f>
        <v>0</v>
      </c>
      <c r="O1233" s="44">
        <f t="shared" si="39"/>
        <v>1</v>
      </c>
    </row>
    <row r="1234" spans="1:15" ht="15" hidden="1" x14ac:dyDescent="0.2">
      <c r="A1234" s="3" t="s">
        <v>2761</v>
      </c>
      <c r="B1234" s="3" t="s">
        <v>2762</v>
      </c>
      <c r="C1234" s="3" t="s">
        <v>80</v>
      </c>
      <c r="D1234" s="3">
        <v>41.685897827148438</v>
      </c>
      <c r="E1234" s="15">
        <v>7.7131600379943849E-2</v>
      </c>
      <c r="F1234" s="15">
        <v>1.7008383178710937</v>
      </c>
      <c r="G1234" s="41">
        <v>1672319104</v>
      </c>
      <c r="H1234" s="40">
        <v>14.899999618530273</v>
      </c>
      <c r="I1234" s="40" t="s">
        <v>80</v>
      </c>
      <c r="J1234" s="40" t="s">
        <v>81</v>
      </c>
      <c r="K1234" s="42" t="str">
        <f t="shared" si="40"/>
        <v>No</v>
      </c>
      <c r="L1234" s="3">
        <f>IF(Table2242[[#This Row],[P/E]]&lt;=$A$8,1,0)</f>
        <v>0</v>
      </c>
      <c r="M1234" s="3">
        <f>IF(Table2242[[#This Row],[ROE LF]]&gt;=$B$8,1,0)</f>
        <v>0</v>
      </c>
      <c r="N1234" s="3">
        <f>IF(Table2242[[#This Row],[Debt/Equity LF]]&lt;=$C$8,1,0)</f>
        <v>0</v>
      </c>
      <c r="O1234" s="44">
        <f t="shared" si="39"/>
        <v>0</v>
      </c>
    </row>
    <row r="1235" spans="1:15" ht="15" hidden="1" x14ac:dyDescent="0.2">
      <c r="A1235" s="3" t="s">
        <v>9324</v>
      </c>
      <c r="B1235" s="3" t="s">
        <v>9325</v>
      </c>
      <c r="C1235" s="3" t="s">
        <v>80</v>
      </c>
      <c r="D1235" s="3">
        <v>720.53851318359375</v>
      </c>
      <c r="E1235" s="15">
        <v>2.5113151073455811E-2</v>
      </c>
      <c r="F1235" s="15">
        <v>0.4989284896850586</v>
      </c>
      <c r="G1235" s="41">
        <v>1672203776</v>
      </c>
      <c r="H1235" s="40">
        <v>25.961000442504883</v>
      </c>
      <c r="I1235" s="40" t="s">
        <v>80</v>
      </c>
      <c r="J1235" s="40" t="s">
        <v>81</v>
      </c>
      <c r="K1235" s="42" t="str">
        <f t="shared" si="40"/>
        <v>No</v>
      </c>
      <c r="L1235" s="3">
        <f>IF(Table2242[[#This Row],[P/E]]&lt;=$A$8,1,0)</f>
        <v>0</v>
      </c>
      <c r="M1235" s="3">
        <f>IF(Table2242[[#This Row],[ROE LF]]&gt;=$B$8,1,0)</f>
        <v>0</v>
      </c>
      <c r="N1235" s="3">
        <f>IF(Table2242[[#This Row],[Debt/Equity LF]]&lt;=$C$8,1,0)</f>
        <v>1</v>
      </c>
      <c r="O1235" s="44">
        <f t="shared" si="39"/>
        <v>1</v>
      </c>
    </row>
    <row r="1236" spans="1:15" ht="15" x14ac:dyDescent="0.2">
      <c r="A1236" s="3" t="s">
        <v>9320</v>
      </c>
      <c r="B1236" s="3" t="s">
        <v>9321</v>
      </c>
      <c r="C1236" s="3" t="s">
        <v>43</v>
      </c>
      <c r="D1236" s="3">
        <v>4.5543036460876465</v>
      </c>
      <c r="E1236" s="15">
        <v>0.64825256347656246</v>
      </c>
      <c r="F1236" s="15">
        <v>0.6269424057006836</v>
      </c>
      <c r="G1236" s="41">
        <v>1667235072</v>
      </c>
      <c r="H1236" s="40">
        <v>41.619998931884766</v>
      </c>
      <c r="I1236" s="40" t="s">
        <v>43</v>
      </c>
      <c r="J1236" s="40" t="s">
        <v>44</v>
      </c>
      <c r="K1236" s="42" t="str">
        <f t="shared" si="40"/>
        <v>No</v>
      </c>
      <c r="L1236" s="3">
        <f>IF(Table2242[[#This Row],[P/E]]&lt;=$A$8,1,0)</f>
        <v>1</v>
      </c>
      <c r="M1236" s="3">
        <f>IF(Table2242[[#This Row],[ROE LF]]&gt;=$B$8,1,0)</f>
        <v>1</v>
      </c>
      <c r="N1236" s="3">
        <f>IF(Table2242[[#This Row],[Debt/Equity LF]]&lt;=$C$8,1,0)</f>
        <v>0</v>
      </c>
      <c r="O1236" s="44">
        <f t="shared" si="39"/>
        <v>2</v>
      </c>
    </row>
    <row r="1237" spans="1:15" ht="15" x14ac:dyDescent="0.2">
      <c r="A1237" s="3" t="s">
        <v>2513</v>
      </c>
      <c r="B1237" s="3" t="s">
        <v>2514</v>
      </c>
      <c r="C1237" s="3" t="s">
        <v>43</v>
      </c>
      <c r="D1237" s="3">
        <v>15.647847175598145</v>
      </c>
      <c r="E1237" s="15">
        <v>5.6278181076049802E-2</v>
      </c>
      <c r="F1237" s="15">
        <v>0.36456619262695311</v>
      </c>
      <c r="G1237" s="41">
        <v>1663146368</v>
      </c>
      <c r="H1237" s="40">
        <v>27.450000762939453</v>
      </c>
      <c r="I1237" s="40" t="s">
        <v>43</v>
      </c>
      <c r="J1237" s="40" t="s">
        <v>44</v>
      </c>
      <c r="K1237" s="42" t="str">
        <f t="shared" si="40"/>
        <v>No</v>
      </c>
      <c r="L1237" s="3">
        <f>IF(Table2242[[#This Row],[P/E]]&lt;=$A$8,1,0)</f>
        <v>0</v>
      </c>
      <c r="M1237" s="3">
        <f>IF(Table2242[[#This Row],[ROE LF]]&gt;=$B$8,1,0)</f>
        <v>0</v>
      </c>
      <c r="N1237" s="3">
        <f>IF(Table2242[[#This Row],[Debt/Equity LF]]&lt;=$C$8,1,0)</f>
        <v>1</v>
      </c>
      <c r="O1237" s="44">
        <f t="shared" si="39"/>
        <v>1</v>
      </c>
    </row>
    <row r="1238" spans="1:15" ht="15" hidden="1" x14ac:dyDescent="0.2">
      <c r="A1238" s="3" t="s">
        <v>3331</v>
      </c>
      <c r="B1238" s="3" t="s">
        <v>3332</v>
      </c>
      <c r="C1238" s="3" t="s">
        <v>69</v>
      </c>
      <c r="D1238" s="3">
        <v>15.280219078063965</v>
      </c>
      <c r="E1238" s="15">
        <v>0.15914539337158204</v>
      </c>
      <c r="F1238" s="15">
        <v>0.55793521881103514</v>
      </c>
      <c r="G1238" s="41">
        <v>1662659200</v>
      </c>
      <c r="H1238" s="40">
        <v>54.775001525878906</v>
      </c>
      <c r="I1238" s="40" t="s">
        <v>76</v>
      </c>
      <c r="J1238" s="40" t="s">
        <v>82</v>
      </c>
      <c r="K1238" s="42" t="str">
        <f t="shared" si="40"/>
        <v>No</v>
      </c>
      <c r="L1238" s="3">
        <f>IF(Table2242[[#This Row],[P/E]]&lt;=$A$8,1,0)</f>
        <v>0</v>
      </c>
      <c r="M1238" s="3">
        <f>IF(Table2242[[#This Row],[ROE LF]]&gt;=$B$8,1,0)</f>
        <v>0</v>
      </c>
      <c r="N1238" s="3">
        <f>IF(Table2242[[#This Row],[Debt/Equity LF]]&lt;=$C$8,1,0)</f>
        <v>0</v>
      </c>
      <c r="O1238" s="44">
        <f t="shared" si="39"/>
        <v>0</v>
      </c>
    </row>
    <row r="1239" spans="1:15" ht="15" hidden="1" x14ac:dyDescent="0.2">
      <c r="A1239" s="3" t="s">
        <v>3129</v>
      </c>
      <c r="B1239" s="3" t="s">
        <v>3130</v>
      </c>
      <c r="C1239" s="3" t="s">
        <v>33</v>
      </c>
      <c r="D1239" s="3">
        <v>10.504587173461914</v>
      </c>
      <c r="E1239" s="15">
        <v>0.10148188591003418</v>
      </c>
      <c r="F1239" s="15">
        <v>0.69249153137207031</v>
      </c>
      <c r="G1239" s="41">
        <v>1653039872</v>
      </c>
      <c r="H1239" s="40">
        <v>22.899999618530273</v>
      </c>
      <c r="I1239" s="40" t="s">
        <v>47</v>
      </c>
      <c r="J1239" s="40" t="s">
        <v>111</v>
      </c>
      <c r="K1239" s="42" t="str">
        <f t="shared" si="40"/>
        <v>No</v>
      </c>
      <c r="L1239" s="3">
        <f>IF(Table2242[[#This Row],[P/E]]&lt;=$A$8,1,0)</f>
        <v>0</v>
      </c>
      <c r="M1239" s="3">
        <f>IF(Table2242[[#This Row],[ROE LF]]&gt;=$B$8,1,0)</f>
        <v>0</v>
      </c>
      <c r="N1239" s="3">
        <f>IF(Table2242[[#This Row],[Debt/Equity LF]]&lt;=$C$8,1,0)</f>
        <v>0</v>
      </c>
      <c r="O1239" s="44">
        <f t="shared" si="39"/>
        <v>0</v>
      </c>
    </row>
    <row r="1240" spans="1:15" ht="15" hidden="1" x14ac:dyDescent="0.2">
      <c r="A1240" s="3" t="s">
        <v>3067</v>
      </c>
      <c r="B1240" s="3" t="s">
        <v>3068</v>
      </c>
      <c r="C1240" s="3" t="s">
        <v>33</v>
      </c>
      <c r="D1240" s="3">
        <v>15.817009925842285</v>
      </c>
      <c r="E1240" s="15">
        <v>0.1516550064086914</v>
      </c>
      <c r="F1240" s="15">
        <v>0.1426488208770752</v>
      </c>
      <c r="G1240" s="41">
        <v>1651619328</v>
      </c>
      <c r="H1240" s="40">
        <v>61.369998931884766</v>
      </c>
      <c r="I1240" s="40" t="s">
        <v>47</v>
      </c>
      <c r="J1240" s="40" t="s">
        <v>47</v>
      </c>
      <c r="K1240" s="42" t="str">
        <f t="shared" si="40"/>
        <v>No</v>
      </c>
      <c r="L1240" s="3">
        <f>IF(Table2242[[#This Row],[P/E]]&lt;=$A$8,1,0)</f>
        <v>0</v>
      </c>
      <c r="M1240" s="3">
        <f>IF(Table2242[[#This Row],[ROE LF]]&gt;=$B$8,1,0)</f>
        <v>0</v>
      </c>
      <c r="N1240" s="3">
        <f>IF(Table2242[[#This Row],[Debt/Equity LF]]&lt;=$C$8,1,0)</f>
        <v>1</v>
      </c>
      <c r="O1240" s="44">
        <f t="shared" si="39"/>
        <v>1</v>
      </c>
    </row>
    <row r="1241" spans="1:15" ht="15" hidden="1" x14ac:dyDescent="0.2">
      <c r="A1241" s="3" t="s">
        <v>9242</v>
      </c>
      <c r="B1241" s="3" t="s">
        <v>9243</v>
      </c>
      <c r="C1241" s="3" t="s">
        <v>36</v>
      </c>
      <c r="D1241" s="3">
        <v>38.770484924316406</v>
      </c>
      <c r="E1241" s="15">
        <v>-0.16244220733642578</v>
      </c>
      <c r="F1241" s="15">
        <v>1.4188362121582032</v>
      </c>
      <c r="G1241" s="41">
        <v>1651575936</v>
      </c>
      <c r="H1241" s="40">
        <v>3.339999914169312</v>
      </c>
      <c r="I1241" s="40" t="s">
        <v>37</v>
      </c>
      <c r="J1241" s="40" t="s">
        <v>38</v>
      </c>
      <c r="K1241" s="42" t="str">
        <f t="shared" si="40"/>
        <v>No</v>
      </c>
      <c r="L1241" s="3">
        <f>IF(Table2242[[#This Row],[P/E]]&lt;=$A$8,1,0)</f>
        <v>0</v>
      </c>
      <c r="M1241" s="3">
        <f>IF(Table2242[[#This Row],[ROE LF]]&gt;=$B$8,1,0)</f>
        <v>0</v>
      </c>
      <c r="N1241" s="3">
        <f>IF(Table2242[[#This Row],[Debt/Equity LF]]&lt;=$C$8,1,0)</f>
        <v>0</v>
      </c>
      <c r="O1241" s="44">
        <f t="shared" si="39"/>
        <v>0</v>
      </c>
    </row>
    <row r="1242" spans="1:15" ht="15" hidden="1" x14ac:dyDescent="0.2">
      <c r="A1242" s="3" t="s">
        <v>2382</v>
      </c>
      <c r="B1242" s="3" t="s">
        <v>2383</v>
      </c>
      <c r="C1242" s="3" t="s">
        <v>80</v>
      </c>
      <c r="D1242" s="3">
        <v>39.973506927490234</v>
      </c>
      <c r="E1242" s="15">
        <v>3.3945260047912602E-2</v>
      </c>
      <c r="F1242" s="15">
        <v>1.3754733276367188</v>
      </c>
      <c r="G1242" s="41">
        <v>1647575296</v>
      </c>
      <c r="H1242" s="40">
        <v>28.364999771118164</v>
      </c>
      <c r="I1242" s="40" t="s">
        <v>80</v>
      </c>
      <c r="J1242" s="40" t="s">
        <v>81</v>
      </c>
      <c r="K1242" s="42" t="str">
        <f t="shared" si="40"/>
        <v>No</v>
      </c>
      <c r="L1242" s="3">
        <f>IF(Table2242[[#This Row],[P/E]]&lt;=$A$8,1,0)</f>
        <v>0</v>
      </c>
      <c r="M1242" s="3">
        <f>IF(Table2242[[#This Row],[ROE LF]]&gt;=$B$8,1,0)</f>
        <v>0</v>
      </c>
      <c r="N1242" s="3">
        <f>IF(Table2242[[#This Row],[Debt/Equity LF]]&lt;=$C$8,1,0)</f>
        <v>0</v>
      </c>
      <c r="O1242" s="44">
        <f t="shared" si="39"/>
        <v>0</v>
      </c>
    </row>
    <row r="1243" spans="1:15" ht="15" hidden="1" x14ac:dyDescent="0.2">
      <c r="A1243" s="3" t="s">
        <v>4507</v>
      </c>
      <c r="B1243" s="3" t="s">
        <v>4508</v>
      </c>
      <c r="C1243" s="3" t="s">
        <v>33</v>
      </c>
      <c r="D1243" s="3">
        <v>14.857142448425293</v>
      </c>
      <c r="E1243" s="15">
        <v>0.17970754623413085</v>
      </c>
      <c r="F1243" s="15">
        <v>0.22799507141113282</v>
      </c>
      <c r="G1243" s="41">
        <v>1632422272</v>
      </c>
      <c r="H1243" s="40">
        <v>30.159999847412109</v>
      </c>
      <c r="I1243" s="40" t="s">
        <v>47</v>
      </c>
      <c r="J1243" s="40" t="s">
        <v>47</v>
      </c>
      <c r="K1243" s="42" t="str">
        <f t="shared" si="40"/>
        <v>No</v>
      </c>
      <c r="L1243" s="3">
        <f>IF(Table2242[[#This Row],[P/E]]&lt;=$A$8,1,0)</f>
        <v>0</v>
      </c>
      <c r="M1243" s="3">
        <f>IF(Table2242[[#This Row],[ROE LF]]&gt;=$B$8,1,0)</f>
        <v>0</v>
      </c>
      <c r="N1243" s="3">
        <f>IF(Table2242[[#This Row],[Debt/Equity LF]]&lt;=$C$8,1,0)</f>
        <v>1</v>
      </c>
      <c r="O1243" s="44">
        <f t="shared" si="39"/>
        <v>1</v>
      </c>
    </row>
    <row r="1244" spans="1:15" ht="15" hidden="1" x14ac:dyDescent="0.2">
      <c r="A1244" s="3" t="s">
        <v>3669</v>
      </c>
      <c r="B1244" s="3" t="s">
        <v>3670</v>
      </c>
      <c r="C1244" s="3" t="s">
        <v>33</v>
      </c>
      <c r="D1244" s="3">
        <v>12.394325256347656</v>
      </c>
      <c r="E1244" s="15">
        <v>0.12435699462890625</v>
      </c>
      <c r="F1244" s="15">
        <v>0.25020187377929687</v>
      </c>
      <c r="G1244" s="41">
        <v>1629170176</v>
      </c>
      <c r="H1244" s="40">
        <v>47.290000915527344</v>
      </c>
      <c r="I1244" s="40" t="s">
        <v>47</v>
      </c>
      <c r="J1244" s="40" t="s">
        <v>47</v>
      </c>
      <c r="K1244" s="42" t="str">
        <f t="shared" si="40"/>
        <v>No</v>
      </c>
      <c r="L1244" s="3">
        <f>IF(Table2242[[#This Row],[P/E]]&lt;=$A$8,1,0)</f>
        <v>0</v>
      </c>
      <c r="M1244" s="3">
        <f>IF(Table2242[[#This Row],[ROE LF]]&gt;=$B$8,1,0)</f>
        <v>0</v>
      </c>
      <c r="N1244" s="3">
        <f>IF(Table2242[[#This Row],[Debt/Equity LF]]&lt;=$C$8,1,0)</f>
        <v>1</v>
      </c>
      <c r="O1244" s="44">
        <f t="shared" si="39"/>
        <v>1</v>
      </c>
    </row>
    <row r="1245" spans="1:15" ht="15" hidden="1" x14ac:dyDescent="0.2">
      <c r="A1245" s="3" t="s">
        <v>3261</v>
      </c>
      <c r="B1245" s="3" t="s">
        <v>3262</v>
      </c>
      <c r="C1245" s="3" t="s">
        <v>25</v>
      </c>
      <c r="D1245" s="3">
        <v>23.702764511108398</v>
      </c>
      <c r="E1245" s="15">
        <v>0.23948219299316406</v>
      </c>
      <c r="F1245" s="15">
        <v>1.6778710937500001</v>
      </c>
      <c r="G1245" s="41">
        <v>1623591424</v>
      </c>
      <c r="H1245" s="40">
        <v>31.385000228881836</v>
      </c>
      <c r="I1245" s="40" t="s">
        <v>26</v>
      </c>
      <c r="J1245" s="40" t="s">
        <v>57</v>
      </c>
      <c r="K1245" s="42" t="str">
        <f t="shared" si="40"/>
        <v>No</v>
      </c>
      <c r="L1245" s="3">
        <f>IF(Table2242[[#This Row],[P/E]]&lt;=$A$8,1,0)</f>
        <v>0</v>
      </c>
      <c r="M1245" s="3">
        <f>IF(Table2242[[#This Row],[ROE LF]]&gt;=$B$8,1,0)</f>
        <v>0</v>
      </c>
      <c r="N1245" s="3">
        <f>IF(Table2242[[#This Row],[Debt/Equity LF]]&lt;=$C$8,1,0)</f>
        <v>0</v>
      </c>
      <c r="O1245" s="44">
        <f t="shared" si="39"/>
        <v>0</v>
      </c>
    </row>
    <row r="1246" spans="1:15" ht="15" hidden="1" x14ac:dyDescent="0.2">
      <c r="A1246" s="3" t="s">
        <v>3263</v>
      </c>
      <c r="B1246" s="3" t="s">
        <v>3264</v>
      </c>
      <c r="C1246" s="3" t="s">
        <v>25</v>
      </c>
      <c r="D1246" s="3">
        <v>23.702764511108398</v>
      </c>
      <c r="E1246" s="15">
        <v>0.23948219299316406</v>
      </c>
      <c r="F1246" s="15">
        <v>1.6778710937500001</v>
      </c>
      <c r="G1246" s="41">
        <v>1623591424</v>
      </c>
      <c r="H1246" s="40">
        <v>31.950000762939453</v>
      </c>
      <c r="I1246" s="40" t="s">
        <v>26</v>
      </c>
      <c r="J1246" s="40" t="s">
        <v>57</v>
      </c>
      <c r="K1246" s="42" t="str">
        <f t="shared" si="40"/>
        <v>No</v>
      </c>
      <c r="L1246" s="3">
        <f>IF(Table2242[[#This Row],[P/E]]&lt;=$A$8,1,0)</f>
        <v>0</v>
      </c>
      <c r="M1246" s="3">
        <f>IF(Table2242[[#This Row],[ROE LF]]&gt;=$B$8,1,0)</f>
        <v>0</v>
      </c>
      <c r="N1246" s="3">
        <f>IF(Table2242[[#This Row],[Debt/Equity LF]]&lt;=$C$8,1,0)</f>
        <v>0</v>
      </c>
      <c r="O1246" s="44">
        <f t="shared" si="39"/>
        <v>0</v>
      </c>
    </row>
    <row r="1247" spans="1:15" ht="15" hidden="1" x14ac:dyDescent="0.2">
      <c r="A1247" s="3" t="s">
        <v>4243</v>
      </c>
      <c r="B1247" s="3" t="s">
        <v>4244</v>
      </c>
      <c r="C1247" s="3" t="s">
        <v>20</v>
      </c>
      <c r="D1247" s="3">
        <v>160.45614624023438</v>
      </c>
      <c r="E1247" s="15">
        <v>8.5460500717163088E-2</v>
      </c>
      <c r="F1247" s="15">
        <v>0.11255658149719239</v>
      </c>
      <c r="G1247" s="41">
        <v>1614402560</v>
      </c>
      <c r="H1247" s="40">
        <v>64.779998779296875</v>
      </c>
      <c r="I1247" s="40" t="s">
        <v>23</v>
      </c>
      <c r="J1247" s="40" t="s">
        <v>24</v>
      </c>
      <c r="K1247" s="42" t="str">
        <f t="shared" si="40"/>
        <v>No</v>
      </c>
      <c r="L1247" s="3">
        <f>IF(Table2242[[#This Row],[P/E]]&lt;=$A$8,1,0)</f>
        <v>0</v>
      </c>
      <c r="M1247" s="3">
        <f>IF(Table2242[[#This Row],[ROE LF]]&gt;=$B$8,1,0)</f>
        <v>0</v>
      </c>
      <c r="N1247" s="3">
        <f>IF(Table2242[[#This Row],[Debt/Equity LF]]&lt;=$C$8,1,0)</f>
        <v>1</v>
      </c>
      <c r="O1247" s="44">
        <f t="shared" si="39"/>
        <v>1</v>
      </c>
    </row>
    <row r="1248" spans="1:15" ht="15" hidden="1" x14ac:dyDescent="0.2">
      <c r="A1248" s="3" t="s">
        <v>4589</v>
      </c>
      <c r="B1248" s="3" t="s">
        <v>4590</v>
      </c>
      <c r="C1248" s="3" t="s">
        <v>20</v>
      </c>
      <c r="D1248" s="3">
        <v>16.367420196533203</v>
      </c>
      <c r="E1248" s="15">
        <v>0.1096003532409668</v>
      </c>
      <c r="F1248" s="15">
        <v>0.11667239189147949</v>
      </c>
      <c r="G1248" s="41">
        <v>1607987712</v>
      </c>
      <c r="H1248" s="40">
        <v>33.759998321533203</v>
      </c>
      <c r="I1248" s="40" t="s">
        <v>48</v>
      </c>
      <c r="J1248" s="40" t="s">
        <v>48</v>
      </c>
      <c r="K1248" s="42" t="str">
        <f t="shared" si="40"/>
        <v>No</v>
      </c>
      <c r="L1248" s="3">
        <f>IF(Table2242[[#This Row],[P/E]]&lt;=$A$8,1,0)</f>
        <v>0</v>
      </c>
      <c r="M1248" s="3">
        <f>IF(Table2242[[#This Row],[ROE LF]]&gt;=$B$8,1,0)</f>
        <v>0</v>
      </c>
      <c r="N1248" s="3">
        <f>IF(Table2242[[#This Row],[Debt/Equity LF]]&lt;=$C$8,1,0)</f>
        <v>1</v>
      </c>
      <c r="O1248" s="44">
        <f t="shared" ref="O1248:O1311" si="41">SUM(L1248:N1248)</f>
        <v>1</v>
      </c>
    </row>
    <row r="1249" spans="1:15" ht="15" hidden="1" x14ac:dyDescent="0.2">
      <c r="A1249" s="3" t="s">
        <v>5271</v>
      </c>
      <c r="B1249" s="3" t="s">
        <v>5272</v>
      </c>
      <c r="C1249" s="3" t="s">
        <v>69</v>
      </c>
      <c r="D1249" s="3">
        <v>5.3698782920837402</v>
      </c>
      <c r="E1249" s="15">
        <v>0.51625270843505855</v>
      </c>
      <c r="F1249" s="15">
        <v>1.1074295806884766</v>
      </c>
      <c r="G1249" s="41">
        <v>1599928704</v>
      </c>
      <c r="H1249" s="40">
        <v>118.66000366210938</v>
      </c>
      <c r="I1249" s="40" t="s">
        <v>76</v>
      </c>
      <c r="J1249" s="40" t="s">
        <v>97</v>
      </c>
      <c r="K1249" s="42" t="str">
        <f t="shared" si="40"/>
        <v>No</v>
      </c>
      <c r="L1249" s="3">
        <f>IF(Table2242[[#This Row],[P/E]]&lt;=$A$8,1,0)</f>
        <v>1</v>
      </c>
      <c r="M1249" s="3">
        <f>IF(Table2242[[#This Row],[ROE LF]]&gt;=$B$8,1,0)</f>
        <v>1</v>
      </c>
      <c r="N1249" s="3">
        <f>IF(Table2242[[#This Row],[Debt/Equity LF]]&lt;=$C$8,1,0)</f>
        <v>0</v>
      </c>
      <c r="O1249" s="44">
        <f t="shared" si="41"/>
        <v>2</v>
      </c>
    </row>
    <row r="1250" spans="1:15" ht="15" hidden="1" x14ac:dyDescent="0.2">
      <c r="A1250" s="3" t="s">
        <v>2314</v>
      </c>
      <c r="B1250" s="3" t="s">
        <v>2315</v>
      </c>
      <c r="C1250" s="3" t="s">
        <v>25</v>
      </c>
      <c r="D1250" s="3">
        <v>7.4182395935058594</v>
      </c>
      <c r="E1250" s="15">
        <v>-0.39821994781494141</v>
      </c>
      <c r="F1250" s="15">
        <v>3.3352099609375001</v>
      </c>
      <c r="G1250" s="41">
        <v>1597926528</v>
      </c>
      <c r="H1250" s="40">
        <v>7.3449997901916504</v>
      </c>
      <c r="I1250" s="40" t="s">
        <v>61</v>
      </c>
      <c r="J1250" s="40" t="s">
        <v>64</v>
      </c>
      <c r="K1250" s="42" t="str">
        <f t="shared" si="40"/>
        <v>No</v>
      </c>
      <c r="L1250" s="3">
        <f>IF(Table2242[[#This Row],[P/E]]&lt;=$A$8,1,0)</f>
        <v>1</v>
      </c>
      <c r="M1250" s="3">
        <f>IF(Table2242[[#This Row],[ROE LF]]&gt;=$B$8,1,0)</f>
        <v>0</v>
      </c>
      <c r="N1250" s="3">
        <f>IF(Table2242[[#This Row],[Debt/Equity LF]]&lt;=$C$8,1,0)</f>
        <v>0</v>
      </c>
      <c r="O1250" s="44">
        <f t="shared" si="41"/>
        <v>1</v>
      </c>
    </row>
    <row r="1251" spans="1:15" ht="15" hidden="1" x14ac:dyDescent="0.2">
      <c r="A1251" s="3" t="s">
        <v>2316</v>
      </c>
      <c r="B1251" s="3" t="s">
        <v>2317</v>
      </c>
      <c r="C1251" s="3" t="s">
        <v>25</v>
      </c>
      <c r="D1251" s="3">
        <v>7.4182395935058594</v>
      </c>
      <c r="E1251" s="15">
        <v>-0.39821994781494141</v>
      </c>
      <c r="F1251" s="15">
        <v>3.3352099609375001</v>
      </c>
      <c r="G1251" s="41">
        <v>1597926528</v>
      </c>
      <c r="H1251" s="40">
        <v>7.3299999237060547</v>
      </c>
      <c r="I1251" s="40" t="s">
        <v>61</v>
      </c>
      <c r="J1251" s="40" t="s">
        <v>64</v>
      </c>
      <c r="K1251" s="42" t="str">
        <f t="shared" si="40"/>
        <v>No</v>
      </c>
      <c r="L1251" s="3">
        <f>IF(Table2242[[#This Row],[P/E]]&lt;=$A$8,1,0)</f>
        <v>1</v>
      </c>
      <c r="M1251" s="3">
        <f>IF(Table2242[[#This Row],[ROE LF]]&gt;=$B$8,1,0)</f>
        <v>0</v>
      </c>
      <c r="N1251" s="3">
        <f>IF(Table2242[[#This Row],[Debt/Equity LF]]&lt;=$C$8,1,0)</f>
        <v>0</v>
      </c>
      <c r="O1251" s="44">
        <f t="shared" si="41"/>
        <v>1</v>
      </c>
    </row>
    <row r="1252" spans="1:15" ht="15" hidden="1" x14ac:dyDescent="0.2">
      <c r="A1252" s="3" t="s">
        <v>2667</v>
      </c>
      <c r="B1252" s="3" t="s">
        <v>2668</v>
      </c>
      <c r="C1252" s="3" t="s">
        <v>80</v>
      </c>
      <c r="D1252" s="3">
        <v>194.64822387695312</v>
      </c>
      <c r="E1252" s="15">
        <v>-1.5308600664138802E-3</v>
      </c>
      <c r="F1252" s="15">
        <v>0.99362014770507812</v>
      </c>
      <c r="G1252" s="41">
        <v>1595007360</v>
      </c>
      <c r="H1252" s="40">
        <v>14.010000228881836</v>
      </c>
      <c r="I1252" s="40" t="s">
        <v>80</v>
      </c>
      <c r="J1252" s="40" t="s">
        <v>81</v>
      </c>
      <c r="K1252" s="42" t="str">
        <f t="shared" si="40"/>
        <v>No</v>
      </c>
      <c r="L1252" s="3">
        <f>IF(Table2242[[#This Row],[P/E]]&lt;=$A$8,1,0)</f>
        <v>0</v>
      </c>
      <c r="M1252" s="3">
        <f>IF(Table2242[[#This Row],[ROE LF]]&gt;=$B$8,1,0)</f>
        <v>0</v>
      </c>
      <c r="N1252" s="3">
        <f>IF(Table2242[[#This Row],[Debt/Equity LF]]&lt;=$C$8,1,0)</f>
        <v>0</v>
      </c>
      <c r="O1252" s="44">
        <f t="shared" si="41"/>
        <v>0</v>
      </c>
    </row>
    <row r="1253" spans="1:15" ht="15" hidden="1" x14ac:dyDescent="0.2">
      <c r="A1253" s="3" t="s">
        <v>2358</v>
      </c>
      <c r="B1253" s="3" t="s">
        <v>2359</v>
      </c>
      <c r="C1253" s="3" t="s">
        <v>33</v>
      </c>
      <c r="D1253" s="3">
        <v>54.401832580566406</v>
      </c>
      <c r="E1253" s="15">
        <v>0.13440147399902344</v>
      </c>
      <c r="F1253" s="15">
        <v>2.8406137084960936</v>
      </c>
      <c r="G1253" s="41">
        <v>1594358528</v>
      </c>
      <c r="H1253" s="40">
        <v>11.880000114440918</v>
      </c>
      <c r="I1253" s="40" t="s">
        <v>34</v>
      </c>
      <c r="J1253" s="40" t="s">
        <v>112</v>
      </c>
      <c r="K1253" s="42" t="str">
        <f t="shared" si="40"/>
        <v>No</v>
      </c>
      <c r="L1253" s="3">
        <f>IF(Table2242[[#This Row],[P/E]]&lt;=$A$8,1,0)</f>
        <v>0</v>
      </c>
      <c r="M1253" s="3">
        <f>IF(Table2242[[#This Row],[ROE LF]]&gt;=$B$8,1,0)</f>
        <v>0</v>
      </c>
      <c r="N1253" s="3">
        <f>IF(Table2242[[#This Row],[Debt/Equity LF]]&lt;=$C$8,1,0)</f>
        <v>0</v>
      </c>
      <c r="O1253" s="44">
        <f t="shared" si="41"/>
        <v>0</v>
      </c>
    </row>
    <row r="1254" spans="1:15" ht="15" hidden="1" x14ac:dyDescent="0.2">
      <c r="A1254" s="3" t="s">
        <v>2723</v>
      </c>
      <c r="B1254" s="3" t="s">
        <v>2724</v>
      </c>
      <c r="C1254" s="3" t="s">
        <v>65</v>
      </c>
      <c r="D1254" s="3">
        <v>18.030771255493164</v>
      </c>
      <c r="E1254" s="15">
        <v>7.5501370429992679E-2</v>
      </c>
      <c r="F1254" s="15">
        <v>1.1843579864501954</v>
      </c>
      <c r="G1254" s="41">
        <v>1593501952</v>
      </c>
      <c r="H1254" s="40">
        <v>46.880001068115234</v>
      </c>
      <c r="I1254" s="40" t="s">
        <v>65</v>
      </c>
      <c r="J1254" s="40" t="s">
        <v>110</v>
      </c>
      <c r="K1254" s="42" t="str">
        <f t="shared" si="40"/>
        <v>No</v>
      </c>
      <c r="L1254" s="3">
        <f>IF(Table2242[[#This Row],[P/E]]&lt;=$A$8,1,0)</f>
        <v>0</v>
      </c>
      <c r="M1254" s="3">
        <f>IF(Table2242[[#This Row],[ROE LF]]&gt;=$B$8,1,0)</f>
        <v>0</v>
      </c>
      <c r="N1254" s="3">
        <f>IF(Table2242[[#This Row],[Debt/Equity LF]]&lt;=$C$8,1,0)</f>
        <v>0</v>
      </c>
      <c r="O1254" s="44">
        <f t="shared" si="41"/>
        <v>0</v>
      </c>
    </row>
    <row r="1255" spans="1:15" ht="15" x14ac:dyDescent="0.2">
      <c r="A1255" s="3" t="s">
        <v>3643</v>
      </c>
      <c r="B1255" s="3" t="s">
        <v>3644</v>
      </c>
      <c r="C1255" s="3" t="s">
        <v>43</v>
      </c>
      <c r="D1255" s="3">
        <v>6.7201700210571289</v>
      </c>
      <c r="E1255" s="15">
        <v>0.50293476104736323</v>
      </c>
      <c r="F1255" s="15">
        <v>0.59665916442871092</v>
      </c>
      <c r="G1255" s="41">
        <v>1590304512</v>
      </c>
      <c r="H1255" s="40">
        <v>19.610000610351562</v>
      </c>
      <c r="I1255" s="40" t="s">
        <v>43</v>
      </c>
      <c r="J1255" s="40" t="s">
        <v>44</v>
      </c>
      <c r="K1255" s="42" t="str">
        <f t="shared" si="40"/>
        <v>No</v>
      </c>
      <c r="L1255" s="3">
        <f>IF(Table2242[[#This Row],[P/E]]&lt;=$A$8,1,0)</f>
        <v>1</v>
      </c>
      <c r="M1255" s="3">
        <f>IF(Table2242[[#This Row],[ROE LF]]&gt;=$B$8,1,0)</f>
        <v>1</v>
      </c>
      <c r="N1255" s="3">
        <f>IF(Table2242[[#This Row],[Debt/Equity LF]]&lt;=$C$8,1,0)</f>
        <v>0</v>
      </c>
      <c r="O1255" s="44">
        <f t="shared" si="41"/>
        <v>2</v>
      </c>
    </row>
    <row r="1256" spans="1:15" ht="15" hidden="1" x14ac:dyDescent="0.2">
      <c r="A1256" s="3" t="s">
        <v>9316</v>
      </c>
      <c r="B1256" s="3" t="s">
        <v>9317</v>
      </c>
      <c r="C1256" s="3" t="s">
        <v>45</v>
      </c>
      <c r="D1256" s="3">
        <v>26.624683380126953</v>
      </c>
      <c r="E1256" s="15">
        <v>7.2159018516540524E-2</v>
      </c>
      <c r="F1256" s="15">
        <v>0.28459306716918947</v>
      </c>
      <c r="G1256" s="41">
        <v>1584934016</v>
      </c>
      <c r="H1256" s="40">
        <v>14.729999542236328</v>
      </c>
      <c r="I1256" s="40" t="s">
        <v>53</v>
      </c>
      <c r="J1256" s="40" t="s">
        <v>54</v>
      </c>
      <c r="K1256" s="42" t="str">
        <f t="shared" si="40"/>
        <v>No</v>
      </c>
      <c r="L1256" s="3">
        <f>IF(Table2242[[#This Row],[P/E]]&lt;=$A$8,1,0)</f>
        <v>0</v>
      </c>
      <c r="M1256" s="3">
        <f>IF(Table2242[[#This Row],[ROE LF]]&gt;=$B$8,1,0)</f>
        <v>0</v>
      </c>
      <c r="N1256" s="3">
        <f>IF(Table2242[[#This Row],[Debt/Equity LF]]&lt;=$C$8,1,0)</f>
        <v>1</v>
      </c>
      <c r="O1256" s="44">
        <f t="shared" si="41"/>
        <v>1</v>
      </c>
    </row>
    <row r="1257" spans="1:15" ht="15" hidden="1" x14ac:dyDescent="0.2">
      <c r="A1257" s="3" t="s">
        <v>3491</v>
      </c>
      <c r="B1257" s="3" t="s">
        <v>3492</v>
      </c>
      <c r="C1257" s="3" t="s">
        <v>20</v>
      </c>
      <c r="D1257" s="3">
        <v>16.328216552734375</v>
      </c>
      <c r="E1257" s="15">
        <v>0.10250852584838867</v>
      </c>
      <c r="F1257" s="15">
        <v>0.24829931259155275</v>
      </c>
      <c r="G1257" s="41">
        <v>1580000640</v>
      </c>
      <c r="H1257" s="40">
        <v>43.200000762939453</v>
      </c>
      <c r="I1257" s="40" t="s">
        <v>21</v>
      </c>
      <c r="J1257" s="40" t="s">
        <v>92</v>
      </c>
      <c r="K1257" s="42" t="str">
        <f t="shared" si="40"/>
        <v>No</v>
      </c>
      <c r="L1257" s="3">
        <f>IF(Table2242[[#This Row],[P/E]]&lt;=$A$8,1,0)</f>
        <v>0</v>
      </c>
      <c r="M1257" s="3">
        <f>IF(Table2242[[#This Row],[ROE LF]]&gt;=$B$8,1,0)</f>
        <v>0</v>
      </c>
      <c r="N1257" s="3">
        <f>IF(Table2242[[#This Row],[Debt/Equity LF]]&lt;=$C$8,1,0)</f>
        <v>1</v>
      </c>
      <c r="O1257" s="44">
        <f t="shared" si="41"/>
        <v>1</v>
      </c>
    </row>
    <row r="1258" spans="1:15" ht="15" hidden="1" x14ac:dyDescent="0.2">
      <c r="A1258" s="3" t="s">
        <v>3715</v>
      </c>
      <c r="B1258" s="3" t="s">
        <v>3716</v>
      </c>
      <c r="C1258" s="3" t="s">
        <v>28</v>
      </c>
      <c r="D1258" s="3">
        <v>8.5940589904785156</v>
      </c>
      <c r="E1258" s="15">
        <v>0.32083961486816404</v>
      </c>
      <c r="F1258" s="15">
        <v>0.73223464965820317</v>
      </c>
      <c r="G1258" s="41">
        <v>1562419712</v>
      </c>
      <c r="H1258" s="40">
        <v>52.409999847412109</v>
      </c>
      <c r="I1258" s="40" t="s">
        <v>29</v>
      </c>
      <c r="J1258" s="40" t="s">
        <v>52</v>
      </c>
      <c r="K1258" s="42" t="str">
        <f t="shared" si="40"/>
        <v>No</v>
      </c>
      <c r="L1258" s="3">
        <f>IF(Table2242[[#This Row],[P/E]]&lt;=$A$8,1,0)</f>
        <v>0</v>
      </c>
      <c r="M1258" s="3">
        <f>IF(Table2242[[#This Row],[ROE LF]]&gt;=$B$8,1,0)</f>
        <v>1</v>
      </c>
      <c r="N1258" s="3">
        <f>IF(Table2242[[#This Row],[Debt/Equity LF]]&lt;=$C$8,1,0)</f>
        <v>0</v>
      </c>
      <c r="O1258" s="44">
        <f t="shared" si="41"/>
        <v>1</v>
      </c>
    </row>
    <row r="1259" spans="1:15" ht="15" hidden="1" x14ac:dyDescent="0.2">
      <c r="A1259" s="3" t="s">
        <v>3035</v>
      </c>
      <c r="B1259" s="3" t="s">
        <v>3036</v>
      </c>
      <c r="C1259" s="3" t="s">
        <v>33</v>
      </c>
      <c r="D1259" s="3">
        <v>7.5318794250488281</v>
      </c>
      <c r="E1259" s="15">
        <v>0.10774832725524902</v>
      </c>
      <c r="F1259" s="15">
        <v>0.73618797302246097</v>
      </c>
      <c r="G1259" s="41">
        <v>1559237120</v>
      </c>
      <c r="H1259" s="40">
        <v>13.864999771118164</v>
      </c>
      <c r="I1259" s="40" t="s">
        <v>47</v>
      </c>
      <c r="J1259" s="40" t="s">
        <v>47</v>
      </c>
      <c r="K1259" s="42" t="str">
        <f t="shared" si="40"/>
        <v>No</v>
      </c>
      <c r="L1259" s="3">
        <f>IF(Table2242[[#This Row],[P/E]]&lt;=$A$8,1,0)</f>
        <v>1</v>
      </c>
      <c r="M1259" s="3">
        <f>IF(Table2242[[#This Row],[ROE LF]]&gt;=$B$8,1,0)</f>
        <v>0</v>
      </c>
      <c r="N1259" s="3">
        <f>IF(Table2242[[#This Row],[Debt/Equity LF]]&lt;=$C$8,1,0)</f>
        <v>0</v>
      </c>
      <c r="O1259" s="44">
        <f t="shared" si="41"/>
        <v>1</v>
      </c>
    </row>
    <row r="1260" spans="1:15" ht="15" hidden="1" x14ac:dyDescent="0.2">
      <c r="A1260" s="3" t="s">
        <v>2871</v>
      </c>
      <c r="B1260" s="3" t="s">
        <v>2872</v>
      </c>
      <c r="C1260" s="3" t="s">
        <v>80</v>
      </c>
      <c r="D1260" s="3">
        <v>26.889707565307617</v>
      </c>
      <c r="E1260" s="15">
        <v>0.12257787704467774</v>
      </c>
      <c r="F1260" s="15">
        <v>0.96193748474121099</v>
      </c>
      <c r="G1260" s="41">
        <v>1554168832</v>
      </c>
      <c r="H1260" s="40">
        <v>38.369998931884766</v>
      </c>
      <c r="I1260" s="40" t="s">
        <v>80</v>
      </c>
      <c r="J1260" s="40" t="s">
        <v>81</v>
      </c>
      <c r="K1260" s="42" t="str">
        <f t="shared" si="40"/>
        <v>No</v>
      </c>
      <c r="L1260" s="3">
        <f>IF(Table2242[[#This Row],[P/E]]&lt;=$A$8,1,0)</f>
        <v>0</v>
      </c>
      <c r="M1260" s="3">
        <f>IF(Table2242[[#This Row],[ROE LF]]&gt;=$B$8,1,0)</f>
        <v>0</v>
      </c>
      <c r="N1260" s="3">
        <f>IF(Table2242[[#This Row],[Debt/Equity LF]]&lt;=$C$8,1,0)</f>
        <v>0</v>
      </c>
      <c r="O1260" s="44">
        <f t="shared" si="41"/>
        <v>0</v>
      </c>
    </row>
    <row r="1261" spans="1:15" ht="15" hidden="1" x14ac:dyDescent="0.2">
      <c r="A1261" s="3" t="s">
        <v>3475</v>
      </c>
      <c r="B1261" s="3" t="s">
        <v>3476</v>
      </c>
      <c r="C1261" s="3" t="s">
        <v>89</v>
      </c>
      <c r="D1261" s="3">
        <v>47.781562805175781</v>
      </c>
      <c r="E1261" s="15">
        <v>0.10505940437316895</v>
      </c>
      <c r="F1261" s="15">
        <v>0.73992568969726558</v>
      </c>
      <c r="G1261" s="41">
        <v>1552543104</v>
      </c>
      <c r="H1261" s="40">
        <v>75.629997253417969</v>
      </c>
      <c r="I1261" s="40" t="s">
        <v>89</v>
      </c>
      <c r="J1261" s="40" t="s">
        <v>93</v>
      </c>
      <c r="K1261" s="42" t="str">
        <f t="shared" si="40"/>
        <v>No</v>
      </c>
      <c r="L1261" s="3">
        <f>IF(Table2242[[#This Row],[P/E]]&lt;=$A$8,1,0)</f>
        <v>0</v>
      </c>
      <c r="M1261" s="3">
        <f>IF(Table2242[[#This Row],[ROE LF]]&gt;=$B$8,1,0)</f>
        <v>0</v>
      </c>
      <c r="N1261" s="3">
        <f>IF(Table2242[[#This Row],[Debt/Equity LF]]&lt;=$C$8,1,0)</f>
        <v>0</v>
      </c>
      <c r="O1261" s="44">
        <f t="shared" si="41"/>
        <v>0</v>
      </c>
    </row>
    <row r="1262" spans="1:15" ht="15" hidden="1" x14ac:dyDescent="0.2">
      <c r="A1262" s="3" t="s">
        <v>9329</v>
      </c>
      <c r="B1262" s="3" t="s">
        <v>9330</v>
      </c>
      <c r="C1262" s="3" t="s">
        <v>69</v>
      </c>
      <c r="D1262" s="3">
        <v>15.313467025756836</v>
      </c>
      <c r="E1262" s="15">
        <v>3.9643559455871585E-2</v>
      </c>
      <c r="F1262" s="15">
        <v>1.3438833618164063</v>
      </c>
      <c r="G1262" s="41">
        <v>1549665664</v>
      </c>
      <c r="H1262" s="40">
        <v>20.510000228881836</v>
      </c>
      <c r="I1262" s="40" t="s">
        <v>6370</v>
      </c>
      <c r="J1262" s="40" t="s">
        <v>87</v>
      </c>
      <c r="K1262" s="42" t="str">
        <f t="shared" si="40"/>
        <v>No</v>
      </c>
      <c r="L1262" s="3">
        <f>IF(Table2242[[#This Row],[P/E]]&lt;=$A$8,1,0)</f>
        <v>0</v>
      </c>
      <c r="M1262" s="3">
        <f>IF(Table2242[[#This Row],[ROE LF]]&gt;=$B$8,1,0)</f>
        <v>0</v>
      </c>
      <c r="N1262" s="3">
        <f>IF(Table2242[[#This Row],[Debt/Equity LF]]&lt;=$C$8,1,0)</f>
        <v>0</v>
      </c>
      <c r="O1262" s="44">
        <f t="shared" si="41"/>
        <v>0</v>
      </c>
    </row>
    <row r="1263" spans="1:15" ht="15" hidden="1" x14ac:dyDescent="0.2">
      <c r="A1263" s="3" t="s">
        <v>3189</v>
      </c>
      <c r="B1263" s="3" t="s">
        <v>3190</v>
      </c>
      <c r="C1263" s="3" t="s">
        <v>69</v>
      </c>
      <c r="D1263" s="3">
        <v>18.42864990234375</v>
      </c>
      <c r="E1263" s="15">
        <v>8.8803281784057622E-2</v>
      </c>
      <c r="F1263" s="15">
        <v>0.16246984481811524</v>
      </c>
      <c r="G1263" s="41">
        <v>1542616960</v>
      </c>
      <c r="H1263" s="40">
        <v>45.680000305175781</v>
      </c>
      <c r="I1263" s="40" t="s">
        <v>76</v>
      </c>
      <c r="J1263" s="40" t="s">
        <v>77</v>
      </c>
      <c r="K1263" s="42" t="str">
        <f t="shared" si="40"/>
        <v>No</v>
      </c>
      <c r="L1263" s="3">
        <f>IF(Table2242[[#This Row],[P/E]]&lt;=$A$8,1,0)</f>
        <v>0</v>
      </c>
      <c r="M1263" s="3">
        <f>IF(Table2242[[#This Row],[ROE LF]]&gt;=$B$8,1,0)</f>
        <v>0</v>
      </c>
      <c r="N1263" s="3">
        <f>IF(Table2242[[#This Row],[Debt/Equity LF]]&lt;=$C$8,1,0)</f>
        <v>1</v>
      </c>
      <c r="O1263" s="44">
        <f t="shared" si="41"/>
        <v>1</v>
      </c>
    </row>
    <row r="1264" spans="1:15" ht="15" hidden="1" x14ac:dyDescent="0.2">
      <c r="A1264" s="3" t="s">
        <v>3381</v>
      </c>
      <c r="B1264" s="3" t="s">
        <v>3382</v>
      </c>
      <c r="C1264" s="3" t="s">
        <v>69</v>
      </c>
      <c r="D1264" s="3">
        <v>7.5823736190795898</v>
      </c>
      <c r="E1264" s="15">
        <v>0.22324430465698242</v>
      </c>
      <c r="F1264" s="15">
        <v>1.4973939514160157</v>
      </c>
      <c r="G1264" s="41">
        <v>1539497216</v>
      </c>
      <c r="H1264" s="40">
        <v>77.099998474121094</v>
      </c>
      <c r="I1264" s="40" t="s">
        <v>76</v>
      </c>
      <c r="J1264" s="40" t="s">
        <v>95</v>
      </c>
      <c r="K1264" s="42" t="str">
        <f t="shared" si="40"/>
        <v>No</v>
      </c>
      <c r="L1264" s="3">
        <f>IF(Table2242[[#This Row],[P/E]]&lt;=$A$8,1,0)</f>
        <v>1</v>
      </c>
      <c r="M1264" s="3">
        <f>IF(Table2242[[#This Row],[ROE LF]]&gt;=$B$8,1,0)</f>
        <v>0</v>
      </c>
      <c r="N1264" s="3">
        <f>IF(Table2242[[#This Row],[Debt/Equity LF]]&lt;=$C$8,1,0)</f>
        <v>0</v>
      </c>
      <c r="O1264" s="44">
        <f t="shared" si="41"/>
        <v>1</v>
      </c>
    </row>
    <row r="1265" spans="1:15" ht="15" hidden="1" x14ac:dyDescent="0.2">
      <c r="A1265" s="3" t="s">
        <v>3659</v>
      </c>
      <c r="B1265" s="3" t="s">
        <v>3660</v>
      </c>
      <c r="C1265" s="3" t="s">
        <v>69</v>
      </c>
      <c r="D1265" s="3">
        <v>15.911667823791504</v>
      </c>
      <c r="E1265" s="15">
        <v>0.16696075439453126</v>
      </c>
      <c r="F1265" s="15">
        <v>3.1357999891042999E-4</v>
      </c>
      <c r="G1265" s="41">
        <v>1535159296</v>
      </c>
      <c r="H1265" s="40">
        <v>18.930000305175781</v>
      </c>
      <c r="I1265" s="40" t="s">
        <v>70</v>
      </c>
      <c r="J1265" s="40" t="s">
        <v>75</v>
      </c>
      <c r="K1265" s="42" t="str">
        <f t="shared" si="40"/>
        <v>No</v>
      </c>
      <c r="L1265" s="3">
        <f>IF(Table2242[[#This Row],[P/E]]&lt;=$A$8,1,0)</f>
        <v>0</v>
      </c>
      <c r="M1265" s="3">
        <f>IF(Table2242[[#This Row],[ROE LF]]&gt;=$B$8,1,0)</f>
        <v>0</v>
      </c>
      <c r="N1265" s="3">
        <f>IF(Table2242[[#This Row],[Debt/Equity LF]]&lt;=$C$8,1,0)</f>
        <v>1</v>
      </c>
      <c r="O1265" s="44">
        <f t="shared" si="41"/>
        <v>1</v>
      </c>
    </row>
    <row r="1266" spans="1:15" ht="15" hidden="1" x14ac:dyDescent="0.2">
      <c r="A1266" s="3" t="s">
        <v>3707</v>
      </c>
      <c r="B1266" s="3" t="s">
        <v>3708</v>
      </c>
      <c r="C1266" s="3" t="s">
        <v>65</v>
      </c>
      <c r="D1266" s="3">
        <v>40.285545349121094</v>
      </c>
      <c r="E1266" s="15">
        <v>0.11145492553710938</v>
      </c>
      <c r="F1266" s="15">
        <v>0.88433845520019527</v>
      </c>
      <c r="G1266" s="41">
        <v>1531911936</v>
      </c>
      <c r="H1266" s="40">
        <v>86.849998474121094</v>
      </c>
      <c r="I1266" s="40" t="s">
        <v>65</v>
      </c>
      <c r="J1266" s="40" t="s">
        <v>98</v>
      </c>
      <c r="K1266" s="42" t="str">
        <f t="shared" si="40"/>
        <v>No</v>
      </c>
      <c r="L1266" s="3">
        <f>IF(Table2242[[#This Row],[P/E]]&lt;=$A$8,1,0)</f>
        <v>0</v>
      </c>
      <c r="M1266" s="3">
        <f>IF(Table2242[[#This Row],[ROE LF]]&gt;=$B$8,1,0)</f>
        <v>0</v>
      </c>
      <c r="N1266" s="3">
        <f>IF(Table2242[[#This Row],[Debt/Equity LF]]&lt;=$C$8,1,0)</f>
        <v>0</v>
      </c>
      <c r="O1266" s="44">
        <f t="shared" si="41"/>
        <v>0</v>
      </c>
    </row>
    <row r="1267" spans="1:15" ht="15" hidden="1" x14ac:dyDescent="0.2">
      <c r="A1267" s="3" t="s">
        <v>2971</v>
      </c>
      <c r="B1267" s="3" t="s">
        <v>2972</v>
      </c>
      <c r="C1267" s="3" t="s">
        <v>33</v>
      </c>
      <c r="D1267" s="3">
        <v>22.903688430786133</v>
      </c>
      <c r="E1267" s="15">
        <v>3.8222770690917972E-2</v>
      </c>
      <c r="F1267" s="15">
        <v>0.39504802703857422</v>
      </c>
      <c r="G1267" s="41">
        <v>1527960320</v>
      </c>
      <c r="H1267" s="40">
        <v>38.549999237060547</v>
      </c>
      <c r="I1267" s="40" t="s">
        <v>85</v>
      </c>
      <c r="J1267" s="40" t="s">
        <v>85</v>
      </c>
      <c r="K1267" s="42" t="str">
        <f t="shared" si="40"/>
        <v>No</v>
      </c>
      <c r="L1267" s="3">
        <f>IF(Table2242[[#This Row],[P/E]]&lt;=$A$8,1,0)</f>
        <v>0</v>
      </c>
      <c r="M1267" s="3">
        <f>IF(Table2242[[#This Row],[ROE LF]]&gt;=$B$8,1,0)</f>
        <v>0</v>
      </c>
      <c r="N1267" s="3">
        <f>IF(Table2242[[#This Row],[Debt/Equity LF]]&lt;=$C$8,1,0)</f>
        <v>1</v>
      </c>
      <c r="O1267" s="44">
        <f t="shared" si="41"/>
        <v>1</v>
      </c>
    </row>
    <row r="1268" spans="1:15" ht="15" hidden="1" x14ac:dyDescent="0.2">
      <c r="A1268" s="3" t="s">
        <v>3487</v>
      </c>
      <c r="B1268" s="3" t="s">
        <v>3488</v>
      </c>
      <c r="C1268" s="3" t="s">
        <v>33</v>
      </c>
      <c r="D1268" s="3">
        <v>9.7466850280761719</v>
      </c>
      <c r="E1268" s="15">
        <v>0.11856412887573242</v>
      </c>
      <c r="F1268" s="15">
        <v>0.97553558349609371</v>
      </c>
      <c r="G1268" s="41">
        <v>1525941120</v>
      </c>
      <c r="H1268" s="40">
        <v>35.459999084472656</v>
      </c>
      <c r="I1268" s="40" t="s">
        <v>47</v>
      </c>
      <c r="J1268" s="40" t="s">
        <v>47</v>
      </c>
      <c r="K1268" s="42" t="str">
        <f t="shared" si="40"/>
        <v>No</v>
      </c>
      <c r="L1268" s="3">
        <f>IF(Table2242[[#This Row],[P/E]]&lt;=$A$8,1,0)</f>
        <v>0</v>
      </c>
      <c r="M1268" s="3">
        <f>IF(Table2242[[#This Row],[ROE LF]]&gt;=$B$8,1,0)</f>
        <v>0</v>
      </c>
      <c r="N1268" s="3">
        <f>IF(Table2242[[#This Row],[Debt/Equity LF]]&lt;=$C$8,1,0)</f>
        <v>0</v>
      </c>
      <c r="O1268" s="44">
        <f t="shared" si="41"/>
        <v>0</v>
      </c>
    </row>
    <row r="1269" spans="1:15" ht="15" hidden="1" x14ac:dyDescent="0.2">
      <c r="A1269" s="3" t="s">
        <v>4983</v>
      </c>
      <c r="B1269" s="3" t="s">
        <v>4984</v>
      </c>
      <c r="C1269" s="3" t="s">
        <v>36</v>
      </c>
      <c r="D1269" s="3">
        <v>5.8549489974975586</v>
      </c>
      <c r="E1269" s="15">
        <v>0.92047676086425778</v>
      </c>
      <c r="F1269" s="15">
        <v>0.60961826324462887</v>
      </c>
      <c r="G1269" s="41">
        <v>1525915136</v>
      </c>
      <c r="H1269" s="40">
        <v>12.770000457763672</v>
      </c>
      <c r="I1269" s="40" t="s">
        <v>40</v>
      </c>
      <c r="J1269" s="40" t="s">
        <v>55</v>
      </c>
      <c r="K1269" s="42" t="str">
        <f t="shared" si="40"/>
        <v>No</v>
      </c>
      <c r="L1269" s="3">
        <f>IF(Table2242[[#This Row],[P/E]]&lt;=$A$8,1,0)</f>
        <v>1</v>
      </c>
      <c r="M1269" s="3">
        <f>IF(Table2242[[#This Row],[ROE LF]]&gt;=$B$8,1,0)</f>
        <v>1</v>
      </c>
      <c r="N1269" s="3">
        <f>IF(Table2242[[#This Row],[Debt/Equity LF]]&lt;=$C$8,1,0)</f>
        <v>0</v>
      </c>
      <c r="O1269" s="44">
        <f t="shared" si="41"/>
        <v>2</v>
      </c>
    </row>
    <row r="1270" spans="1:15" ht="15" hidden="1" x14ac:dyDescent="0.2">
      <c r="A1270" s="3" t="s">
        <v>4279</v>
      </c>
      <c r="B1270" s="3" t="s">
        <v>4280</v>
      </c>
      <c r="C1270" s="3" t="s">
        <v>36</v>
      </c>
      <c r="D1270" s="3">
        <v>26.223665237426758</v>
      </c>
      <c r="E1270" s="15">
        <v>0.28554176330566405</v>
      </c>
      <c r="F1270" s="15">
        <v>1.4712580442428591E-2</v>
      </c>
      <c r="G1270" s="41">
        <v>1510075264</v>
      </c>
      <c r="H1270" s="40">
        <v>14.510000228881836</v>
      </c>
      <c r="I1270" s="40" t="s">
        <v>40</v>
      </c>
      <c r="J1270" s="40" t="s">
        <v>55</v>
      </c>
      <c r="K1270" s="42" t="str">
        <f t="shared" si="40"/>
        <v>No</v>
      </c>
      <c r="L1270" s="3">
        <f>IF(Table2242[[#This Row],[P/E]]&lt;=$A$8,1,0)</f>
        <v>0</v>
      </c>
      <c r="M1270" s="3">
        <f>IF(Table2242[[#This Row],[ROE LF]]&gt;=$B$8,1,0)</f>
        <v>0</v>
      </c>
      <c r="N1270" s="3">
        <f>IF(Table2242[[#This Row],[Debt/Equity LF]]&lt;=$C$8,1,0)</f>
        <v>1</v>
      </c>
      <c r="O1270" s="44">
        <f t="shared" si="41"/>
        <v>1</v>
      </c>
    </row>
    <row r="1271" spans="1:15" ht="15" hidden="1" x14ac:dyDescent="0.2">
      <c r="A1271" s="3" t="s">
        <v>7681</v>
      </c>
      <c r="B1271" s="3" t="s">
        <v>7682</v>
      </c>
      <c r="C1271" s="3" t="s">
        <v>69</v>
      </c>
      <c r="D1271" s="3">
        <v>58.342071533203125</v>
      </c>
      <c r="E1271" s="15">
        <v>4.2927770614624022E-2</v>
      </c>
      <c r="F1271" s="15">
        <v>0.77896240234375003</v>
      </c>
      <c r="G1271" s="41">
        <v>1496277504</v>
      </c>
      <c r="H1271" s="40">
        <v>26.930000305175781</v>
      </c>
      <c r="I1271" s="40" t="s">
        <v>76</v>
      </c>
      <c r="J1271" s="40" t="s">
        <v>82</v>
      </c>
      <c r="K1271" s="42" t="str">
        <f t="shared" si="40"/>
        <v>No</v>
      </c>
      <c r="L1271" s="3">
        <f>IF(Table2242[[#This Row],[P/E]]&lt;=$A$8,1,0)</f>
        <v>0</v>
      </c>
      <c r="M1271" s="3">
        <f>IF(Table2242[[#This Row],[ROE LF]]&gt;=$B$8,1,0)</f>
        <v>0</v>
      </c>
      <c r="N1271" s="3">
        <f>IF(Table2242[[#This Row],[Debt/Equity LF]]&lt;=$C$8,1,0)</f>
        <v>0</v>
      </c>
      <c r="O1271" s="44">
        <f t="shared" si="41"/>
        <v>0</v>
      </c>
    </row>
    <row r="1272" spans="1:15" ht="15" hidden="1" x14ac:dyDescent="0.2">
      <c r="A1272" s="3" t="s">
        <v>3281</v>
      </c>
      <c r="B1272" s="3" t="s">
        <v>3282</v>
      </c>
      <c r="C1272" s="3" t="s">
        <v>69</v>
      </c>
      <c r="D1272" s="3">
        <v>27.52349853515625</v>
      </c>
      <c r="E1272" s="15">
        <v>0.16432382583618163</v>
      </c>
      <c r="F1272" s="15">
        <v>0.71843070983886714</v>
      </c>
      <c r="G1272" s="41">
        <v>1494213632</v>
      </c>
      <c r="H1272" s="40">
        <v>75.699996948242188</v>
      </c>
      <c r="I1272" s="40" t="s">
        <v>6370</v>
      </c>
      <c r="J1272" s="40" t="s">
        <v>96</v>
      </c>
      <c r="K1272" s="42" t="str">
        <f t="shared" si="40"/>
        <v>No</v>
      </c>
      <c r="L1272" s="3">
        <f>IF(Table2242[[#This Row],[P/E]]&lt;=$A$8,1,0)</f>
        <v>0</v>
      </c>
      <c r="M1272" s="3">
        <f>IF(Table2242[[#This Row],[ROE LF]]&gt;=$B$8,1,0)</f>
        <v>0</v>
      </c>
      <c r="N1272" s="3">
        <f>IF(Table2242[[#This Row],[Debt/Equity LF]]&lt;=$C$8,1,0)</f>
        <v>0</v>
      </c>
      <c r="O1272" s="44">
        <f t="shared" si="41"/>
        <v>0</v>
      </c>
    </row>
    <row r="1273" spans="1:15" ht="15" hidden="1" x14ac:dyDescent="0.2">
      <c r="A1273" s="3" t="s">
        <v>3383</v>
      </c>
      <c r="B1273" s="3" t="s">
        <v>3384</v>
      </c>
      <c r="C1273" s="3" t="s">
        <v>69</v>
      </c>
      <c r="D1273" s="3">
        <v>16.414772033691406</v>
      </c>
      <c r="E1273" s="15">
        <v>0.10664736747741699</v>
      </c>
      <c r="F1273" s="15">
        <v>0.16573501586914063</v>
      </c>
      <c r="G1273" s="41">
        <v>1489084288</v>
      </c>
      <c r="H1273" s="40">
        <v>51.700000762939453</v>
      </c>
      <c r="I1273" s="40" t="s">
        <v>76</v>
      </c>
      <c r="J1273" s="40" t="s">
        <v>95</v>
      </c>
      <c r="K1273" s="42" t="str">
        <f t="shared" si="40"/>
        <v>No</v>
      </c>
      <c r="L1273" s="3">
        <f>IF(Table2242[[#This Row],[P/E]]&lt;=$A$8,1,0)</f>
        <v>0</v>
      </c>
      <c r="M1273" s="3">
        <f>IF(Table2242[[#This Row],[ROE LF]]&gt;=$B$8,1,0)</f>
        <v>0</v>
      </c>
      <c r="N1273" s="3">
        <f>IF(Table2242[[#This Row],[Debt/Equity LF]]&lt;=$C$8,1,0)</f>
        <v>1</v>
      </c>
      <c r="O1273" s="44">
        <f t="shared" si="41"/>
        <v>1</v>
      </c>
    </row>
    <row r="1274" spans="1:15" ht="15" hidden="1" x14ac:dyDescent="0.2">
      <c r="A1274" s="3" t="s">
        <v>4663</v>
      </c>
      <c r="B1274" s="3" t="s">
        <v>4664</v>
      </c>
      <c r="C1274" s="3" t="s">
        <v>69</v>
      </c>
      <c r="D1274" s="3">
        <v>19.738445281982422</v>
      </c>
      <c r="E1274" s="15">
        <v>0.15406186103820801</v>
      </c>
      <c r="F1274" s="15">
        <v>0.22588951110839844</v>
      </c>
      <c r="G1274" s="41">
        <v>1487759616</v>
      </c>
      <c r="H1274" s="40">
        <v>89.620002746582031</v>
      </c>
      <c r="I1274" s="40" t="s">
        <v>76</v>
      </c>
      <c r="J1274" s="40" t="s">
        <v>107</v>
      </c>
      <c r="K1274" s="42" t="str">
        <f t="shared" si="40"/>
        <v>No</v>
      </c>
      <c r="L1274" s="3">
        <f>IF(Table2242[[#This Row],[P/E]]&lt;=$A$8,1,0)</f>
        <v>0</v>
      </c>
      <c r="M1274" s="3">
        <f>IF(Table2242[[#This Row],[ROE LF]]&gt;=$B$8,1,0)</f>
        <v>0</v>
      </c>
      <c r="N1274" s="3">
        <f>IF(Table2242[[#This Row],[Debt/Equity LF]]&lt;=$C$8,1,0)</f>
        <v>1</v>
      </c>
      <c r="O1274" s="44">
        <f t="shared" si="41"/>
        <v>1</v>
      </c>
    </row>
    <row r="1275" spans="1:15" ht="15" hidden="1" x14ac:dyDescent="0.2">
      <c r="A1275" s="3" t="s">
        <v>3389</v>
      </c>
      <c r="B1275" s="3" t="s">
        <v>3390</v>
      </c>
      <c r="C1275" s="3" t="s">
        <v>80</v>
      </c>
      <c r="D1275" s="3">
        <v>22.845748901367188</v>
      </c>
      <c r="E1275" s="15">
        <v>0.11107925415039062</v>
      </c>
      <c r="F1275" s="15">
        <v>0.85877883911132813</v>
      </c>
      <c r="G1275" s="41">
        <v>1487078400</v>
      </c>
      <c r="H1275" s="40">
        <v>33</v>
      </c>
      <c r="I1275" s="40" t="s">
        <v>80</v>
      </c>
      <c r="J1275" s="40" t="s">
        <v>81</v>
      </c>
      <c r="K1275" s="42" t="str">
        <f t="shared" si="40"/>
        <v>No</v>
      </c>
      <c r="L1275" s="3">
        <f>IF(Table2242[[#This Row],[P/E]]&lt;=$A$8,1,0)</f>
        <v>0</v>
      </c>
      <c r="M1275" s="3">
        <f>IF(Table2242[[#This Row],[ROE LF]]&gt;=$B$8,1,0)</f>
        <v>0</v>
      </c>
      <c r="N1275" s="3">
        <f>IF(Table2242[[#This Row],[Debt/Equity LF]]&lt;=$C$8,1,0)</f>
        <v>0</v>
      </c>
      <c r="O1275" s="44">
        <f t="shared" si="41"/>
        <v>0</v>
      </c>
    </row>
    <row r="1276" spans="1:15" ht="15" hidden="1" x14ac:dyDescent="0.2">
      <c r="A1276" s="3" t="s">
        <v>4223</v>
      </c>
      <c r="B1276" s="3" t="s">
        <v>4224</v>
      </c>
      <c r="C1276" s="3" t="s">
        <v>25</v>
      </c>
      <c r="D1276" s="3">
        <v>74.095100402832031</v>
      </c>
      <c r="E1276" s="15">
        <v>8.4200391769409175E-2</v>
      </c>
      <c r="F1276" s="15">
        <v>2.0888626098632814</v>
      </c>
      <c r="G1276" s="41">
        <v>1486409216</v>
      </c>
      <c r="H1276" s="40">
        <v>44.775001525878906</v>
      </c>
      <c r="I1276" s="40" t="s">
        <v>26</v>
      </c>
      <c r="J1276" s="40" t="s">
        <v>74</v>
      </c>
      <c r="K1276" s="42" t="str">
        <f t="shared" si="40"/>
        <v>No</v>
      </c>
      <c r="L1276" s="3">
        <f>IF(Table2242[[#This Row],[P/E]]&lt;=$A$8,1,0)</f>
        <v>0</v>
      </c>
      <c r="M1276" s="3">
        <f>IF(Table2242[[#This Row],[ROE LF]]&gt;=$B$8,1,0)</f>
        <v>0</v>
      </c>
      <c r="N1276" s="3">
        <f>IF(Table2242[[#This Row],[Debt/Equity LF]]&lt;=$C$8,1,0)</f>
        <v>0</v>
      </c>
      <c r="O1276" s="44">
        <f t="shared" si="41"/>
        <v>0</v>
      </c>
    </row>
    <row r="1277" spans="1:15" ht="15" hidden="1" x14ac:dyDescent="0.2">
      <c r="A1277" s="3" t="s">
        <v>3315</v>
      </c>
      <c r="B1277" s="3" t="s">
        <v>3316</v>
      </c>
      <c r="C1277" s="3" t="s">
        <v>33</v>
      </c>
      <c r="D1277" s="3">
        <v>11.60810661315918</v>
      </c>
      <c r="E1277" s="15">
        <v>0.10153037071228027</v>
      </c>
      <c r="F1277" s="15">
        <v>0.5311217880249024</v>
      </c>
      <c r="G1277" s="41">
        <v>1485752448</v>
      </c>
      <c r="H1277" s="40">
        <v>26.899999618530273</v>
      </c>
      <c r="I1277" s="40" t="s">
        <v>47</v>
      </c>
      <c r="J1277" s="40" t="s">
        <v>47</v>
      </c>
      <c r="K1277" s="42" t="str">
        <f t="shared" si="40"/>
        <v>No</v>
      </c>
      <c r="L1277" s="3">
        <f>IF(Table2242[[#This Row],[P/E]]&lt;=$A$8,1,0)</f>
        <v>0</v>
      </c>
      <c r="M1277" s="3">
        <f>IF(Table2242[[#This Row],[ROE LF]]&gt;=$B$8,1,0)</f>
        <v>0</v>
      </c>
      <c r="N1277" s="3">
        <f>IF(Table2242[[#This Row],[Debt/Equity LF]]&lt;=$C$8,1,0)</f>
        <v>0</v>
      </c>
      <c r="O1277" s="44">
        <f t="shared" si="41"/>
        <v>0</v>
      </c>
    </row>
    <row r="1278" spans="1:15" ht="15" hidden="1" x14ac:dyDescent="0.2">
      <c r="A1278" s="3" t="s">
        <v>3965</v>
      </c>
      <c r="B1278" s="3" t="s">
        <v>3966</v>
      </c>
      <c r="C1278" s="3" t="s">
        <v>28</v>
      </c>
      <c r="D1278" s="3">
        <v>18.282407760620117</v>
      </c>
      <c r="E1278" s="15">
        <v>0.18071964263916016</v>
      </c>
      <c r="F1278" s="15">
        <v>7.7416229248046878E-2</v>
      </c>
      <c r="G1278" s="41">
        <v>1484507008</v>
      </c>
      <c r="H1278" s="40">
        <v>78.290000915527344</v>
      </c>
      <c r="I1278" s="40" t="s">
        <v>58</v>
      </c>
      <c r="J1278" s="40" t="s">
        <v>59</v>
      </c>
      <c r="K1278" s="42" t="str">
        <f t="shared" si="40"/>
        <v>No</v>
      </c>
      <c r="L1278" s="3">
        <f>IF(Table2242[[#This Row],[P/E]]&lt;=$A$8,1,0)</f>
        <v>0</v>
      </c>
      <c r="M1278" s="3">
        <f>IF(Table2242[[#This Row],[ROE LF]]&gt;=$B$8,1,0)</f>
        <v>0</v>
      </c>
      <c r="N1278" s="3">
        <f>IF(Table2242[[#This Row],[Debt/Equity LF]]&lt;=$C$8,1,0)</f>
        <v>1</v>
      </c>
      <c r="O1278" s="44">
        <f t="shared" si="41"/>
        <v>1</v>
      </c>
    </row>
    <row r="1279" spans="1:15" ht="15" hidden="1" x14ac:dyDescent="0.2">
      <c r="A1279" s="3" t="s">
        <v>3925</v>
      </c>
      <c r="B1279" s="3" t="s">
        <v>3926</v>
      </c>
      <c r="C1279" s="3" t="s">
        <v>69</v>
      </c>
      <c r="D1279" s="3">
        <v>96.257743835449219</v>
      </c>
      <c r="E1279" s="15">
        <v>3.892740964889526E-2</v>
      </c>
      <c r="F1279" s="15">
        <v>0.84769660949707026</v>
      </c>
      <c r="G1279" s="41">
        <v>1483921664</v>
      </c>
      <c r="H1279" s="40">
        <v>30.645000457763672</v>
      </c>
      <c r="I1279" s="40" t="s">
        <v>76</v>
      </c>
      <c r="J1279" s="40" t="s">
        <v>107</v>
      </c>
      <c r="K1279" s="42" t="str">
        <f t="shared" si="40"/>
        <v>No</v>
      </c>
      <c r="L1279" s="3">
        <f>IF(Table2242[[#This Row],[P/E]]&lt;=$A$8,1,0)</f>
        <v>0</v>
      </c>
      <c r="M1279" s="3">
        <f>IF(Table2242[[#This Row],[ROE LF]]&gt;=$B$8,1,0)</f>
        <v>0</v>
      </c>
      <c r="N1279" s="3">
        <f>IF(Table2242[[#This Row],[Debt/Equity LF]]&lt;=$C$8,1,0)</f>
        <v>0</v>
      </c>
      <c r="O1279" s="44">
        <f t="shared" si="41"/>
        <v>0</v>
      </c>
    </row>
    <row r="1280" spans="1:15" ht="15" hidden="1" x14ac:dyDescent="0.2">
      <c r="A1280" s="3" t="s">
        <v>9312</v>
      </c>
      <c r="B1280" s="3" t="s">
        <v>9313</v>
      </c>
      <c r="C1280" s="3" t="s">
        <v>28</v>
      </c>
      <c r="D1280" s="3">
        <v>20.757198333740234</v>
      </c>
      <c r="E1280" s="15">
        <v>0.24663915634155273</v>
      </c>
      <c r="F1280" s="15">
        <v>7.0373568534851078E-2</v>
      </c>
      <c r="G1280" s="41">
        <v>1483578752</v>
      </c>
      <c r="H1280" s="40">
        <v>23.350000381469727</v>
      </c>
      <c r="I1280" s="40" t="s">
        <v>29</v>
      </c>
      <c r="J1280" s="40" t="s">
        <v>30</v>
      </c>
      <c r="K1280" s="42" t="str">
        <f t="shared" si="40"/>
        <v>No</v>
      </c>
      <c r="L1280" s="3">
        <f>IF(Table2242[[#This Row],[P/E]]&lt;=$A$8,1,0)</f>
        <v>0</v>
      </c>
      <c r="M1280" s="3">
        <f>IF(Table2242[[#This Row],[ROE LF]]&gt;=$B$8,1,0)</f>
        <v>0</v>
      </c>
      <c r="N1280" s="3">
        <f>IF(Table2242[[#This Row],[Debt/Equity LF]]&lt;=$C$8,1,0)</f>
        <v>1</v>
      </c>
      <c r="O1280" s="44">
        <f t="shared" si="41"/>
        <v>1</v>
      </c>
    </row>
    <row r="1281" spans="1:15" ht="15" hidden="1" x14ac:dyDescent="0.2">
      <c r="A1281" s="3" t="s">
        <v>3497</v>
      </c>
      <c r="B1281" s="3" t="s">
        <v>3498</v>
      </c>
      <c r="C1281" s="3" t="s">
        <v>28</v>
      </c>
      <c r="D1281" s="3">
        <v>10.206375122070312</v>
      </c>
      <c r="E1281" s="15">
        <v>0.32829322814941408</v>
      </c>
      <c r="F1281" s="15">
        <v>0.43671161651611329</v>
      </c>
      <c r="G1281" s="41">
        <v>1483489664</v>
      </c>
      <c r="H1281" s="40">
        <v>102.12000274658203</v>
      </c>
      <c r="I1281" s="40" t="s">
        <v>67</v>
      </c>
      <c r="J1281" s="40" t="s">
        <v>68</v>
      </c>
      <c r="K1281" s="42" t="str">
        <f t="shared" si="40"/>
        <v>No</v>
      </c>
      <c r="L1281" s="3">
        <f>IF(Table2242[[#This Row],[P/E]]&lt;=$A$8,1,0)</f>
        <v>0</v>
      </c>
      <c r="M1281" s="3">
        <f>IF(Table2242[[#This Row],[ROE LF]]&gt;=$B$8,1,0)</f>
        <v>1</v>
      </c>
      <c r="N1281" s="3">
        <f>IF(Table2242[[#This Row],[Debt/Equity LF]]&lt;=$C$8,1,0)</f>
        <v>1</v>
      </c>
      <c r="O1281" s="44">
        <f t="shared" si="41"/>
        <v>2</v>
      </c>
    </row>
    <row r="1282" spans="1:15" ht="15" hidden="1" x14ac:dyDescent="0.2">
      <c r="A1282" s="3" t="s">
        <v>3301</v>
      </c>
      <c r="B1282" s="3" t="s">
        <v>3302</v>
      </c>
      <c r="C1282" s="3" t="s">
        <v>33</v>
      </c>
      <c r="D1282" s="3">
        <v>10.881007194519043</v>
      </c>
      <c r="E1282" s="15">
        <v>0.11002058029174805</v>
      </c>
      <c r="F1282" s="15">
        <v>0.52228244781494138</v>
      </c>
      <c r="G1282" s="41">
        <v>1465386112</v>
      </c>
      <c r="H1282" s="40">
        <v>47.549999237060547</v>
      </c>
      <c r="I1282" s="40" t="s">
        <v>47</v>
      </c>
      <c r="J1282" s="40" t="s">
        <v>47</v>
      </c>
      <c r="K1282" s="42" t="str">
        <f t="shared" si="40"/>
        <v>No</v>
      </c>
      <c r="L1282" s="3">
        <f>IF(Table2242[[#This Row],[P/E]]&lt;=$A$8,1,0)</f>
        <v>0</v>
      </c>
      <c r="M1282" s="3">
        <f>IF(Table2242[[#This Row],[ROE LF]]&gt;=$B$8,1,0)</f>
        <v>0</v>
      </c>
      <c r="N1282" s="3">
        <f>IF(Table2242[[#This Row],[Debt/Equity LF]]&lt;=$C$8,1,0)</f>
        <v>0</v>
      </c>
      <c r="O1282" s="44">
        <f t="shared" si="41"/>
        <v>0</v>
      </c>
    </row>
    <row r="1283" spans="1:15" ht="15" hidden="1" x14ac:dyDescent="0.2">
      <c r="A1283" s="3" t="s">
        <v>9484</v>
      </c>
      <c r="B1283" s="3" t="s">
        <v>9485</v>
      </c>
      <c r="C1283" s="3" t="s">
        <v>69</v>
      </c>
      <c r="D1283" s="3">
        <v>219.39607238769531</v>
      </c>
      <c r="E1283" s="15">
        <v>-2.4037408828735351E-2</v>
      </c>
      <c r="F1283" s="15">
        <v>0.87047355651855474</v>
      </c>
      <c r="G1283" s="41">
        <v>1460515328</v>
      </c>
      <c r="H1283" s="40">
        <v>8.0649995803833008</v>
      </c>
      <c r="I1283" s="40" t="s">
        <v>76</v>
      </c>
      <c r="J1283" s="40" t="s">
        <v>82</v>
      </c>
      <c r="K1283" s="42" t="str">
        <f t="shared" si="40"/>
        <v>No</v>
      </c>
      <c r="L1283" s="3">
        <f>IF(Table2242[[#This Row],[P/E]]&lt;=$A$8,1,0)</f>
        <v>0</v>
      </c>
      <c r="M1283" s="3">
        <f>IF(Table2242[[#This Row],[ROE LF]]&gt;=$B$8,1,0)</f>
        <v>0</v>
      </c>
      <c r="N1283" s="3">
        <f>IF(Table2242[[#This Row],[Debt/Equity LF]]&lt;=$C$8,1,0)</f>
        <v>0</v>
      </c>
      <c r="O1283" s="44">
        <f t="shared" si="41"/>
        <v>0</v>
      </c>
    </row>
    <row r="1284" spans="1:15" ht="15" hidden="1" x14ac:dyDescent="0.2">
      <c r="A1284" s="3" t="s">
        <v>3401</v>
      </c>
      <c r="B1284" s="3" t="s">
        <v>3402</v>
      </c>
      <c r="C1284" s="3" t="s">
        <v>20</v>
      </c>
      <c r="D1284" s="3">
        <v>17.4580078125</v>
      </c>
      <c r="E1284" s="15">
        <v>0.11332846641540527</v>
      </c>
      <c r="F1284" s="15">
        <v>6.5500268936157222E-2</v>
      </c>
      <c r="G1284" s="41">
        <v>1456544640</v>
      </c>
      <c r="H1284" s="40">
        <v>21.069999694824219</v>
      </c>
      <c r="I1284" s="40" t="s">
        <v>48</v>
      </c>
      <c r="J1284" s="40" t="s">
        <v>48</v>
      </c>
      <c r="K1284" s="42" t="str">
        <f t="shared" si="40"/>
        <v>No</v>
      </c>
      <c r="L1284" s="3">
        <f>IF(Table2242[[#This Row],[P/E]]&lt;=$A$8,1,0)</f>
        <v>0</v>
      </c>
      <c r="M1284" s="3">
        <f>IF(Table2242[[#This Row],[ROE LF]]&gt;=$B$8,1,0)</f>
        <v>0</v>
      </c>
      <c r="N1284" s="3">
        <f>IF(Table2242[[#This Row],[Debt/Equity LF]]&lt;=$C$8,1,0)</f>
        <v>1</v>
      </c>
      <c r="O1284" s="44">
        <f t="shared" si="41"/>
        <v>1</v>
      </c>
    </row>
    <row r="1285" spans="1:15" ht="15" hidden="1" x14ac:dyDescent="0.2">
      <c r="A1285" s="3" t="s">
        <v>3375</v>
      </c>
      <c r="B1285" s="3" t="s">
        <v>3376</v>
      </c>
      <c r="C1285" s="3" t="s">
        <v>69</v>
      </c>
      <c r="D1285" s="3">
        <v>34.867038726806641</v>
      </c>
      <c r="E1285" s="15">
        <v>6.651008129119873E-2</v>
      </c>
      <c r="F1285" s="15">
        <v>0.32532348632812502</v>
      </c>
      <c r="G1285" s="41">
        <v>1452712448</v>
      </c>
      <c r="H1285" s="40">
        <v>34</v>
      </c>
      <c r="I1285" s="40" t="s">
        <v>76</v>
      </c>
      <c r="J1285" s="40" t="s">
        <v>107</v>
      </c>
      <c r="K1285" s="42" t="str">
        <f t="shared" si="40"/>
        <v>No</v>
      </c>
      <c r="L1285" s="3">
        <f>IF(Table2242[[#This Row],[P/E]]&lt;=$A$8,1,0)</f>
        <v>0</v>
      </c>
      <c r="M1285" s="3">
        <f>IF(Table2242[[#This Row],[ROE LF]]&gt;=$B$8,1,0)</f>
        <v>0</v>
      </c>
      <c r="N1285" s="3">
        <f>IF(Table2242[[#This Row],[Debt/Equity LF]]&lt;=$C$8,1,0)</f>
        <v>1</v>
      </c>
      <c r="O1285" s="44">
        <f t="shared" si="41"/>
        <v>1</v>
      </c>
    </row>
    <row r="1286" spans="1:15" ht="15" hidden="1" x14ac:dyDescent="0.2">
      <c r="A1286" s="3" t="s">
        <v>4221</v>
      </c>
      <c r="B1286" s="3" t="s">
        <v>4222</v>
      </c>
      <c r="C1286" s="3" t="s">
        <v>28</v>
      </c>
      <c r="D1286" s="3">
        <v>9.3163919448852539</v>
      </c>
      <c r="E1286" s="15">
        <v>1.2548278045654297</v>
      </c>
      <c r="F1286" s="15">
        <v>4.5793643188476558</v>
      </c>
      <c r="G1286" s="41">
        <v>1451150464</v>
      </c>
      <c r="H1286" s="40">
        <v>17.110000610351562</v>
      </c>
      <c r="I1286" s="40" t="s">
        <v>58</v>
      </c>
      <c r="J1286" s="40" t="s">
        <v>59</v>
      </c>
      <c r="K1286" s="42" t="str">
        <f t="shared" si="40"/>
        <v>No</v>
      </c>
      <c r="L1286" s="3">
        <f>IF(Table2242[[#This Row],[P/E]]&lt;=$A$8,1,0)</f>
        <v>0</v>
      </c>
      <c r="M1286" s="3">
        <f>IF(Table2242[[#This Row],[ROE LF]]&gt;=$B$8,1,0)</f>
        <v>1</v>
      </c>
      <c r="N1286" s="3">
        <f>IF(Table2242[[#This Row],[Debt/Equity LF]]&lt;=$C$8,1,0)</f>
        <v>0</v>
      </c>
      <c r="O1286" s="44">
        <f t="shared" si="41"/>
        <v>1</v>
      </c>
    </row>
    <row r="1287" spans="1:15" ht="15" hidden="1" x14ac:dyDescent="0.2">
      <c r="A1287" s="3" t="s">
        <v>3453</v>
      </c>
      <c r="B1287" s="3" t="s">
        <v>3454</v>
      </c>
      <c r="C1287" s="3" t="s">
        <v>33</v>
      </c>
      <c r="D1287" s="3">
        <v>15.515102386474609</v>
      </c>
      <c r="E1287" s="15">
        <v>0.15323470115661622</v>
      </c>
      <c r="F1287" s="15">
        <v>0.55592498779296873</v>
      </c>
      <c r="G1287" s="41">
        <v>1449771136</v>
      </c>
      <c r="H1287" s="40">
        <v>97.589996337890625</v>
      </c>
      <c r="I1287" s="40" t="s">
        <v>47</v>
      </c>
      <c r="J1287" s="40" t="s">
        <v>47</v>
      </c>
      <c r="K1287" s="42" t="str">
        <f t="shared" si="40"/>
        <v>No</v>
      </c>
      <c r="L1287" s="3">
        <f>IF(Table2242[[#This Row],[P/E]]&lt;=$A$8,1,0)</f>
        <v>0</v>
      </c>
      <c r="M1287" s="3">
        <f>IF(Table2242[[#This Row],[ROE LF]]&gt;=$B$8,1,0)</f>
        <v>0</v>
      </c>
      <c r="N1287" s="3">
        <f>IF(Table2242[[#This Row],[Debt/Equity LF]]&lt;=$C$8,1,0)</f>
        <v>0</v>
      </c>
      <c r="O1287" s="44">
        <f t="shared" si="41"/>
        <v>0</v>
      </c>
    </row>
    <row r="1288" spans="1:15" ht="15" hidden="1" x14ac:dyDescent="0.2">
      <c r="A1288" s="3" t="s">
        <v>4651</v>
      </c>
      <c r="B1288" s="3" t="s">
        <v>4652</v>
      </c>
      <c r="C1288" s="3" t="s">
        <v>20</v>
      </c>
      <c r="D1288" s="3">
        <v>10.974214553833008</v>
      </c>
      <c r="E1288" s="15">
        <v>7.0019512176513671E-2</v>
      </c>
      <c r="F1288" s="15">
        <v>0.68122406005859371</v>
      </c>
      <c r="G1288" s="41">
        <v>1448158080</v>
      </c>
      <c r="H1288" s="40">
        <v>34.509998321533203</v>
      </c>
      <c r="I1288" s="40" t="s">
        <v>48</v>
      </c>
      <c r="J1288" s="40" t="s">
        <v>48</v>
      </c>
      <c r="K1288" s="42" t="str">
        <f t="shared" si="40"/>
        <v>No</v>
      </c>
      <c r="L1288" s="3">
        <f>IF(Table2242[[#This Row],[P/E]]&lt;=$A$8,1,0)</f>
        <v>0</v>
      </c>
      <c r="M1288" s="3">
        <f>IF(Table2242[[#This Row],[ROE LF]]&gt;=$B$8,1,0)</f>
        <v>0</v>
      </c>
      <c r="N1288" s="3">
        <f>IF(Table2242[[#This Row],[Debt/Equity LF]]&lt;=$C$8,1,0)</f>
        <v>0</v>
      </c>
      <c r="O1288" s="44">
        <f t="shared" si="41"/>
        <v>0</v>
      </c>
    </row>
    <row r="1289" spans="1:15" ht="15" hidden="1" x14ac:dyDescent="0.2">
      <c r="A1289" s="3" t="s">
        <v>3879</v>
      </c>
      <c r="B1289" s="3" t="s">
        <v>3880</v>
      </c>
      <c r="C1289" s="3" t="s">
        <v>69</v>
      </c>
      <c r="D1289" s="3">
        <v>14.798888206481934</v>
      </c>
      <c r="E1289" s="15">
        <v>0.43459197998046872</v>
      </c>
      <c r="F1289" s="15">
        <v>3.9258288574218749</v>
      </c>
      <c r="G1289" s="41">
        <v>1438246656</v>
      </c>
      <c r="H1289" s="40">
        <v>41.340000152587891</v>
      </c>
      <c r="I1289" s="40" t="s">
        <v>76</v>
      </c>
      <c r="J1289" s="40" t="s">
        <v>97</v>
      </c>
      <c r="K1289" s="42" t="str">
        <f t="shared" si="40"/>
        <v>No</v>
      </c>
      <c r="L1289" s="3">
        <f>IF(Table2242[[#This Row],[P/E]]&lt;=$A$8,1,0)</f>
        <v>0</v>
      </c>
      <c r="M1289" s="3">
        <f>IF(Table2242[[#This Row],[ROE LF]]&gt;=$B$8,1,0)</f>
        <v>1</v>
      </c>
      <c r="N1289" s="3">
        <f>IF(Table2242[[#This Row],[Debt/Equity LF]]&lt;=$C$8,1,0)</f>
        <v>0</v>
      </c>
      <c r="O1289" s="44">
        <f t="shared" si="41"/>
        <v>1</v>
      </c>
    </row>
    <row r="1290" spans="1:15" ht="15" hidden="1" x14ac:dyDescent="0.2">
      <c r="A1290" s="3" t="s">
        <v>1950</v>
      </c>
      <c r="B1290" s="3" t="s">
        <v>1951</v>
      </c>
      <c r="C1290" s="3" t="s">
        <v>25</v>
      </c>
      <c r="D1290" s="3">
        <v>14.292044639587402</v>
      </c>
      <c r="E1290" s="15">
        <v>1.4880969524383541E-2</v>
      </c>
      <c r="F1290" s="15">
        <v>0.46588596343994143</v>
      </c>
      <c r="G1290" s="41">
        <v>1434839168</v>
      </c>
      <c r="H1290" s="40">
        <v>17.899999618530273</v>
      </c>
      <c r="I1290" s="40" t="s">
        <v>61</v>
      </c>
      <c r="J1290" s="40" t="s">
        <v>64</v>
      </c>
      <c r="K1290" s="42" t="str">
        <f t="shared" si="40"/>
        <v>No</v>
      </c>
      <c r="L1290" s="3">
        <f>IF(Table2242[[#This Row],[P/E]]&lt;=$A$8,1,0)</f>
        <v>0</v>
      </c>
      <c r="M1290" s="3">
        <f>IF(Table2242[[#This Row],[ROE LF]]&gt;=$B$8,1,0)</f>
        <v>0</v>
      </c>
      <c r="N1290" s="3">
        <f>IF(Table2242[[#This Row],[Debt/Equity LF]]&lt;=$C$8,1,0)</f>
        <v>1</v>
      </c>
      <c r="O1290" s="44">
        <f t="shared" si="41"/>
        <v>1</v>
      </c>
    </row>
    <row r="1291" spans="1:15" ht="15" hidden="1" x14ac:dyDescent="0.2">
      <c r="A1291" s="3" t="s">
        <v>3633</v>
      </c>
      <c r="B1291" s="3" t="s">
        <v>7787</v>
      </c>
      <c r="C1291" s="3" t="s">
        <v>28</v>
      </c>
      <c r="D1291" s="3">
        <v>15.570093154907227</v>
      </c>
      <c r="E1291" s="15">
        <v>0.11991671562194824</v>
      </c>
      <c r="F1291" s="15">
        <v>0.72741264343261713</v>
      </c>
      <c r="G1291" s="41">
        <v>1433811840</v>
      </c>
      <c r="H1291" s="40">
        <v>33.319999694824219</v>
      </c>
      <c r="I1291" s="40" t="s">
        <v>58</v>
      </c>
      <c r="J1291" s="40" t="s">
        <v>115</v>
      </c>
      <c r="K1291" s="42" t="str">
        <f t="shared" ref="K1291:K1354" si="42">IF(O1291=3,"Yes","No")</f>
        <v>No</v>
      </c>
      <c r="L1291" s="3">
        <f>IF(Table2242[[#This Row],[P/E]]&lt;=$A$8,1,0)</f>
        <v>0</v>
      </c>
      <c r="M1291" s="3">
        <f>IF(Table2242[[#This Row],[ROE LF]]&gt;=$B$8,1,0)</f>
        <v>0</v>
      </c>
      <c r="N1291" s="3">
        <f>IF(Table2242[[#This Row],[Debt/Equity LF]]&lt;=$C$8,1,0)</f>
        <v>0</v>
      </c>
      <c r="O1291" s="44">
        <f t="shared" si="41"/>
        <v>0</v>
      </c>
    </row>
    <row r="1292" spans="1:15" ht="15" hidden="1" x14ac:dyDescent="0.2">
      <c r="A1292" s="3" t="s">
        <v>2901</v>
      </c>
      <c r="B1292" s="3" t="s">
        <v>2902</v>
      </c>
      <c r="C1292" s="3" t="s">
        <v>20</v>
      </c>
      <c r="D1292" s="3">
        <v>17.47065544128418</v>
      </c>
      <c r="E1292" s="15">
        <v>0.17232854843139647</v>
      </c>
      <c r="F1292" s="15">
        <v>0.64773239135742189</v>
      </c>
      <c r="G1292" s="41">
        <v>1425407360</v>
      </c>
      <c r="H1292" s="40">
        <v>87.364997863769531</v>
      </c>
      <c r="I1292" s="40" t="s">
        <v>21</v>
      </c>
      <c r="J1292" s="40" t="s">
        <v>92</v>
      </c>
      <c r="K1292" s="42" t="str">
        <f t="shared" si="42"/>
        <v>No</v>
      </c>
      <c r="L1292" s="3">
        <f>IF(Table2242[[#This Row],[P/E]]&lt;=$A$8,1,0)</f>
        <v>0</v>
      </c>
      <c r="M1292" s="3">
        <f>IF(Table2242[[#This Row],[ROE LF]]&gt;=$B$8,1,0)</f>
        <v>0</v>
      </c>
      <c r="N1292" s="3">
        <f>IF(Table2242[[#This Row],[Debt/Equity LF]]&lt;=$C$8,1,0)</f>
        <v>0</v>
      </c>
      <c r="O1292" s="44">
        <f t="shared" si="41"/>
        <v>0</v>
      </c>
    </row>
    <row r="1293" spans="1:15" ht="15" hidden="1" x14ac:dyDescent="0.2">
      <c r="A1293" s="3" t="s">
        <v>3501</v>
      </c>
      <c r="B1293" s="3" t="s">
        <v>3502</v>
      </c>
      <c r="C1293" s="3" t="s">
        <v>33</v>
      </c>
      <c r="D1293" s="3">
        <v>12.710000038146973</v>
      </c>
      <c r="E1293" s="15">
        <v>9.9986333847045902E-2</v>
      </c>
      <c r="F1293" s="15">
        <v>9.0437669754028324E-2</v>
      </c>
      <c r="G1293" s="41">
        <v>1424409472</v>
      </c>
      <c r="H1293" s="40">
        <v>38.130001068115234</v>
      </c>
      <c r="I1293" s="40" t="s">
        <v>47</v>
      </c>
      <c r="J1293" s="40" t="s">
        <v>47</v>
      </c>
      <c r="K1293" s="42" t="str">
        <f t="shared" si="42"/>
        <v>No</v>
      </c>
      <c r="L1293" s="3">
        <f>IF(Table2242[[#This Row],[P/E]]&lt;=$A$8,1,0)</f>
        <v>0</v>
      </c>
      <c r="M1293" s="3">
        <f>IF(Table2242[[#This Row],[ROE LF]]&gt;=$B$8,1,0)</f>
        <v>0</v>
      </c>
      <c r="N1293" s="3">
        <f>IF(Table2242[[#This Row],[Debt/Equity LF]]&lt;=$C$8,1,0)</f>
        <v>1</v>
      </c>
      <c r="O1293" s="44">
        <f t="shared" si="41"/>
        <v>1</v>
      </c>
    </row>
    <row r="1294" spans="1:15" ht="15" hidden="1" x14ac:dyDescent="0.2">
      <c r="A1294" s="3" t="s">
        <v>2114</v>
      </c>
      <c r="B1294" s="3" t="s">
        <v>2115</v>
      </c>
      <c r="C1294" s="3" t="s">
        <v>69</v>
      </c>
      <c r="D1294" s="3">
        <v>148.04736328125</v>
      </c>
      <c r="E1294" s="15">
        <v>0.13131814956665039</v>
      </c>
      <c r="F1294" s="15">
        <v>0.26037542343139647</v>
      </c>
      <c r="G1294" s="41">
        <v>1415801984</v>
      </c>
      <c r="H1294" s="40">
        <v>13.984999656677246</v>
      </c>
      <c r="I1294" s="40" t="s">
        <v>6370</v>
      </c>
      <c r="J1294" s="40" t="s">
        <v>87</v>
      </c>
      <c r="K1294" s="42" t="str">
        <f t="shared" si="42"/>
        <v>No</v>
      </c>
      <c r="L1294" s="3">
        <f>IF(Table2242[[#This Row],[P/E]]&lt;=$A$8,1,0)</f>
        <v>0</v>
      </c>
      <c r="M1294" s="3">
        <f>IF(Table2242[[#This Row],[ROE LF]]&gt;=$B$8,1,0)</f>
        <v>0</v>
      </c>
      <c r="N1294" s="3">
        <f>IF(Table2242[[#This Row],[Debt/Equity LF]]&lt;=$C$8,1,0)</f>
        <v>1</v>
      </c>
      <c r="O1294" s="44">
        <f t="shared" si="41"/>
        <v>1</v>
      </c>
    </row>
    <row r="1295" spans="1:15" ht="15" hidden="1" x14ac:dyDescent="0.2">
      <c r="A1295" s="3" t="s">
        <v>9327</v>
      </c>
      <c r="B1295" s="3" t="s">
        <v>9328</v>
      </c>
      <c r="C1295" s="3" t="s">
        <v>45</v>
      </c>
      <c r="D1295" s="3">
        <v>29.582630157470703</v>
      </c>
      <c r="E1295" s="15">
        <v>3.4695699810981802E-3</v>
      </c>
      <c r="F1295" s="15">
        <v>0.98537551879882812</v>
      </c>
      <c r="G1295" s="41">
        <v>1412458240</v>
      </c>
      <c r="H1295" s="40">
        <v>14.359999656677246</v>
      </c>
      <c r="I1295" s="40" t="s">
        <v>53</v>
      </c>
      <c r="J1295" s="40" t="s">
        <v>84</v>
      </c>
      <c r="K1295" s="42" t="str">
        <f t="shared" si="42"/>
        <v>No</v>
      </c>
      <c r="L1295" s="3">
        <f>IF(Table2242[[#This Row],[P/E]]&lt;=$A$8,1,0)</f>
        <v>0</v>
      </c>
      <c r="M1295" s="3">
        <f>IF(Table2242[[#This Row],[ROE LF]]&gt;=$B$8,1,0)</f>
        <v>0</v>
      </c>
      <c r="N1295" s="3">
        <f>IF(Table2242[[#This Row],[Debt/Equity LF]]&lt;=$C$8,1,0)</f>
        <v>0</v>
      </c>
      <c r="O1295" s="44">
        <f t="shared" si="41"/>
        <v>0</v>
      </c>
    </row>
    <row r="1296" spans="1:15" ht="15" hidden="1" x14ac:dyDescent="0.2">
      <c r="A1296" s="3" t="s">
        <v>5131</v>
      </c>
      <c r="B1296" s="3" t="s">
        <v>5132</v>
      </c>
      <c r="C1296" s="3" t="s">
        <v>36</v>
      </c>
      <c r="D1296" s="3">
        <v>9.4613866806030273</v>
      </c>
      <c r="E1296" s="15">
        <v>0.13200154304504394</v>
      </c>
      <c r="F1296" s="15">
        <v>2.9348699951171877</v>
      </c>
      <c r="G1296" s="41">
        <v>1411099776</v>
      </c>
      <c r="H1296" s="40">
        <v>21.520000457763672</v>
      </c>
      <c r="I1296" s="40" t="s">
        <v>37</v>
      </c>
      <c r="J1296" s="40" t="s">
        <v>38</v>
      </c>
      <c r="K1296" s="42" t="str">
        <f t="shared" si="42"/>
        <v>No</v>
      </c>
      <c r="L1296" s="3">
        <f>IF(Table2242[[#This Row],[P/E]]&lt;=$A$8,1,0)</f>
        <v>0</v>
      </c>
      <c r="M1296" s="3">
        <f>IF(Table2242[[#This Row],[ROE LF]]&gt;=$B$8,1,0)</f>
        <v>0</v>
      </c>
      <c r="N1296" s="3">
        <f>IF(Table2242[[#This Row],[Debt/Equity LF]]&lt;=$C$8,1,0)</f>
        <v>0</v>
      </c>
      <c r="O1296" s="44">
        <f t="shared" si="41"/>
        <v>0</v>
      </c>
    </row>
    <row r="1297" spans="1:15" ht="15" hidden="1" x14ac:dyDescent="0.2">
      <c r="A1297" s="3" t="s">
        <v>3177</v>
      </c>
      <c r="B1297" s="3" t="s">
        <v>3178</v>
      </c>
      <c r="C1297" s="3" t="s">
        <v>20</v>
      </c>
      <c r="D1297" s="3">
        <v>15.853547096252441</v>
      </c>
      <c r="E1297" s="15">
        <v>0.11712718963623046</v>
      </c>
      <c r="F1297" s="15">
        <v>0.8632991027832031</v>
      </c>
      <c r="G1297" s="41">
        <v>1408102272</v>
      </c>
      <c r="H1297" s="40">
        <v>50.060001373291016</v>
      </c>
      <c r="I1297" s="40" t="s">
        <v>23</v>
      </c>
      <c r="J1297" s="40" t="s">
        <v>24</v>
      </c>
      <c r="K1297" s="42" t="str">
        <f t="shared" si="42"/>
        <v>No</v>
      </c>
      <c r="L1297" s="3">
        <f>IF(Table2242[[#This Row],[P/E]]&lt;=$A$8,1,0)</f>
        <v>0</v>
      </c>
      <c r="M1297" s="3">
        <f>IF(Table2242[[#This Row],[ROE LF]]&gt;=$B$8,1,0)</f>
        <v>0</v>
      </c>
      <c r="N1297" s="3">
        <f>IF(Table2242[[#This Row],[Debt/Equity LF]]&lt;=$C$8,1,0)</f>
        <v>0</v>
      </c>
      <c r="O1297" s="44">
        <f t="shared" si="41"/>
        <v>0</v>
      </c>
    </row>
    <row r="1298" spans="1:15" ht="15" hidden="1" x14ac:dyDescent="0.2">
      <c r="A1298" s="3" t="s">
        <v>3091</v>
      </c>
      <c r="B1298" s="3" t="s">
        <v>3092</v>
      </c>
      <c r="C1298" s="3" t="s">
        <v>80</v>
      </c>
      <c r="D1298" s="3">
        <v>51.476123809814453</v>
      </c>
      <c r="E1298" s="15">
        <v>1.7901129722595211E-2</v>
      </c>
      <c r="F1298" s="15">
        <v>0.96598381042480463</v>
      </c>
      <c r="G1298" s="41">
        <v>1403984768</v>
      </c>
      <c r="H1298" s="40">
        <v>15.859999656677246</v>
      </c>
      <c r="I1298" s="40" t="s">
        <v>80</v>
      </c>
      <c r="J1298" s="40" t="s">
        <v>81</v>
      </c>
      <c r="K1298" s="42" t="str">
        <f t="shared" si="42"/>
        <v>No</v>
      </c>
      <c r="L1298" s="3">
        <f>IF(Table2242[[#This Row],[P/E]]&lt;=$A$8,1,0)</f>
        <v>0</v>
      </c>
      <c r="M1298" s="3">
        <f>IF(Table2242[[#This Row],[ROE LF]]&gt;=$B$8,1,0)</f>
        <v>0</v>
      </c>
      <c r="N1298" s="3">
        <f>IF(Table2242[[#This Row],[Debt/Equity LF]]&lt;=$C$8,1,0)</f>
        <v>0</v>
      </c>
      <c r="O1298" s="44">
        <f t="shared" si="41"/>
        <v>0</v>
      </c>
    </row>
    <row r="1299" spans="1:15" ht="15" hidden="1" x14ac:dyDescent="0.2">
      <c r="A1299" s="3" t="s">
        <v>2471</v>
      </c>
      <c r="B1299" s="3" t="s">
        <v>2472</v>
      </c>
      <c r="C1299" s="3" t="s">
        <v>28</v>
      </c>
      <c r="D1299" s="3">
        <v>29.25578498840332</v>
      </c>
      <c r="E1299" s="15">
        <v>6.7251467704772944E-2</v>
      </c>
      <c r="F1299" s="15">
        <v>0.99720413208007808</v>
      </c>
      <c r="G1299" s="41">
        <v>1401026688</v>
      </c>
      <c r="H1299" s="40">
        <v>44.540000915527344</v>
      </c>
      <c r="I1299" s="40" t="s">
        <v>29</v>
      </c>
      <c r="J1299" s="40" t="s">
        <v>52</v>
      </c>
      <c r="K1299" s="42" t="str">
        <f t="shared" si="42"/>
        <v>No</v>
      </c>
      <c r="L1299" s="3">
        <f>IF(Table2242[[#This Row],[P/E]]&lt;=$A$8,1,0)</f>
        <v>0</v>
      </c>
      <c r="M1299" s="3">
        <f>IF(Table2242[[#This Row],[ROE LF]]&gt;=$B$8,1,0)</f>
        <v>0</v>
      </c>
      <c r="N1299" s="3">
        <f>IF(Table2242[[#This Row],[Debt/Equity LF]]&lt;=$C$8,1,0)</f>
        <v>0</v>
      </c>
      <c r="O1299" s="44">
        <f t="shared" si="41"/>
        <v>0</v>
      </c>
    </row>
    <row r="1300" spans="1:15" ht="15" hidden="1" x14ac:dyDescent="0.2">
      <c r="A1300" s="3" t="s">
        <v>9333</v>
      </c>
      <c r="B1300" s="3" t="s">
        <v>9334</v>
      </c>
      <c r="C1300" s="3" t="s">
        <v>33</v>
      </c>
      <c r="D1300" s="3">
        <v>48.8070068359375</v>
      </c>
      <c r="E1300" s="15">
        <v>0.33171352386474612</v>
      </c>
      <c r="F1300" s="15">
        <v>1.0540408325195312</v>
      </c>
      <c r="G1300" s="41">
        <v>1400010880</v>
      </c>
      <c r="H1300" s="40">
        <v>19.389999389648438</v>
      </c>
      <c r="I1300" s="40" t="s">
        <v>34</v>
      </c>
      <c r="J1300" s="40" t="s">
        <v>35</v>
      </c>
      <c r="K1300" s="42" t="str">
        <f t="shared" si="42"/>
        <v>No</v>
      </c>
      <c r="L1300" s="3">
        <f>IF(Table2242[[#This Row],[P/E]]&lt;=$A$8,1,0)</f>
        <v>0</v>
      </c>
      <c r="M1300" s="3">
        <f>IF(Table2242[[#This Row],[ROE LF]]&gt;=$B$8,1,0)</f>
        <v>1</v>
      </c>
      <c r="N1300" s="3">
        <f>IF(Table2242[[#This Row],[Debt/Equity LF]]&lt;=$C$8,1,0)</f>
        <v>0</v>
      </c>
      <c r="O1300" s="44">
        <f t="shared" si="41"/>
        <v>1</v>
      </c>
    </row>
    <row r="1301" spans="1:15" ht="15" hidden="1" x14ac:dyDescent="0.2">
      <c r="A1301" s="3" t="s">
        <v>3567</v>
      </c>
      <c r="B1301" s="3" t="s">
        <v>3568</v>
      </c>
      <c r="C1301" s="3" t="s">
        <v>33</v>
      </c>
      <c r="D1301" s="3">
        <v>12.554140090942383</v>
      </c>
      <c r="E1301" s="15">
        <v>0.13378904342651368</v>
      </c>
      <c r="F1301" s="15">
        <v>0.5040987777709961</v>
      </c>
      <c r="G1301" s="41">
        <v>1397568896</v>
      </c>
      <c r="H1301" s="40">
        <v>59.130001068115234</v>
      </c>
      <c r="I1301" s="40" t="s">
        <v>47</v>
      </c>
      <c r="J1301" s="40" t="s">
        <v>47</v>
      </c>
      <c r="K1301" s="42" t="str">
        <f t="shared" si="42"/>
        <v>No</v>
      </c>
      <c r="L1301" s="3">
        <f>IF(Table2242[[#This Row],[P/E]]&lt;=$A$8,1,0)</f>
        <v>0</v>
      </c>
      <c r="M1301" s="3">
        <f>IF(Table2242[[#This Row],[ROE LF]]&gt;=$B$8,1,0)</f>
        <v>0</v>
      </c>
      <c r="N1301" s="3">
        <f>IF(Table2242[[#This Row],[Debt/Equity LF]]&lt;=$C$8,1,0)</f>
        <v>1</v>
      </c>
      <c r="O1301" s="44">
        <f t="shared" si="41"/>
        <v>1</v>
      </c>
    </row>
    <row r="1302" spans="1:15" ht="15" hidden="1" x14ac:dyDescent="0.2">
      <c r="A1302" s="3" t="s">
        <v>3579</v>
      </c>
      <c r="B1302" s="3" t="s">
        <v>3580</v>
      </c>
      <c r="C1302" s="3" t="s">
        <v>20</v>
      </c>
      <c r="D1302" s="3">
        <v>14.13707160949707</v>
      </c>
      <c r="E1302" s="15">
        <v>6.4871940612792972E-2</v>
      </c>
      <c r="F1302" s="15">
        <v>0.63358531951904296</v>
      </c>
      <c r="G1302" s="41">
        <v>1397158400</v>
      </c>
      <c r="H1302" s="40">
        <v>14.720000267028809</v>
      </c>
      <c r="I1302" s="40" t="s">
        <v>21</v>
      </c>
      <c r="J1302" s="40" t="s">
        <v>92</v>
      </c>
      <c r="K1302" s="42" t="str">
        <f t="shared" si="42"/>
        <v>No</v>
      </c>
      <c r="L1302" s="3">
        <f>IF(Table2242[[#This Row],[P/E]]&lt;=$A$8,1,0)</f>
        <v>0</v>
      </c>
      <c r="M1302" s="3">
        <f>IF(Table2242[[#This Row],[ROE LF]]&gt;=$B$8,1,0)</f>
        <v>0</v>
      </c>
      <c r="N1302" s="3">
        <f>IF(Table2242[[#This Row],[Debt/Equity LF]]&lt;=$C$8,1,0)</f>
        <v>0</v>
      </c>
      <c r="O1302" s="44">
        <f t="shared" si="41"/>
        <v>0</v>
      </c>
    </row>
    <row r="1303" spans="1:15" ht="15" hidden="1" x14ac:dyDescent="0.2">
      <c r="A1303" s="3" t="s">
        <v>3515</v>
      </c>
      <c r="B1303" s="3" t="s">
        <v>3516</v>
      </c>
      <c r="C1303" s="3" t="s">
        <v>45</v>
      </c>
      <c r="D1303" s="3">
        <v>30.615669250488281</v>
      </c>
      <c r="E1303" s="15">
        <v>9.6741094589233398E-2</v>
      </c>
      <c r="F1303" s="15">
        <v>1.6841322326660155</v>
      </c>
      <c r="G1303" s="41">
        <v>1396858880</v>
      </c>
      <c r="H1303" s="40">
        <v>36.5</v>
      </c>
      <c r="I1303" s="40" t="s">
        <v>46</v>
      </c>
      <c r="J1303" s="40" t="s">
        <v>46</v>
      </c>
      <c r="K1303" s="42" t="str">
        <f t="shared" si="42"/>
        <v>No</v>
      </c>
      <c r="L1303" s="3">
        <f>IF(Table2242[[#This Row],[P/E]]&lt;=$A$8,1,0)</f>
        <v>0</v>
      </c>
      <c r="M1303" s="3">
        <f>IF(Table2242[[#This Row],[ROE LF]]&gt;=$B$8,1,0)</f>
        <v>0</v>
      </c>
      <c r="N1303" s="3">
        <f>IF(Table2242[[#This Row],[Debt/Equity LF]]&lt;=$C$8,1,0)</f>
        <v>0</v>
      </c>
      <c r="O1303" s="44">
        <f t="shared" si="41"/>
        <v>0</v>
      </c>
    </row>
    <row r="1304" spans="1:15" ht="15" hidden="1" x14ac:dyDescent="0.2">
      <c r="A1304" s="3" t="s">
        <v>9310</v>
      </c>
      <c r="B1304" s="3" t="s">
        <v>9311</v>
      </c>
      <c r="C1304" s="3" t="s">
        <v>33</v>
      </c>
      <c r="D1304" s="3">
        <v>672.91058349609375</v>
      </c>
      <c r="E1304" s="15">
        <v>7.7097702026367211E-3</v>
      </c>
      <c r="F1304" s="15">
        <v>1.4171726989746094</v>
      </c>
      <c r="G1304" s="41">
        <v>1396827648</v>
      </c>
      <c r="H1304" s="40">
        <v>20.225000381469727</v>
      </c>
      <c r="I1304" s="40" t="s">
        <v>34</v>
      </c>
      <c r="J1304" s="40" t="s">
        <v>79</v>
      </c>
      <c r="K1304" s="42" t="str">
        <f t="shared" si="42"/>
        <v>No</v>
      </c>
      <c r="L1304" s="3">
        <f>IF(Table2242[[#This Row],[P/E]]&lt;=$A$8,1,0)</f>
        <v>0</v>
      </c>
      <c r="M1304" s="3">
        <f>IF(Table2242[[#This Row],[ROE LF]]&gt;=$B$8,1,0)</f>
        <v>0</v>
      </c>
      <c r="N1304" s="3">
        <f>IF(Table2242[[#This Row],[Debt/Equity LF]]&lt;=$C$8,1,0)</f>
        <v>0</v>
      </c>
      <c r="O1304" s="44">
        <f t="shared" si="41"/>
        <v>0</v>
      </c>
    </row>
    <row r="1305" spans="1:15" ht="15" hidden="1" x14ac:dyDescent="0.2">
      <c r="A1305" s="3" t="s">
        <v>4825</v>
      </c>
      <c r="B1305" s="3" t="s">
        <v>4826</v>
      </c>
      <c r="C1305" s="3" t="s">
        <v>36</v>
      </c>
      <c r="D1305" s="3">
        <v>22.700366973876953</v>
      </c>
      <c r="E1305" s="15">
        <v>0.12624926567077638</v>
      </c>
      <c r="F1305" s="15">
        <v>8.6987447738647458E-2</v>
      </c>
      <c r="G1305" s="41">
        <v>1393372800</v>
      </c>
      <c r="H1305" s="40">
        <v>31.850000381469727</v>
      </c>
      <c r="I1305" s="40" t="s">
        <v>37</v>
      </c>
      <c r="J1305" s="40" t="s">
        <v>60</v>
      </c>
      <c r="K1305" s="42" t="str">
        <f t="shared" si="42"/>
        <v>No</v>
      </c>
      <c r="L1305" s="3">
        <f>IF(Table2242[[#This Row],[P/E]]&lt;=$A$8,1,0)</f>
        <v>0</v>
      </c>
      <c r="M1305" s="3">
        <f>IF(Table2242[[#This Row],[ROE LF]]&gt;=$B$8,1,0)</f>
        <v>0</v>
      </c>
      <c r="N1305" s="3">
        <f>IF(Table2242[[#This Row],[Debt/Equity LF]]&lt;=$C$8,1,0)</f>
        <v>1</v>
      </c>
      <c r="O1305" s="44">
        <f t="shared" si="41"/>
        <v>1</v>
      </c>
    </row>
    <row r="1306" spans="1:15" ht="15" hidden="1" x14ac:dyDescent="0.2">
      <c r="A1306" s="3" t="s">
        <v>3071</v>
      </c>
      <c r="B1306" s="3" t="s">
        <v>3072</v>
      </c>
      <c r="C1306" s="3" t="s">
        <v>80</v>
      </c>
      <c r="D1306" s="3">
        <v>40.704494476318359</v>
      </c>
      <c r="E1306" s="15">
        <v>2.4589059352874761E-2</v>
      </c>
      <c r="F1306" s="15">
        <v>0.44613758087158201</v>
      </c>
      <c r="G1306" s="41">
        <v>1390673024</v>
      </c>
      <c r="H1306" s="40">
        <v>20.405000686645508</v>
      </c>
      <c r="I1306" s="40" t="s">
        <v>80</v>
      </c>
      <c r="J1306" s="40" t="s">
        <v>81</v>
      </c>
      <c r="K1306" s="42" t="str">
        <f t="shared" si="42"/>
        <v>No</v>
      </c>
      <c r="L1306" s="3">
        <f>IF(Table2242[[#This Row],[P/E]]&lt;=$A$8,1,0)</f>
        <v>0</v>
      </c>
      <c r="M1306" s="3">
        <f>IF(Table2242[[#This Row],[ROE LF]]&gt;=$B$8,1,0)</f>
        <v>0</v>
      </c>
      <c r="N1306" s="3">
        <f>IF(Table2242[[#This Row],[Debt/Equity LF]]&lt;=$C$8,1,0)</f>
        <v>1</v>
      </c>
      <c r="O1306" s="44">
        <f t="shared" si="41"/>
        <v>1</v>
      </c>
    </row>
    <row r="1307" spans="1:15" ht="15" hidden="1" x14ac:dyDescent="0.2">
      <c r="A1307" s="3" t="s">
        <v>2264</v>
      </c>
      <c r="B1307" s="3" t="s">
        <v>2265</v>
      </c>
      <c r="C1307" s="3" t="s">
        <v>80</v>
      </c>
      <c r="D1307" s="3">
        <v>329.75</v>
      </c>
      <c r="E1307" s="15">
        <v>7.4239000678062012E-4</v>
      </c>
      <c r="F1307" s="15">
        <v>0.86795761108398439</v>
      </c>
      <c r="G1307" s="41">
        <v>1387088512</v>
      </c>
      <c r="H1307" s="40">
        <v>6.5949997901916504</v>
      </c>
      <c r="I1307" s="40" t="s">
        <v>80</v>
      </c>
      <c r="J1307" s="40" t="s">
        <v>81</v>
      </c>
      <c r="K1307" s="42" t="str">
        <f t="shared" si="42"/>
        <v>No</v>
      </c>
      <c r="L1307" s="3">
        <f>IF(Table2242[[#This Row],[P/E]]&lt;=$A$8,1,0)</f>
        <v>0</v>
      </c>
      <c r="M1307" s="3">
        <f>IF(Table2242[[#This Row],[ROE LF]]&gt;=$B$8,1,0)</f>
        <v>0</v>
      </c>
      <c r="N1307" s="3">
        <f>IF(Table2242[[#This Row],[Debt/Equity LF]]&lt;=$C$8,1,0)</f>
        <v>0</v>
      </c>
      <c r="O1307" s="44">
        <f t="shared" si="41"/>
        <v>0</v>
      </c>
    </row>
    <row r="1308" spans="1:15" ht="15" x14ac:dyDescent="0.2">
      <c r="A1308" s="3" t="s">
        <v>3377</v>
      </c>
      <c r="B1308" s="3" t="s">
        <v>3378</v>
      </c>
      <c r="C1308" s="3" t="s">
        <v>43</v>
      </c>
      <c r="D1308" s="3">
        <v>29.152044296264648</v>
      </c>
      <c r="E1308" s="15">
        <v>-7.0987091064453139E-2</v>
      </c>
      <c r="F1308" s="15">
        <v>1.8194775390625</v>
      </c>
      <c r="G1308" s="41">
        <v>1386589184</v>
      </c>
      <c r="H1308" s="40">
        <v>14.079999923706055</v>
      </c>
      <c r="I1308" s="40" t="s">
        <v>43</v>
      </c>
      <c r="J1308" s="40" t="s">
        <v>101</v>
      </c>
      <c r="K1308" s="42" t="str">
        <f t="shared" si="42"/>
        <v>No</v>
      </c>
      <c r="L1308" s="3">
        <f>IF(Table2242[[#This Row],[P/E]]&lt;=$A$8,1,0)</f>
        <v>0</v>
      </c>
      <c r="M1308" s="3">
        <f>IF(Table2242[[#This Row],[ROE LF]]&gt;=$B$8,1,0)</f>
        <v>0</v>
      </c>
      <c r="N1308" s="3">
        <f>IF(Table2242[[#This Row],[Debt/Equity LF]]&lt;=$C$8,1,0)</f>
        <v>0</v>
      </c>
      <c r="O1308" s="44">
        <f t="shared" si="41"/>
        <v>0</v>
      </c>
    </row>
    <row r="1309" spans="1:15" ht="15" hidden="1" x14ac:dyDescent="0.2">
      <c r="A1309" s="3" t="s">
        <v>4359</v>
      </c>
      <c r="B1309" s="3" t="s">
        <v>4360</v>
      </c>
      <c r="C1309" s="3" t="s">
        <v>20</v>
      </c>
      <c r="D1309" s="3">
        <v>39.571170806884766</v>
      </c>
      <c r="E1309" s="15">
        <v>0.14566131591796874</v>
      </c>
      <c r="F1309" s="15">
        <v>0.62052219390869146</v>
      </c>
      <c r="G1309" s="41">
        <v>1385434496</v>
      </c>
      <c r="H1309" s="40">
        <v>13.704999923706055</v>
      </c>
      <c r="I1309" s="40" t="s">
        <v>21</v>
      </c>
      <c r="J1309" s="40" t="s">
        <v>63</v>
      </c>
      <c r="K1309" s="42" t="str">
        <f t="shared" si="42"/>
        <v>No</v>
      </c>
      <c r="L1309" s="3">
        <f>IF(Table2242[[#This Row],[P/E]]&lt;=$A$8,1,0)</f>
        <v>0</v>
      </c>
      <c r="M1309" s="3">
        <f>IF(Table2242[[#This Row],[ROE LF]]&gt;=$B$8,1,0)</f>
        <v>0</v>
      </c>
      <c r="N1309" s="3">
        <f>IF(Table2242[[#This Row],[Debt/Equity LF]]&lt;=$C$8,1,0)</f>
        <v>0</v>
      </c>
      <c r="O1309" s="44">
        <f t="shared" si="41"/>
        <v>0</v>
      </c>
    </row>
    <row r="1310" spans="1:15" ht="15" hidden="1" x14ac:dyDescent="0.2">
      <c r="A1310" s="3" t="s">
        <v>4493</v>
      </c>
      <c r="B1310" s="3" t="s">
        <v>4494</v>
      </c>
      <c r="C1310" s="3" t="s">
        <v>20</v>
      </c>
      <c r="D1310" s="3">
        <v>35.983116149902344</v>
      </c>
      <c r="E1310" s="15">
        <v>0.21741886138916017</v>
      </c>
      <c r="F1310" s="15">
        <v>0.14076050758361816</v>
      </c>
      <c r="G1310" s="41">
        <v>1370536192</v>
      </c>
      <c r="H1310" s="40">
        <v>18.940000534057617</v>
      </c>
      <c r="I1310" s="40" t="s">
        <v>23</v>
      </c>
      <c r="J1310" s="40" t="s">
        <v>24</v>
      </c>
      <c r="K1310" s="42" t="str">
        <f t="shared" si="42"/>
        <v>No</v>
      </c>
      <c r="L1310" s="3">
        <f>IF(Table2242[[#This Row],[P/E]]&lt;=$A$8,1,0)</f>
        <v>0</v>
      </c>
      <c r="M1310" s="3">
        <f>IF(Table2242[[#This Row],[ROE LF]]&gt;=$B$8,1,0)</f>
        <v>0</v>
      </c>
      <c r="N1310" s="3">
        <f>IF(Table2242[[#This Row],[Debt/Equity LF]]&lt;=$C$8,1,0)</f>
        <v>1</v>
      </c>
      <c r="O1310" s="44">
        <f t="shared" si="41"/>
        <v>1</v>
      </c>
    </row>
    <row r="1311" spans="1:15" ht="15" hidden="1" x14ac:dyDescent="0.2">
      <c r="A1311" s="3" t="s">
        <v>3915</v>
      </c>
      <c r="B1311" s="3" t="s">
        <v>3916</v>
      </c>
      <c r="C1311" s="3" t="s">
        <v>28</v>
      </c>
      <c r="D1311" s="3">
        <v>2.362144947052002</v>
      </c>
      <c r="E1311" s="15">
        <v>0.33247982025146483</v>
      </c>
      <c r="F1311" s="15">
        <v>0.5780545425415039</v>
      </c>
      <c r="G1311" s="41">
        <v>1369705344</v>
      </c>
      <c r="H1311" s="40">
        <v>43.110000610351562</v>
      </c>
      <c r="I1311" s="40" t="s">
        <v>67</v>
      </c>
      <c r="J1311" s="40" t="s">
        <v>100</v>
      </c>
      <c r="K1311" s="42" t="str">
        <f t="shared" si="42"/>
        <v>No</v>
      </c>
      <c r="L1311" s="3">
        <f>IF(Table2242[[#This Row],[P/E]]&lt;=$A$8,1,0)</f>
        <v>1</v>
      </c>
      <c r="M1311" s="3">
        <f>IF(Table2242[[#This Row],[ROE LF]]&gt;=$B$8,1,0)</f>
        <v>1</v>
      </c>
      <c r="N1311" s="3">
        <f>IF(Table2242[[#This Row],[Debt/Equity LF]]&lt;=$C$8,1,0)</f>
        <v>0</v>
      </c>
      <c r="O1311" s="44">
        <f t="shared" si="41"/>
        <v>2</v>
      </c>
    </row>
    <row r="1312" spans="1:15" ht="15" hidden="1" x14ac:dyDescent="0.2">
      <c r="A1312" s="3" t="s">
        <v>4237</v>
      </c>
      <c r="B1312" s="3" t="s">
        <v>4238</v>
      </c>
      <c r="C1312" s="3" t="s">
        <v>33</v>
      </c>
      <c r="D1312" s="3">
        <v>5.3992428779602051</v>
      </c>
      <c r="E1312" s="15">
        <v>0.14429085731506347</v>
      </c>
      <c r="F1312" s="15">
        <v>4.2758367919921874</v>
      </c>
      <c r="G1312" s="41">
        <v>1369254528</v>
      </c>
      <c r="H1312" s="40">
        <v>12.725000381469727</v>
      </c>
      <c r="I1312" s="40" t="s">
        <v>34</v>
      </c>
      <c r="J1312" s="40" t="s">
        <v>112</v>
      </c>
      <c r="K1312" s="42" t="str">
        <f t="shared" si="42"/>
        <v>No</v>
      </c>
      <c r="L1312" s="3">
        <f>IF(Table2242[[#This Row],[P/E]]&lt;=$A$8,1,0)</f>
        <v>1</v>
      </c>
      <c r="M1312" s="3">
        <f>IF(Table2242[[#This Row],[ROE LF]]&gt;=$B$8,1,0)</f>
        <v>0</v>
      </c>
      <c r="N1312" s="3">
        <f>IF(Table2242[[#This Row],[Debt/Equity LF]]&lt;=$C$8,1,0)</f>
        <v>0</v>
      </c>
      <c r="O1312" s="44">
        <f t="shared" ref="O1312:O1375" si="43">SUM(L1312:N1312)</f>
        <v>1</v>
      </c>
    </row>
    <row r="1313" spans="1:15" ht="15" hidden="1" x14ac:dyDescent="0.2">
      <c r="A1313" s="3" t="s">
        <v>3679</v>
      </c>
      <c r="B1313" s="3" t="s">
        <v>3680</v>
      </c>
      <c r="C1313" s="3" t="s">
        <v>36</v>
      </c>
      <c r="D1313" s="3">
        <v>154.12327575683594</v>
      </c>
      <c r="E1313" s="15">
        <v>0.16514404296874999</v>
      </c>
      <c r="F1313" s="15">
        <v>0.20436887741088866</v>
      </c>
      <c r="G1313" s="41">
        <v>1365839360</v>
      </c>
      <c r="H1313" s="40">
        <v>28.149999618530273</v>
      </c>
      <c r="I1313" s="40" t="s">
        <v>40</v>
      </c>
      <c r="J1313" s="40" t="s">
        <v>41</v>
      </c>
      <c r="K1313" s="42" t="str">
        <f t="shared" si="42"/>
        <v>No</v>
      </c>
      <c r="L1313" s="3">
        <f>IF(Table2242[[#This Row],[P/E]]&lt;=$A$8,1,0)</f>
        <v>0</v>
      </c>
      <c r="M1313" s="3">
        <f>IF(Table2242[[#This Row],[ROE LF]]&gt;=$B$8,1,0)</f>
        <v>0</v>
      </c>
      <c r="N1313" s="3">
        <f>IF(Table2242[[#This Row],[Debt/Equity LF]]&lt;=$C$8,1,0)</f>
        <v>1</v>
      </c>
      <c r="O1313" s="44">
        <f t="shared" si="43"/>
        <v>1</v>
      </c>
    </row>
    <row r="1314" spans="1:15" ht="15" hidden="1" x14ac:dyDescent="0.2">
      <c r="A1314" s="3" t="s">
        <v>2633</v>
      </c>
      <c r="B1314" s="3" t="s">
        <v>2634</v>
      </c>
      <c r="C1314" s="3" t="s">
        <v>69</v>
      </c>
      <c r="D1314" s="3">
        <v>589.049072265625</v>
      </c>
      <c r="E1314" s="15">
        <v>-3.3176798820495609E-2</v>
      </c>
      <c r="F1314" s="15">
        <v>1.7767039489746095</v>
      </c>
      <c r="G1314" s="41">
        <v>1363885952</v>
      </c>
      <c r="H1314" s="40">
        <v>78.154998779296875</v>
      </c>
      <c r="I1314" s="40" t="s">
        <v>70</v>
      </c>
      <c r="J1314" s="40" t="s">
        <v>106</v>
      </c>
      <c r="K1314" s="42" t="str">
        <f t="shared" si="42"/>
        <v>No</v>
      </c>
      <c r="L1314" s="3">
        <f>IF(Table2242[[#This Row],[P/E]]&lt;=$A$8,1,0)</f>
        <v>0</v>
      </c>
      <c r="M1314" s="3">
        <f>IF(Table2242[[#This Row],[ROE LF]]&gt;=$B$8,1,0)</f>
        <v>0</v>
      </c>
      <c r="N1314" s="3">
        <f>IF(Table2242[[#This Row],[Debt/Equity LF]]&lt;=$C$8,1,0)</f>
        <v>0</v>
      </c>
      <c r="O1314" s="44">
        <f t="shared" si="43"/>
        <v>0</v>
      </c>
    </row>
    <row r="1315" spans="1:15" ht="15" x14ac:dyDescent="0.2">
      <c r="A1315" s="3" t="s">
        <v>3585</v>
      </c>
      <c r="B1315" s="3" t="s">
        <v>3586</v>
      </c>
      <c r="C1315" s="3" t="s">
        <v>43</v>
      </c>
      <c r="D1315" s="3">
        <v>3.8601152896881099</v>
      </c>
      <c r="E1315" s="15">
        <v>0.71853614807128907</v>
      </c>
      <c r="F1315" s="15">
        <v>1.5466581726074218</v>
      </c>
      <c r="G1315" s="41">
        <v>1363179776</v>
      </c>
      <c r="H1315" s="40">
        <v>23.5</v>
      </c>
      <c r="I1315" s="40" t="s">
        <v>43</v>
      </c>
      <c r="J1315" s="40" t="s">
        <v>44</v>
      </c>
      <c r="K1315" s="42" t="str">
        <f t="shared" si="42"/>
        <v>No</v>
      </c>
      <c r="L1315" s="3">
        <f>IF(Table2242[[#This Row],[P/E]]&lt;=$A$8,1,0)</f>
        <v>1</v>
      </c>
      <c r="M1315" s="3">
        <f>IF(Table2242[[#This Row],[ROE LF]]&gt;=$B$8,1,0)</f>
        <v>1</v>
      </c>
      <c r="N1315" s="3">
        <f>IF(Table2242[[#This Row],[Debt/Equity LF]]&lt;=$C$8,1,0)</f>
        <v>0</v>
      </c>
      <c r="O1315" s="44">
        <f t="shared" si="43"/>
        <v>2</v>
      </c>
    </row>
    <row r="1316" spans="1:15" ht="15" hidden="1" x14ac:dyDescent="0.2">
      <c r="A1316" s="3" t="s">
        <v>3615</v>
      </c>
      <c r="B1316" s="3" t="s">
        <v>3616</v>
      </c>
      <c r="C1316" s="3" t="s">
        <v>33</v>
      </c>
      <c r="D1316" s="3">
        <v>11.667512893676758</v>
      </c>
      <c r="E1316" s="15">
        <v>7.3364968299865718E-2</v>
      </c>
      <c r="F1316" s="15">
        <v>0.52291561126708985</v>
      </c>
      <c r="G1316" s="41">
        <v>1362029440</v>
      </c>
      <c r="H1316" s="40">
        <v>23.790000915527344</v>
      </c>
      <c r="I1316" s="40" t="s">
        <v>47</v>
      </c>
      <c r="J1316" s="40" t="s">
        <v>47</v>
      </c>
      <c r="K1316" s="42" t="str">
        <f t="shared" si="42"/>
        <v>No</v>
      </c>
      <c r="L1316" s="3">
        <f>IF(Table2242[[#This Row],[P/E]]&lt;=$A$8,1,0)</f>
        <v>0</v>
      </c>
      <c r="M1316" s="3">
        <f>IF(Table2242[[#This Row],[ROE LF]]&gt;=$B$8,1,0)</f>
        <v>0</v>
      </c>
      <c r="N1316" s="3">
        <f>IF(Table2242[[#This Row],[Debt/Equity LF]]&lt;=$C$8,1,0)</f>
        <v>0</v>
      </c>
      <c r="O1316" s="44">
        <f t="shared" si="43"/>
        <v>0</v>
      </c>
    </row>
    <row r="1317" spans="1:15" ht="15" hidden="1" x14ac:dyDescent="0.2">
      <c r="A1317" s="3" t="s">
        <v>2817</v>
      </c>
      <c r="B1317" s="3" t="s">
        <v>2818</v>
      </c>
      <c r="C1317" s="3" t="s">
        <v>33</v>
      </c>
      <c r="D1317" s="3">
        <v>14.584128379821777</v>
      </c>
      <c r="E1317" s="15">
        <v>7.3062047958374024E-2</v>
      </c>
      <c r="F1317" s="15">
        <v>2.8185244750976564</v>
      </c>
      <c r="G1317" s="41">
        <v>1359301120</v>
      </c>
      <c r="H1317" s="40">
        <v>10.739999771118164</v>
      </c>
      <c r="I1317" s="40" t="s">
        <v>34</v>
      </c>
      <c r="J1317" s="40" t="s">
        <v>112</v>
      </c>
      <c r="K1317" s="42" t="str">
        <f t="shared" si="42"/>
        <v>No</v>
      </c>
      <c r="L1317" s="3">
        <f>IF(Table2242[[#This Row],[P/E]]&lt;=$A$8,1,0)</f>
        <v>0</v>
      </c>
      <c r="M1317" s="3">
        <f>IF(Table2242[[#This Row],[ROE LF]]&gt;=$B$8,1,0)</f>
        <v>0</v>
      </c>
      <c r="N1317" s="3">
        <f>IF(Table2242[[#This Row],[Debt/Equity LF]]&lt;=$C$8,1,0)</f>
        <v>0</v>
      </c>
      <c r="O1317" s="44">
        <f t="shared" si="43"/>
        <v>0</v>
      </c>
    </row>
    <row r="1318" spans="1:15" ht="15" hidden="1" x14ac:dyDescent="0.2">
      <c r="A1318" s="3" t="s">
        <v>3781</v>
      </c>
      <c r="B1318" s="3" t="s">
        <v>3782</v>
      </c>
      <c r="C1318" s="3" t="s">
        <v>36</v>
      </c>
      <c r="D1318" s="3">
        <v>42.075664520263672</v>
      </c>
      <c r="E1318" s="15">
        <v>4.6315321922302248E-2</v>
      </c>
      <c r="F1318" s="15">
        <v>2.7706739902496339E-2</v>
      </c>
      <c r="G1318" s="41">
        <v>1354124032</v>
      </c>
      <c r="H1318" s="40">
        <v>20.034999847412109</v>
      </c>
      <c r="I1318" s="40" t="s">
        <v>37</v>
      </c>
      <c r="J1318" s="40" t="s">
        <v>99</v>
      </c>
      <c r="K1318" s="42" t="str">
        <f t="shared" si="42"/>
        <v>No</v>
      </c>
      <c r="L1318" s="3">
        <f>IF(Table2242[[#This Row],[P/E]]&lt;=$A$8,1,0)</f>
        <v>0</v>
      </c>
      <c r="M1318" s="3">
        <f>IF(Table2242[[#This Row],[ROE LF]]&gt;=$B$8,1,0)</f>
        <v>0</v>
      </c>
      <c r="N1318" s="3">
        <f>IF(Table2242[[#This Row],[Debt/Equity LF]]&lt;=$C$8,1,0)</f>
        <v>1</v>
      </c>
      <c r="O1318" s="44">
        <f t="shared" si="43"/>
        <v>1</v>
      </c>
    </row>
    <row r="1319" spans="1:15" ht="15" hidden="1" x14ac:dyDescent="0.2">
      <c r="A1319" s="3" t="s">
        <v>4127</v>
      </c>
      <c r="B1319" s="3" t="s">
        <v>4128</v>
      </c>
      <c r="C1319" s="3" t="s">
        <v>33</v>
      </c>
      <c r="D1319" s="3">
        <v>6.5041108131408691</v>
      </c>
      <c r="E1319" s="15">
        <v>0.27428833007812498</v>
      </c>
      <c r="F1319" s="15">
        <v>4.4399681091308596E-2</v>
      </c>
      <c r="G1319" s="41">
        <v>1347118208</v>
      </c>
      <c r="H1319" s="40">
        <v>30.420000076293945</v>
      </c>
      <c r="I1319" s="40" t="s">
        <v>47</v>
      </c>
      <c r="J1319" s="40" t="s">
        <v>47</v>
      </c>
      <c r="K1319" s="42" t="str">
        <f t="shared" si="42"/>
        <v>No</v>
      </c>
      <c r="L1319" s="3">
        <f>IF(Table2242[[#This Row],[P/E]]&lt;=$A$8,1,0)</f>
        <v>1</v>
      </c>
      <c r="M1319" s="3">
        <f>IF(Table2242[[#This Row],[ROE LF]]&gt;=$B$8,1,0)</f>
        <v>0</v>
      </c>
      <c r="N1319" s="3">
        <f>IF(Table2242[[#This Row],[Debt/Equity LF]]&lt;=$C$8,1,0)</f>
        <v>1</v>
      </c>
      <c r="O1319" s="44">
        <f t="shared" si="43"/>
        <v>2</v>
      </c>
    </row>
    <row r="1320" spans="1:15" ht="15" hidden="1" x14ac:dyDescent="0.2">
      <c r="A1320" s="3" t="s">
        <v>5099</v>
      </c>
      <c r="B1320" s="3" t="s">
        <v>5100</v>
      </c>
      <c r="C1320" s="3" t="s">
        <v>28</v>
      </c>
      <c r="D1320" s="3">
        <v>3.0715878009796138</v>
      </c>
      <c r="E1320" s="15">
        <v>0.39434284210205078</v>
      </c>
      <c r="F1320" s="15">
        <v>1.0522093963623047</v>
      </c>
      <c r="G1320" s="41">
        <v>1345874304</v>
      </c>
      <c r="H1320" s="40">
        <v>23.790000915527344</v>
      </c>
      <c r="I1320" s="40" t="s">
        <v>67</v>
      </c>
      <c r="J1320" s="40" t="s">
        <v>113</v>
      </c>
      <c r="K1320" s="42" t="str">
        <f t="shared" si="42"/>
        <v>No</v>
      </c>
      <c r="L1320" s="3">
        <f>IF(Table2242[[#This Row],[P/E]]&lt;=$A$8,1,0)</f>
        <v>1</v>
      </c>
      <c r="M1320" s="3">
        <f>IF(Table2242[[#This Row],[ROE LF]]&gt;=$B$8,1,0)</f>
        <v>1</v>
      </c>
      <c r="N1320" s="3">
        <f>IF(Table2242[[#This Row],[Debt/Equity LF]]&lt;=$C$8,1,0)</f>
        <v>0</v>
      </c>
      <c r="O1320" s="44">
        <f t="shared" si="43"/>
        <v>2</v>
      </c>
    </row>
    <row r="1321" spans="1:15" ht="15" hidden="1" x14ac:dyDescent="0.2">
      <c r="A1321" s="3" t="s">
        <v>4007</v>
      </c>
      <c r="B1321" s="3" t="s">
        <v>4008</v>
      </c>
      <c r="C1321" s="3" t="s">
        <v>33</v>
      </c>
      <c r="D1321" s="3">
        <v>13.254060745239258</v>
      </c>
      <c r="E1321" s="15">
        <v>0.13340962409973145</v>
      </c>
      <c r="F1321" s="15">
        <v>0.2603613471984863</v>
      </c>
      <c r="G1321" s="41">
        <v>1340186240</v>
      </c>
      <c r="H1321" s="40">
        <v>57.125</v>
      </c>
      <c r="I1321" s="40" t="s">
        <v>47</v>
      </c>
      <c r="J1321" s="40" t="s">
        <v>47</v>
      </c>
      <c r="K1321" s="42" t="str">
        <f t="shared" si="42"/>
        <v>No</v>
      </c>
      <c r="L1321" s="3">
        <f>IF(Table2242[[#This Row],[P/E]]&lt;=$A$8,1,0)</f>
        <v>0</v>
      </c>
      <c r="M1321" s="3">
        <f>IF(Table2242[[#This Row],[ROE LF]]&gt;=$B$8,1,0)</f>
        <v>0</v>
      </c>
      <c r="N1321" s="3">
        <f>IF(Table2242[[#This Row],[Debt/Equity LF]]&lt;=$C$8,1,0)</f>
        <v>1</v>
      </c>
      <c r="O1321" s="44">
        <f t="shared" si="43"/>
        <v>1</v>
      </c>
    </row>
    <row r="1322" spans="1:15" ht="15" hidden="1" x14ac:dyDescent="0.2">
      <c r="A1322" s="3" t="s">
        <v>3437</v>
      </c>
      <c r="B1322" s="3" t="s">
        <v>3438</v>
      </c>
      <c r="C1322" s="3" t="s">
        <v>45</v>
      </c>
      <c r="D1322" s="3">
        <v>22.297130584716797</v>
      </c>
      <c r="E1322" s="15">
        <v>2.0128579139709467E-2</v>
      </c>
      <c r="F1322" s="15">
        <v>0.33121116638183595</v>
      </c>
      <c r="G1322" s="41">
        <v>1339240320</v>
      </c>
      <c r="H1322" s="40">
        <v>28.534999847412109</v>
      </c>
      <c r="I1322" s="40" t="s">
        <v>53</v>
      </c>
      <c r="J1322" s="40" t="s">
        <v>84</v>
      </c>
      <c r="K1322" s="42" t="str">
        <f t="shared" si="42"/>
        <v>No</v>
      </c>
      <c r="L1322" s="3">
        <f>IF(Table2242[[#This Row],[P/E]]&lt;=$A$8,1,0)</f>
        <v>0</v>
      </c>
      <c r="M1322" s="3">
        <f>IF(Table2242[[#This Row],[ROE LF]]&gt;=$B$8,1,0)</f>
        <v>0</v>
      </c>
      <c r="N1322" s="3">
        <f>IF(Table2242[[#This Row],[Debt/Equity LF]]&lt;=$C$8,1,0)</f>
        <v>1</v>
      </c>
      <c r="O1322" s="44">
        <f t="shared" si="43"/>
        <v>1</v>
      </c>
    </row>
    <row r="1323" spans="1:15" ht="15" hidden="1" x14ac:dyDescent="0.2">
      <c r="A1323" s="3" t="s">
        <v>3461</v>
      </c>
      <c r="B1323" s="3" t="s">
        <v>3462</v>
      </c>
      <c r="C1323" s="3" t="s">
        <v>33</v>
      </c>
      <c r="D1323" s="3">
        <v>10.923517227172852</v>
      </c>
      <c r="E1323" s="15">
        <v>0.11915538787841796</v>
      </c>
      <c r="F1323" s="15">
        <v>0.31825929641723633</v>
      </c>
      <c r="G1323" s="41">
        <v>1339016320</v>
      </c>
      <c r="H1323" s="40">
        <v>14.965000152587891</v>
      </c>
      <c r="I1323" s="40" t="s">
        <v>47</v>
      </c>
      <c r="J1323" s="40" t="s">
        <v>47</v>
      </c>
      <c r="K1323" s="42" t="str">
        <f t="shared" si="42"/>
        <v>No</v>
      </c>
      <c r="L1323" s="3">
        <f>IF(Table2242[[#This Row],[P/E]]&lt;=$A$8,1,0)</f>
        <v>0</v>
      </c>
      <c r="M1323" s="3">
        <f>IF(Table2242[[#This Row],[ROE LF]]&gt;=$B$8,1,0)</f>
        <v>0</v>
      </c>
      <c r="N1323" s="3">
        <f>IF(Table2242[[#This Row],[Debt/Equity LF]]&lt;=$C$8,1,0)</f>
        <v>1</v>
      </c>
      <c r="O1323" s="44">
        <f t="shared" si="43"/>
        <v>1</v>
      </c>
    </row>
    <row r="1324" spans="1:15" ht="15" hidden="1" x14ac:dyDescent="0.2">
      <c r="A1324" s="3" t="s">
        <v>2637</v>
      </c>
      <c r="B1324" s="3" t="s">
        <v>2638</v>
      </c>
      <c r="C1324" s="3" t="s">
        <v>80</v>
      </c>
      <c r="D1324" s="3">
        <v>55.705001831054688</v>
      </c>
      <c r="E1324" s="15">
        <v>-2.4560849666595459E-2</v>
      </c>
      <c r="F1324" s="15">
        <v>0.81272422790527343</v>
      </c>
      <c r="G1324" s="41">
        <v>1336990592</v>
      </c>
      <c r="H1324" s="40">
        <v>15.055000305175781</v>
      </c>
      <c r="I1324" s="40" t="s">
        <v>80</v>
      </c>
      <c r="J1324" s="40" t="s">
        <v>81</v>
      </c>
      <c r="K1324" s="42" t="str">
        <f t="shared" si="42"/>
        <v>No</v>
      </c>
      <c r="L1324" s="3">
        <f>IF(Table2242[[#This Row],[P/E]]&lt;=$A$8,1,0)</f>
        <v>0</v>
      </c>
      <c r="M1324" s="3">
        <f>IF(Table2242[[#This Row],[ROE LF]]&gt;=$B$8,1,0)</f>
        <v>0</v>
      </c>
      <c r="N1324" s="3">
        <f>IF(Table2242[[#This Row],[Debt/Equity LF]]&lt;=$C$8,1,0)</f>
        <v>0</v>
      </c>
      <c r="O1324" s="44">
        <f t="shared" si="43"/>
        <v>0</v>
      </c>
    </row>
    <row r="1325" spans="1:15" ht="15" hidden="1" x14ac:dyDescent="0.2">
      <c r="A1325" s="3" t="s">
        <v>3297</v>
      </c>
      <c r="B1325" s="3" t="s">
        <v>3298</v>
      </c>
      <c r="C1325" s="3" t="s">
        <v>80</v>
      </c>
      <c r="D1325" s="3">
        <v>8.6675195693969727</v>
      </c>
      <c r="E1325" s="15">
        <v>0.26008220672607424</v>
      </c>
      <c r="F1325" s="15">
        <v>0.11433550834655762</v>
      </c>
      <c r="G1325" s="41">
        <v>1334104320</v>
      </c>
      <c r="H1325" s="40">
        <v>33.889999389648438</v>
      </c>
      <c r="I1325" s="40" t="s">
        <v>80</v>
      </c>
      <c r="J1325" s="40" t="s">
        <v>102</v>
      </c>
      <c r="K1325" s="42" t="str">
        <f t="shared" si="42"/>
        <v>No</v>
      </c>
      <c r="L1325" s="3">
        <f>IF(Table2242[[#This Row],[P/E]]&lt;=$A$8,1,0)</f>
        <v>0</v>
      </c>
      <c r="M1325" s="3">
        <f>IF(Table2242[[#This Row],[ROE LF]]&gt;=$B$8,1,0)</f>
        <v>0</v>
      </c>
      <c r="N1325" s="3">
        <f>IF(Table2242[[#This Row],[Debt/Equity LF]]&lt;=$C$8,1,0)</f>
        <v>1</v>
      </c>
      <c r="O1325" s="44">
        <f t="shared" si="43"/>
        <v>1</v>
      </c>
    </row>
    <row r="1326" spans="1:15" ht="15" hidden="1" x14ac:dyDescent="0.2">
      <c r="A1326" s="3" t="s">
        <v>9343</v>
      </c>
      <c r="B1326" s="3" t="s">
        <v>9344</v>
      </c>
      <c r="C1326" s="3" t="s">
        <v>69</v>
      </c>
      <c r="D1326" s="3">
        <v>33.560546875</v>
      </c>
      <c r="E1326" s="15">
        <v>8.9251499176025387E-2</v>
      </c>
      <c r="F1326" s="15">
        <v>0.36408531188964843</v>
      </c>
      <c r="G1326" s="41">
        <v>1333193856</v>
      </c>
      <c r="H1326" s="40">
        <v>43.759998321533203</v>
      </c>
      <c r="I1326" s="40" t="s">
        <v>76</v>
      </c>
      <c r="J1326" s="40" t="s">
        <v>77</v>
      </c>
      <c r="K1326" s="42" t="str">
        <f t="shared" si="42"/>
        <v>No</v>
      </c>
      <c r="L1326" s="3">
        <f>IF(Table2242[[#This Row],[P/E]]&lt;=$A$8,1,0)</f>
        <v>0</v>
      </c>
      <c r="M1326" s="3">
        <f>IF(Table2242[[#This Row],[ROE LF]]&gt;=$B$8,1,0)</f>
        <v>0</v>
      </c>
      <c r="N1326" s="3">
        <f>IF(Table2242[[#This Row],[Debt/Equity LF]]&lt;=$C$8,1,0)</f>
        <v>1</v>
      </c>
      <c r="O1326" s="44">
        <f t="shared" si="43"/>
        <v>1</v>
      </c>
    </row>
    <row r="1327" spans="1:15" ht="15" hidden="1" x14ac:dyDescent="0.2">
      <c r="A1327" s="3" t="s">
        <v>3421</v>
      </c>
      <c r="B1327" s="3" t="s">
        <v>3422</v>
      </c>
      <c r="C1327" s="3" t="s">
        <v>45</v>
      </c>
      <c r="D1327" s="3">
        <v>12.542765617370605</v>
      </c>
      <c r="E1327" s="15">
        <v>6.6208090782165524E-2</v>
      </c>
      <c r="F1327" s="15">
        <v>0.74463829040527341</v>
      </c>
      <c r="G1327" s="41">
        <v>1329427200</v>
      </c>
      <c r="H1327" s="40">
        <v>55.159999847412109</v>
      </c>
      <c r="I1327" s="40" t="s">
        <v>53</v>
      </c>
      <c r="J1327" s="40" t="s">
        <v>72</v>
      </c>
      <c r="K1327" s="42" t="str">
        <f t="shared" si="42"/>
        <v>No</v>
      </c>
      <c r="L1327" s="3">
        <f>IF(Table2242[[#This Row],[P/E]]&lt;=$A$8,1,0)</f>
        <v>0</v>
      </c>
      <c r="M1327" s="3">
        <f>IF(Table2242[[#This Row],[ROE LF]]&gt;=$B$8,1,0)</f>
        <v>0</v>
      </c>
      <c r="N1327" s="3">
        <f>IF(Table2242[[#This Row],[Debt/Equity LF]]&lt;=$C$8,1,0)</f>
        <v>0</v>
      </c>
      <c r="O1327" s="44">
        <f t="shared" si="43"/>
        <v>0</v>
      </c>
    </row>
    <row r="1328" spans="1:15" ht="15" hidden="1" x14ac:dyDescent="0.2">
      <c r="A1328" s="3" t="s">
        <v>3265</v>
      </c>
      <c r="B1328" s="3" t="s">
        <v>3266</v>
      </c>
      <c r="C1328" s="3" t="s">
        <v>89</v>
      </c>
      <c r="D1328" s="3">
        <v>79.282760620117188</v>
      </c>
      <c r="E1328" s="15">
        <v>-2.2010299563407902E-3</v>
      </c>
      <c r="F1328" s="15">
        <v>1.6742990112304688</v>
      </c>
      <c r="G1328" s="41">
        <v>1328651008</v>
      </c>
      <c r="H1328" s="40">
        <v>89.360000610351562</v>
      </c>
      <c r="I1328" s="40" t="s">
        <v>89</v>
      </c>
      <c r="J1328" s="40" t="s">
        <v>93</v>
      </c>
      <c r="K1328" s="42" t="str">
        <f t="shared" si="42"/>
        <v>No</v>
      </c>
      <c r="L1328" s="3">
        <f>IF(Table2242[[#This Row],[P/E]]&lt;=$A$8,1,0)</f>
        <v>0</v>
      </c>
      <c r="M1328" s="3">
        <f>IF(Table2242[[#This Row],[ROE LF]]&gt;=$B$8,1,0)</f>
        <v>0</v>
      </c>
      <c r="N1328" s="3">
        <f>IF(Table2242[[#This Row],[Debt/Equity LF]]&lt;=$C$8,1,0)</f>
        <v>0</v>
      </c>
      <c r="O1328" s="44">
        <f t="shared" si="43"/>
        <v>0</v>
      </c>
    </row>
    <row r="1329" spans="1:15" ht="15" hidden="1" x14ac:dyDescent="0.2">
      <c r="A1329" s="3" t="s">
        <v>3379</v>
      </c>
      <c r="B1329" s="3" t="s">
        <v>3380</v>
      </c>
      <c r="C1329" s="3" t="s">
        <v>69</v>
      </c>
      <c r="D1329" s="3">
        <v>11.39410400390625</v>
      </c>
      <c r="E1329" s="15">
        <v>0.14371256828308104</v>
      </c>
      <c r="F1329" s="15">
        <v>2.8535981178283692E-2</v>
      </c>
      <c r="G1329" s="41">
        <v>1327485824</v>
      </c>
      <c r="H1329" s="40">
        <v>12.630000114440918</v>
      </c>
      <c r="I1329" s="40" t="s">
        <v>76</v>
      </c>
      <c r="J1329" s="40" t="s">
        <v>97</v>
      </c>
      <c r="K1329" s="42" t="str">
        <f t="shared" si="42"/>
        <v>No</v>
      </c>
      <c r="L1329" s="3">
        <f>IF(Table2242[[#This Row],[P/E]]&lt;=$A$8,1,0)</f>
        <v>0</v>
      </c>
      <c r="M1329" s="3">
        <f>IF(Table2242[[#This Row],[ROE LF]]&gt;=$B$8,1,0)</f>
        <v>0</v>
      </c>
      <c r="N1329" s="3">
        <f>IF(Table2242[[#This Row],[Debt/Equity LF]]&lt;=$C$8,1,0)</f>
        <v>1</v>
      </c>
      <c r="O1329" s="44">
        <f t="shared" si="43"/>
        <v>1</v>
      </c>
    </row>
    <row r="1330" spans="1:15" ht="15" hidden="1" x14ac:dyDescent="0.2">
      <c r="A1330" s="3" t="s">
        <v>2142</v>
      </c>
      <c r="B1330" s="3" t="s">
        <v>2143</v>
      </c>
      <c r="C1330" s="3" t="s">
        <v>33</v>
      </c>
      <c r="D1330" s="3">
        <v>3.8300879001617432</v>
      </c>
      <c r="E1330" s="15">
        <v>0.25339719772338865</v>
      </c>
      <c r="F1330" s="15">
        <v>5.5234783935546874</v>
      </c>
      <c r="G1330" s="41">
        <v>1321530624</v>
      </c>
      <c r="H1330" s="40">
        <v>16.200000762939453</v>
      </c>
      <c r="I1330" s="40" t="s">
        <v>34</v>
      </c>
      <c r="J1330" s="40" t="s">
        <v>112</v>
      </c>
      <c r="K1330" s="42" t="str">
        <f t="shared" si="42"/>
        <v>No</v>
      </c>
      <c r="L1330" s="3">
        <f>IF(Table2242[[#This Row],[P/E]]&lt;=$A$8,1,0)</f>
        <v>1</v>
      </c>
      <c r="M1330" s="3">
        <f>IF(Table2242[[#This Row],[ROE LF]]&gt;=$B$8,1,0)</f>
        <v>0</v>
      </c>
      <c r="N1330" s="3">
        <f>IF(Table2242[[#This Row],[Debt/Equity LF]]&lt;=$C$8,1,0)</f>
        <v>0</v>
      </c>
      <c r="O1330" s="44">
        <f t="shared" si="43"/>
        <v>1</v>
      </c>
    </row>
    <row r="1331" spans="1:15" ht="15" hidden="1" x14ac:dyDescent="0.2">
      <c r="A1331" s="3" t="s">
        <v>3133</v>
      </c>
      <c r="B1331" s="3" t="s">
        <v>3134</v>
      </c>
      <c r="C1331" s="3" t="s">
        <v>28</v>
      </c>
      <c r="D1331" s="3">
        <v>5.8734374046325684</v>
      </c>
      <c r="E1331" s="15">
        <v>0.88918655395507817</v>
      </c>
      <c r="F1331" s="15">
        <v>6.1905932617187496</v>
      </c>
      <c r="G1331" s="41">
        <v>1317378560</v>
      </c>
      <c r="H1331" s="40">
        <v>12.574999809265137</v>
      </c>
      <c r="I1331" s="40" t="s">
        <v>29</v>
      </c>
      <c r="J1331" s="40" t="s">
        <v>52</v>
      </c>
      <c r="K1331" s="42" t="str">
        <f t="shared" si="42"/>
        <v>No</v>
      </c>
      <c r="L1331" s="3">
        <f>IF(Table2242[[#This Row],[P/E]]&lt;=$A$8,1,0)</f>
        <v>1</v>
      </c>
      <c r="M1331" s="3">
        <f>IF(Table2242[[#This Row],[ROE LF]]&gt;=$B$8,1,0)</f>
        <v>1</v>
      </c>
      <c r="N1331" s="3">
        <f>IF(Table2242[[#This Row],[Debt/Equity LF]]&lt;=$C$8,1,0)</f>
        <v>0</v>
      </c>
      <c r="O1331" s="44">
        <f t="shared" si="43"/>
        <v>2</v>
      </c>
    </row>
    <row r="1332" spans="1:15" ht="15" hidden="1" x14ac:dyDescent="0.2">
      <c r="A1332" s="3" t="s">
        <v>4687</v>
      </c>
      <c r="B1332" s="3" t="s">
        <v>4688</v>
      </c>
      <c r="C1332" s="3" t="s">
        <v>69</v>
      </c>
      <c r="D1332" s="3">
        <v>5.3382573127746582</v>
      </c>
      <c r="E1332" s="15">
        <v>0.16150564193725586</v>
      </c>
      <c r="F1332" s="15">
        <v>2.8604983520507812</v>
      </c>
      <c r="G1332" s="41">
        <v>1312425984</v>
      </c>
      <c r="H1332" s="40">
        <v>30.459999084472656</v>
      </c>
      <c r="I1332" s="40" t="s">
        <v>76</v>
      </c>
      <c r="J1332" s="40" t="s">
        <v>97</v>
      </c>
      <c r="K1332" s="42" t="str">
        <f t="shared" si="42"/>
        <v>No</v>
      </c>
      <c r="L1332" s="3">
        <f>IF(Table2242[[#This Row],[P/E]]&lt;=$A$8,1,0)</f>
        <v>1</v>
      </c>
      <c r="M1332" s="3">
        <f>IF(Table2242[[#This Row],[ROE LF]]&gt;=$B$8,1,0)</f>
        <v>0</v>
      </c>
      <c r="N1332" s="3">
        <f>IF(Table2242[[#This Row],[Debt/Equity LF]]&lt;=$C$8,1,0)</f>
        <v>0</v>
      </c>
      <c r="O1332" s="44">
        <f t="shared" si="43"/>
        <v>1</v>
      </c>
    </row>
    <row r="1333" spans="1:15" ht="15" hidden="1" x14ac:dyDescent="0.2">
      <c r="A1333" s="3" t="s">
        <v>3459</v>
      </c>
      <c r="B1333" s="3" t="s">
        <v>3460</v>
      </c>
      <c r="C1333" s="3" t="s">
        <v>25</v>
      </c>
      <c r="D1333" s="3">
        <v>22.507936477661133</v>
      </c>
      <c r="E1333" s="15">
        <v>5.1532578468322751E-2</v>
      </c>
      <c r="F1333" s="15">
        <v>7.999657154083252E-2</v>
      </c>
      <c r="G1333" s="41">
        <v>1303283584</v>
      </c>
      <c r="H1333" s="40">
        <v>39.099998474121094</v>
      </c>
      <c r="I1333" s="40" t="s">
        <v>26</v>
      </c>
      <c r="J1333" s="40" t="s">
        <v>74</v>
      </c>
      <c r="K1333" s="42" t="str">
        <f t="shared" si="42"/>
        <v>No</v>
      </c>
      <c r="L1333" s="3">
        <f>IF(Table2242[[#This Row],[P/E]]&lt;=$A$8,1,0)</f>
        <v>0</v>
      </c>
      <c r="M1333" s="3">
        <f>IF(Table2242[[#This Row],[ROE LF]]&gt;=$B$8,1,0)</f>
        <v>0</v>
      </c>
      <c r="N1333" s="3">
        <f>IF(Table2242[[#This Row],[Debt/Equity LF]]&lt;=$C$8,1,0)</f>
        <v>1</v>
      </c>
      <c r="O1333" s="44">
        <f t="shared" si="43"/>
        <v>1</v>
      </c>
    </row>
    <row r="1334" spans="1:15" ht="15" x14ac:dyDescent="0.2">
      <c r="A1334" s="3" t="s">
        <v>3205</v>
      </c>
      <c r="B1334" s="3" t="s">
        <v>3206</v>
      </c>
      <c r="C1334" s="3" t="s">
        <v>43</v>
      </c>
      <c r="D1334" s="3">
        <v>42.085834503173828</v>
      </c>
      <c r="E1334" s="15">
        <v>4.4907641410827634E-2</v>
      </c>
      <c r="F1334" s="15">
        <v>1.7396563720703124</v>
      </c>
      <c r="G1334" s="41">
        <v>1297800960</v>
      </c>
      <c r="H1334" s="40">
        <v>8.505000114440918</v>
      </c>
      <c r="I1334" s="40" t="s">
        <v>43</v>
      </c>
      <c r="J1334" s="40" t="s">
        <v>101</v>
      </c>
      <c r="K1334" s="42" t="str">
        <f t="shared" si="42"/>
        <v>No</v>
      </c>
      <c r="L1334" s="3">
        <f>IF(Table2242[[#This Row],[P/E]]&lt;=$A$8,1,0)</f>
        <v>0</v>
      </c>
      <c r="M1334" s="3">
        <f>IF(Table2242[[#This Row],[ROE LF]]&gt;=$B$8,1,0)</f>
        <v>0</v>
      </c>
      <c r="N1334" s="3">
        <f>IF(Table2242[[#This Row],[Debt/Equity LF]]&lt;=$C$8,1,0)</f>
        <v>0</v>
      </c>
      <c r="O1334" s="44">
        <f t="shared" si="43"/>
        <v>0</v>
      </c>
    </row>
    <row r="1335" spans="1:15" ht="15" hidden="1" x14ac:dyDescent="0.2">
      <c r="A1335" s="3" t="s">
        <v>9337</v>
      </c>
      <c r="B1335" s="3" t="s">
        <v>9338</v>
      </c>
      <c r="C1335" s="3" t="s">
        <v>89</v>
      </c>
      <c r="D1335" s="3">
        <v>11.089309692382812</v>
      </c>
      <c r="E1335" s="15">
        <v>0.11591836929321289</v>
      </c>
      <c r="F1335" s="15">
        <v>1.8064794921875</v>
      </c>
      <c r="G1335" s="41">
        <v>1296110848</v>
      </c>
      <c r="H1335" s="40">
        <v>23.590000152587891</v>
      </c>
      <c r="I1335" s="40" t="s">
        <v>89</v>
      </c>
      <c r="J1335" s="40" t="s">
        <v>90</v>
      </c>
      <c r="K1335" s="42" t="str">
        <f t="shared" si="42"/>
        <v>No</v>
      </c>
      <c r="L1335" s="3">
        <f>IF(Table2242[[#This Row],[P/E]]&lt;=$A$8,1,0)</f>
        <v>0</v>
      </c>
      <c r="M1335" s="3">
        <f>IF(Table2242[[#This Row],[ROE LF]]&gt;=$B$8,1,0)</f>
        <v>0</v>
      </c>
      <c r="N1335" s="3">
        <f>IF(Table2242[[#This Row],[Debt/Equity LF]]&lt;=$C$8,1,0)</f>
        <v>0</v>
      </c>
      <c r="O1335" s="44">
        <f t="shared" si="43"/>
        <v>0</v>
      </c>
    </row>
    <row r="1336" spans="1:15" ht="15" hidden="1" x14ac:dyDescent="0.2">
      <c r="A1336" s="3" t="s">
        <v>4133</v>
      </c>
      <c r="B1336" s="3" t="s">
        <v>7744</v>
      </c>
      <c r="C1336" s="3" t="s">
        <v>33</v>
      </c>
      <c r="D1336" s="3">
        <v>9.6719655990600586</v>
      </c>
      <c r="E1336" s="15">
        <v>0.13252465248107911</v>
      </c>
      <c r="F1336" s="15">
        <v>0.77374473571777347</v>
      </c>
      <c r="G1336" s="41">
        <v>1293375104</v>
      </c>
      <c r="H1336" s="40">
        <v>35.349998474121094</v>
      </c>
      <c r="I1336" s="40" t="s">
        <v>47</v>
      </c>
      <c r="J1336" s="40" t="s">
        <v>47</v>
      </c>
      <c r="K1336" s="42" t="str">
        <f t="shared" si="42"/>
        <v>No</v>
      </c>
      <c r="L1336" s="3">
        <f>IF(Table2242[[#This Row],[P/E]]&lt;=$A$8,1,0)</f>
        <v>0</v>
      </c>
      <c r="M1336" s="3">
        <f>IF(Table2242[[#This Row],[ROE LF]]&gt;=$B$8,1,0)</f>
        <v>0</v>
      </c>
      <c r="N1336" s="3">
        <f>IF(Table2242[[#This Row],[Debt/Equity LF]]&lt;=$C$8,1,0)</f>
        <v>0</v>
      </c>
      <c r="O1336" s="44">
        <f t="shared" si="43"/>
        <v>0</v>
      </c>
    </row>
    <row r="1337" spans="1:15" ht="15" hidden="1" x14ac:dyDescent="0.2">
      <c r="A1337" s="3" t="s">
        <v>3211</v>
      </c>
      <c r="B1337" s="3" t="s">
        <v>3212</v>
      </c>
      <c r="C1337" s="3" t="s">
        <v>33</v>
      </c>
      <c r="D1337" s="3">
        <v>15.175798416137695</v>
      </c>
      <c r="E1337" s="15">
        <v>7.7595548629760744E-2</v>
      </c>
      <c r="F1337" s="15">
        <v>0.19177942276000975</v>
      </c>
      <c r="G1337" s="41">
        <v>1293119744</v>
      </c>
      <c r="H1337" s="40">
        <v>30.309999465942383</v>
      </c>
      <c r="I1337" s="40" t="s">
        <v>47</v>
      </c>
      <c r="J1337" s="40" t="s">
        <v>47</v>
      </c>
      <c r="K1337" s="42" t="str">
        <f t="shared" si="42"/>
        <v>No</v>
      </c>
      <c r="L1337" s="3">
        <f>IF(Table2242[[#This Row],[P/E]]&lt;=$A$8,1,0)</f>
        <v>0</v>
      </c>
      <c r="M1337" s="3">
        <f>IF(Table2242[[#This Row],[ROE LF]]&gt;=$B$8,1,0)</f>
        <v>0</v>
      </c>
      <c r="N1337" s="3">
        <f>IF(Table2242[[#This Row],[Debt/Equity LF]]&lt;=$C$8,1,0)</f>
        <v>1</v>
      </c>
      <c r="O1337" s="44">
        <f t="shared" si="43"/>
        <v>1</v>
      </c>
    </row>
    <row r="1338" spans="1:15" ht="15" hidden="1" x14ac:dyDescent="0.2">
      <c r="A1338" s="3" t="s">
        <v>3793</v>
      </c>
      <c r="B1338" s="3" t="s">
        <v>3794</v>
      </c>
      <c r="C1338" s="3" t="s">
        <v>20</v>
      </c>
      <c r="D1338" s="3">
        <v>21.886873245239258</v>
      </c>
      <c r="E1338" s="15">
        <v>0.1135037899017334</v>
      </c>
      <c r="F1338" s="15">
        <v>0.22646612167358399</v>
      </c>
      <c r="G1338" s="41">
        <v>1288903808</v>
      </c>
      <c r="H1338" s="40">
        <v>42.430000305175781</v>
      </c>
      <c r="I1338" s="40" t="s">
        <v>21</v>
      </c>
      <c r="J1338" s="40" t="s">
        <v>92</v>
      </c>
      <c r="K1338" s="42" t="str">
        <f t="shared" si="42"/>
        <v>No</v>
      </c>
      <c r="L1338" s="3">
        <f>IF(Table2242[[#This Row],[P/E]]&lt;=$A$8,1,0)</f>
        <v>0</v>
      </c>
      <c r="M1338" s="3">
        <f>IF(Table2242[[#This Row],[ROE LF]]&gt;=$B$8,1,0)</f>
        <v>0</v>
      </c>
      <c r="N1338" s="3">
        <f>IF(Table2242[[#This Row],[Debt/Equity LF]]&lt;=$C$8,1,0)</f>
        <v>1</v>
      </c>
      <c r="O1338" s="44">
        <f t="shared" si="43"/>
        <v>1</v>
      </c>
    </row>
    <row r="1339" spans="1:15" ht="15" hidden="1" x14ac:dyDescent="0.2">
      <c r="A1339" s="3" t="s">
        <v>3145</v>
      </c>
      <c r="B1339" s="3" t="s">
        <v>3146</v>
      </c>
      <c r="C1339" s="3" t="s">
        <v>33</v>
      </c>
      <c r="D1339" s="3">
        <v>10.327273368835449</v>
      </c>
      <c r="E1339" s="15">
        <v>0.1074440860748291</v>
      </c>
      <c r="F1339" s="15">
        <v>2.0607243347167969</v>
      </c>
      <c r="G1339" s="41">
        <v>1288186880</v>
      </c>
      <c r="H1339" s="40">
        <v>34.080001831054688</v>
      </c>
      <c r="I1339" s="40" t="s">
        <v>34</v>
      </c>
      <c r="J1339" s="40" t="s">
        <v>79</v>
      </c>
      <c r="K1339" s="42" t="str">
        <f t="shared" si="42"/>
        <v>No</v>
      </c>
      <c r="L1339" s="3">
        <f>IF(Table2242[[#This Row],[P/E]]&lt;=$A$8,1,0)</f>
        <v>0</v>
      </c>
      <c r="M1339" s="3">
        <f>IF(Table2242[[#This Row],[ROE LF]]&gt;=$B$8,1,0)</f>
        <v>0</v>
      </c>
      <c r="N1339" s="3">
        <f>IF(Table2242[[#This Row],[Debt/Equity LF]]&lt;=$C$8,1,0)</f>
        <v>0</v>
      </c>
      <c r="O1339" s="44">
        <f t="shared" si="43"/>
        <v>0</v>
      </c>
    </row>
    <row r="1340" spans="1:15" ht="15" hidden="1" x14ac:dyDescent="0.2">
      <c r="A1340" s="3" t="s">
        <v>4935</v>
      </c>
      <c r="B1340" s="3" t="s">
        <v>4936</v>
      </c>
      <c r="C1340" s="3" t="s">
        <v>20</v>
      </c>
      <c r="D1340" s="3">
        <v>75.131095886230469</v>
      </c>
      <c r="E1340" s="15">
        <v>2.6770460605621337E-2</v>
      </c>
      <c r="F1340" s="15">
        <v>0.5669039535522461</v>
      </c>
      <c r="G1340" s="41">
        <v>1285699072</v>
      </c>
      <c r="H1340" s="40">
        <v>40.520000457763672</v>
      </c>
      <c r="I1340" s="40" t="s">
        <v>21</v>
      </c>
      <c r="J1340" s="40" t="s">
        <v>63</v>
      </c>
      <c r="K1340" s="42" t="str">
        <f t="shared" si="42"/>
        <v>No</v>
      </c>
      <c r="L1340" s="3">
        <f>IF(Table2242[[#This Row],[P/E]]&lt;=$A$8,1,0)</f>
        <v>0</v>
      </c>
      <c r="M1340" s="3">
        <f>IF(Table2242[[#This Row],[ROE LF]]&gt;=$B$8,1,0)</f>
        <v>0</v>
      </c>
      <c r="N1340" s="3">
        <f>IF(Table2242[[#This Row],[Debt/Equity LF]]&lt;=$C$8,1,0)</f>
        <v>0</v>
      </c>
      <c r="O1340" s="44">
        <f t="shared" si="43"/>
        <v>0</v>
      </c>
    </row>
    <row r="1341" spans="1:15" ht="15" hidden="1" x14ac:dyDescent="0.2">
      <c r="A1341" s="3" t="s">
        <v>2340</v>
      </c>
      <c r="B1341" s="3" t="s">
        <v>2341</v>
      </c>
      <c r="C1341" s="3" t="s">
        <v>25</v>
      </c>
      <c r="D1341" s="3">
        <v>21.184926986694336</v>
      </c>
      <c r="E1341" s="15">
        <v>9.4963401556015011E-3</v>
      </c>
      <c r="F1341" s="15">
        <v>0.70068634033203125</v>
      </c>
      <c r="G1341" s="41">
        <v>1279662336</v>
      </c>
      <c r="H1341" s="40">
        <v>11.869999885559082</v>
      </c>
      <c r="I1341" s="40" t="s">
        <v>61</v>
      </c>
      <c r="J1341" s="40" t="s">
        <v>62</v>
      </c>
      <c r="K1341" s="42" t="str">
        <f t="shared" si="42"/>
        <v>No</v>
      </c>
      <c r="L1341" s="3">
        <f>IF(Table2242[[#This Row],[P/E]]&lt;=$A$8,1,0)</f>
        <v>0</v>
      </c>
      <c r="M1341" s="3">
        <f>IF(Table2242[[#This Row],[ROE LF]]&gt;=$B$8,1,0)</f>
        <v>0</v>
      </c>
      <c r="N1341" s="3">
        <f>IF(Table2242[[#This Row],[Debt/Equity LF]]&lt;=$C$8,1,0)</f>
        <v>0</v>
      </c>
      <c r="O1341" s="44">
        <f t="shared" si="43"/>
        <v>0</v>
      </c>
    </row>
    <row r="1342" spans="1:15" ht="15" hidden="1" x14ac:dyDescent="0.2">
      <c r="A1342" s="3" t="s">
        <v>3805</v>
      </c>
      <c r="B1342" s="3" t="s">
        <v>3806</v>
      </c>
      <c r="C1342" s="3" t="s">
        <v>20</v>
      </c>
      <c r="D1342" s="3">
        <v>13.792359352111816</v>
      </c>
      <c r="E1342" s="15">
        <v>0.12865887641906737</v>
      </c>
      <c r="F1342" s="15">
        <v>1.2023429870605472E-2</v>
      </c>
      <c r="G1342" s="41">
        <v>1276036864</v>
      </c>
      <c r="H1342" s="40">
        <v>48.540000915527344</v>
      </c>
      <c r="I1342" s="40" t="s">
        <v>21</v>
      </c>
      <c r="J1342" s="40" t="s">
        <v>92</v>
      </c>
      <c r="K1342" s="42" t="str">
        <f t="shared" si="42"/>
        <v>No</v>
      </c>
      <c r="L1342" s="3">
        <f>IF(Table2242[[#This Row],[P/E]]&lt;=$A$8,1,0)</f>
        <v>0</v>
      </c>
      <c r="M1342" s="3">
        <f>IF(Table2242[[#This Row],[ROE LF]]&gt;=$B$8,1,0)</f>
        <v>0</v>
      </c>
      <c r="N1342" s="3">
        <f>IF(Table2242[[#This Row],[Debt/Equity LF]]&lt;=$C$8,1,0)</f>
        <v>1</v>
      </c>
      <c r="O1342" s="44">
        <f t="shared" si="43"/>
        <v>1</v>
      </c>
    </row>
    <row r="1343" spans="1:15" ht="15" hidden="1" x14ac:dyDescent="0.2">
      <c r="A1343" s="3" t="s">
        <v>3601</v>
      </c>
      <c r="B1343" s="3" t="s">
        <v>3602</v>
      </c>
      <c r="C1343" s="3" t="s">
        <v>20</v>
      </c>
      <c r="D1343" s="3">
        <v>13.619349479675293</v>
      </c>
      <c r="E1343" s="15">
        <v>0.16575984954833983</v>
      </c>
      <c r="F1343" s="15">
        <v>0.11511219978332519</v>
      </c>
      <c r="G1343" s="41">
        <v>1272956416</v>
      </c>
      <c r="H1343" s="40">
        <v>50.389999389648438</v>
      </c>
      <c r="I1343" s="40" t="s">
        <v>21</v>
      </c>
      <c r="J1343" s="40" t="s">
        <v>92</v>
      </c>
      <c r="K1343" s="42" t="str">
        <f t="shared" si="42"/>
        <v>No</v>
      </c>
      <c r="L1343" s="3">
        <f>IF(Table2242[[#This Row],[P/E]]&lt;=$A$8,1,0)</f>
        <v>0</v>
      </c>
      <c r="M1343" s="3">
        <f>IF(Table2242[[#This Row],[ROE LF]]&gt;=$B$8,1,0)</f>
        <v>0</v>
      </c>
      <c r="N1343" s="3">
        <f>IF(Table2242[[#This Row],[Debt/Equity LF]]&lt;=$C$8,1,0)</f>
        <v>1</v>
      </c>
      <c r="O1343" s="44">
        <f t="shared" si="43"/>
        <v>1</v>
      </c>
    </row>
    <row r="1344" spans="1:15" ht="15" hidden="1" x14ac:dyDescent="0.2">
      <c r="A1344" s="3" t="s">
        <v>2939</v>
      </c>
      <c r="B1344" s="3" t="s">
        <v>2940</v>
      </c>
      <c r="C1344" s="3" t="s">
        <v>20</v>
      </c>
      <c r="D1344" s="3">
        <v>13.181930541992188</v>
      </c>
      <c r="E1344" s="15">
        <v>-0.10171622276306153</v>
      </c>
      <c r="F1344" s="15">
        <v>8.1257410049438483E-2</v>
      </c>
      <c r="G1344" s="41">
        <v>1272340736</v>
      </c>
      <c r="H1344" s="40">
        <v>14.734999656677246</v>
      </c>
      <c r="I1344" s="40" t="s">
        <v>21</v>
      </c>
      <c r="J1344" s="40" t="s">
        <v>92</v>
      </c>
      <c r="K1344" s="42" t="str">
        <f t="shared" si="42"/>
        <v>No</v>
      </c>
      <c r="L1344" s="3">
        <f>IF(Table2242[[#This Row],[P/E]]&lt;=$A$8,1,0)</f>
        <v>0</v>
      </c>
      <c r="M1344" s="3">
        <f>IF(Table2242[[#This Row],[ROE LF]]&gt;=$B$8,1,0)</f>
        <v>0</v>
      </c>
      <c r="N1344" s="3">
        <f>IF(Table2242[[#This Row],[Debt/Equity LF]]&lt;=$C$8,1,0)</f>
        <v>1</v>
      </c>
      <c r="O1344" s="44">
        <f t="shared" si="43"/>
        <v>1</v>
      </c>
    </row>
    <row r="1345" spans="1:15" ht="15" hidden="1" x14ac:dyDescent="0.2">
      <c r="A1345" s="3" t="s">
        <v>3003</v>
      </c>
      <c r="B1345" s="3" t="s">
        <v>3004</v>
      </c>
      <c r="C1345" s="3" t="s">
        <v>36</v>
      </c>
      <c r="D1345" s="3">
        <v>135.35633850097656</v>
      </c>
      <c r="E1345" s="15">
        <v>-2.6151399612426757E-2</v>
      </c>
      <c r="F1345" s="15">
        <v>0.13951522827148438</v>
      </c>
      <c r="G1345" s="41">
        <v>1271241856</v>
      </c>
      <c r="H1345" s="40">
        <v>75.25</v>
      </c>
      <c r="I1345" s="40" t="s">
        <v>40</v>
      </c>
      <c r="J1345" s="40" t="s">
        <v>41</v>
      </c>
      <c r="K1345" s="42" t="str">
        <f t="shared" si="42"/>
        <v>No</v>
      </c>
      <c r="L1345" s="3">
        <f>IF(Table2242[[#This Row],[P/E]]&lt;=$A$8,1,0)</f>
        <v>0</v>
      </c>
      <c r="M1345" s="3">
        <f>IF(Table2242[[#This Row],[ROE LF]]&gt;=$B$8,1,0)</f>
        <v>0</v>
      </c>
      <c r="N1345" s="3">
        <f>IF(Table2242[[#This Row],[Debt/Equity LF]]&lt;=$C$8,1,0)</f>
        <v>1</v>
      </c>
      <c r="O1345" s="44">
        <f t="shared" si="43"/>
        <v>1</v>
      </c>
    </row>
    <row r="1346" spans="1:15" ht="15" x14ac:dyDescent="0.2">
      <c r="A1346" s="3" t="s">
        <v>3641</v>
      </c>
      <c r="B1346" s="3" t="s">
        <v>3642</v>
      </c>
      <c r="C1346" s="3" t="s">
        <v>43</v>
      </c>
      <c r="D1346" s="3">
        <v>13.862858772277832</v>
      </c>
      <c r="E1346" s="15">
        <v>-3.7341790199279787E-2</v>
      </c>
      <c r="F1346" s="15">
        <v>7.392799854278601E-4</v>
      </c>
      <c r="G1346" s="41">
        <v>1266899200</v>
      </c>
      <c r="H1346" s="40">
        <v>11.664999961853027</v>
      </c>
      <c r="I1346" s="40" t="s">
        <v>43</v>
      </c>
      <c r="J1346" s="40" t="s">
        <v>101</v>
      </c>
      <c r="K1346" s="42" t="str">
        <f t="shared" si="42"/>
        <v>No</v>
      </c>
      <c r="L1346" s="3">
        <f>IF(Table2242[[#This Row],[P/E]]&lt;=$A$8,1,0)</f>
        <v>0</v>
      </c>
      <c r="M1346" s="3">
        <f>IF(Table2242[[#This Row],[ROE LF]]&gt;=$B$8,1,0)</f>
        <v>0</v>
      </c>
      <c r="N1346" s="3">
        <f>IF(Table2242[[#This Row],[Debt/Equity LF]]&lt;=$C$8,1,0)</f>
        <v>1</v>
      </c>
      <c r="O1346" s="44">
        <f t="shared" si="43"/>
        <v>1</v>
      </c>
    </row>
    <row r="1347" spans="1:15" ht="15" hidden="1" x14ac:dyDescent="0.2">
      <c r="A1347" s="3" t="s">
        <v>4085</v>
      </c>
      <c r="B1347" s="3" t="s">
        <v>4086</v>
      </c>
      <c r="C1347" s="3" t="s">
        <v>33</v>
      </c>
      <c r="D1347" s="3">
        <v>11.767688751220703</v>
      </c>
      <c r="E1347" s="15">
        <v>0.1073472785949707</v>
      </c>
      <c r="F1347" s="15">
        <v>0.71899200439453126</v>
      </c>
      <c r="G1347" s="41">
        <v>1263777152</v>
      </c>
      <c r="H1347" s="40">
        <v>42.979999542236328</v>
      </c>
      <c r="I1347" s="40" t="s">
        <v>47</v>
      </c>
      <c r="J1347" s="40" t="s">
        <v>47</v>
      </c>
      <c r="K1347" s="42" t="str">
        <f t="shared" si="42"/>
        <v>No</v>
      </c>
      <c r="L1347" s="3">
        <f>IF(Table2242[[#This Row],[P/E]]&lt;=$A$8,1,0)</f>
        <v>0</v>
      </c>
      <c r="M1347" s="3">
        <f>IF(Table2242[[#This Row],[ROE LF]]&gt;=$B$8,1,0)</f>
        <v>0</v>
      </c>
      <c r="N1347" s="3">
        <f>IF(Table2242[[#This Row],[Debt/Equity LF]]&lt;=$C$8,1,0)</f>
        <v>0</v>
      </c>
      <c r="O1347" s="44">
        <f t="shared" si="43"/>
        <v>0</v>
      </c>
    </row>
    <row r="1348" spans="1:15" ht="15" hidden="1" x14ac:dyDescent="0.2">
      <c r="A1348" s="3" t="s">
        <v>2805</v>
      </c>
      <c r="B1348" s="3" t="s">
        <v>2806</v>
      </c>
      <c r="C1348" s="3" t="s">
        <v>69</v>
      </c>
      <c r="D1348" s="3">
        <v>18.26176643371582</v>
      </c>
      <c r="E1348" s="15">
        <v>9.186100959777832E-2</v>
      </c>
      <c r="F1348" s="15">
        <v>0.92106475830078127</v>
      </c>
      <c r="G1348" s="41">
        <v>1256744192</v>
      </c>
      <c r="H1348" s="40">
        <v>11.229999542236328</v>
      </c>
      <c r="I1348" s="40" t="s">
        <v>6370</v>
      </c>
      <c r="J1348" s="40" t="s">
        <v>87</v>
      </c>
      <c r="K1348" s="42" t="str">
        <f t="shared" si="42"/>
        <v>No</v>
      </c>
      <c r="L1348" s="3">
        <f>IF(Table2242[[#This Row],[P/E]]&lt;=$A$8,1,0)</f>
        <v>0</v>
      </c>
      <c r="M1348" s="3">
        <f>IF(Table2242[[#This Row],[ROE LF]]&gt;=$B$8,1,0)</f>
        <v>0</v>
      </c>
      <c r="N1348" s="3">
        <f>IF(Table2242[[#This Row],[Debt/Equity LF]]&lt;=$C$8,1,0)</f>
        <v>0</v>
      </c>
      <c r="O1348" s="44">
        <f t="shared" si="43"/>
        <v>0</v>
      </c>
    </row>
    <row r="1349" spans="1:15" ht="15" hidden="1" x14ac:dyDescent="0.2">
      <c r="A1349" s="3" t="s">
        <v>2987</v>
      </c>
      <c r="B1349" s="3" t="s">
        <v>9326</v>
      </c>
      <c r="C1349" s="3" t="s">
        <v>36</v>
      </c>
      <c r="D1349" s="3">
        <v>10.110380172729492</v>
      </c>
      <c r="E1349" s="15">
        <v>9.8809194564819333E-2</v>
      </c>
      <c r="F1349" s="15">
        <v>0.94813934326171878</v>
      </c>
      <c r="G1349" s="41">
        <v>1249369088</v>
      </c>
      <c r="H1349" s="40">
        <v>15.039999961853027</v>
      </c>
      <c r="I1349" s="40" t="s">
        <v>37</v>
      </c>
      <c r="J1349" s="40" t="s">
        <v>38</v>
      </c>
      <c r="K1349" s="42" t="str">
        <f t="shared" si="42"/>
        <v>No</v>
      </c>
      <c r="L1349" s="3">
        <f>IF(Table2242[[#This Row],[P/E]]&lt;=$A$8,1,0)</f>
        <v>0</v>
      </c>
      <c r="M1349" s="3">
        <f>IF(Table2242[[#This Row],[ROE LF]]&gt;=$B$8,1,0)</f>
        <v>0</v>
      </c>
      <c r="N1349" s="3">
        <f>IF(Table2242[[#This Row],[Debt/Equity LF]]&lt;=$C$8,1,0)</f>
        <v>0</v>
      </c>
      <c r="O1349" s="44">
        <f t="shared" si="43"/>
        <v>0</v>
      </c>
    </row>
    <row r="1350" spans="1:15" ht="15" hidden="1" x14ac:dyDescent="0.2">
      <c r="A1350" s="3" t="s">
        <v>3199</v>
      </c>
      <c r="B1350" s="3" t="s">
        <v>3200</v>
      </c>
      <c r="C1350" s="3" t="s">
        <v>33</v>
      </c>
      <c r="D1350" s="3">
        <v>23.491184234619141</v>
      </c>
      <c r="E1350" s="15">
        <v>8.3466653823852544E-2</v>
      </c>
      <c r="F1350" s="15">
        <v>6.7611098289489746E-2</v>
      </c>
      <c r="G1350" s="41">
        <v>1249307904</v>
      </c>
      <c r="H1350" s="40">
        <v>87.254997253417969</v>
      </c>
      <c r="I1350" s="40" t="s">
        <v>85</v>
      </c>
      <c r="J1350" s="40" t="s">
        <v>85</v>
      </c>
      <c r="K1350" s="42" t="str">
        <f t="shared" si="42"/>
        <v>No</v>
      </c>
      <c r="L1350" s="3">
        <f>IF(Table2242[[#This Row],[P/E]]&lt;=$A$8,1,0)</f>
        <v>0</v>
      </c>
      <c r="M1350" s="3">
        <f>IF(Table2242[[#This Row],[ROE LF]]&gt;=$B$8,1,0)</f>
        <v>0</v>
      </c>
      <c r="N1350" s="3">
        <f>IF(Table2242[[#This Row],[Debt/Equity LF]]&lt;=$C$8,1,0)</f>
        <v>1</v>
      </c>
      <c r="O1350" s="44">
        <f t="shared" si="43"/>
        <v>1</v>
      </c>
    </row>
    <row r="1351" spans="1:15" ht="15" hidden="1" x14ac:dyDescent="0.2">
      <c r="A1351" s="3" t="s">
        <v>3841</v>
      </c>
      <c r="B1351" s="3" t="s">
        <v>3842</v>
      </c>
      <c r="C1351" s="3" t="s">
        <v>69</v>
      </c>
      <c r="D1351" s="3">
        <v>12.161760330200195</v>
      </c>
      <c r="E1351" s="15">
        <v>0.12253510475158691</v>
      </c>
      <c r="F1351" s="15">
        <v>1.1744786834716796</v>
      </c>
      <c r="G1351" s="41">
        <v>1249288960</v>
      </c>
      <c r="H1351" s="40">
        <v>22.290000915527344</v>
      </c>
      <c r="I1351" s="40" t="s">
        <v>76</v>
      </c>
      <c r="J1351" s="40" t="s">
        <v>95</v>
      </c>
      <c r="K1351" s="42" t="str">
        <f t="shared" si="42"/>
        <v>No</v>
      </c>
      <c r="L1351" s="3">
        <f>IF(Table2242[[#This Row],[P/E]]&lt;=$A$8,1,0)</f>
        <v>0</v>
      </c>
      <c r="M1351" s="3">
        <f>IF(Table2242[[#This Row],[ROE LF]]&gt;=$B$8,1,0)</f>
        <v>0</v>
      </c>
      <c r="N1351" s="3">
        <f>IF(Table2242[[#This Row],[Debt/Equity LF]]&lt;=$C$8,1,0)</f>
        <v>0</v>
      </c>
      <c r="O1351" s="44">
        <f t="shared" si="43"/>
        <v>0</v>
      </c>
    </row>
    <row r="1352" spans="1:15" ht="15" hidden="1" x14ac:dyDescent="0.2">
      <c r="A1352" s="3" t="s">
        <v>9339</v>
      </c>
      <c r="B1352" s="3" t="s">
        <v>9340</v>
      </c>
      <c r="C1352" s="3" t="s">
        <v>89</v>
      </c>
      <c r="D1352" s="3">
        <v>19.170425415039062</v>
      </c>
      <c r="E1352" s="15">
        <v>7.774869918823242E-2</v>
      </c>
      <c r="F1352" s="15">
        <v>1.2253865814208984</v>
      </c>
      <c r="G1352" s="41">
        <v>1245220096</v>
      </c>
      <c r="H1352" s="40">
        <v>10.050000190734863</v>
      </c>
      <c r="I1352" s="40" t="s">
        <v>89</v>
      </c>
      <c r="J1352" s="40" t="s">
        <v>90</v>
      </c>
      <c r="K1352" s="42" t="str">
        <f t="shared" si="42"/>
        <v>No</v>
      </c>
      <c r="L1352" s="3">
        <f>IF(Table2242[[#This Row],[P/E]]&lt;=$A$8,1,0)</f>
        <v>0</v>
      </c>
      <c r="M1352" s="3">
        <f>IF(Table2242[[#This Row],[ROE LF]]&gt;=$B$8,1,0)</f>
        <v>0</v>
      </c>
      <c r="N1352" s="3">
        <f>IF(Table2242[[#This Row],[Debt/Equity LF]]&lt;=$C$8,1,0)</f>
        <v>0</v>
      </c>
      <c r="O1352" s="44">
        <f t="shared" si="43"/>
        <v>0</v>
      </c>
    </row>
    <row r="1353" spans="1:15" ht="15" hidden="1" x14ac:dyDescent="0.2">
      <c r="A1353" s="3" t="s">
        <v>4891</v>
      </c>
      <c r="B1353" s="3" t="s">
        <v>4892</v>
      </c>
      <c r="C1353" s="3" t="s">
        <v>36</v>
      </c>
      <c r="D1353" s="3">
        <v>5.8916482925415039</v>
      </c>
      <c r="E1353" s="15">
        <v>0.7106806945800781</v>
      </c>
      <c r="F1353" s="15">
        <v>0.33057491302490233</v>
      </c>
      <c r="G1353" s="41">
        <v>1239701248</v>
      </c>
      <c r="H1353" s="40">
        <v>33.240001678466797</v>
      </c>
      <c r="I1353" s="40" t="s">
        <v>37</v>
      </c>
      <c r="J1353" s="40" t="s">
        <v>38</v>
      </c>
      <c r="K1353" s="42" t="str">
        <f t="shared" si="42"/>
        <v>Yes</v>
      </c>
      <c r="L1353" s="3">
        <f>IF(Table2242[[#This Row],[P/E]]&lt;=$A$8,1,0)</f>
        <v>1</v>
      </c>
      <c r="M1353" s="3">
        <f>IF(Table2242[[#This Row],[ROE LF]]&gt;=$B$8,1,0)</f>
        <v>1</v>
      </c>
      <c r="N1353" s="3">
        <f>IF(Table2242[[#This Row],[Debt/Equity LF]]&lt;=$C$8,1,0)</f>
        <v>1</v>
      </c>
      <c r="O1353" s="44">
        <f t="shared" si="43"/>
        <v>3</v>
      </c>
    </row>
    <row r="1354" spans="1:15" ht="15" hidden="1" x14ac:dyDescent="0.2">
      <c r="A1354" s="3" t="s">
        <v>9331</v>
      </c>
      <c r="B1354" s="3" t="s">
        <v>9332</v>
      </c>
      <c r="C1354" s="3" t="s">
        <v>69</v>
      </c>
      <c r="D1354" s="3">
        <v>15.922609329223633</v>
      </c>
      <c r="E1354" s="15">
        <v>0.28063194274902342</v>
      </c>
      <c r="F1354" s="15">
        <v>2.3092097473144531</v>
      </c>
      <c r="G1354" s="41">
        <v>1239102720</v>
      </c>
      <c r="H1354" s="40">
        <v>9.8000001907348633</v>
      </c>
      <c r="I1354" s="40" t="s">
        <v>76</v>
      </c>
      <c r="J1354" s="40" t="s">
        <v>95</v>
      </c>
      <c r="K1354" s="42" t="str">
        <f t="shared" si="42"/>
        <v>No</v>
      </c>
      <c r="L1354" s="3">
        <f>IF(Table2242[[#This Row],[P/E]]&lt;=$A$8,1,0)</f>
        <v>0</v>
      </c>
      <c r="M1354" s="3">
        <f>IF(Table2242[[#This Row],[ROE LF]]&gt;=$B$8,1,0)</f>
        <v>0</v>
      </c>
      <c r="N1354" s="3">
        <f>IF(Table2242[[#This Row],[Debt/Equity LF]]&lt;=$C$8,1,0)</f>
        <v>0</v>
      </c>
      <c r="O1354" s="44">
        <f t="shared" si="43"/>
        <v>0</v>
      </c>
    </row>
    <row r="1355" spans="1:15" ht="15" hidden="1" x14ac:dyDescent="0.2">
      <c r="A1355" s="3" t="s">
        <v>2545</v>
      </c>
      <c r="B1355" s="3" t="s">
        <v>2546</v>
      </c>
      <c r="C1355" s="3" t="s">
        <v>80</v>
      </c>
      <c r="D1355" s="3">
        <v>16.320526123046875</v>
      </c>
      <c r="E1355" s="15">
        <v>2.162200927734375E-2</v>
      </c>
      <c r="F1355" s="15">
        <v>1.1936632537841796</v>
      </c>
      <c r="G1355" s="41">
        <v>1237655680</v>
      </c>
      <c r="H1355" s="40">
        <v>10.630000114440918</v>
      </c>
      <c r="I1355" s="40" t="s">
        <v>80</v>
      </c>
      <c r="J1355" s="40" t="s">
        <v>81</v>
      </c>
      <c r="K1355" s="42" t="str">
        <f t="shared" ref="K1355:K1418" si="44">IF(O1355=3,"Yes","No")</f>
        <v>No</v>
      </c>
      <c r="L1355" s="3">
        <f>IF(Table2242[[#This Row],[P/E]]&lt;=$A$8,1,0)</f>
        <v>0</v>
      </c>
      <c r="M1355" s="3">
        <f>IF(Table2242[[#This Row],[ROE LF]]&gt;=$B$8,1,0)</f>
        <v>0</v>
      </c>
      <c r="N1355" s="3">
        <f>IF(Table2242[[#This Row],[Debt/Equity LF]]&lt;=$C$8,1,0)</f>
        <v>0</v>
      </c>
      <c r="O1355" s="44">
        <f t="shared" si="43"/>
        <v>0</v>
      </c>
    </row>
    <row r="1356" spans="1:15" ht="15" hidden="1" x14ac:dyDescent="0.2">
      <c r="A1356" s="3" t="s">
        <v>3867</v>
      </c>
      <c r="B1356" s="3" t="s">
        <v>3868</v>
      </c>
      <c r="C1356" s="3" t="s">
        <v>33</v>
      </c>
      <c r="D1356" s="3">
        <v>8.14471435546875</v>
      </c>
      <c r="E1356" s="15">
        <v>0.16124670028686525</v>
      </c>
      <c r="F1356" s="15">
        <v>20.076910400390624</v>
      </c>
      <c r="G1356" s="41">
        <v>1236954880</v>
      </c>
      <c r="H1356" s="40">
        <v>123.06999969482422</v>
      </c>
      <c r="I1356" s="40" t="s">
        <v>47</v>
      </c>
      <c r="J1356" s="40" t="s">
        <v>111</v>
      </c>
      <c r="K1356" s="42" t="str">
        <f t="shared" si="44"/>
        <v>No</v>
      </c>
      <c r="L1356" s="3">
        <f>IF(Table2242[[#This Row],[P/E]]&lt;=$A$8,1,0)</f>
        <v>1</v>
      </c>
      <c r="M1356" s="3">
        <f>IF(Table2242[[#This Row],[ROE LF]]&gt;=$B$8,1,0)</f>
        <v>0</v>
      </c>
      <c r="N1356" s="3">
        <f>IF(Table2242[[#This Row],[Debt/Equity LF]]&lt;=$C$8,1,0)</f>
        <v>0</v>
      </c>
      <c r="O1356" s="44">
        <f t="shared" si="43"/>
        <v>1</v>
      </c>
    </row>
    <row r="1357" spans="1:15" ht="15" hidden="1" x14ac:dyDescent="0.2">
      <c r="A1357" s="3" t="s">
        <v>4829</v>
      </c>
      <c r="B1357" s="3" t="s">
        <v>4830</v>
      </c>
      <c r="C1357" s="3" t="s">
        <v>45</v>
      </c>
      <c r="D1357" s="3">
        <v>29.252300262451172</v>
      </c>
      <c r="E1357" s="15">
        <v>7.2592329978942868E-2</v>
      </c>
      <c r="F1357" s="15">
        <v>1.0368101501464844</v>
      </c>
      <c r="G1357" s="41">
        <v>1209631360</v>
      </c>
      <c r="H1357" s="40">
        <v>33.985000610351562</v>
      </c>
      <c r="I1357" s="40" t="s">
        <v>46</v>
      </c>
      <c r="J1357" s="40" t="s">
        <v>46</v>
      </c>
      <c r="K1357" s="42" t="str">
        <f t="shared" si="44"/>
        <v>No</v>
      </c>
      <c r="L1357" s="3">
        <f>IF(Table2242[[#This Row],[P/E]]&lt;=$A$8,1,0)</f>
        <v>0</v>
      </c>
      <c r="M1357" s="3">
        <f>IF(Table2242[[#This Row],[ROE LF]]&gt;=$B$8,1,0)</f>
        <v>0</v>
      </c>
      <c r="N1357" s="3">
        <f>IF(Table2242[[#This Row],[Debt/Equity LF]]&lt;=$C$8,1,0)</f>
        <v>0</v>
      </c>
      <c r="O1357" s="44">
        <f t="shared" si="43"/>
        <v>0</v>
      </c>
    </row>
    <row r="1358" spans="1:15" ht="15" hidden="1" x14ac:dyDescent="0.2">
      <c r="A1358" s="3" t="s">
        <v>4121</v>
      </c>
      <c r="B1358" s="3" t="s">
        <v>4122</v>
      </c>
      <c r="C1358" s="3" t="s">
        <v>33</v>
      </c>
      <c r="D1358" s="3">
        <v>7.2230825424194336</v>
      </c>
      <c r="E1358" s="15">
        <v>0.16379924774169921</v>
      </c>
      <c r="F1358" s="15">
        <v>0.19431932449340819</v>
      </c>
      <c r="G1358" s="41">
        <v>1207305600</v>
      </c>
      <c r="H1358" s="40">
        <v>166.94000244140625</v>
      </c>
      <c r="I1358" s="40" t="s">
        <v>34</v>
      </c>
      <c r="J1358" s="40" t="s">
        <v>73</v>
      </c>
      <c r="K1358" s="42" t="str">
        <f t="shared" si="44"/>
        <v>No</v>
      </c>
      <c r="L1358" s="3">
        <f>IF(Table2242[[#This Row],[P/E]]&lt;=$A$8,1,0)</f>
        <v>1</v>
      </c>
      <c r="M1358" s="3">
        <f>IF(Table2242[[#This Row],[ROE LF]]&gt;=$B$8,1,0)</f>
        <v>0</v>
      </c>
      <c r="N1358" s="3">
        <f>IF(Table2242[[#This Row],[Debt/Equity LF]]&lt;=$C$8,1,0)</f>
        <v>1</v>
      </c>
      <c r="O1358" s="44">
        <f t="shared" si="43"/>
        <v>2</v>
      </c>
    </row>
    <row r="1359" spans="1:15" ht="15" hidden="1" x14ac:dyDescent="0.2">
      <c r="A1359" s="3" t="s">
        <v>2903</v>
      </c>
      <c r="B1359" s="3" t="s">
        <v>2904</v>
      </c>
      <c r="C1359" s="3" t="s">
        <v>80</v>
      </c>
      <c r="D1359" s="3">
        <v>11.583648681640625</v>
      </c>
      <c r="E1359" s="15">
        <v>0.55213855743408202</v>
      </c>
      <c r="F1359" s="15">
        <v>4.3920175170898439</v>
      </c>
      <c r="G1359" s="41">
        <v>1206750464</v>
      </c>
      <c r="H1359" s="40">
        <v>238.78999328613281</v>
      </c>
      <c r="I1359" s="40" t="s">
        <v>80</v>
      </c>
      <c r="J1359" s="40" t="s">
        <v>81</v>
      </c>
      <c r="K1359" s="42" t="str">
        <f t="shared" si="44"/>
        <v>No</v>
      </c>
      <c r="L1359" s="3">
        <f>IF(Table2242[[#This Row],[P/E]]&lt;=$A$8,1,0)</f>
        <v>0</v>
      </c>
      <c r="M1359" s="3">
        <f>IF(Table2242[[#This Row],[ROE LF]]&gt;=$B$8,1,0)</f>
        <v>1</v>
      </c>
      <c r="N1359" s="3">
        <f>IF(Table2242[[#This Row],[Debt/Equity LF]]&lt;=$C$8,1,0)</f>
        <v>0</v>
      </c>
      <c r="O1359" s="44">
        <f t="shared" si="43"/>
        <v>1</v>
      </c>
    </row>
    <row r="1360" spans="1:15" ht="15" hidden="1" x14ac:dyDescent="0.2">
      <c r="A1360" s="3" t="s">
        <v>3955</v>
      </c>
      <c r="B1360" s="3" t="s">
        <v>3956</v>
      </c>
      <c r="C1360" s="3" t="s">
        <v>33</v>
      </c>
      <c r="D1360" s="3">
        <v>6.6374239921569824</v>
      </c>
      <c r="E1360" s="15">
        <v>0.18006778717041017</v>
      </c>
      <c r="F1360" s="15">
        <v>1.8276451110839844</v>
      </c>
      <c r="G1360" s="41">
        <v>1203656704</v>
      </c>
      <c r="H1360" s="40">
        <v>40.604999542236328</v>
      </c>
      <c r="I1360" s="40" t="s">
        <v>34</v>
      </c>
      <c r="J1360" s="40" t="s">
        <v>79</v>
      </c>
      <c r="K1360" s="42" t="str">
        <f t="shared" si="44"/>
        <v>No</v>
      </c>
      <c r="L1360" s="3">
        <f>IF(Table2242[[#This Row],[P/E]]&lt;=$A$8,1,0)</f>
        <v>1</v>
      </c>
      <c r="M1360" s="3">
        <f>IF(Table2242[[#This Row],[ROE LF]]&gt;=$B$8,1,0)</f>
        <v>0</v>
      </c>
      <c r="N1360" s="3">
        <f>IF(Table2242[[#This Row],[Debt/Equity LF]]&lt;=$C$8,1,0)</f>
        <v>0</v>
      </c>
      <c r="O1360" s="44">
        <f t="shared" si="43"/>
        <v>1</v>
      </c>
    </row>
    <row r="1361" spans="1:15" ht="15" hidden="1" x14ac:dyDescent="0.2">
      <c r="A1361" s="3" t="s">
        <v>5907</v>
      </c>
      <c r="B1361" s="3" t="s">
        <v>5908</v>
      </c>
      <c r="C1361" s="3" t="s">
        <v>20</v>
      </c>
      <c r="D1361" s="3">
        <v>30.510490417480469</v>
      </c>
      <c r="E1361" s="15">
        <v>0.3412040710449219</v>
      </c>
      <c r="F1361" s="15">
        <v>9.6904382705688477E-2</v>
      </c>
      <c r="G1361" s="41">
        <v>1202240512</v>
      </c>
      <c r="H1361" s="40">
        <v>87.260002136230469</v>
      </c>
      <c r="I1361" s="40" t="s">
        <v>21</v>
      </c>
      <c r="J1361" s="40" t="s">
        <v>63</v>
      </c>
      <c r="K1361" s="42" t="str">
        <f t="shared" si="44"/>
        <v>No</v>
      </c>
      <c r="L1361" s="3">
        <f>IF(Table2242[[#This Row],[P/E]]&lt;=$A$8,1,0)</f>
        <v>0</v>
      </c>
      <c r="M1361" s="3">
        <f>IF(Table2242[[#This Row],[ROE LF]]&gt;=$B$8,1,0)</f>
        <v>1</v>
      </c>
      <c r="N1361" s="3">
        <f>IF(Table2242[[#This Row],[Debt/Equity LF]]&lt;=$C$8,1,0)</f>
        <v>1</v>
      </c>
      <c r="O1361" s="44">
        <f t="shared" si="43"/>
        <v>2</v>
      </c>
    </row>
    <row r="1362" spans="1:15" ht="15" hidden="1" x14ac:dyDescent="0.2">
      <c r="A1362" s="3" t="s">
        <v>3503</v>
      </c>
      <c r="B1362" s="3" t="s">
        <v>9358</v>
      </c>
      <c r="C1362" s="3" t="s">
        <v>33</v>
      </c>
      <c r="D1362" s="3">
        <v>9.3827800750732422</v>
      </c>
      <c r="E1362" s="15">
        <v>0.20473396301269531</v>
      </c>
      <c r="F1362" s="15">
        <v>5.5845241546630862E-2</v>
      </c>
      <c r="G1362" s="41">
        <v>1200464768</v>
      </c>
      <c r="H1362" s="40">
        <v>41.700000762939453</v>
      </c>
      <c r="I1362" s="40" t="s">
        <v>47</v>
      </c>
      <c r="J1362" s="40" t="s">
        <v>47</v>
      </c>
      <c r="K1362" s="42" t="str">
        <f t="shared" si="44"/>
        <v>No</v>
      </c>
      <c r="L1362" s="3">
        <f>IF(Table2242[[#This Row],[P/E]]&lt;=$A$8,1,0)</f>
        <v>0</v>
      </c>
      <c r="M1362" s="3">
        <f>IF(Table2242[[#This Row],[ROE LF]]&gt;=$B$8,1,0)</f>
        <v>0</v>
      </c>
      <c r="N1362" s="3">
        <f>IF(Table2242[[#This Row],[Debt/Equity LF]]&lt;=$C$8,1,0)</f>
        <v>1</v>
      </c>
      <c r="O1362" s="44">
        <f t="shared" si="43"/>
        <v>1</v>
      </c>
    </row>
    <row r="1363" spans="1:15" ht="15" hidden="1" x14ac:dyDescent="0.2">
      <c r="A1363" s="3" t="s">
        <v>4831</v>
      </c>
      <c r="B1363" s="3" t="s">
        <v>4832</v>
      </c>
      <c r="C1363" s="3" t="s">
        <v>28</v>
      </c>
      <c r="D1363" s="3">
        <v>15.181159973144531</v>
      </c>
      <c r="E1363" s="15">
        <v>0.27489389419555665</v>
      </c>
      <c r="F1363" s="15">
        <v>3.1240765380859377</v>
      </c>
      <c r="G1363" s="41">
        <v>1194660736</v>
      </c>
      <c r="H1363" s="40">
        <v>44.165000915527344</v>
      </c>
      <c r="I1363" s="40" t="s">
        <v>58</v>
      </c>
      <c r="J1363" s="40" t="s">
        <v>59</v>
      </c>
      <c r="K1363" s="42" t="str">
        <f t="shared" si="44"/>
        <v>No</v>
      </c>
      <c r="L1363" s="3">
        <f>IF(Table2242[[#This Row],[P/E]]&lt;=$A$8,1,0)</f>
        <v>0</v>
      </c>
      <c r="M1363" s="3">
        <f>IF(Table2242[[#This Row],[ROE LF]]&gt;=$B$8,1,0)</f>
        <v>0</v>
      </c>
      <c r="N1363" s="3">
        <f>IF(Table2242[[#This Row],[Debt/Equity LF]]&lt;=$C$8,1,0)</f>
        <v>0</v>
      </c>
      <c r="O1363" s="44">
        <f t="shared" si="43"/>
        <v>0</v>
      </c>
    </row>
    <row r="1364" spans="1:15" ht="15" hidden="1" x14ac:dyDescent="0.2">
      <c r="A1364" s="3" t="s">
        <v>9303</v>
      </c>
      <c r="B1364" s="3" t="s">
        <v>9304</v>
      </c>
      <c r="C1364" s="3" t="s">
        <v>69</v>
      </c>
      <c r="D1364" s="3">
        <v>33.023090362548828</v>
      </c>
      <c r="E1364" s="15">
        <v>-2.8661639690399171E-2</v>
      </c>
      <c r="F1364" s="15">
        <v>0.71244491577148439</v>
      </c>
      <c r="G1364" s="41">
        <v>1190001664</v>
      </c>
      <c r="H1364" s="40">
        <v>14.760000228881836</v>
      </c>
      <c r="I1364" s="40" t="s">
        <v>6370</v>
      </c>
      <c r="J1364" s="40" t="s">
        <v>96</v>
      </c>
      <c r="K1364" s="42" t="str">
        <f t="shared" si="44"/>
        <v>No</v>
      </c>
      <c r="L1364" s="3">
        <f>IF(Table2242[[#This Row],[P/E]]&lt;=$A$8,1,0)</f>
        <v>0</v>
      </c>
      <c r="M1364" s="3">
        <f>IF(Table2242[[#This Row],[ROE LF]]&gt;=$B$8,1,0)</f>
        <v>0</v>
      </c>
      <c r="N1364" s="3">
        <f>IF(Table2242[[#This Row],[Debt/Equity LF]]&lt;=$C$8,1,0)</f>
        <v>0</v>
      </c>
      <c r="O1364" s="44">
        <f t="shared" si="43"/>
        <v>0</v>
      </c>
    </row>
    <row r="1365" spans="1:15" ht="15" hidden="1" x14ac:dyDescent="0.2">
      <c r="A1365" s="3" t="s">
        <v>4073</v>
      </c>
      <c r="B1365" s="3" t="s">
        <v>4074</v>
      </c>
      <c r="C1365" s="3" t="s">
        <v>69</v>
      </c>
      <c r="D1365" s="3">
        <v>74.05474853515625</v>
      </c>
      <c r="E1365" s="15">
        <v>3.6291210651397711E-2</v>
      </c>
      <c r="F1365" s="15">
        <v>1.1134678649902343</v>
      </c>
      <c r="G1365" s="41">
        <v>1189028224</v>
      </c>
      <c r="H1365" s="40">
        <v>37.75</v>
      </c>
      <c r="I1365" s="40" t="s">
        <v>76</v>
      </c>
      <c r="J1365" s="40" t="s">
        <v>82</v>
      </c>
      <c r="K1365" s="42" t="str">
        <f t="shared" si="44"/>
        <v>No</v>
      </c>
      <c r="L1365" s="3">
        <f>IF(Table2242[[#This Row],[P/E]]&lt;=$A$8,1,0)</f>
        <v>0</v>
      </c>
      <c r="M1365" s="3">
        <f>IF(Table2242[[#This Row],[ROE LF]]&gt;=$B$8,1,0)</f>
        <v>0</v>
      </c>
      <c r="N1365" s="3">
        <f>IF(Table2242[[#This Row],[Debt/Equity LF]]&lt;=$C$8,1,0)</f>
        <v>0</v>
      </c>
      <c r="O1365" s="44">
        <f t="shared" si="43"/>
        <v>0</v>
      </c>
    </row>
    <row r="1366" spans="1:15" ht="15" hidden="1" x14ac:dyDescent="0.2">
      <c r="A1366" s="3" t="s">
        <v>7538</v>
      </c>
      <c r="B1366" s="3" t="s">
        <v>7539</v>
      </c>
      <c r="C1366" s="3" t="s">
        <v>36</v>
      </c>
      <c r="D1366" s="3">
        <v>126.10800170898438</v>
      </c>
      <c r="E1366" s="15">
        <v>-0.1487545108795166</v>
      </c>
      <c r="F1366" s="15">
        <v>2.8774127197265624</v>
      </c>
      <c r="G1366" s="41">
        <v>1186770944</v>
      </c>
      <c r="H1366" s="40">
        <v>83.94000244140625</v>
      </c>
      <c r="I1366" s="40" t="s">
        <v>37</v>
      </c>
      <c r="J1366" s="40" t="s">
        <v>38</v>
      </c>
      <c r="K1366" s="42" t="str">
        <f t="shared" si="44"/>
        <v>No</v>
      </c>
      <c r="L1366" s="3">
        <f>IF(Table2242[[#This Row],[P/E]]&lt;=$A$8,1,0)</f>
        <v>0</v>
      </c>
      <c r="M1366" s="3">
        <f>IF(Table2242[[#This Row],[ROE LF]]&gt;=$B$8,1,0)</f>
        <v>0</v>
      </c>
      <c r="N1366" s="3">
        <f>IF(Table2242[[#This Row],[Debt/Equity LF]]&lt;=$C$8,1,0)</f>
        <v>0</v>
      </c>
      <c r="O1366" s="44">
        <f t="shared" si="43"/>
        <v>0</v>
      </c>
    </row>
    <row r="1367" spans="1:15" ht="15" hidden="1" x14ac:dyDescent="0.2">
      <c r="A1367" s="3" t="s">
        <v>3457</v>
      </c>
      <c r="B1367" s="3" t="s">
        <v>3458</v>
      </c>
      <c r="C1367" s="3" t="s">
        <v>69</v>
      </c>
      <c r="D1367" s="3">
        <v>24.763446807861328</v>
      </c>
      <c r="E1367" s="15">
        <v>0.1162629795074463</v>
      </c>
      <c r="F1367" s="15">
        <v>0.7008206176757813</v>
      </c>
      <c r="G1367" s="41">
        <v>1186080256</v>
      </c>
      <c r="H1367" s="40">
        <v>66.139999389648438</v>
      </c>
      <c r="I1367" s="40" t="s">
        <v>76</v>
      </c>
      <c r="J1367" s="40" t="s">
        <v>82</v>
      </c>
      <c r="K1367" s="42" t="str">
        <f t="shared" si="44"/>
        <v>No</v>
      </c>
      <c r="L1367" s="3">
        <f>IF(Table2242[[#This Row],[P/E]]&lt;=$A$8,1,0)</f>
        <v>0</v>
      </c>
      <c r="M1367" s="3">
        <f>IF(Table2242[[#This Row],[ROE LF]]&gt;=$B$8,1,0)</f>
        <v>0</v>
      </c>
      <c r="N1367" s="3">
        <f>IF(Table2242[[#This Row],[Debt/Equity LF]]&lt;=$C$8,1,0)</f>
        <v>0</v>
      </c>
      <c r="O1367" s="44">
        <f t="shared" si="43"/>
        <v>0</v>
      </c>
    </row>
    <row r="1368" spans="1:15" ht="15" hidden="1" x14ac:dyDescent="0.2">
      <c r="A1368" s="3" t="s">
        <v>4081</v>
      </c>
      <c r="B1368" s="3" t="s">
        <v>4082</v>
      </c>
      <c r="C1368" s="3" t="s">
        <v>45</v>
      </c>
      <c r="D1368" s="3">
        <v>8.7020807266235352</v>
      </c>
      <c r="E1368" s="15">
        <v>0.12333286285400391</v>
      </c>
      <c r="F1368" s="15">
        <v>0.90971305847167971</v>
      </c>
      <c r="G1368" s="41">
        <v>1186003200</v>
      </c>
      <c r="H1368" s="40">
        <v>36.744998931884766</v>
      </c>
      <c r="I1368" s="40" t="s">
        <v>46</v>
      </c>
      <c r="J1368" s="40" t="s">
        <v>46</v>
      </c>
      <c r="K1368" s="42" t="str">
        <f t="shared" si="44"/>
        <v>No</v>
      </c>
      <c r="L1368" s="3">
        <f>IF(Table2242[[#This Row],[P/E]]&lt;=$A$8,1,0)</f>
        <v>0</v>
      </c>
      <c r="M1368" s="3">
        <f>IF(Table2242[[#This Row],[ROE LF]]&gt;=$B$8,1,0)</f>
        <v>0</v>
      </c>
      <c r="N1368" s="3">
        <f>IF(Table2242[[#This Row],[Debt/Equity LF]]&lt;=$C$8,1,0)</f>
        <v>0</v>
      </c>
      <c r="O1368" s="44">
        <f t="shared" si="43"/>
        <v>0</v>
      </c>
    </row>
    <row r="1369" spans="1:15" ht="15" hidden="1" x14ac:dyDescent="0.2">
      <c r="A1369" s="3" t="s">
        <v>3313</v>
      </c>
      <c r="B1369" s="3" t="s">
        <v>3314</v>
      </c>
      <c r="C1369" s="3" t="s">
        <v>33</v>
      </c>
      <c r="D1369" s="3">
        <v>14.689314842224121</v>
      </c>
      <c r="E1369" s="15">
        <v>5.3108258247375487E-2</v>
      </c>
      <c r="F1369" s="15">
        <v>0.21414581298828125</v>
      </c>
      <c r="G1369" s="41">
        <v>1184961408</v>
      </c>
      <c r="H1369" s="40">
        <v>44.319999694824219</v>
      </c>
      <c r="I1369" s="40" t="s">
        <v>85</v>
      </c>
      <c r="J1369" s="40" t="s">
        <v>85</v>
      </c>
      <c r="K1369" s="42" t="str">
        <f t="shared" si="44"/>
        <v>No</v>
      </c>
      <c r="L1369" s="3">
        <f>IF(Table2242[[#This Row],[P/E]]&lt;=$A$8,1,0)</f>
        <v>0</v>
      </c>
      <c r="M1369" s="3">
        <f>IF(Table2242[[#This Row],[ROE LF]]&gt;=$B$8,1,0)</f>
        <v>0</v>
      </c>
      <c r="N1369" s="3">
        <f>IF(Table2242[[#This Row],[Debt/Equity LF]]&lt;=$C$8,1,0)</f>
        <v>1</v>
      </c>
      <c r="O1369" s="44">
        <f t="shared" si="43"/>
        <v>1</v>
      </c>
    </row>
    <row r="1370" spans="1:15" ht="15" hidden="1" x14ac:dyDescent="0.2">
      <c r="A1370" s="3" t="s">
        <v>4057</v>
      </c>
      <c r="B1370" s="3" t="s">
        <v>4058</v>
      </c>
      <c r="C1370" s="3" t="s">
        <v>33</v>
      </c>
      <c r="D1370" s="3">
        <v>10.866115570068359</v>
      </c>
      <c r="E1370" s="15">
        <v>0.1008397388458252</v>
      </c>
      <c r="F1370" s="15">
        <v>0.55816303253173827</v>
      </c>
      <c r="G1370" s="41">
        <v>1184719104</v>
      </c>
      <c r="H1370" s="40">
        <v>18.280000686645508</v>
      </c>
      <c r="I1370" s="40" t="s">
        <v>47</v>
      </c>
      <c r="J1370" s="40" t="s">
        <v>47</v>
      </c>
      <c r="K1370" s="42" t="str">
        <f t="shared" si="44"/>
        <v>No</v>
      </c>
      <c r="L1370" s="3">
        <f>IF(Table2242[[#This Row],[P/E]]&lt;=$A$8,1,0)</f>
        <v>0</v>
      </c>
      <c r="M1370" s="3">
        <f>IF(Table2242[[#This Row],[ROE LF]]&gt;=$B$8,1,0)</f>
        <v>0</v>
      </c>
      <c r="N1370" s="3">
        <f>IF(Table2242[[#This Row],[Debt/Equity LF]]&lt;=$C$8,1,0)</f>
        <v>0</v>
      </c>
      <c r="O1370" s="44">
        <f t="shared" si="43"/>
        <v>0</v>
      </c>
    </row>
    <row r="1371" spans="1:15" ht="15" hidden="1" x14ac:dyDescent="0.2">
      <c r="A1371" s="3" t="s">
        <v>4351</v>
      </c>
      <c r="B1371" s="3" t="s">
        <v>4352</v>
      </c>
      <c r="C1371" s="3" t="s">
        <v>28</v>
      </c>
      <c r="D1371" s="3">
        <v>27.302886962890625</v>
      </c>
      <c r="E1371" s="15">
        <v>0.3778569793701172</v>
      </c>
      <c r="F1371" s="15">
        <v>2.3006634521484375</v>
      </c>
      <c r="G1371" s="41">
        <v>1181677312</v>
      </c>
      <c r="H1371" s="40">
        <v>12.880000114440918</v>
      </c>
      <c r="I1371" s="40" t="s">
        <v>58</v>
      </c>
      <c r="J1371" s="40" t="s">
        <v>59</v>
      </c>
      <c r="K1371" s="42" t="str">
        <f t="shared" si="44"/>
        <v>No</v>
      </c>
      <c r="L1371" s="3">
        <f>IF(Table2242[[#This Row],[P/E]]&lt;=$A$8,1,0)</f>
        <v>0</v>
      </c>
      <c r="M1371" s="3">
        <f>IF(Table2242[[#This Row],[ROE LF]]&gt;=$B$8,1,0)</f>
        <v>1</v>
      </c>
      <c r="N1371" s="3">
        <f>IF(Table2242[[#This Row],[Debt/Equity LF]]&lt;=$C$8,1,0)</f>
        <v>0</v>
      </c>
      <c r="O1371" s="44">
        <f t="shared" si="43"/>
        <v>1</v>
      </c>
    </row>
    <row r="1372" spans="1:15" ht="15" hidden="1" x14ac:dyDescent="0.2">
      <c r="A1372" s="3" t="s">
        <v>3499</v>
      </c>
      <c r="B1372" s="3" t="s">
        <v>3500</v>
      </c>
      <c r="C1372" s="3" t="s">
        <v>33</v>
      </c>
      <c r="D1372" s="3">
        <v>14.179978370666504</v>
      </c>
      <c r="E1372" s="15">
        <v>0.1313622760772705</v>
      </c>
      <c r="F1372" s="15">
        <v>0.27286420822143553</v>
      </c>
      <c r="G1372" s="41">
        <v>1180136576</v>
      </c>
      <c r="H1372" s="40">
        <v>83.069999694824219</v>
      </c>
      <c r="I1372" s="40" t="s">
        <v>47</v>
      </c>
      <c r="J1372" s="40" t="s">
        <v>47</v>
      </c>
      <c r="K1372" s="42" t="str">
        <f t="shared" si="44"/>
        <v>No</v>
      </c>
      <c r="L1372" s="3">
        <f>IF(Table2242[[#This Row],[P/E]]&lt;=$A$8,1,0)</f>
        <v>0</v>
      </c>
      <c r="M1372" s="3">
        <f>IF(Table2242[[#This Row],[ROE LF]]&gt;=$B$8,1,0)</f>
        <v>0</v>
      </c>
      <c r="N1372" s="3">
        <f>IF(Table2242[[#This Row],[Debt/Equity LF]]&lt;=$C$8,1,0)</f>
        <v>1</v>
      </c>
      <c r="O1372" s="44">
        <f t="shared" si="43"/>
        <v>1</v>
      </c>
    </row>
    <row r="1373" spans="1:15" ht="15" hidden="1" x14ac:dyDescent="0.2">
      <c r="A1373" s="3" t="s">
        <v>3909</v>
      </c>
      <c r="B1373" s="3" t="s">
        <v>3910</v>
      </c>
      <c r="C1373" s="3" t="s">
        <v>69</v>
      </c>
      <c r="D1373" s="3">
        <v>17.029294967651367</v>
      </c>
      <c r="E1373" s="15">
        <v>0.12712808609008788</v>
      </c>
      <c r="F1373" s="15">
        <v>0.46575485229492186</v>
      </c>
      <c r="G1373" s="41">
        <v>1180041728</v>
      </c>
      <c r="H1373" s="40">
        <v>103.69999694824219</v>
      </c>
      <c r="I1373" s="40" t="s">
        <v>76</v>
      </c>
      <c r="J1373" s="40" t="s">
        <v>82</v>
      </c>
      <c r="K1373" s="42" t="str">
        <f t="shared" si="44"/>
        <v>No</v>
      </c>
      <c r="L1373" s="3">
        <f>IF(Table2242[[#This Row],[P/E]]&lt;=$A$8,1,0)</f>
        <v>0</v>
      </c>
      <c r="M1373" s="3">
        <f>IF(Table2242[[#This Row],[ROE LF]]&gt;=$B$8,1,0)</f>
        <v>0</v>
      </c>
      <c r="N1373" s="3">
        <f>IF(Table2242[[#This Row],[Debt/Equity LF]]&lt;=$C$8,1,0)</f>
        <v>1</v>
      </c>
      <c r="O1373" s="44">
        <f t="shared" si="43"/>
        <v>1</v>
      </c>
    </row>
    <row r="1374" spans="1:15" ht="15" hidden="1" x14ac:dyDescent="0.2">
      <c r="A1374" s="3" t="s">
        <v>9371</v>
      </c>
      <c r="B1374" s="3" t="s">
        <v>9372</v>
      </c>
      <c r="C1374" s="3" t="s">
        <v>20</v>
      </c>
      <c r="D1374" s="3">
        <v>140.27049255371094</v>
      </c>
      <c r="E1374" s="15">
        <v>-2.8701410293579102E-2</v>
      </c>
      <c r="F1374" s="15">
        <v>0.59889766693115232</v>
      </c>
      <c r="G1374" s="41">
        <v>1173509888</v>
      </c>
      <c r="H1374" s="40">
        <v>10.039999961853027</v>
      </c>
      <c r="I1374" s="40" t="s">
        <v>23</v>
      </c>
      <c r="J1374" s="40" t="s">
        <v>24</v>
      </c>
      <c r="K1374" s="42" t="str">
        <f t="shared" si="44"/>
        <v>No</v>
      </c>
      <c r="L1374" s="3">
        <f>IF(Table2242[[#This Row],[P/E]]&lt;=$A$8,1,0)</f>
        <v>0</v>
      </c>
      <c r="M1374" s="3">
        <f>IF(Table2242[[#This Row],[ROE LF]]&gt;=$B$8,1,0)</f>
        <v>0</v>
      </c>
      <c r="N1374" s="3">
        <f>IF(Table2242[[#This Row],[Debt/Equity LF]]&lt;=$C$8,1,0)</f>
        <v>0</v>
      </c>
      <c r="O1374" s="44">
        <f t="shared" si="43"/>
        <v>0</v>
      </c>
    </row>
    <row r="1375" spans="1:15" ht="15" hidden="1" x14ac:dyDescent="0.2">
      <c r="A1375" s="3" t="s">
        <v>9494</v>
      </c>
      <c r="B1375" s="3" t="s">
        <v>9495</v>
      </c>
      <c r="C1375" s="3" t="s">
        <v>20</v>
      </c>
      <c r="D1375" s="3">
        <v>103.151611328125</v>
      </c>
      <c r="E1375" s="15">
        <v>6.2400901317596399E-3</v>
      </c>
      <c r="F1375" s="15">
        <v>0.73552307128906247</v>
      </c>
      <c r="G1375" s="41">
        <v>1170070144</v>
      </c>
      <c r="H1375" s="40">
        <v>14.460000038146973</v>
      </c>
      <c r="I1375" s="40" t="s">
        <v>23</v>
      </c>
      <c r="J1375" s="40" t="s">
        <v>24</v>
      </c>
      <c r="K1375" s="42" t="str">
        <f t="shared" si="44"/>
        <v>No</v>
      </c>
      <c r="L1375" s="3">
        <f>IF(Table2242[[#This Row],[P/E]]&lt;=$A$8,1,0)</f>
        <v>0</v>
      </c>
      <c r="M1375" s="3">
        <f>IF(Table2242[[#This Row],[ROE LF]]&gt;=$B$8,1,0)</f>
        <v>0</v>
      </c>
      <c r="N1375" s="3">
        <f>IF(Table2242[[#This Row],[Debt/Equity LF]]&lt;=$C$8,1,0)</f>
        <v>0</v>
      </c>
      <c r="O1375" s="44">
        <f t="shared" si="43"/>
        <v>0</v>
      </c>
    </row>
    <row r="1376" spans="1:15" ht="15" hidden="1" x14ac:dyDescent="0.2">
      <c r="A1376" s="3" t="s">
        <v>3757</v>
      </c>
      <c r="B1376" s="3" t="s">
        <v>3758</v>
      </c>
      <c r="C1376" s="3" t="s">
        <v>33</v>
      </c>
      <c r="D1376" s="3">
        <v>15.41485595703125</v>
      </c>
      <c r="E1376" s="15">
        <v>9.6889677047729494E-2</v>
      </c>
      <c r="F1376" s="15">
        <v>7.9629001617431638E-2</v>
      </c>
      <c r="G1376" s="41">
        <v>1161950592</v>
      </c>
      <c r="H1376" s="40">
        <v>34.130001068115234</v>
      </c>
      <c r="I1376" s="40" t="s">
        <v>47</v>
      </c>
      <c r="J1376" s="40" t="s">
        <v>47</v>
      </c>
      <c r="K1376" s="42" t="str">
        <f t="shared" si="44"/>
        <v>No</v>
      </c>
      <c r="L1376" s="3">
        <f>IF(Table2242[[#This Row],[P/E]]&lt;=$A$8,1,0)</f>
        <v>0</v>
      </c>
      <c r="M1376" s="3">
        <f>IF(Table2242[[#This Row],[ROE LF]]&gt;=$B$8,1,0)</f>
        <v>0</v>
      </c>
      <c r="N1376" s="3">
        <f>IF(Table2242[[#This Row],[Debt/Equity LF]]&lt;=$C$8,1,0)</f>
        <v>1</v>
      </c>
      <c r="O1376" s="44">
        <f t="shared" ref="O1376:O1439" si="45">SUM(L1376:N1376)</f>
        <v>1</v>
      </c>
    </row>
    <row r="1377" spans="1:15" ht="15" hidden="1" x14ac:dyDescent="0.2">
      <c r="A1377" s="3" t="s">
        <v>3343</v>
      </c>
      <c r="B1377" s="3" t="s">
        <v>3344</v>
      </c>
      <c r="C1377" s="3" t="s">
        <v>69</v>
      </c>
      <c r="D1377" s="3">
        <v>13.293035507202148</v>
      </c>
      <c r="E1377" s="15">
        <v>0.18745689392089843</v>
      </c>
      <c r="F1377" s="15">
        <v>0.51962402343750003</v>
      </c>
      <c r="G1377" s="41">
        <v>1154049280</v>
      </c>
      <c r="H1377" s="40">
        <v>29.565000534057617</v>
      </c>
      <c r="I1377" s="40" t="s">
        <v>6370</v>
      </c>
      <c r="J1377" s="40" t="s">
        <v>87</v>
      </c>
      <c r="K1377" s="42" t="str">
        <f t="shared" si="44"/>
        <v>No</v>
      </c>
      <c r="L1377" s="3">
        <f>IF(Table2242[[#This Row],[P/E]]&lt;=$A$8,1,0)</f>
        <v>0</v>
      </c>
      <c r="M1377" s="3">
        <f>IF(Table2242[[#This Row],[ROE LF]]&gt;=$B$8,1,0)</f>
        <v>0</v>
      </c>
      <c r="N1377" s="3">
        <f>IF(Table2242[[#This Row],[Debt/Equity LF]]&lt;=$C$8,1,0)</f>
        <v>0</v>
      </c>
      <c r="O1377" s="44">
        <f t="shared" si="45"/>
        <v>0</v>
      </c>
    </row>
    <row r="1378" spans="1:15" ht="15" hidden="1" x14ac:dyDescent="0.2">
      <c r="A1378" s="3" t="s">
        <v>9349</v>
      </c>
      <c r="B1378" s="3" t="s">
        <v>4362</v>
      </c>
      <c r="C1378" s="3" t="s">
        <v>33</v>
      </c>
      <c r="D1378" s="3">
        <v>13.747984886169434</v>
      </c>
      <c r="E1378" s="15">
        <v>9.9492673873901372E-2</v>
      </c>
      <c r="F1378" s="15">
        <v>0.53836540222167972</v>
      </c>
      <c r="G1378" s="41">
        <v>1152871296</v>
      </c>
      <c r="H1378" s="40">
        <v>82.199996948242188</v>
      </c>
      <c r="I1378" s="40" t="s">
        <v>47</v>
      </c>
      <c r="J1378" s="40" t="s">
        <v>47</v>
      </c>
      <c r="K1378" s="42" t="str">
        <f t="shared" si="44"/>
        <v>No</v>
      </c>
      <c r="L1378" s="3">
        <f>IF(Table2242[[#This Row],[P/E]]&lt;=$A$8,1,0)</f>
        <v>0</v>
      </c>
      <c r="M1378" s="3">
        <f>IF(Table2242[[#This Row],[ROE LF]]&gt;=$B$8,1,0)</f>
        <v>0</v>
      </c>
      <c r="N1378" s="3">
        <f>IF(Table2242[[#This Row],[Debt/Equity LF]]&lt;=$C$8,1,0)</f>
        <v>0</v>
      </c>
      <c r="O1378" s="44">
        <f t="shared" si="45"/>
        <v>0</v>
      </c>
    </row>
    <row r="1379" spans="1:15" ht="15" hidden="1" x14ac:dyDescent="0.2">
      <c r="A1379" s="3" t="s">
        <v>3949</v>
      </c>
      <c r="B1379" s="3" t="s">
        <v>3950</v>
      </c>
      <c r="C1379" s="3" t="s">
        <v>33</v>
      </c>
      <c r="D1379" s="3">
        <v>15.027985572814941</v>
      </c>
      <c r="E1379" s="15">
        <v>0.13396107673645019</v>
      </c>
      <c r="F1379" s="15">
        <v>0.30796985626220702</v>
      </c>
      <c r="G1379" s="41">
        <v>1152868224</v>
      </c>
      <c r="H1379" s="40">
        <v>40.275001525878906</v>
      </c>
      <c r="I1379" s="40" t="s">
        <v>47</v>
      </c>
      <c r="J1379" s="40" t="s">
        <v>47</v>
      </c>
      <c r="K1379" s="42" t="str">
        <f t="shared" si="44"/>
        <v>No</v>
      </c>
      <c r="L1379" s="3">
        <f>IF(Table2242[[#This Row],[P/E]]&lt;=$A$8,1,0)</f>
        <v>0</v>
      </c>
      <c r="M1379" s="3">
        <f>IF(Table2242[[#This Row],[ROE LF]]&gt;=$B$8,1,0)</f>
        <v>0</v>
      </c>
      <c r="N1379" s="3">
        <f>IF(Table2242[[#This Row],[Debt/Equity LF]]&lt;=$C$8,1,0)</f>
        <v>1</v>
      </c>
      <c r="O1379" s="44">
        <f t="shared" si="45"/>
        <v>1</v>
      </c>
    </row>
    <row r="1380" spans="1:15" ht="15" hidden="1" x14ac:dyDescent="0.2">
      <c r="A1380" s="3" t="s">
        <v>3607</v>
      </c>
      <c r="B1380" s="3" t="s">
        <v>3608</v>
      </c>
      <c r="C1380" s="3" t="s">
        <v>33</v>
      </c>
      <c r="D1380" s="3">
        <v>27.507936477661133</v>
      </c>
      <c r="E1380" s="15">
        <v>3.0878329277038569E-2</v>
      </c>
      <c r="F1380" s="15">
        <v>2.1747088623046875</v>
      </c>
      <c r="G1380" s="41">
        <v>1151122944</v>
      </c>
      <c r="H1380" s="40">
        <v>17.329999923706055</v>
      </c>
      <c r="I1380" s="40" t="s">
        <v>34</v>
      </c>
      <c r="J1380" s="40" t="s">
        <v>112</v>
      </c>
      <c r="K1380" s="42" t="str">
        <f t="shared" si="44"/>
        <v>No</v>
      </c>
      <c r="L1380" s="3">
        <f>IF(Table2242[[#This Row],[P/E]]&lt;=$A$8,1,0)</f>
        <v>0</v>
      </c>
      <c r="M1380" s="3">
        <f>IF(Table2242[[#This Row],[ROE LF]]&gt;=$B$8,1,0)</f>
        <v>0</v>
      </c>
      <c r="N1380" s="3">
        <f>IF(Table2242[[#This Row],[Debt/Equity LF]]&lt;=$C$8,1,0)</f>
        <v>0</v>
      </c>
      <c r="O1380" s="44">
        <f t="shared" si="45"/>
        <v>0</v>
      </c>
    </row>
    <row r="1381" spans="1:15" ht="15" hidden="1" x14ac:dyDescent="0.2">
      <c r="A1381" s="3" t="s">
        <v>3927</v>
      </c>
      <c r="B1381" s="3" t="s">
        <v>3928</v>
      </c>
      <c r="C1381" s="3" t="s">
        <v>69</v>
      </c>
      <c r="D1381" s="3">
        <v>13.646407127380371</v>
      </c>
      <c r="E1381" s="15">
        <v>0.44577072143554686</v>
      </c>
      <c r="F1381" s="15">
        <v>3.8990120887756351E-2</v>
      </c>
      <c r="G1381" s="41">
        <v>1150374656</v>
      </c>
      <c r="H1381" s="40">
        <v>57.849998474121094</v>
      </c>
      <c r="I1381" s="40" t="s">
        <v>6370</v>
      </c>
      <c r="J1381" s="40" t="s">
        <v>96</v>
      </c>
      <c r="K1381" s="42" t="str">
        <f t="shared" si="44"/>
        <v>No</v>
      </c>
      <c r="L1381" s="3">
        <f>IF(Table2242[[#This Row],[P/E]]&lt;=$A$8,1,0)</f>
        <v>0</v>
      </c>
      <c r="M1381" s="3">
        <f>IF(Table2242[[#This Row],[ROE LF]]&gt;=$B$8,1,0)</f>
        <v>1</v>
      </c>
      <c r="N1381" s="3">
        <f>IF(Table2242[[#This Row],[Debt/Equity LF]]&lt;=$C$8,1,0)</f>
        <v>1</v>
      </c>
      <c r="O1381" s="44">
        <f t="shared" si="45"/>
        <v>2</v>
      </c>
    </row>
    <row r="1382" spans="1:15" ht="15" hidden="1" x14ac:dyDescent="0.2">
      <c r="A1382" s="3" t="s">
        <v>9373</v>
      </c>
      <c r="B1382" s="3" t="s">
        <v>9374</v>
      </c>
      <c r="C1382" s="3" t="s">
        <v>69</v>
      </c>
      <c r="D1382" s="3">
        <v>117.94916534423828</v>
      </c>
      <c r="E1382" s="15">
        <v>2.7113249301910402E-2</v>
      </c>
      <c r="F1382" s="15">
        <v>1.3001847839355469</v>
      </c>
      <c r="G1382" s="41">
        <v>1141811840</v>
      </c>
      <c r="H1382" s="40">
        <v>20.670000076293945</v>
      </c>
      <c r="I1382" s="40" t="s">
        <v>70</v>
      </c>
      <c r="J1382" s="40" t="s">
        <v>106</v>
      </c>
      <c r="K1382" s="42" t="str">
        <f t="shared" si="44"/>
        <v>No</v>
      </c>
      <c r="L1382" s="3">
        <f>IF(Table2242[[#This Row],[P/E]]&lt;=$A$8,1,0)</f>
        <v>0</v>
      </c>
      <c r="M1382" s="3">
        <f>IF(Table2242[[#This Row],[ROE LF]]&gt;=$B$8,1,0)</f>
        <v>0</v>
      </c>
      <c r="N1382" s="3">
        <f>IF(Table2242[[#This Row],[Debt/Equity LF]]&lt;=$C$8,1,0)</f>
        <v>0</v>
      </c>
      <c r="O1382" s="44">
        <f t="shared" si="45"/>
        <v>0</v>
      </c>
    </row>
    <row r="1383" spans="1:15" ht="15" hidden="1" x14ac:dyDescent="0.2">
      <c r="A1383" s="3" t="s">
        <v>9350</v>
      </c>
      <c r="B1383" s="3" t="s">
        <v>9351</v>
      </c>
      <c r="C1383" s="3" t="s">
        <v>45</v>
      </c>
      <c r="D1383" s="3">
        <v>287.642333984375</v>
      </c>
      <c r="E1383" s="15">
        <v>-6.4117497205734312E-3</v>
      </c>
      <c r="F1383" s="15">
        <v>1.0015479278564454</v>
      </c>
      <c r="G1383" s="41">
        <v>1140544512</v>
      </c>
      <c r="H1383" s="40">
        <v>8.9499998092651367</v>
      </c>
      <c r="I1383" s="40" t="s">
        <v>53</v>
      </c>
      <c r="J1383" s="40" t="s">
        <v>84</v>
      </c>
      <c r="K1383" s="42" t="str">
        <f t="shared" si="44"/>
        <v>No</v>
      </c>
      <c r="L1383" s="3">
        <f>IF(Table2242[[#This Row],[P/E]]&lt;=$A$8,1,0)</f>
        <v>0</v>
      </c>
      <c r="M1383" s="3">
        <f>IF(Table2242[[#This Row],[ROE LF]]&gt;=$B$8,1,0)</f>
        <v>0</v>
      </c>
      <c r="N1383" s="3">
        <f>IF(Table2242[[#This Row],[Debt/Equity LF]]&lt;=$C$8,1,0)</f>
        <v>0</v>
      </c>
      <c r="O1383" s="44">
        <f t="shared" si="45"/>
        <v>0</v>
      </c>
    </row>
    <row r="1384" spans="1:15" ht="15" hidden="1" x14ac:dyDescent="0.2">
      <c r="A1384" s="3" t="s">
        <v>3529</v>
      </c>
      <c r="B1384" s="3" t="s">
        <v>3530</v>
      </c>
      <c r="C1384" s="3" t="s">
        <v>45</v>
      </c>
      <c r="D1384" s="3">
        <v>7.9082636833190918</v>
      </c>
      <c r="E1384" s="15">
        <v>0.87133209228515629</v>
      </c>
      <c r="F1384" s="15">
        <v>0.18402626037597655</v>
      </c>
      <c r="G1384" s="41">
        <v>1139794176</v>
      </c>
      <c r="H1384" s="40">
        <v>104.30999755859375</v>
      </c>
      <c r="I1384" s="40" t="s">
        <v>49</v>
      </c>
      <c r="J1384" s="40" t="s">
        <v>83</v>
      </c>
      <c r="K1384" s="42" t="str">
        <f t="shared" si="44"/>
        <v>Yes</v>
      </c>
      <c r="L1384" s="3">
        <f>IF(Table2242[[#This Row],[P/E]]&lt;=$A$8,1,0)</f>
        <v>1</v>
      </c>
      <c r="M1384" s="3">
        <f>IF(Table2242[[#This Row],[ROE LF]]&gt;=$B$8,1,0)</f>
        <v>1</v>
      </c>
      <c r="N1384" s="3">
        <f>IF(Table2242[[#This Row],[Debt/Equity LF]]&lt;=$C$8,1,0)</f>
        <v>1</v>
      </c>
      <c r="O1384" s="44">
        <f t="shared" si="45"/>
        <v>3</v>
      </c>
    </row>
    <row r="1385" spans="1:15" ht="15" hidden="1" x14ac:dyDescent="0.2">
      <c r="A1385" s="3" t="s">
        <v>3233</v>
      </c>
      <c r="B1385" s="3" t="s">
        <v>3234</v>
      </c>
      <c r="C1385" s="3" t="s">
        <v>28</v>
      </c>
      <c r="D1385" s="3">
        <v>7.0064735412597656</v>
      </c>
      <c r="E1385" s="15">
        <v>2.7843980789184569E-2</v>
      </c>
      <c r="F1385" s="15">
        <v>3.0639297485351564</v>
      </c>
      <c r="G1385" s="41">
        <v>1137895808</v>
      </c>
      <c r="H1385" s="40">
        <v>22.629999160766602</v>
      </c>
      <c r="I1385" s="40" t="s">
        <v>29</v>
      </c>
      <c r="J1385" s="40" t="s">
        <v>52</v>
      </c>
      <c r="K1385" s="42" t="str">
        <f t="shared" si="44"/>
        <v>No</v>
      </c>
      <c r="L1385" s="3">
        <f>IF(Table2242[[#This Row],[P/E]]&lt;=$A$8,1,0)</f>
        <v>1</v>
      </c>
      <c r="M1385" s="3">
        <f>IF(Table2242[[#This Row],[ROE LF]]&gt;=$B$8,1,0)</f>
        <v>0</v>
      </c>
      <c r="N1385" s="3">
        <f>IF(Table2242[[#This Row],[Debt/Equity LF]]&lt;=$C$8,1,0)</f>
        <v>0</v>
      </c>
      <c r="O1385" s="44">
        <f t="shared" si="45"/>
        <v>1</v>
      </c>
    </row>
    <row r="1386" spans="1:15" ht="15" hidden="1" x14ac:dyDescent="0.2">
      <c r="A1386" s="3" t="s">
        <v>3749</v>
      </c>
      <c r="B1386" s="3" t="s">
        <v>3750</v>
      </c>
      <c r="C1386" s="3" t="s">
        <v>69</v>
      </c>
      <c r="D1386" s="3">
        <v>14.501823425292969</v>
      </c>
      <c r="E1386" s="15">
        <v>0.1182563591003418</v>
      </c>
      <c r="F1386" s="15">
        <v>1.2779866790771484</v>
      </c>
      <c r="G1386" s="41">
        <v>1137108864</v>
      </c>
      <c r="H1386" s="40">
        <v>22.303499221801758</v>
      </c>
      <c r="I1386" s="40" t="s">
        <v>76</v>
      </c>
      <c r="J1386" s="40" t="s">
        <v>107</v>
      </c>
      <c r="K1386" s="42" t="str">
        <f t="shared" si="44"/>
        <v>No</v>
      </c>
      <c r="L1386" s="3">
        <f>IF(Table2242[[#This Row],[P/E]]&lt;=$A$8,1,0)</f>
        <v>0</v>
      </c>
      <c r="M1386" s="3">
        <f>IF(Table2242[[#This Row],[ROE LF]]&gt;=$B$8,1,0)</f>
        <v>0</v>
      </c>
      <c r="N1386" s="3">
        <f>IF(Table2242[[#This Row],[Debt/Equity LF]]&lt;=$C$8,1,0)</f>
        <v>0</v>
      </c>
      <c r="O1386" s="44">
        <f t="shared" si="45"/>
        <v>0</v>
      </c>
    </row>
    <row r="1387" spans="1:15" ht="15" hidden="1" x14ac:dyDescent="0.2">
      <c r="A1387" s="3" t="s">
        <v>2907</v>
      </c>
      <c r="B1387" s="3" t="s">
        <v>2908</v>
      </c>
      <c r="C1387" s="3" t="s">
        <v>33</v>
      </c>
      <c r="D1387" s="3">
        <v>13.096774101257324</v>
      </c>
      <c r="E1387" s="15">
        <v>7.2209692001342779E-2</v>
      </c>
      <c r="F1387" s="15">
        <v>1.9445106506347656</v>
      </c>
      <c r="G1387" s="41">
        <v>1127534080</v>
      </c>
      <c r="H1387" s="40">
        <v>8.119999885559082</v>
      </c>
      <c r="I1387" s="40" t="s">
        <v>47</v>
      </c>
      <c r="J1387" s="40" t="s">
        <v>111</v>
      </c>
      <c r="K1387" s="42" t="str">
        <f t="shared" si="44"/>
        <v>No</v>
      </c>
      <c r="L1387" s="3">
        <f>IF(Table2242[[#This Row],[P/E]]&lt;=$A$8,1,0)</f>
        <v>0</v>
      </c>
      <c r="M1387" s="3">
        <f>IF(Table2242[[#This Row],[ROE LF]]&gt;=$B$8,1,0)</f>
        <v>0</v>
      </c>
      <c r="N1387" s="3">
        <f>IF(Table2242[[#This Row],[Debt/Equity LF]]&lt;=$C$8,1,0)</f>
        <v>0</v>
      </c>
      <c r="O1387" s="44">
        <f t="shared" si="45"/>
        <v>0</v>
      </c>
    </row>
    <row r="1388" spans="1:15" ht="15" hidden="1" x14ac:dyDescent="0.2">
      <c r="A1388" s="3" t="s">
        <v>9341</v>
      </c>
      <c r="B1388" s="3" t="s">
        <v>9342</v>
      </c>
      <c r="C1388" s="3" t="s">
        <v>28</v>
      </c>
      <c r="D1388" s="3">
        <v>17.609786987304688</v>
      </c>
      <c r="E1388" s="15">
        <v>0.33457969665527343</v>
      </c>
      <c r="F1388" s="15">
        <v>6.0640295410156249</v>
      </c>
      <c r="G1388" s="41">
        <v>1126299264</v>
      </c>
      <c r="H1388" s="40">
        <v>9.4799995422363281</v>
      </c>
      <c r="I1388" s="40" t="s">
        <v>29</v>
      </c>
      <c r="J1388" s="40" t="s">
        <v>52</v>
      </c>
      <c r="K1388" s="42" t="str">
        <f t="shared" si="44"/>
        <v>No</v>
      </c>
      <c r="L1388" s="3">
        <f>IF(Table2242[[#This Row],[P/E]]&lt;=$A$8,1,0)</f>
        <v>0</v>
      </c>
      <c r="M1388" s="3">
        <f>IF(Table2242[[#This Row],[ROE LF]]&gt;=$B$8,1,0)</f>
        <v>1</v>
      </c>
      <c r="N1388" s="3">
        <f>IF(Table2242[[#This Row],[Debt/Equity LF]]&lt;=$C$8,1,0)</f>
        <v>0</v>
      </c>
      <c r="O1388" s="44">
        <f t="shared" si="45"/>
        <v>1</v>
      </c>
    </row>
    <row r="1389" spans="1:15" ht="15" hidden="1" x14ac:dyDescent="0.2">
      <c r="A1389" s="3" t="s">
        <v>3121</v>
      </c>
      <c r="B1389" s="3" t="s">
        <v>3122</v>
      </c>
      <c r="C1389" s="3" t="s">
        <v>36</v>
      </c>
      <c r="D1389" s="3">
        <v>20.820363998413086</v>
      </c>
      <c r="E1389" s="15">
        <v>3.397481918334961E-2</v>
      </c>
      <c r="F1389" s="15">
        <v>0.24075979232788086</v>
      </c>
      <c r="G1389" s="41">
        <v>1126172032</v>
      </c>
      <c r="H1389" s="40">
        <v>25.850000381469727</v>
      </c>
      <c r="I1389" s="40" t="s">
        <v>37</v>
      </c>
      <c r="J1389" s="40" t="s">
        <v>60</v>
      </c>
      <c r="K1389" s="42" t="str">
        <f t="shared" si="44"/>
        <v>No</v>
      </c>
      <c r="L1389" s="3">
        <f>IF(Table2242[[#This Row],[P/E]]&lt;=$A$8,1,0)</f>
        <v>0</v>
      </c>
      <c r="M1389" s="3">
        <f>IF(Table2242[[#This Row],[ROE LF]]&gt;=$B$8,1,0)</f>
        <v>0</v>
      </c>
      <c r="N1389" s="3">
        <f>IF(Table2242[[#This Row],[Debt/Equity LF]]&lt;=$C$8,1,0)</f>
        <v>1</v>
      </c>
      <c r="O1389" s="44">
        <f t="shared" si="45"/>
        <v>1</v>
      </c>
    </row>
    <row r="1390" spans="1:15" ht="15" hidden="1" x14ac:dyDescent="0.2">
      <c r="A1390" s="3" t="s">
        <v>3587</v>
      </c>
      <c r="B1390" s="3" t="s">
        <v>3588</v>
      </c>
      <c r="C1390" s="3" t="s">
        <v>33</v>
      </c>
      <c r="D1390" s="3">
        <v>11.049084663391113</v>
      </c>
      <c r="E1390" s="15">
        <v>0.13376078605651856</v>
      </c>
      <c r="F1390" s="15">
        <v>0.69879432678222653</v>
      </c>
      <c r="G1390" s="41">
        <v>1125280896</v>
      </c>
      <c r="H1390" s="40">
        <v>36.349998474121094</v>
      </c>
      <c r="I1390" s="40" t="s">
        <v>47</v>
      </c>
      <c r="J1390" s="40" t="s">
        <v>47</v>
      </c>
      <c r="K1390" s="42" t="str">
        <f t="shared" si="44"/>
        <v>No</v>
      </c>
      <c r="L1390" s="3">
        <f>IF(Table2242[[#This Row],[P/E]]&lt;=$A$8,1,0)</f>
        <v>0</v>
      </c>
      <c r="M1390" s="3">
        <f>IF(Table2242[[#This Row],[ROE LF]]&gt;=$B$8,1,0)</f>
        <v>0</v>
      </c>
      <c r="N1390" s="3">
        <f>IF(Table2242[[#This Row],[Debt/Equity LF]]&lt;=$C$8,1,0)</f>
        <v>0</v>
      </c>
      <c r="O1390" s="44">
        <f t="shared" si="45"/>
        <v>0</v>
      </c>
    </row>
    <row r="1391" spans="1:15" ht="15" hidden="1" x14ac:dyDescent="0.2">
      <c r="A1391" s="3" t="s">
        <v>3595</v>
      </c>
      <c r="B1391" s="3" t="s">
        <v>3596</v>
      </c>
      <c r="C1391" s="3" t="s">
        <v>33</v>
      </c>
      <c r="D1391" s="3">
        <v>35.037757873535156</v>
      </c>
      <c r="E1391" s="15">
        <v>7.8032088279724118E-2</v>
      </c>
      <c r="F1391" s="15">
        <v>1.4999919128417969</v>
      </c>
      <c r="G1391" s="41">
        <v>1125279744</v>
      </c>
      <c r="H1391" s="40">
        <v>24.459999084472656</v>
      </c>
      <c r="I1391" s="40" t="s">
        <v>34</v>
      </c>
      <c r="J1391" s="40" t="s">
        <v>73</v>
      </c>
      <c r="K1391" s="42" t="str">
        <f t="shared" si="44"/>
        <v>No</v>
      </c>
      <c r="L1391" s="3">
        <f>IF(Table2242[[#This Row],[P/E]]&lt;=$A$8,1,0)</f>
        <v>0</v>
      </c>
      <c r="M1391" s="3">
        <f>IF(Table2242[[#This Row],[ROE LF]]&gt;=$B$8,1,0)</f>
        <v>0</v>
      </c>
      <c r="N1391" s="3">
        <f>IF(Table2242[[#This Row],[Debt/Equity LF]]&lt;=$C$8,1,0)</f>
        <v>0</v>
      </c>
      <c r="O1391" s="44">
        <f t="shared" si="45"/>
        <v>0</v>
      </c>
    </row>
    <row r="1392" spans="1:15" ht="15" hidden="1" x14ac:dyDescent="0.2">
      <c r="A1392" s="3" t="s">
        <v>7696</v>
      </c>
      <c r="B1392" s="3" t="s">
        <v>7697</v>
      </c>
      <c r="C1392" s="3" t="s">
        <v>45</v>
      </c>
      <c r="D1392" s="3">
        <v>57.129741668701172</v>
      </c>
      <c r="E1392" s="15">
        <v>4.6405038833618163E-2</v>
      </c>
      <c r="F1392" s="15">
        <v>0.4079531478881836</v>
      </c>
      <c r="G1392" s="41">
        <v>1124267520</v>
      </c>
      <c r="H1392" s="40">
        <v>16.680000305175781</v>
      </c>
      <c r="I1392" s="40" t="s">
        <v>53</v>
      </c>
      <c r="J1392" s="40" t="s">
        <v>84</v>
      </c>
      <c r="K1392" s="42" t="str">
        <f t="shared" si="44"/>
        <v>No</v>
      </c>
      <c r="L1392" s="3">
        <f>IF(Table2242[[#This Row],[P/E]]&lt;=$A$8,1,0)</f>
        <v>0</v>
      </c>
      <c r="M1392" s="3">
        <f>IF(Table2242[[#This Row],[ROE LF]]&gt;=$B$8,1,0)</f>
        <v>0</v>
      </c>
      <c r="N1392" s="3">
        <f>IF(Table2242[[#This Row],[Debt/Equity LF]]&lt;=$C$8,1,0)</f>
        <v>1</v>
      </c>
      <c r="O1392" s="44">
        <f t="shared" si="45"/>
        <v>1</v>
      </c>
    </row>
    <row r="1393" spans="1:15" ht="15" hidden="1" x14ac:dyDescent="0.2">
      <c r="A1393" s="3" t="s">
        <v>3063</v>
      </c>
      <c r="B1393" s="3" t="s">
        <v>3064</v>
      </c>
      <c r="C1393" s="3" t="s">
        <v>69</v>
      </c>
      <c r="D1393" s="3">
        <v>20.622148513793945</v>
      </c>
      <c r="E1393" s="15">
        <v>0.17865335464477539</v>
      </c>
      <c r="F1393" s="15">
        <v>0.5819757461547852</v>
      </c>
      <c r="G1393" s="41">
        <v>1120926208</v>
      </c>
      <c r="H1393" s="40">
        <v>15.029999732971191</v>
      </c>
      <c r="I1393" s="40" t="s">
        <v>70</v>
      </c>
      <c r="J1393" s="40" t="s">
        <v>75</v>
      </c>
      <c r="K1393" s="42" t="str">
        <f t="shared" si="44"/>
        <v>No</v>
      </c>
      <c r="L1393" s="3">
        <f>IF(Table2242[[#This Row],[P/E]]&lt;=$A$8,1,0)</f>
        <v>0</v>
      </c>
      <c r="M1393" s="3">
        <f>IF(Table2242[[#This Row],[ROE LF]]&gt;=$B$8,1,0)</f>
        <v>0</v>
      </c>
      <c r="N1393" s="3">
        <f>IF(Table2242[[#This Row],[Debt/Equity LF]]&lt;=$C$8,1,0)</f>
        <v>0</v>
      </c>
      <c r="O1393" s="44">
        <f t="shared" si="45"/>
        <v>0</v>
      </c>
    </row>
    <row r="1394" spans="1:15" ht="15" hidden="1" x14ac:dyDescent="0.2">
      <c r="A1394" s="3" t="s">
        <v>3485</v>
      </c>
      <c r="B1394" s="3" t="s">
        <v>3486</v>
      </c>
      <c r="C1394" s="3" t="s">
        <v>89</v>
      </c>
      <c r="D1394" s="3">
        <v>11.829946517944336</v>
      </c>
      <c r="E1394" s="15">
        <v>-0.15679274559020995</v>
      </c>
      <c r="F1394" s="15">
        <v>0.66779243469238281</v>
      </c>
      <c r="G1394" s="41">
        <v>1115327488</v>
      </c>
      <c r="H1394" s="40">
        <v>3.970000028610229</v>
      </c>
      <c r="I1394" s="40" t="s">
        <v>89</v>
      </c>
      <c r="J1394" s="40" t="s">
        <v>93</v>
      </c>
      <c r="K1394" s="42" t="str">
        <f t="shared" si="44"/>
        <v>No</v>
      </c>
      <c r="L1394" s="3">
        <f>IF(Table2242[[#This Row],[P/E]]&lt;=$A$8,1,0)</f>
        <v>0</v>
      </c>
      <c r="M1394" s="3">
        <f>IF(Table2242[[#This Row],[ROE LF]]&gt;=$B$8,1,0)</f>
        <v>0</v>
      </c>
      <c r="N1394" s="3">
        <f>IF(Table2242[[#This Row],[Debt/Equity LF]]&lt;=$C$8,1,0)</f>
        <v>0</v>
      </c>
      <c r="O1394" s="44">
        <f t="shared" si="45"/>
        <v>0</v>
      </c>
    </row>
    <row r="1395" spans="1:15" ht="15" hidden="1" x14ac:dyDescent="0.2">
      <c r="A1395" s="3" t="s">
        <v>9468</v>
      </c>
      <c r="B1395" s="3" t="s">
        <v>9469</v>
      </c>
      <c r="C1395" s="3" t="s">
        <v>36</v>
      </c>
      <c r="D1395" s="3">
        <v>22.810697555541992</v>
      </c>
      <c r="E1395" s="15">
        <v>4.2636570930480955E-2</v>
      </c>
      <c r="F1395" s="15">
        <v>2.0178491210937501</v>
      </c>
      <c r="G1395" s="41">
        <v>1112074368</v>
      </c>
      <c r="H1395" s="40">
        <v>1.7400000095367432</v>
      </c>
      <c r="I1395" s="40" t="s">
        <v>37</v>
      </c>
      <c r="J1395" s="40" t="s">
        <v>99</v>
      </c>
      <c r="K1395" s="42" t="str">
        <f t="shared" si="44"/>
        <v>No</v>
      </c>
      <c r="L1395" s="3">
        <f>IF(Table2242[[#This Row],[P/E]]&lt;=$A$8,1,0)</f>
        <v>0</v>
      </c>
      <c r="M1395" s="3">
        <f>IF(Table2242[[#This Row],[ROE LF]]&gt;=$B$8,1,0)</f>
        <v>0</v>
      </c>
      <c r="N1395" s="3">
        <f>IF(Table2242[[#This Row],[Debt/Equity LF]]&lt;=$C$8,1,0)</f>
        <v>0</v>
      </c>
      <c r="O1395" s="44">
        <f t="shared" si="45"/>
        <v>0</v>
      </c>
    </row>
    <row r="1396" spans="1:15" ht="15" hidden="1" x14ac:dyDescent="0.2">
      <c r="A1396" s="3" t="s">
        <v>3255</v>
      </c>
      <c r="B1396" s="3" t="s">
        <v>3256</v>
      </c>
      <c r="C1396" s="3" t="s">
        <v>36</v>
      </c>
      <c r="D1396" s="3">
        <v>36.103309631347656</v>
      </c>
      <c r="E1396">
        <v>0.14061037063598633</v>
      </c>
      <c r="F1396" t="s">
        <v>51</v>
      </c>
      <c r="G1396" s="41">
        <v>1106045184</v>
      </c>
      <c r="H1396" s="40">
        <v>699</v>
      </c>
      <c r="I1396" s="40" t="s">
        <v>37</v>
      </c>
      <c r="J1396" s="40" t="s">
        <v>60</v>
      </c>
      <c r="K1396" s="42" t="str">
        <f t="shared" si="44"/>
        <v>No</v>
      </c>
      <c r="L1396" s="3">
        <f>IF(Table2242[[#This Row],[P/E]]&lt;=$A$8,1,0)</f>
        <v>0</v>
      </c>
      <c r="M1396" s="3">
        <f>IF(Table2242[[#This Row],[ROE LF]]&gt;=$B$8,1,0)</f>
        <v>0</v>
      </c>
      <c r="N1396" s="3">
        <f>IF(Table2242[[#This Row],[Debt/Equity LF]]&lt;=$C$8,1,0)</f>
        <v>0</v>
      </c>
      <c r="O1396" s="44">
        <f t="shared" si="45"/>
        <v>0</v>
      </c>
    </row>
    <row r="1397" spans="1:15" ht="15" hidden="1" x14ac:dyDescent="0.2">
      <c r="A1397" s="3" t="s">
        <v>3557</v>
      </c>
      <c r="B1397" s="3" t="s">
        <v>3558</v>
      </c>
      <c r="C1397" s="3" t="s">
        <v>33</v>
      </c>
      <c r="D1397" s="3">
        <v>3.9073293209075932</v>
      </c>
      <c r="E1397" s="15">
        <v>0.26527645111083986</v>
      </c>
      <c r="F1397" s="15">
        <v>2.2551383972167969</v>
      </c>
      <c r="G1397" s="41">
        <v>1105912064</v>
      </c>
      <c r="H1397" s="40">
        <v>49.009998321533203</v>
      </c>
      <c r="I1397" s="40" t="s">
        <v>34</v>
      </c>
      <c r="J1397" s="40" t="s">
        <v>79</v>
      </c>
      <c r="K1397" s="42" t="str">
        <f t="shared" si="44"/>
        <v>No</v>
      </c>
      <c r="L1397" s="3">
        <f>IF(Table2242[[#This Row],[P/E]]&lt;=$A$8,1,0)</f>
        <v>1</v>
      </c>
      <c r="M1397" s="3">
        <f>IF(Table2242[[#This Row],[ROE LF]]&gt;=$B$8,1,0)</f>
        <v>0</v>
      </c>
      <c r="N1397" s="3">
        <f>IF(Table2242[[#This Row],[Debt/Equity LF]]&lt;=$C$8,1,0)</f>
        <v>0</v>
      </c>
      <c r="O1397" s="44">
        <f t="shared" si="45"/>
        <v>1</v>
      </c>
    </row>
    <row r="1398" spans="1:15" ht="15" hidden="1" x14ac:dyDescent="0.2">
      <c r="A1398" s="3" t="s">
        <v>4371</v>
      </c>
      <c r="B1398" s="3" t="s">
        <v>4372</v>
      </c>
      <c r="C1398" s="3" t="s">
        <v>28</v>
      </c>
      <c r="D1398" s="3">
        <v>6.6933097839355469</v>
      </c>
      <c r="E1398" s="15">
        <v>0.35611030578613279</v>
      </c>
      <c r="F1398" s="15">
        <v>0.15121752738952637</v>
      </c>
      <c r="G1398" s="41">
        <v>1104751232</v>
      </c>
      <c r="H1398" s="40">
        <v>54.299999237060547</v>
      </c>
      <c r="I1398" s="40" t="s">
        <v>67</v>
      </c>
      <c r="J1398" s="40" t="s">
        <v>113</v>
      </c>
      <c r="K1398" s="42" t="str">
        <f t="shared" si="44"/>
        <v>Yes</v>
      </c>
      <c r="L1398" s="3">
        <f>IF(Table2242[[#This Row],[P/E]]&lt;=$A$8,1,0)</f>
        <v>1</v>
      </c>
      <c r="M1398" s="3">
        <f>IF(Table2242[[#This Row],[ROE LF]]&gt;=$B$8,1,0)</f>
        <v>1</v>
      </c>
      <c r="N1398" s="3">
        <f>IF(Table2242[[#This Row],[Debt/Equity LF]]&lt;=$C$8,1,0)</f>
        <v>1</v>
      </c>
      <c r="O1398" s="44">
        <f t="shared" si="45"/>
        <v>3</v>
      </c>
    </row>
    <row r="1399" spans="1:15" ht="15" hidden="1" x14ac:dyDescent="0.2">
      <c r="A1399" s="3" t="s">
        <v>7308</v>
      </c>
      <c r="B1399" s="3" t="s">
        <v>7309</v>
      </c>
      <c r="C1399" s="3" t="s">
        <v>33</v>
      </c>
      <c r="D1399" s="3">
        <v>8.7126731872558594</v>
      </c>
      <c r="E1399" s="15">
        <v>9.9557933807373045E-2</v>
      </c>
      <c r="F1399" s="15">
        <v>0.53769306182861332</v>
      </c>
      <c r="G1399" s="41">
        <v>1098236928</v>
      </c>
      <c r="H1399" s="40">
        <v>33.6510009765625</v>
      </c>
      <c r="I1399" s="40" t="s">
        <v>47</v>
      </c>
      <c r="J1399" s="40" t="s">
        <v>47</v>
      </c>
      <c r="K1399" s="42" t="str">
        <f t="shared" si="44"/>
        <v>No</v>
      </c>
      <c r="L1399" s="3">
        <f>IF(Table2242[[#This Row],[P/E]]&lt;=$A$8,1,0)</f>
        <v>0</v>
      </c>
      <c r="M1399" s="3">
        <f>IF(Table2242[[#This Row],[ROE LF]]&gt;=$B$8,1,0)</f>
        <v>0</v>
      </c>
      <c r="N1399" s="3">
        <f>IF(Table2242[[#This Row],[Debt/Equity LF]]&lt;=$C$8,1,0)</f>
        <v>0</v>
      </c>
      <c r="O1399" s="44">
        <f t="shared" si="45"/>
        <v>0</v>
      </c>
    </row>
    <row r="1400" spans="1:15" ht="15" hidden="1" x14ac:dyDescent="0.2">
      <c r="A1400" s="3" t="s">
        <v>5939</v>
      </c>
      <c r="B1400" s="3" t="s">
        <v>5940</v>
      </c>
      <c r="C1400" s="3" t="s">
        <v>89</v>
      </c>
      <c r="D1400" s="3">
        <v>4.8566951751708984</v>
      </c>
      <c r="E1400" s="15">
        <v>-0.12751708984374999</v>
      </c>
      <c r="F1400" s="15">
        <v>1.227361068725586</v>
      </c>
      <c r="G1400" s="41">
        <v>1097937664</v>
      </c>
      <c r="H1400" s="40">
        <v>13.390000343322754</v>
      </c>
      <c r="I1400" s="40" t="s">
        <v>89</v>
      </c>
      <c r="J1400" s="40" t="s">
        <v>90</v>
      </c>
      <c r="K1400" s="42" t="str">
        <f t="shared" si="44"/>
        <v>No</v>
      </c>
      <c r="L1400" s="3">
        <f>IF(Table2242[[#This Row],[P/E]]&lt;=$A$8,1,0)</f>
        <v>1</v>
      </c>
      <c r="M1400" s="3">
        <f>IF(Table2242[[#This Row],[ROE LF]]&gt;=$B$8,1,0)</f>
        <v>0</v>
      </c>
      <c r="N1400" s="3">
        <f>IF(Table2242[[#This Row],[Debt/Equity LF]]&lt;=$C$8,1,0)</f>
        <v>0</v>
      </c>
      <c r="O1400" s="44">
        <f t="shared" si="45"/>
        <v>1</v>
      </c>
    </row>
    <row r="1401" spans="1:15" ht="15" hidden="1" x14ac:dyDescent="0.2">
      <c r="A1401" s="3" t="s">
        <v>4485</v>
      </c>
      <c r="B1401" s="3" t="s">
        <v>4486</v>
      </c>
      <c r="C1401" s="3" t="s">
        <v>69</v>
      </c>
      <c r="D1401" s="3">
        <v>74.333328247070312</v>
      </c>
      <c r="E1401" s="15">
        <v>9.0087327957153324E-2</v>
      </c>
      <c r="F1401" s="15">
        <v>9.0276012420654292E-2</v>
      </c>
      <c r="G1401" s="41">
        <v>1096401024</v>
      </c>
      <c r="H1401" s="40">
        <v>20.069999694824219</v>
      </c>
      <c r="I1401" s="40" t="s">
        <v>76</v>
      </c>
      <c r="J1401" s="40" t="s">
        <v>82</v>
      </c>
      <c r="K1401" s="42" t="str">
        <f t="shared" si="44"/>
        <v>No</v>
      </c>
      <c r="L1401" s="3">
        <f>IF(Table2242[[#This Row],[P/E]]&lt;=$A$8,1,0)</f>
        <v>0</v>
      </c>
      <c r="M1401" s="3">
        <f>IF(Table2242[[#This Row],[ROE LF]]&gt;=$B$8,1,0)</f>
        <v>0</v>
      </c>
      <c r="N1401" s="3">
        <f>IF(Table2242[[#This Row],[Debt/Equity LF]]&lt;=$C$8,1,0)</f>
        <v>1</v>
      </c>
      <c r="O1401" s="44">
        <f t="shared" si="45"/>
        <v>1</v>
      </c>
    </row>
    <row r="1402" spans="1:15" ht="15" hidden="1" x14ac:dyDescent="0.2">
      <c r="A1402" s="3" t="s">
        <v>9379</v>
      </c>
      <c r="B1402" s="3" t="s">
        <v>9380</v>
      </c>
      <c r="C1402" s="3" t="s">
        <v>20</v>
      </c>
      <c r="D1402" s="3">
        <v>43.80377197265625</v>
      </c>
      <c r="E1402" s="15">
        <v>3.8711369037628167E-2</v>
      </c>
      <c r="F1402" s="15">
        <v>0.96857055664062497</v>
      </c>
      <c r="G1402" s="41">
        <v>1094736256</v>
      </c>
      <c r="H1402" s="40">
        <v>8.630000114440918</v>
      </c>
      <c r="I1402" s="40" t="s">
        <v>23</v>
      </c>
      <c r="J1402" s="40" t="s">
        <v>42</v>
      </c>
      <c r="K1402" s="42" t="str">
        <f t="shared" si="44"/>
        <v>No</v>
      </c>
      <c r="L1402" s="3">
        <f>IF(Table2242[[#This Row],[P/E]]&lt;=$A$8,1,0)</f>
        <v>0</v>
      </c>
      <c r="M1402" s="3">
        <f>IF(Table2242[[#This Row],[ROE LF]]&gt;=$B$8,1,0)</f>
        <v>0</v>
      </c>
      <c r="N1402" s="3">
        <f>IF(Table2242[[#This Row],[Debt/Equity LF]]&lt;=$C$8,1,0)</f>
        <v>0</v>
      </c>
      <c r="O1402" s="44">
        <f t="shared" si="45"/>
        <v>0</v>
      </c>
    </row>
    <row r="1403" spans="1:15" ht="15" hidden="1" x14ac:dyDescent="0.2">
      <c r="A1403" s="3" t="s">
        <v>4087</v>
      </c>
      <c r="B1403" s="3" t="s">
        <v>4088</v>
      </c>
      <c r="C1403" s="3" t="s">
        <v>69</v>
      </c>
      <c r="D1403" s="3">
        <v>11.689998626708984</v>
      </c>
      <c r="E1403" s="15">
        <v>0.12188997268676757</v>
      </c>
      <c r="F1403" s="15">
        <v>1.2985394287109375</v>
      </c>
      <c r="G1403" s="41">
        <v>1091687808</v>
      </c>
      <c r="H1403" s="40">
        <v>22.770000457763672</v>
      </c>
      <c r="I1403" s="40" t="s">
        <v>76</v>
      </c>
      <c r="J1403" s="40" t="s">
        <v>82</v>
      </c>
      <c r="K1403" s="42" t="str">
        <f t="shared" si="44"/>
        <v>No</v>
      </c>
      <c r="L1403" s="3">
        <f>IF(Table2242[[#This Row],[P/E]]&lt;=$A$8,1,0)</f>
        <v>0</v>
      </c>
      <c r="M1403" s="3">
        <f>IF(Table2242[[#This Row],[ROE LF]]&gt;=$B$8,1,0)</f>
        <v>0</v>
      </c>
      <c r="N1403" s="3">
        <f>IF(Table2242[[#This Row],[Debt/Equity LF]]&lt;=$C$8,1,0)</f>
        <v>0</v>
      </c>
      <c r="O1403" s="44">
        <f t="shared" si="45"/>
        <v>0</v>
      </c>
    </row>
    <row r="1404" spans="1:15" ht="15" hidden="1" x14ac:dyDescent="0.2">
      <c r="A1404" s="3" t="s">
        <v>1367</v>
      </c>
      <c r="B1404" s="3" t="s">
        <v>1368</v>
      </c>
      <c r="C1404" s="3" t="s">
        <v>80</v>
      </c>
      <c r="D1404" s="3">
        <v>3.430434942245483</v>
      </c>
      <c r="E1404" s="15">
        <v>0.43511817932128904</v>
      </c>
      <c r="F1404" s="15">
        <v>1.0276824951171875</v>
      </c>
      <c r="G1404" s="41">
        <v>1090235392</v>
      </c>
      <c r="H1404" s="40">
        <v>7.6500000953674316</v>
      </c>
      <c r="I1404" s="40" t="s">
        <v>80</v>
      </c>
      <c r="J1404" s="40" t="s">
        <v>81</v>
      </c>
      <c r="K1404" s="42" t="str">
        <f t="shared" si="44"/>
        <v>No</v>
      </c>
      <c r="L1404" s="3">
        <f>IF(Table2242[[#This Row],[P/E]]&lt;=$A$8,1,0)</f>
        <v>1</v>
      </c>
      <c r="M1404" s="3">
        <f>IF(Table2242[[#This Row],[ROE LF]]&gt;=$B$8,1,0)</f>
        <v>1</v>
      </c>
      <c r="N1404" s="3">
        <f>IF(Table2242[[#This Row],[Debt/Equity LF]]&lt;=$C$8,1,0)</f>
        <v>0</v>
      </c>
      <c r="O1404" s="44">
        <f t="shared" si="45"/>
        <v>2</v>
      </c>
    </row>
    <row r="1405" spans="1:15" ht="15" hidden="1" x14ac:dyDescent="0.2">
      <c r="A1405" s="3" t="s">
        <v>3719</v>
      </c>
      <c r="B1405" s="3" t="s">
        <v>3720</v>
      </c>
      <c r="C1405" s="3" t="s">
        <v>28</v>
      </c>
      <c r="D1405" s="3">
        <v>2.396058320999146</v>
      </c>
      <c r="E1405" s="15">
        <v>0.27203754425048826</v>
      </c>
      <c r="F1405" s="15">
        <v>0.50064479827880859</v>
      </c>
      <c r="G1405" s="41">
        <v>1089479168</v>
      </c>
      <c r="H1405" s="40">
        <v>39.720001220703125</v>
      </c>
      <c r="I1405" s="40" t="s">
        <v>67</v>
      </c>
      <c r="J1405" s="40" t="s">
        <v>100</v>
      </c>
      <c r="K1405" s="42" t="str">
        <f t="shared" si="44"/>
        <v>No</v>
      </c>
      <c r="L1405" s="3">
        <f>IF(Table2242[[#This Row],[P/E]]&lt;=$A$8,1,0)</f>
        <v>1</v>
      </c>
      <c r="M1405" s="3">
        <f>IF(Table2242[[#This Row],[ROE LF]]&gt;=$B$8,1,0)</f>
        <v>0</v>
      </c>
      <c r="N1405" s="3">
        <f>IF(Table2242[[#This Row],[Debt/Equity LF]]&lt;=$C$8,1,0)</f>
        <v>1</v>
      </c>
      <c r="O1405" s="44">
        <f t="shared" si="45"/>
        <v>2</v>
      </c>
    </row>
    <row r="1406" spans="1:15" ht="15" hidden="1" x14ac:dyDescent="0.2">
      <c r="A1406" s="3" t="s">
        <v>3031</v>
      </c>
      <c r="B1406" s="3" t="s">
        <v>3032</v>
      </c>
      <c r="C1406" s="3" t="s">
        <v>36</v>
      </c>
      <c r="D1406" s="3">
        <v>26.268165588378906</v>
      </c>
      <c r="E1406" s="15">
        <v>0.13103344917297363</v>
      </c>
      <c r="F1406" s="15">
        <v>0.56480323791503906</v>
      </c>
      <c r="G1406" s="41">
        <v>1089143168</v>
      </c>
      <c r="H1406" s="40">
        <v>85.625</v>
      </c>
      <c r="I1406" s="40" t="s">
        <v>37</v>
      </c>
      <c r="J1406" s="40" t="s">
        <v>38</v>
      </c>
      <c r="K1406" s="42" t="str">
        <f t="shared" si="44"/>
        <v>No</v>
      </c>
      <c r="L1406" s="3">
        <f>IF(Table2242[[#This Row],[P/E]]&lt;=$A$8,1,0)</f>
        <v>0</v>
      </c>
      <c r="M1406" s="3">
        <f>IF(Table2242[[#This Row],[ROE LF]]&gt;=$B$8,1,0)</f>
        <v>0</v>
      </c>
      <c r="N1406" s="3">
        <f>IF(Table2242[[#This Row],[Debt/Equity LF]]&lt;=$C$8,1,0)</f>
        <v>0</v>
      </c>
      <c r="O1406" s="44">
        <f t="shared" si="45"/>
        <v>0</v>
      </c>
    </row>
    <row r="1407" spans="1:15" ht="15" hidden="1" x14ac:dyDescent="0.2">
      <c r="A1407" s="3" t="s">
        <v>2511</v>
      </c>
      <c r="B1407" s="3" t="s">
        <v>2512</v>
      </c>
      <c r="C1407" s="3" t="s">
        <v>80</v>
      </c>
      <c r="D1407" s="3">
        <v>84.033615112304688</v>
      </c>
      <c r="E1407" s="15">
        <v>1.693642973899841E-2</v>
      </c>
      <c r="F1407" s="15">
        <v>1.2831219482421874</v>
      </c>
      <c r="G1407" s="41">
        <v>1080889728</v>
      </c>
      <c r="H1407" s="40">
        <v>6.6999998092651367</v>
      </c>
      <c r="I1407" s="40" t="s">
        <v>80</v>
      </c>
      <c r="J1407" s="40" t="s">
        <v>81</v>
      </c>
      <c r="K1407" s="42" t="str">
        <f t="shared" si="44"/>
        <v>No</v>
      </c>
      <c r="L1407" s="3">
        <f>IF(Table2242[[#This Row],[P/E]]&lt;=$A$8,1,0)</f>
        <v>0</v>
      </c>
      <c r="M1407" s="3">
        <f>IF(Table2242[[#This Row],[ROE LF]]&gt;=$B$8,1,0)</f>
        <v>0</v>
      </c>
      <c r="N1407" s="3">
        <f>IF(Table2242[[#This Row],[Debt/Equity LF]]&lt;=$C$8,1,0)</f>
        <v>0</v>
      </c>
      <c r="O1407" s="44">
        <f t="shared" si="45"/>
        <v>0</v>
      </c>
    </row>
    <row r="1408" spans="1:15" ht="15" hidden="1" x14ac:dyDescent="0.2">
      <c r="A1408" s="3" t="s">
        <v>4675</v>
      </c>
      <c r="B1408" s="3" t="s">
        <v>4676</v>
      </c>
      <c r="C1408" s="3" t="s">
        <v>33</v>
      </c>
      <c r="D1408" s="3">
        <v>9.9379844665527344</v>
      </c>
      <c r="E1408" s="15">
        <v>0.12077286720275879</v>
      </c>
      <c r="F1408" s="15">
        <v>3.0969894409179686</v>
      </c>
      <c r="G1408" s="41">
        <v>1077429888</v>
      </c>
      <c r="H1408" s="40">
        <v>38.459999084472656</v>
      </c>
      <c r="I1408" s="40" t="s">
        <v>34</v>
      </c>
      <c r="J1408" s="40" t="s">
        <v>73</v>
      </c>
      <c r="K1408" s="42" t="str">
        <f t="shared" si="44"/>
        <v>No</v>
      </c>
      <c r="L1408" s="3">
        <f>IF(Table2242[[#This Row],[P/E]]&lt;=$A$8,1,0)</f>
        <v>0</v>
      </c>
      <c r="M1408" s="3">
        <f>IF(Table2242[[#This Row],[ROE LF]]&gt;=$B$8,1,0)</f>
        <v>0</v>
      </c>
      <c r="N1408" s="3">
        <f>IF(Table2242[[#This Row],[Debt/Equity LF]]&lt;=$C$8,1,0)</f>
        <v>0</v>
      </c>
      <c r="O1408" s="44">
        <f t="shared" si="45"/>
        <v>0</v>
      </c>
    </row>
    <row r="1409" spans="1:15" ht="15" hidden="1" x14ac:dyDescent="0.2">
      <c r="A1409" s="3" t="s">
        <v>4055</v>
      </c>
      <c r="B1409" s="3" t="s">
        <v>4056</v>
      </c>
      <c r="C1409" s="3" t="s">
        <v>33</v>
      </c>
      <c r="D1409" s="3">
        <v>9.8322668075561523</v>
      </c>
      <c r="E1409" s="15">
        <v>0.200771484375</v>
      </c>
      <c r="F1409" s="15">
        <v>0.28723585128784179</v>
      </c>
      <c r="G1409" s="41">
        <v>1076322432</v>
      </c>
      <c r="H1409" s="40">
        <v>76.790000915527344</v>
      </c>
      <c r="I1409" s="40" t="s">
        <v>47</v>
      </c>
      <c r="J1409" s="40" t="s">
        <v>47</v>
      </c>
      <c r="K1409" s="42" t="str">
        <f t="shared" si="44"/>
        <v>No</v>
      </c>
      <c r="L1409" s="3">
        <f>IF(Table2242[[#This Row],[P/E]]&lt;=$A$8,1,0)</f>
        <v>0</v>
      </c>
      <c r="M1409" s="3">
        <f>IF(Table2242[[#This Row],[ROE LF]]&gt;=$B$8,1,0)</f>
        <v>0</v>
      </c>
      <c r="N1409" s="3">
        <f>IF(Table2242[[#This Row],[Debt/Equity LF]]&lt;=$C$8,1,0)</f>
        <v>1</v>
      </c>
      <c r="O1409" s="44">
        <f t="shared" si="45"/>
        <v>1</v>
      </c>
    </row>
    <row r="1410" spans="1:15" ht="15" hidden="1" x14ac:dyDescent="0.2">
      <c r="A1410" s="3" t="s">
        <v>3857</v>
      </c>
      <c r="B1410" s="3" t="s">
        <v>3858</v>
      </c>
      <c r="C1410" s="3" t="s">
        <v>28</v>
      </c>
      <c r="D1410" s="3">
        <v>3.745132207870483</v>
      </c>
      <c r="E1410" s="15">
        <v>0.42598510742187501</v>
      </c>
      <c r="F1410" s="15">
        <v>1.5935716247558593</v>
      </c>
      <c r="G1410" s="41">
        <v>1075845632</v>
      </c>
      <c r="H1410" s="40">
        <v>53.854999542236328</v>
      </c>
      <c r="I1410" s="40" t="s">
        <v>31</v>
      </c>
      <c r="J1410" s="40" t="s">
        <v>116</v>
      </c>
      <c r="K1410" s="42" t="str">
        <f t="shared" si="44"/>
        <v>No</v>
      </c>
      <c r="L1410" s="3">
        <f>IF(Table2242[[#This Row],[P/E]]&lt;=$A$8,1,0)</f>
        <v>1</v>
      </c>
      <c r="M1410" s="3">
        <f>IF(Table2242[[#This Row],[ROE LF]]&gt;=$B$8,1,0)</f>
        <v>1</v>
      </c>
      <c r="N1410" s="3">
        <f>IF(Table2242[[#This Row],[Debt/Equity LF]]&lt;=$C$8,1,0)</f>
        <v>0</v>
      </c>
      <c r="O1410" s="44">
        <f t="shared" si="45"/>
        <v>2</v>
      </c>
    </row>
    <row r="1411" spans="1:15" ht="15" hidden="1" x14ac:dyDescent="0.2">
      <c r="A1411" s="3" t="s">
        <v>3355</v>
      </c>
      <c r="B1411" s="3" t="s">
        <v>3356</v>
      </c>
      <c r="C1411" s="3" t="s">
        <v>89</v>
      </c>
      <c r="D1411" s="3">
        <v>16.33997917175293</v>
      </c>
      <c r="E1411" s="15">
        <v>9.6325540542602534E-2</v>
      </c>
      <c r="F1411" s="15">
        <v>0.70214477539062503</v>
      </c>
      <c r="G1411" s="41">
        <v>1071358720</v>
      </c>
      <c r="H1411" s="40">
        <v>26.649999618530273</v>
      </c>
      <c r="I1411" s="40" t="s">
        <v>89</v>
      </c>
      <c r="J1411" s="40" t="s">
        <v>109</v>
      </c>
      <c r="K1411" s="42" t="str">
        <f t="shared" si="44"/>
        <v>No</v>
      </c>
      <c r="L1411" s="3">
        <f>IF(Table2242[[#This Row],[P/E]]&lt;=$A$8,1,0)</f>
        <v>0</v>
      </c>
      <c r="M1411" s="3">
        <f>IF(Table2242[[#This Row],[ROE LF]]&gt;=$B$8,1,0)</f>
        <v>0</v>
      </c>
      <c r="N1411" s="3">
        <f>IF(Table2242[[#This Row],[Debt/Equity LF]]&lt;=$C$8,1,0)</f>
        <v>0</v>
      </c>
      <c r="O1411" s="44">
        <f t="shared" si="45"/>
        <v>0</v>
      </c>
    </row>
    <row r="1412" spans="1:15" ht="15" hidden="1" x14ac:dyDescent="0.2">
      <c r="A1412" s="3" t="s">
        <v>3425</v>
      </c>
      <c r="B1412" s="3" t="s">
        <v>3426</v>
      </c>
      <c r="C1412" s="3" t="s">
        <v>89</v>
      </c>
      <c r="D1412" s="3">
        <v>7.2794113159179688</v>
      </c>
      <c r="E1412" s="15">
        <v>0.1994401741027832</v>
      </c>
      <c r="F1412" s="15">
        <v>0.48273571014404298</v>
      </c>
      <c r="G1412" s="41">
        <v>1070407168</v>
      </c>
      <c r="H1412" s="40">
        <v>9.8999996185302734</v>
      </c>
      <c r="I1412" s="40" t="s">
        <v>89</v>
      </c>
      <c r="J1412" s="40" t="s">
        <v>90</v>
      </c>
      <c r="K1412" s="42" t="str">
        <f t="shared" si="44"/>
        <v>No</v>
      </c>
      <c r="L1412" s="3">
        <f>IF(Table2242[[#This Row],[P/E]]&lt;=$A$8,1,0)</f>
        <v>1</v>
      </c>
      <c r="M1412" s="3">
        <f>IF(Table2242[[#This Row],[ROE LF]]&gt;=$B$8,1,0)</f>
        <v>0</v>
      </c>
      <c r="N1412" s="3">
        <f>IF(Table2242[[#This Row],[Debt/Equity LF]]&lt;=$C$8,1,0)</f>
        <v>1</v>
      </c>
      <c r="O1412" s="44">
        <f t="shared" si="45"/>
        <v>2</v>
      </c>
    </row>
    <row r="1413" spans="1:15" ht="15" hidden="1" x14ac:dyDescent="0.2">
      <c r="A1413" s="3" t="s">
        <v>4303</v>
      </c>
      <c r="B1413" s="3" t="s">
        <v>4304</v>
      </c>
      <c r="C1413" s="3" t="s">
        <v>20</v>
      </c>
      <c r="D1413" s="3">
        <v>28.221851348876953</v>
      </c>
      <c r="E1413" s="15">
        <v>6.7059941291809089E-2</v>
      </c>
      <c r="F1413" s="15">
        <v>0.84328231811523435</v>
      </c>
      <c r="G1413" s="41">
        <v>1066411264</v>
      </c>
      <c r="H1413" s="40">
        <v>17.264999389648438</v>
      </c>
      <c r="I1413" s="40" t="s">
        <v>23</v>
      </c>
      <c r="J1413" s="40" t="s">
        <v>24</v>
      </c>
      <c r="K1413" s="42" t="str">
        <f t="shared" si="44"/>
        <v>No</v>
      </c>
      <c r="L1413" s="3">
        <f>IF(Table2242[[#This Row],[P/E]]&lt;=$A$8,1,0)</f>
        <v>0</v>
      </c>
      <c r="M1413" s="3">
        <f>IF(Table2242[[#This Row],[ROE LF]]&gt;=$B$8,1,0)</f>
        <v>0</v>
      </c>
      <c r="N1413" s="3">
        <f>IF(Table2242[[#This Row],[Debt/Equity LF]]&lt;=$C$8,1,0)</f>
        <v>0</v>
      </c>
      <c r="O1413" s="44">
        <f t="shared" si="45"/>
        <v>0</v>
      </c>
    </row>
    <row r="1414" spans="1:15" ht="15" hidden="1" x14ac:dyDescent="0.2">
      <c r="A1414" s="3" t="s">
        <v>9361</v>
      </c>
      <c r="B1414" s="3" t="s">
        <v>9362</v>
      </c>
      <c r="C1414" s="3" t="s">
        <v>69</v>
      </c>
      <c r="D1414" s="3">
        <v>27.248424530029297</v>
      </c>
      <c r="E1414" s="15">
        <v>0.25973680496215823</v>
      </c>
      <c r="F1414" s="15">
        <v>1.8015568542480469</v>
      </c>
      <c r="G1414" s="41">
        <v>1066209664</v>
      </c>
      <c r="H1414" s="40">
        <v>28.559999465942383</v>
      </c>
      <c r="I1414" s="40" t="s">
        <v>76</v>
      </c>
      <c r="J1414" s="40" t="s">
        <v>77</v>
      </c>
      <c r="K1414" s="42" t="str">
        <f t="shared" si="44"/>
        <v>No</v>
      </c>
      <c r="L1414" s="3">
        <f>IF(Table2242[[#This Row],[P/E]]&lt;=$A$8,1,0)</f>
        <v>0</v>
      </c>
      <c r="M1414" s="3">
        <f>IF(Table2242[[#This Row],[ROE LF]]&gt;=$B$8,1,0)</f>
        <v>0</v>
      </c>
      <c r="N1414" s="3">
        <f>IF(Table2242[[#This Row],[Debt/Equity LF]]&lt;=$C$8,1,0)</f>
        <v>0</v>
      </c>
      <c r="O1414" s="44">
        <f t="shared" si="45"/>
        <v>0</v>
      </c>
    </row>
    <row r="1415" spans="1:15" ht="15" hidden="1" x14ac:dyDescent="0.2">
      <c r="A1415" s="3" t="s">
        <v>3359</v>
      </c>
      <c r="B1415" s="3" t="s">
        <v>3360</v>
      </c>
      <c r="C1415" s="3" t="s">
        <v>33</v>
      </c>
      <c r="D1415" s="3">
        <v>24.637155532836914</v>
      </c>
      <c r="E1415" s="15">
        <v>8.9934663772583009E-2</v>
      </c>
      <c r="F1415" s="15" t="s">
        <v>51</v>
      </c>
      <c r="G1415" s="41">
        <v>1065832768</v>
      </c>
      <c r="H1415" s="40">
        <v>56.430000305175781</v>
      </c>
      <c r="I1415" s="40" t="s">
        <v>85</v>
      </c>
      <c r="J1415" s="40" t="s">
        <v>85</v>
      </c>
      <c r="K1415" s="42" t="str">
        <f t="shared" si="44"/>
        <v>No</v>
      </c>
      <c r="L1415" s="3">
        <f>IF(Table2242[[#This Row],[P/E]]&lt;=$A$8,1,0)</f>
        <v>0</v>
      </c>
      <c r="M1415" s="3">
        <f>IF(Table2242[[#This Row],[ROE LF]]&gt;=$B$8,1,0)</f>
        <v>0</v>
      </c>
      <c r="N1415" s="3">
        <f>IF(Table2242[[#This Row],[Debt/Equity LF]]&lt;=$C$8,1,0)</f>
        <v>0</v>
      </c>
      <c r="O1415" s="44">
        <f t="shared" si="45"/>
        <v>0</v>
      </c>
    </row>
    <row r="1416" spans="1:15" ht="15" hidden="1" x14ac:dyDescent="0.2">
      <c r="A1416" s="3" t="s">
        <v>4509</v>
      </c>
      <c r="B1416" s="3" t="s">
        <v>4510</v>
      </c>
      <c r="C1416" s="3" t="s">
        <v>28</v>
      </c>
      <c r="D1416" s="3">
        <v>12.18980598449707</v>
      </c>
      <c r="E1416" s="15">
        <v>0.30228208541870116</v>
      </c>
      <c r="F1416" s="15">
        <v>0.94120254516601565</v>
      </c>
      <c r="G1416" s="41">
        <v>1064911488</v>
      </c>
      <c r="H1416" s="40">
        <v>20.440000534057617</v>
      </c>
      <c r="I1416" s="40" t="s">
        <v>31</v>
      </c>
      <c r="J1416" s="40" t="s">
        <v>116</v>
      </c>
      <c r="K1416" s="42" t="str">
        <f t="shared" si="44"/>
        <v>No</v>
      </c>
      <c r="L1416" s="3">
        <f>IF(Table2242[[#This Row],[P/E]]&lt;=$A$8,1,0)</f>
        <v>0</v>
      </c>
      <c r="M1416" s="3">
        <f>IF(Table2242[[#This Row],[ROE LF]]&gt;=$B$8,1,0)</f>
        <v>1</v>
      </c>
      <c r="N1416" s="3">
        <f>IF(Table2242[[#This Row],[Debt/Equity LF]]&lt;=$C$8,1,0)</f>
        <v>0</v>
      </c>
      <c r="O1416" s="44">
        <f t="shared" si="45"/>
        <v>1</v>
      </c>
    </row>
    <row r="1417" spans="1:15" ht="15" hidden="1" x14ac:dyDescent="0.2">
      <c r="A1417" s="3" t="s">
        <v>4173</v>
      </c>
      <c r="B1417" s="3" t="s">
        <v>4174</v>
      </c>
      <c r="C1417" s="3" t="s">
        <v>20</v>
      </c>
      <c r="D1417" s="3">
        <v>10.922155380249023</v>
      </c>
      <c r="E1417" s="15">
        <v>0.12173168182373047</v>
      </c>
      <c r="F1417" s="15">
        <v>5.3072428703308111E-2</v>
      </c>
      <c r="G1417" s="41">
        <v>1057972992</v>
      </c>
      <c r="H1417" s="40">
        <v>18.239999771118164</v>
      </c>
      <c r="I1417" s="40" t="s">
        <v>48</v>
      </c>
      <c r="J1417" s="40" t="s">
        <v>48</v>
      </c>
      <c r="K1417" s="42" t="str">
        <f t="shared" si="44"/>
        <v>No</v>
      </c>
      <c r="L1417" s="3">
        <f>IF(Table2242[[#This Row],[P/E]]&lt;=$A$8,1,0)</f>
        <v>0</v>
      </c>
      <c r="M1417" s="3">
        <f>IF(Table2242[[#This Row],[ROE LF]]&gt;=$B$8,1,0)</f>
        <v>0</v>
      </c>
      <c r="N1417" s="3">
        <f>IF(Table2242[[#This Row],[Debt/Equity LF]]&lt;=$C$8,1,0)</f>
        <v>1</v>
      </c>
      <c r="O1417" s="44">
        <f t="shared" si="45"/>
        <v>1</v>
      </c>
    </row>
    <row r="1418" spans="1:15" ht="15" hidden="1" x14ac:dyDescent="0.2">
      <c r="A1418" s="3" t="s">
        <v>2773</v>
      </c>
      <c r="B1418" s="3" t="s">
        <v>2774</v>
      </c>
      <c r="C1418" s="3" t="s">
        <v>33</v>
      </c>
      <c r="D1418" s="3">
        <v>20.275705337524414</v>
      </c>
      <c r="E1418" s="15">
        <v>1.4299160242080691E-2</v>
      </c>
      <c r="F1418" s="15">
        <v>0.41955036163330078</v>
      </c>
      <c r="G1418" s="41">
        <v>1056606400</v>
      </c>
      <c r="H1418" s="40">
        <v>19.840000152587891</v>
      </c>
      <c r="I1418" s="40" t="s">
        <v>85</v>
      </c>
      <c r="J1418" s="40" t="s">
        <v>85</v>
      </c>
      <c r="K1418" s="42" t="str">
        <f t="shared" si="44"/>
        <v>No</v>
      </c>
      <c r="L1418" s="3">
        <f>IF(Table2242[[#This Row],[P/E]]&lt;=$A$8,1,0)</f>
        <v>0</v>
      </c>
      <c r="M1418" s="3">
        <f>IF(Table2242[[#This Row],[ROE LF]]&gt;=$B$8,1,0)</f>
        <v>0</v>
      </c>
      <c r="N1418" s="3">
        <f>IF(Table2242[[#This Row],[Debt/Equity LF]]&lt;=$C$8,1,0)</f>
        <v>1</v>
      </c>
      <c r="O1418" s="44">
        <f t="shared" si="45"/>
        <v>1</v>
      </c>
    </row>
    <row r="1419" spans="1:15" ht="15" hidden="1" x14ac:dyDescent="0.2">
      <c r="A1419" s="3" t="s">
        <v>3495</v>
      </c>
      <c r="B1419" s="3" t="s">
        <v>3496</v>
      </c>
      <c r="C1419" s="3" t="s">
        <v>45</v>
      </c>
      <c r="D1419" s="3">
        <v>14.115494728088379</v>
      </c>
      <c r="E1419" s="15">
        <v>-4.8420162200927735E-2</v>
      </c>
      <c r="F1419" s="15">
        <v>2.9602365112304687</v>
      </c>
      <c r="G1419" s="41">
        <v>1049938304</v>
      </c>
      <c r="H1419" s="40">
        <v>15.045000076293945</v>
      </c>
      <c r="I1419" s="40" t="s">
        <v>53</v>
      </c>
      <c r="J1419" s="40" t="s">
        <v>84</v>
      </c>
      <c r="K1419" s="42" t="str">
        <f t="shared" ref="K1419:K1482" si="46">IF(O1419=3,"Yes","No")</f>
        <v>No</v>
      </c>
      <c r="L1419" s="3">
        <f>IF(Table2242[[#This Row],[P/E]]&lt;=$A$8,1,0)</f>
        <v>0</v>
      </c>
      <c r="M1419" s="3">
        <f>IF(Table2242[[#This Row],[ROE LF]]&gt;=$B$8,1,0)</f>
        <v>0</v>
      </c>
      <c r="N1419" s="3">
        <f>IF(Table2242[[#This Row],[Debt/Equity LF]]&lt;=$C$8,1,0)</f>
        <v>0</v>
      </c>
      <c r="O1419" s="44">
        <f t="shared" si="45"/>
        <v>0</v>
      </c>
    </row>
    <row r="1420" spans="1:15" ht="15" hidden="1" x14ac:dyDescent="0.2">
      <c r="A1420" s="3" t="s">
        <v>2783</v>
      </c>
      <c r="B1420" s="3" t="s">
        <v>2784</v>
      </c>
      <c r="C1420" s="3" t="s">
        <v>69</v>
      </c>
      <c r="D1420" s="3">
        <v>15.870851516723633</v>
      </c>
      <c r="E1420" s="15">
        <v>6.0798511505126954E-2</v>
      </c>
      <c r="F1420" s="15">
        <v>1.8985107421875</v>
      </c>
      <c r="G1420" s="41">
        <v>1049068288</v>
      </c>
      <c r="H1420" s="40">
        <v>8.6149997711181641</v>
      </c>
      <c r="I1420" s="40" t="s">
        <v>6370</v>
      </c>
      <c r="J1420" s="40" t="s">
        <v>87</v>
      </c>
      <c r="K1420" s="42" t="str">
        <f t="shared" si="46"/>
        <v>No</v>
      </c>
      <c r="L1420" s="3">
        <f>IF(Table2242[[#This Row],[P/E]]&lt;=$A$8,1,0)</f>
        <v>0</v>
      </c>
      <c r="M1420" s="3">
        <f>IF(Table2242[[#This Row],[ROE LF]]&gt;=$B$8,1,0)</f>
        <v>0</v>
      </c>
      <c r="N1420" s="3">
        <f>IF(Table2242[[#This Row],[Debt/Equity LF]]&lt;=$C$8,1,0)</f>
        <v>0</v>
      </c>
      <c r="O1420" s="44">
        <f t="shared" si="45"/>
        <v>0</v>
      </c>
    </row>
    <row r="1421" spans="1:15" ht="15" hidden="1" x14ac:dyDescent="0.2">
      <c r="A1421" s="3" t="s">
        <v>4131</v>
      </c>
      <c r="B1421" s="3" t="s">
        <v>4132</v>
      </c>
      <c r="C1421" s="3" t="s">
        <v>28</v>
      </c>
      <c r="D1421" s="3">
        <v>17.335025787353516</v>
      </c>
      <c r="E1421" s="15">
        <v>1.109539985656738E-2</v>
      </c>
      <c r="F1421" s="15">
        <v>6.3845837402343752</v>
      </c>
      <c r="G1421" s="41">
        <v>1043589056</v>
      </c>
      <c r="H1421" s="40">
        <v>9.7950000762939453</v>
      </c>
      <c r="I1421" s="40" t="s">
        <v>31</v>
      </c>
      <c r="J1421" s="40" t="s">
        <v>116</v>
      </c>
      <c r="K1421" s="42" t="str">
        <f t="shared" si="46"/>
        <v>No</v>
      </c>
      <c r="L1421" s="3">
        <f>IF(Table2242[[#This Row],[P/E]]&lt;=$A$8,1,0)</f>
        <v>0</v>
      </c>
      <c r="M1421" s="3">
        <f>IF(Table2242[[#This Row],[ROE LF]]&gt;=$B$8,1,0)</f>
        <v>0</v>
      </c>
      <c r="N1421" s="3">
        <f>IF(Table2242[[#This Row],[Debt/Equity LF]]&lt;=$C$8,1,0)</f>
        <v>0</v>
      </c>
      <c r="O1421" s="44">
        <f t="shared" si="45"/>
        <v>0</v>
      </c>
    </row>
    <row r="1422" spans="1:15" ht="15" hidden="1" x14ac:dyDescent="0.2">
      <c r="A1422" s="3" t="s">
        <v>9385</v>
      </c>
      <c r="B1422" s="3" t="s">
        <v>9386</v>
      </c>
      <c r="C1422" s="3" t="s">
        <v>25</v>
      </c>
      <c r="D1422" s="3">
        <v>8.0266618728637695</v>
      </c>
      <c r="E1422" s="15">
        <v>2.7489080429077148E-2</v>
      </c>
      <c r="F1422" s="15">
        <v>0.77796607971191412</v>
      </c>
      <c r="G1422" s="41">
        <v>1038974528</v>
      </c>
      <c r="H1422" s="40">
        <v>2.565000057220459</v>
      </c>
      <c r="I1422" s="40" t="s">
        <v>26</v>
      </c>
      <c r="J1422" s="40" t="s">
        <v>74</v>
      </c>
      <c r="K1422" s="42" t="str">
        <f t="shared" si="46"/>
        <v>No</v>
      </c>
      <c r="L1422" s="3">
        <f>IF(Table2242[[#This Row],[P/E]]&lt;=$A$8,1,0)</f>
        <v>1</v>
      </c>
      <c r="M1422" s="3">
        <f>IF(Table2242[[#This Row],[ROE LF]]&gt;=$B$8,1,0)</f>
        <v>0</v>
      </c>
      <c r="N1422" s="3">
        <f>IF(Table2242[[#This Row],[Debt/Equity LF]]&lt;=$C$8,1,0)</f>
        <v>0</v>
      </c>
      <c r="O1422" s="44">
        <f t="shared" si="45"/>
        <v>1</v>
      </c>
    </row>
    <row r="1423" spans="1:15" ht="15" hidden="1" x14ac:dyDescent="0.2">
      <c r="A1423" s="3" t="s">
        <v>4533</v>
      </c>
      <c r="B1423" s="3" t="s">
        <v>4534</v>
      </c>
      <c r="C1423" s="3" t="s">
        <v>36</v>
      </c>
      <c r="D1423" s="3">
        <v>7.4349994659423828</v>
      </c>
      <c r="E1423" s="15">
        <v>0.47677474975585937</v>
      </c>
      <c r="F1423" s="15">
        <v>1.7470990419387822E-2</v>
      </c>
      <c r="G1423" s="41">
        <v>1035327936</v>
      </c>
      <c r="H1423" s="40">
        <v>14.869999885559082</v>
      </c>
      <c r="I1423" s="40" t="s">
        <v>40</v>
      </c>
      <c r="J1423" s="40" t="s">
        <v>55</v>
      </c>
      <c r="K1423" s="42" t="str">
        <f t="shared" si="46"/>
        <v>Yes</v>
      </c>
      <c r="L1423" s="3">
        <f>IF(Table2242[[#This Row],[P/E]]&lt;=$A$8,1,0)</f>
        <v>1</v>
      </c>
      <c r="M1423" s="3">
        <f>IF(Table2242[[#This Row],[ROE LF]]&gt;=$B$8,1,0)</f>
        <v>1</v>
      </c>
      <c r="N1423" s="3">
        <f>IF(Table2242[[#This Row],[Debt/Equity LF]]&lt;=$C$8,1,0)</f>
        <v>1</v>
      </c>
      <c r="O1423" s="44">
        <f t="shared" si="45"/>
        <v>3</v>
      </c>
    </row>
    <row r="1424" spans="1:15" ht="15" hidden="1" x14ac:dyDescent="0.2">
      <c r="A1424" s="3" t="s">
        <v>3221</v>
      </c>
      <c r="B1424" s="3" t="s">
        <v>3222</v>
      </c>
      <c r="C1424" s="3" t="s">
        <v>28</v>
      </c>
      <c r="D1424" s="3">
        <v>7.2404537200927734</v>
      </c>
      <c r="E1424" s="15">
        <v>0.20610977172851563</v>
      </c>
      <c r="F1424" s="15">
        <v>0.51507183074951168</v>
      </c>
      <c r="G1424" s="41">
        <v>1035020480</v>
      </c>
      <c r="H1424" s="40">
        <v>24.049999237060547</v>
      </c>
      <c r="I1424" s="40" t="s">
        <v>67</v>
      </c>
      <c r="J1424" s="40" t="s">
        <v>100</v>
      </c>
      <c r="K1424" s="42" t="str">
        <f t="shared" si="46"/>
        <v>No</v>
      </c>
      <c r="L1424" s="3">
        <f>IF(Table2242[[#This Row],[P/E]]&lt;=$A$8,1,0)</f>
        <v>1</v>
      </c>
      <c r="M1424" s="3">
        <f>IF(Table2242[[#This Row],[ROE LF]]&gt;=$B$8,1,0)</f>
        <v>0</v>
      </c>
      <c r="N1424" s="3">
        <f>IF(Table2242[[#This Row],[Debt/Equity LF]]&lt;=$C$8,1,0)</f>
        <v>1</v>
      </c>
      <c r="O1424" s="44">
        <f t="shared" si="45"/>
        <v>2</v>
      </c>
    </row>
    <row r="1425" spans="1:15" ht="15" x14ac:dyDescent="0.2">
      <c r="A1425" s="3" t="s">
        <v>4329</v>
      </c>
      <c r="B1425" s="3" t="s">
        <v>4330</v>
      </c>
      <c r="C1425" s="3" t="s">
        <v>43</v>
      </c>
      <c r="D1425" s="3">
        <v>1.7402317523956301</v>
      </c>
      <c r="E1425" s="15">
        <v>1.1913855743408204</v>
      </c>
      <c r="F1425" s="15">
        <v>1.1807928466796875</v>
      </c>
      <c r="G1425" s="41">
        <v>1031006272</v>
      </c>
      <c r="H1425" s="40">
        <v>61.319999694824219</v>
      </c>
      <c r="I1425" s="40" t="s">
        <v>43</v>
      </c>
      <c r="J1425" s="40" t="s">
        <v>44</v>
      </c>
      <c r="K1425" s="42" t="str">
        <f t="shared" si="46"/>
        <v>No</v>
      </c>
      <c r="L1425" s="3">
        <f>IF(Table2242[[#This Row],[P/E]]&lt;=$A$8,1,0)</f>
        <v>1</v>
      </c>
      <c r="M1425" s="3">
        <f>IF(Table2242[[#This Row],[ROE LF]]&gt;=$B$8,1,0)</f>
        <v>1</v>
      </c>
      <c r="N1425" s="3">
        <f>IF(Table2242[[#This Row],[Debt/Equity LF]]&lt;=$C$8,1,0)</f>
        <v>0</v>
      </c>
      <c r="O1425" s="44">
        <f t="shared" si="45"/>
        <v>2</v>
      </c>
    </row>
    <row r="1426" spans="1:15" ht="15" hidden="1" x14ac:dyDescent="0.2">
      <c r="A1426" s="3" t="s">
        <v>3583</v>
      </c>
      <c r="B1426" s="3" t="s">
        <v>3584</v>
      </c>
      <c r="C1426" s="3" t="s">
        <v>33</v>
      </c>
      <c r="D1426" s="3">
        <v>9.3442583084106445</v>
      </c>
      <c r="E1426" s="15">
        <v>0.11183324813842774</v>
      </c>
      <c r="F1426" s="15">
        <v>0.80673255920410158</v>
      </c>
      <c r="G1426" s="41">
        <v>1022028288</v>
      </c>
      <c r="H1426" s="40">
        <v>13.300000190734863</v>
      </c>
      <c r="I1426" s="40" t="s">
        <v>47</v>
      </c>
      <c r="J1426" s="40" t="s">
        <v>47</v>
      </c>
      <c r="K1426" s="42" t="str">
        <f t="shared" si="46"/>
        <v>No</v>
      </c>
      <c r="L1426" s="3">
        <f>IF(Table2242[[#This Row],[P/E]]&lt;=$A$8,1,0)</f>
        <v>0</v>
      </c>
      <c r="M1426" s="3">
        <f>IF(Table2242[[#This Row],[ROE LF]]&gt;=$B$8,1,0)</f>
        <v>0</v>
      </c>
      <c r="N1426" s="3">
        <f>IF(Table2242[[#This Row],[Debt/Equity LF]]&lt;=$C$8,1,0)</f>
        <v>0</v>
      </c>
      <c r="O1426" s="44">
        <f t="shared" si="45"/>
        <v>0</v>
      </c>
    </row>
    <row r="1427" spans="1:15" ht="15" hidden="1" x14ac:dyDescent="0.2">
      <c r="A1427" s="3" t="s">
        <v>4685</v>
      </c>
      <c r="B1427" s="3" t="s">
        <v>4686</v>
      </c>
      <c r="C1427" s="3" t="s">
        <v>33</v>
      </c>
      <c r="D1427" s="3">
        <v>5.2783966064453134</v>
      </c>
      <c r="E1427" s="15">
        <v>0.23464849472045898</v>
      </c>
      <c r="F1427" s="15">
        <v>6.8865699768066405E-2</v>
      </c>
      <c r="G1427" s="41">
        <v>1021697024</v>
      </c>
      <c r="H1427" s="40">
        <v>23.700000762939453</v>
      </c>
      <c r="I1427" s="40" t="s">
        <v>47</v>
      </c>
      <c r="J1427" s="40" t="s">
        <v>111</v>
      </c>
      <c r="K1427" s="42" t="str">
        <f t="shared" si="46"/>
        <v>No</v>
      </c>
      <c r="L1427" s="3">
        <f>IF(Table2242[[#This Row],[P/E]]&lt;=$A$8,1,0)</f>
        <v>1</v>
      </c>
      <c r="M1427" s="3">
        <f>IF(Table2242[[#This Row],[ROE LF]]&gt;=$B$8,1,0)</f>
        <v>0</v>
      </c>
      <c r="N1427" s="3">
        <f>IF(Table2242[[#This Row],[Debt/Equity LF]]&lt;=$C$8,1,0)</f>
        <v>1</v>
      </c>
      <c r="O1427" s="44">
        <f t="shared" si="45"/>
        <v>2</v>
      </c>
    </row>
    <row r="1428" spans="1:15" ht="15" hidden="1" x14ac:dyDescent="0.2">
      <c r="A1428" s="3" t="s">
        <v>7759</v>
      </c>
      <c r="B1428" s="3" t="s">
        <v>7760</v>
      </c>
      <c r="C1428" s="3" t="s">
        <v>33</v>
      </c>
      <c r="D1428" s="3">
        <v>10.690140724182129</v>
      </c>
      <c r="E1428" s="15">
        <v>0.10778199195861816</v>
      </c>
      <c r="F1428" s="15">
        <v>0.57351902008056643</v>
      </c>
      <c r="G1428" s="41">
        <v>1021466496</v>
      </c>
      <c r="H1428" s="40">
        <v>30.360000610351562</v>
      </c>
      <c r="I1428" s="40" t="s">
        <v>47</v>
      </c>
      <c r="J1428" s="40" t="s">
        <v>47</v>
      </c>
      <c r="K1428" s="42" t="str">
        <f t="shared" si="46"/>
        <v>No</v>
      </c>
      <c r="L1428" s="3">
        <f>IF(Table2242[[#This Row],[P/E]]&lt;=$A$8,1,0)</f>
        <v>0</v>
      </c>
      <c r="M1428" s="3">
        <f>IF(Table2242[[#This Row],[ROE LF]]&gt;=$B$8,1,0)</f>
        <v>0</v>
      </c>
      <c r="N1428" s="3">
        <f>IF(Table2242[[#This Row],[Debt/Equity LF]]&lt;=$C$8,1,0)</f>
        <v>0</v>
      </c>
      <c r="O1428" s="44">
        <f t="shared" si="45"/>
        <v>0</v>
      </c>
    </row>
    <row r="1429" spans="1:15" ht="15" hidden="1" x14ac:dyDescent="0.2">
      <c r="A1429" s="3" t="s">
        <v>3547</v>
      </c>
      <c r="B1429" s="3" t="s">
        <v>3548</v>
      </c>
      <c r="C1429" s="3" t="s">
        <v>33</v>
      </c>
      <c r="D1429" s="3">
        <v>3.4472224712371831</v>
      </c>
      <c r="E1429" s="15">
        <v>0.30651229858398438</v>
      </c>
      <c r="F1429" s="15">
        <v>9.2440767288208006E-2</v>
      </c>
      <c r="G1429" s="41">
        <v>1015156800</v>
      </c>
      <c r="H1429" s="40">
        <v>9.6599998474121094</v>
      </c>
      <c r="I1429" s="40" t="s">
        <v>34</v>
      </c>
      <c r="J1429" s="40" t="s">
        <v>79</v>
      </c>
      <c r="K1429" s="42" t="str">
        <f t="shared" si="46"/>
        <v>Yes</v>
      </c>
      <c r="L1429" s="3">
        <f>IF(Table2242[[#This Row],[P/E]]&lt;=$A$8,1,0)</f>
        <v>1</v>
      </c>
      <c r="M1429" s="3">
        <f>IF(Table2242[[#This Row],[ROE LF]]&gt;=$B$8,1,0)</f>
        <v>1</v>
      </c>
      <c r="N1429" s="3">
        <f>IF(Table2242[[#This Row],[Debt/Equity LF]]&lt;=$C$8,1,0)</f>
        <v>1</v>
      </c>
      <c r="O1429" s="44">
        <f t="shared" si="45"/>
        <v>3</v>
      </c>
    </row>
    <row r="1430" spans="1:15" ht="15" hidden="1" x14ac:dyDescent="0.2">
      <c r="A1430" s="3" t="s">
        <v>4905</v>
      </c>
      <c r="B1430" s="3" t="s">
        <v>4906</v>
      </c>
      <c r="C1430" s="3" t="s">
        <v>33</v>
      </c>
      <c r="D1430" s="3">
        <v>9.5377607345581055</v>
      </c>
      <c r="E1430" s="15">
        <v>0.33951332092285158</v>
      </c>
      <c r="F1430" s="15">
        <v>0.7233786010742187</v>
      </c>
      <c r="G1430" s="41">
        <v>1011360448</v>
      </c>
      <c r="H1430" s="40">
        <v>37.319999694824219</v>
      </c>
      <c r="I1430" s="40" t="s">
        <v>34</v>
      </c>
      <c r="J1430" s="40" t="s">
        <v>73</v>
      </c>
      <c r="K1430" s="42" t="str">
        <f t="shared" si="46"/>
        <v>No</v>
      </c>
      <c r="L1430" s="3">
        <f>IF(Table2242[[#This Row],[P/E]]&lt;=$A$8,1,0)</f>
        <v>0</v>
      </c>
      <c r="M1430" s="3">
        <f>IF(Table2242[[#This Row],[ROE LF]]&gt;=$B$8,1,0)</f>
        <v>1</v>
      </c>
      <c r="N1430" s="3">
        <f>IF(Table2242[[#This Row],[Debt/Equity LF]]&lt;=$C$8,1,0)</f>
        <v>0</v>
      </c>
      <c r="O1430" s="44">
        <f t="shared" si="45"/>
        <v>1</v>
      </c>
    </row>
    <row r="1431" spans="1:15" ht="15" hidden="1" x14ac:dyDescent="0.2">
      <c r="A1431" s="3" t="s">
        <v>4401</v>
      </c>
      <c r="B1431" s="3" t="s">
        <v>4402</v>
      </c>
      <c r="C1431" s="3" t="s">
        <v>28</v>
      </c>
      <c r="D1431" s="3">
        <v>108.24295806884766</v>
      </c>
      <c r="E1431" s="15">
        <v>1.439789056777954E-2</v>
      </c>
      <c r="F1431" s="15">
        <v>6.6194238662719729E-2</v>
      </c>
      <c r="G1431" s="41">
        <v>1011306048</v>
      </c>
      <c r="H1431" s="40">
        <v>24.950000762939453</v>
      </c>
      <c r="I1431" s="40" t="s">
        <v>29</v>
      </c>
      <c r="J1431" s="40" t="s">
        <v>30</v>
      </c>
      <c r="K1431" s="42" t="str">
        <f t="shared" si="46"/>
        <v>No</v>
      </c>
      <c r="L1431" s="3">
        <f>IF(Table2242[[#This Row],[P/E]]&lt;=$A$8,1,0)</f>
        <v>0</v>
      </c>
      <c r="M1431" s="3">
        <f>IF(Table2242[[#This Row],[ROE LF]]&gt;=$B$8,1,0)</f>
        <v>0</v>
      </c>
      <c r="N1431" s="3">
        <f>IF(Table2242[[#This Row],[Debt/Equity LF]]&lt;=$C$8,1,0)</f>
        <v>1</v>
      </c>
      <c r="O1431" s="44">
        <f t="shared" si="45"/>
        <v>1</v>
      </c>
    </row>
    <row r="1432" spans="1:15" ht="15" x14ac:dyDescent="0.2">
      <c r="A1432" s="3" t="s">
        <v>3865</v>
      </c>
      <c r="B1432" s="3" t="s">
        <v>3866</v>
      </c>
      <c r="C1432" s="3" t="s">
        <v>43</v>
      </c>
      <c r="D1432" s="3">
        <v>15.379715919494629</v>
      </c>
      <c r="E1432" s="15">
        <v>8.1683607101440431E-2</v>
      </c>
      <c r="F1432" s="15">
        <v>8.5167436599731444E-2</v>
      </c>
      <c r="G1432" s="41">
        <v>1004903424</v>
      </c>
      <c r="H1432" s="40">
        <v>8.7899999618530273</v>
      </c>
      <c r="I1432" s="40" t="s">
        <v>43</v>
      </c>
      <c r="J1432" s="40" t="s">
        <v>101</v>
      </c>
      <c r="K1432" s="42" t="str">
        <f t="shared" si="46"/>
        <v>No</v>
      </c>
      <c r="L1432" s="3">
        <f>IF(Table2242[[#This Row],[P/E]]&lt;=$A$8,1,0)</f>
        <v>0</v>
      </c>
      <c r="M1432" s="3">
        <f>IF(Table2242[[#This Row],[ROE LF]]&gt;=$B$8,1,0)</f>
        <v>0</v>
      </c>
      <c r="N1432" s="3">
        <f>IF(Table2242[[#This Row],[Debt/Equity LF]]&lt;=$C$8,1,0)</f>
        <v>1</v>
      </c>
      <c r="O1432" s="44">
        <f t="shared" si="45"/>
        <v>1</v>
      </c>
    </row>
    <row r="1433" spans="1:15" ht="15" hidden="1" x14ac:dyDescent="0.2">
      <c r="A1433" s="3" t="s">
        <v>3741</v>
      </c>
      <c r="B1433" s="3" t="s">
        <v>3742</v>
      </c>
      <c r="C1433" s="3" t="s">
        <v>69</v>
      </c>
      <c r="D1433" s="3">
        <v>9.8695335388183594</v>
      </c>
      <c r="E1433" s="15">
        <v>0.13177471160888671</v>
      </c>
      <c r="F1433" s="15">
        <v>0.83241859436035159</v>
      </c>
      <c r="G1433" s="41">
        <v>1002250432</v>
      </c>
      <c r="H1433" s="40">
        <v>48.080001831054688</v>
      </c>
      <c r="I1433" s="40" t="s">
        <v>76</v>
      </c>
      <c r="J1433" s="40" t="s">
        <v>95</v>
      </c>
      <c r="K1433" s="42" t="str">
        <f t="shared" si="46"/>
        <v>No</v>
      </c>
      <c r="L1433" s="3">
        <f>IF(Table2242[[#This Row],[P/E]]&lt;=$A$8,1,0)</f>
        <v>0</v>
      </c>
      <c r="M1433" s="3">
        <f>IF(Table2242[[#This Row],[ROE LF]]&gt;=$B$8,1,0)</f>
        <v>0</v>
      </c>
      <c r="N1433" s="3">
        <f>IF(Table2242[[#This Row],[Debt/Equity LF]]&lt;=$C$8,1,0)</f>
        <v>0</v>
      </c>
      <c r="O1433" s="44">
        <f t="shared" si="45"/>
        <v>0</v>
      </c>
    </row>
    <row r="1434" spans="1:15" ht="15" hidden="1" x14ac:dyDescent="0.2">
      <c r="A1434" s="3" t="s">
        <v>7480</v>
      </c>
      <c r="B1434" s="3" t="s">
        <v>7481</v>
      </c>
      <c r="C1434" s="3" t="s">
        <v>36</v>
      </c>
      <c r="D1434" s="3">
        <v>4.0828490257263184</v>
      </c>
      <c r="E1434" s="15">
        <v>0.23474010467529297</v>
      </c>
      <c r="F1434" s="15">
        <v>1.7127399444580079E-2</v>
      </c>
      <c r="G1434" s="41">
        <v>1001776896</v>
      </c>
      <c r="H1434" s="40">
        <v>36.299999237060547</v>
      </c>
      <c r="I1434" s="40" t="s">
        <v>37</v>
      </c>
      <c r="J1434" s="40" t="s">
        <v>38</v>
      </c>
      <c r="K1434" s="42" t="str">
        <f t="shared" si="46"/>
        <v>No</v>
      </c>
      <c r="L1434" s="3">
        <f>IF(Table2242[[#This Row],[P/E]]&lt;=$A$8,1,0)</f>
        <v>1</v>
      </c>
      <c r="M1434" s="3">
        <f>IF(Table2242[[#This Row],[ROE LF]]&gt;=$B$8,1,0)</f>
        <v>0</v>
      </c>
      <c r="N1434" s="3">
        <f>IF(Table2242[[#This Row],[Debt/Equity LF]]&lt;=$C$8,1,0)</f>
        <v>1</v>
      </c>
      <c r="O1434" s="44">
        <f t="shared" si="45"/>
        <v>2</v>
      </c>
    </row>
    <row r="1435" spans="1:15" ht="15" hidden="1" x14ac:dyDescent="0.2">
      <c r="A1435" s="3" t="s">
        <v>8258</v>
      </c>
      <c r="B1435" s="3" t="s">
        <v>8259</v>
      </c>
      <c r="C1435" s="3" t="s">
        <v>80</v>
      </c>
      <c r="D1435" s="3">
        <v>134.34243774414062</v>
      </c>
      <c r="E1435">
        <v>8.7660801410675004E-3</v>
      </c>
      <c r="F1435">
        <v>0.40724033355712891</v>
      </c>
      <c r="G1435" s="41">
        <v>1001492352</v>
      </c>
      <c r="H1435" s="40">
        <v>18.665000915527344</v>
      </c>
      <c r="I1435" s="40" t="s">
        <v>80</v>
      </c>
      <c r="J1435" s="40" t="s">
        <v>81</v>
      </c>
      <c r="K1435" s="42" t="str">
        <f t="shared" si="46"/>
        <v>No</v>
      </c>
      <c r="L1435" s="3">
        <f>IF(Table2242[[#This Row],[P/E]]&lt;=$A$8,1,0)</f>
        <v>0</v>
      </c>
      <c r="M1435" s="3">
        <f>IF(Table2242[[#This Row],[ROE LF]]&gt;=$B$8,1,0)</f>
        <v>0</v>
      </c>
      <c r="N1435" s="3">
        <f>IF(Table2242[[#This Row],[Debt/Equity LF]]&lt;=$C$8,1,0)</f>
        <v>1</v>
      </c>
      <c r="O1435" s="44">
        <f t="shared" si="45"/>
        <v>1</v>
      </c>
    </row>
    <row r="1436" spans="1:15" ht="15" hidden="1" x14ac:dyDescent="0.2">
      <c r="A1436" s="3" t="s">
        <v>4313</v>
      </c>
      <c r="B1436" s="3" t="s">
        <v>4314</v>
      </c>
      <c r="C1436" s="3" t="s">
        <v>89</v>
      </c>
      <c r="D1436" s="3">
        <v>6.9585208892822275</v>
      </c>
      <c r="E1436" s="15">
        <v>0.25277294158935548</v>
      </c>
      <c r="F1436" s="15">
        <v>0.36430824279785157</v>
      </c>
      <c r="G1436" s="41">
        <v>1000402560</v>
      </c>
      <c r="H1436" s="40">
        <v>38.849998474121094</v>
      </c>
      <c r="I1436" s="40" t="s">
        <v>89</v>
      </c>
      <c r="J1436" s="40" t="s">
        <v>90</v>
      </c>
      <c r="K1436" s="42" t="str">
        <f t="shared" si="46"/>
        <v>No</v>
      </c>
      <c r="L1436" s="3">
        <f>IF(Table2242[[#This Row],[P/E]]&lt;=$A$8,1,0)</f>
        <v>1</v>
      </c>
      <c r="M1436" s="3">
        <f>IF(Table2242[[#This Row],[ROE LF]]&gt;=$B$8,1,0)</f>
        <v>0</v>
      </c>
      <c r="N1436" s="3">
        <f>IF(Table2242[[#This Row],[Debt/Equity LF]]&lt;=$C$8,1,0)</f>
        <v>1</v>
      </c>
      <c r="O1436" s="44">
        <f t="shared" si="45"/>
        <v>2</v>
      </c>
    </row>
    <row r="1437" spans="1:15" ht="15" hidden="1" x14ac:dyDescent="0.2">
      <c r="A1437" s="3" t="s">
        <v>3913</v>
      </c>
      <c r="B1437" s="3" t="s">
        <v>3914</v>
      </c>
      <c r="C1437" s="3" t="s">
        <v>33</v>
      </c>
      <c r="D1437" s="3">
        <v>4.5013828277587891</v>
      </c>
      <c r="E1437" s="15">
        <v>0.18370748519897462</v>
      </c>
      <c r="F1437" s="15">
        <v>0.43659709930419921</v>
      </c>
      <c r="G1437" s="41">
        <v>997731520</v>
      </c>
      <c r="H1437" s="40">
        <v>39.334999084472656</v>
      </c>
      <c r="I1437" s="40" t="s">
        <v>85</v>
      </c>
      <c r="J1437" s="40" t="s">
        <v>85</v>
      </c>
      <c r="K1437" s="42" t="str">
        <f t="shared" si="46"/>
        <v>No</v>
      </c>
      <c r="L1437" s="3">
        <f>IF(Table2242[[#This Row],[P/E]]&lt;=$A$8,1,0)</f>
        <v>1</v>
      </c>
      <c r="M1437" s="3">
        <f>IF(Table2242[[#This Row],[ROE LF]]&gt;=$B$8,1,0)</f>
        <v>0</v>
      </c>
      <c r="N1437" s="3">
        <f>IF(Table2242[[#This Row],[Debt/Equity LF]]&lt;=$C$8,1,0)</f>
        <v>1</v>
      </c>
      <c r="O1437" s="44">
        <f t="shared" si="45"/>
        <v>2</v>
      </c>
    </row>
    <row r="1438" spans="1:15" ht="15" hidden="1" x14ac:dyDescent="0.2">
      <c r="A1438" s="3" t="s">
        <v>3471</v>
      </c>
      <c r="B1438" s="3" t="s">
        <v>3472</v>
      </c>
      <c r="C1438" s="3" t="s">
        <v>80</v>
      </c>
      <c r="D1438" s="3">
        <v>89.293731689453125</v>
      </c>
      <c r="E1438" s="15">
        <v>8.335445404052734E-2</v>
      </c>
      <c r="F1438" s="15">
        <v>1.3072175598144531</v>
      </c>
      <c r="G1438" s="41">
        <v>996486784</v>
      </c>
      <c r="H1438" s="40">
        <v>11.935000419616699</v>
      </c>
      <c r="I1438" s="40" t="s">
        <v>80</v>
      </c>
      <c r="J1438" s="40" t="s">
        <v>81</v>
      </c>
      <c r="K1438" s="42" t="str">
        <f t="shared" si="46"/>
        <v>No</v>
      </c>
      <c r="L1438" s="3">
        <f>IF(Table2242[[#This Row],[P/E]]&lt;=$A$8,1,0)</f>
        <v>0</v>
      </c>
      <c r="M1438" s="3">
        <f>IF(Table2242[[#This Row],[ROE LF]]&gt;=$B$8,1,0)</f>
        <v>0</v>
      </c>
      <c r="N1438" s="3">
        <f>IF(Table2242[[#This Row],[Debt/Equity LF]]&lt;=$C$8,1,0)</f>
        <v>0</v>
      </c>
      <c r="O1438" s="44">
        <f t="shared" si="45"/>
        <v>0</v>
      </c>
    </row>
    <row r="1439" spans="1:15" ht="15" hidden="1" x14ac:dyDescent="0.2">
      <c r="A1439" s="3" t="s">
        <v>3081</v>
      </c>
      <c r="B1439" s="3" t="s">
        <v>3082</v>
      </c>
      <c r="C1439" s="3" t="s">
        <v>69</v>
      </c>
      <c r="D1439" s="3">
        <v>52.726753234863281</v>
      </c>
      <c r="E1439" s="15">
        <v>4.5608849525451661E-2</v>
      </c>
      <c r="F1439" s="15">
        <v>9.2850580215454101E-2</v>
      </c>
      <c r="G1439" s="41">
        <v>995001856</v>
      </c>
      <c r="H1439" s="40">
        <v>14.550000190734863</v>
      </c>
      <c r="I1439" s="40" t="s">
        <v>6370</v>
      </c>
      <c r="J1439" s="40" t="s">
        <v>87</v>
      </c>
      <c r="K1439" s="42" t="str">
        <f t="shared" si="46"/>
        <v>No</v>
      </c>
      <c r="L1439" s="3">
        <f>IF(Table2242[[#This Row],[P/E]]&lt;=$A$8,1,0)</f>
        <v>0</v>
      </c>
      <c r="M1439" s="3">
        <f>IF(Table2242[[#This Row],[ROE LF]]&gt;=$B$8,1,0)</f>
        <v>0</v>
      </c>
      <c r="N1439" s="3">
        <f>IF(Table2242[[#This Row],[Debt/Equity LF]]&lt;=$C$8,1,0)</f>
        <v>1</v>
      </c>
      <c r="O1439" s="44">
        <f t="shared" si="45"/>
        <v>1</v>
      </c>
    </row>
    <row r="1440" spans="1:15" ht="15" hidden="1" x14ac:dyDescent="0.2">
      <c r="A1440" s="3" t="s">
        <v>4383</v>
      </c>
      <c r="B1440" s="3" t="s">
        <v>4384</v>
      </c>
      <c r="C1440" s="3" t="s">
        <v>33</v>
      </c>
      <c r="D1440" s="3">
        <v>3.89449143409729</v>
      </c>
      <c r="E1440" s="15">
        <v>0.24425642013549806</v>
      </c>
      <c r="F1440" s="15">
        <v>0.84387542724609377</v>
      </c>
      <c r="G1440" s="41">
        <v>991394304</v>
      </c>
      <c r="H1440" s="40">
        <v>33.830001831054688</v>
      </c>
      <c r="I1440" s="40" t="s">
        <v>47</v>
      </c>
      <c r="J1440" s="40" t="s">
        <v>47</v>
      </c>
      <c r="K1440" s="42" t="str">
        <f t="shared" si="46"/>
        <v>No</v>
      </c>
      <c r="L1440" s="3">
        <f>IF(Table2242[[#This Row],[P/E]]&lt;=$A$8,1,0)</f>
        <v>1</v>
      </c>
      <c r="M1440" s="3">
        <f>IF(Table2242[[#This Row],[ROE LF]]&gt;=$B$8,1,0)</f>
        <v>0</v>
      </c>
      <c r="N1440" s="3">
        <f>IF(Table2242[[#This Row],[Debt/Equity LF]]&lt;=$C$8,1,0)</f>
        <v>0</v>
      </c>
      <c r="O1440" s="44">
        <f t="shared" ref="O1440:O1503" si="47">SUM(L1440:N1440)</f>
        <v>1</v>
      </c>
    </row>
    <row r="1441" spans="1:15" ht="15" hidden="1" x14ac:dyDescent="0.2">
      <c r="A1441" s="3" t="s">
        <v>3721</v>
      </c>
      <c r="B1441" s="3" t="s">
        <v>3722</v>
      </c>
      <c r="C1441" s="3" t="s">
        <v>20</v>
      </c>
      <c r="D1441" s="3">
        <v>15.31290340423584</v>
      </c>
      <c r="E1441" s="15">
        <v>6.0550608634948731E-2</v>
      </c>
      <c r="F1441" s="15">
        <v>0.39988128662109373</v>
      </c>
      <c r="G1441" s="41">
        <v>989507264</v>
      </c>
      <c r="H1441" s="40">
        <v>29.319999694824219</v>
      </c>
      <c r="I1441" s="40" t="s">
        <v>21</v>
      </c>
      <c r="J1441" s="40" t="s">
        <v>92</v>
      </c>
      <c r="K1441" s="42" t="str">
        <f t="shared" si="46"/>
        <v>No</v>
      </c>
      <c r="L1441" s="3">
        <f>IF(Table2242[[#This Row],[P/E]]&lt;=$A$8,1,0)</f>
        <v>0</v>
      </c>
      <c r="M1441" s="3">
        <f>IF(Table2242[[#This Row],[ROE LF]]&gt;=$B$8,1,0)</f>
        <v>0</v>
      </c>
      <c r="N1441" s="3">
        <f>IF(Table2242[[#This Row],[Debt/Equity LF]]&lt;=$C$8,1,0)</f>
        <v>1</v>
      </c>
      <c r="O1441" s="44">
        <f t="shared" si="47"/>
        <v>1</v>
      </c>
    </row>
    <row r="1442" spans="1:15" ht="15" hidden="1" x14ac:dyDescent="0.2">
      <c r="A1442" s="3" t="s">
        <v>5179</v>
      </c>
      <c r="B1442" s="3" t="s">
        <v>9389</v>
      </c>
      <c r="C1442" s="3" t="s">
        <v>69</v>
      </c>
      <c r="D1442" s="3">
        <v>12.95130443572998</v>
      </c>
      <c r="E1442" s="15">
        <v>0.22573566436767578</v>
      </c>
      <c r="F1442" s="15">
        <v>1.1309268188476562</v>
      </c>
      <c r="G1442" s="41">
        <v>984804032</v>
      </c>
      <c r="H1442" s="40">
        <v>33.090000152587891</v>
      </c>
      <c r="I1442" s="40" t="s">
        <v>76</v>
      </c>
      <c r="J1442" s="40" t="s">
        <v>107</v>
      </c>
      <c r="K1442" s="42" t="str">
        <f t="shared" si="46"/>
        <v>No</v>
      </c>
      <c r="L1442" s="3">
        <f>IF(Table2242[[#This Row],[P/E]]&lt;=$A$8,1,0)</f>
        <v>0</v>
      </c>
      <c r="M1442" s="3">
        <f>IF(Table2242[[#This Row],[ROE LF]]&gt;=$B$8,1,0)</f>
        <v>0</v>
      </c>
      <c r="N1442" s="3">
        <f>IF(Table2242[[#This Row],[Debt/Equity LF]]&lt;=$C$8,1,0)</f>
        <v>0</v>
      </c>
      <c r="O1442" s="44">
        <f t="shared" si="47"/>
        <v>0</v>
      </c>
    </row>
    <row r="1443" spans="1:15" ht="15" hidden="1" x14ac:dyDescent="0.2">
      <c r="A1443" s="3" t="s">
        <v>4029</v>
      </c>
      <c r="B1443" s="3" t="s">
        <v>4030</v>
      </c>
      <c r="C1443" s="3" t="s">
        <v>43</v>
      </c>
      <c r="D1443" s="3">
        <v>30.99468994140625</v>
      </c>
      <c r="E1443">
        <v>4.3154888153076172E-2</v>
      </c>
      <c r="F1443">
        <v>1.7965753173828125</v>
      </c>
      <c r="G1443" s="41">
        <v>984215488</v>
      </c>
      <c r="H1443" s="40">
        <v>13.664999961853027</v>
      </c>
      <c r="I1443" s="40" t="s">
        <v>43</v>
      </c>
      <c r="J1443" s="40" t="s">
        <v>101</v>
      </c>
      <c r="K1443" s="42" t="str">
        <f t="shared" si="46"/>
        <v>No</v>
      </c>
      <c r="L1443" s="3">
        <f>IF(Table2242[[#This Row],[P/E]]&lt;=$A$8,1,0)</f>
        <v>0</v>
      </c>
      <c r="M1443" s="3">
        <f>IF(Table2242[[#This Row],[ROE LF]]&gt;=$B$8,1,0)</f>
        <v>0</v>
      </c>
      <c r="N1443" s="3">
        <f>IF(Table2242[[#This Row],[Debt/Equity LF]]&lt;=$C$8,1,0)</f>
        <v>0</v>
      </c>
      <c r="O1443" s="44">
        <f t="shared" si="47"/>
        <v>0</v>
      </c>
    </row>
    <row r="1444" spans="1:15" ht="15" hidden="1" x14ac:dyDescent="0.2">
      <c r="A1444" s="3" t="s">
        <v>7541</v>
      </c>
      <c r="B1444" s="3" t="s">
        <v>7542</v>
      </c>
      <c r="C1444" s="3" t="s">
        <v>25</v>
      </c>
      <c r="D1444" s="3">
        <v>14.476702690124512</v>
      </c>
      <c r="E1444" s="15">
        <v>-0.33915447235107421</v>
      </c>
      <c r="F1444" s="15">
        <v>10.884117431640625</v>
      </c>
      <c r="G1444" s="41">
        <v>981797568</v>
      </c>
      <c r="H1444" s="40">
        <v>7.320000171661377</v>
      </c>
      <c r="I1444" s="40" t="s">
        <v>26</v>
      </c>
      <c r="J1444" s="40" t="s">
        <v>74</v>
      </c>
      <c r="K1444" s="42" t="str">
        <f t="shared" si="46"/>
        <v>No</v>
      </c>
      <c r="L1444" s="3">
        <f>IF(Table2242[[#This Row],[P/E]]&lt;=$A$8,1,0)</f>
        <v>0</v>
      </c>
      <c r="M1444" s="3">
        <f>IF(Table2242[[#This Row],[ROE LF]]&gt;=$B$8,1,0)</f>
        <v>0</v>
      </c>
      <c r="N1444" s="3">
        <f>IF(Table2242[[#This Row],[Debt/Equity LF]]&lt;=$C$8,1,0)</f>
        <v>0</v>
      </c>
      <c r="O1444" s="44">
        <f t="shared" si="47"/>
        <v>0</v>
      </c>
    </row>
    <row r="1445" spans="1:15" ht="15" hidden="1" x14ac:dyDescent="0.2">
      <c r="A1445" s="3" t="s">
        <v>4093</v>
      </c>
      <c r="B1445" s="3" t="s">
        <v>4094</v>
      </c>
      <c r="C1445" s="3" t="s">
        <v>33</v>
      </c>
      <c r="D1445" s="3">
        <v>9.3508520126342773</v>
      </c>
      <c r="E1445" s="15">
        <v>0.11574997901916503</v>
      </c>
      <c r="F1445" s="15">
        <v>1.0994905090332032</v>
      </c>
      <c r="G1445" s="41">
        <v>973975552</v>
      </c>
      <c r="H1445" s="40">
        <v>17.040000915527344</v>
      </c>
      <c r="I1445" s="40" t="s">
        <v>47</v>
      </c>
      <c r="J1445" s="40" t="s">
        <v>47</v>
      </c>
      <c r="K1445" s="42" t="str">
        <f t="shared" si="46"/>
        <v>No</v>
      </c>
      <c r="L1445" s="3">
        <f>IF(Table2242[[#This Row],[P/E]]&lt;=$A$8,1,0)</f>
        <v>0</v>
      </c>
      <c r="M1445" s="3">
        <f>IF(Table2242[[#This Row],[ROE LF]]&gt;=$B$8,1,0)</f>
        <v>0</v>
      </c>
      <c r="N1445" s="3">
        <f>IF(Table2242[[#This Row],[Debt/Equity LF]]&lt;=$C$8,1,0)</f>
        <v>0</v>
      </c>
      <c r="O1445" s="44">
        <f t="shared" si="47"/>
        <v>0</v>
      </c>
    </row>
    <row r="1446" spans="1:15" ht="15" hidden="1" x14ac:dyDescent="0.2">
      <c r="A1446" s="3" t="s">
        <v>3623</v>
      </c>
      <c r="B1446" s="3" t="s">
        <v>3624</v>
      </c>
      <c r="C1446" s="3" t="s">
        <v>69</v>
      </c>
      <c r="D1446" s="3">
        <v>11.463884353637695</v>
      </c>
      <c r="E1446" s="15">
        <v>1.091462016105652E-2</v>
      </c>
      <c r="F1446" s="15">
        <v>1.4709936523437499</v>
      </c>
      <c r="G1446" s="41">
        <v>970870272</v>
      </c>
      <c r="H1446" s="40">
        <v>41.259998321533203</v>
      </c>
      <c r="I1446" s="40" t="s">
        <v>76</v>
      </c>
      <c r="J1446" s="40" t="s">
        <v>91</v>
      </c>
      <c r="K1446" s="42" t="str">
        <f t="shared" si="46"/>
        <v>No</v>
      </c>
      <c r="L1446" s="3">
        <f>IF(Table2242[[#This Row],[P/E]]&lt;=$A$8,1,0)</f>
        <v>0</v>
      </c>
      <c r="M1446" s="3">
        <f>IF(Table2242[[#This Row],[ROE LF]]&gt;=$B$8,1,0)</f>
        <v>0</v>
      </c>
      <c r="N1446" s="3">
        <f>IF(Table2242[[#This Row],[Debt/Equity LF]]&lt;=$C$8,1,0)</f>
        <v>0</v>
      </c>
      <c r="O1446" s="44">
        <f t="shared" si="47"/>
        <v>0</v>
      </c>
    </row>
    <row r="1447" spans="1:15" ht="15" hidden="1" x14ac:dyDescent="0.2">
      <c r="A1447" s="3" t="s">
        <v>4207</v>
      </c>
      <c r="B1447" s="3" t="s">
        <v>4208</v>
      </c>
      <c r="C1447" s="3" t="s">
        <v>33</v>
      </c>
      <c r="D1447" s="3">
        <v>14.021843910217285</v>
      </c>
      <c r="E1447" s="15">
        <v>0.14554429054260254</v>
      </c>
      <c r="F1447" s="15">
        <v>1.7898930358886718</v>
      </c>
      <c r="G1447" s="41">
        <v>968984896</v>
      </c>
      <c r="H1447" s="40">
        <v>30.239999771118164</v>
      </c>
      <c r="I1447" s="40" t="s">
        <v>47</v>
      </c>
      <c r="J1447" s="40" t="s">
        <v>47</v>
      </c>
      <c r="K1447" s="42" t="str">
        <f t="shared" si="46"/>
        <v>No</v>
      </c>
      <c r="L1447" s="3">
        <f>IF(Table2242[[#This Row],[P/E]]&lt;=$A$8,1,0)</f>
        <v>0</v>
      </c>
      <c r="M1447" s="3">
        <f>IF(Table2242[[#This Row],[ROE LF]]&gt;=$B$8,1,0)</f>
        <v>0</v>
      </c>
      <c r="N1447" s="3">
        <f>IF(Table2242[[#This Row],[Debt/Equity LF]]&lt;=$C$8,1,0)</f>
        <v>0</v>
      </c>
      <c r="O1447" s="44">
        <f t="shared" si="47"/>
        <v>0</v>
      </c>
    </row>
    <row r="1448" spans="1:15" ht="15" hidden="1" x14ac:dyDescent="0.2">
      <c r="A1448" s="3" t="s">
        <v>4307</v>
      </c>
      <c r="B1448" s="3" t="s">
        <v>4308</v>
      </c>
      <c r="C1448" s="3" t="s">
        <v>20</v>
      </c>
      <c r="D1448" s="3">
        <v>68.445945739746094</v>
      </c>
      <c r="E1448" s="15">
        <v>0.16454698562622069</v>
      </c>
      <c r="F1448" s="15">
        <v>4.8345279693603527E-2</v>
      </c>
      <c r="G1448" s="41">
        <v>967121920</v>
      </c>
      <c r="H1448" s="40">
        <v>27.709999084472656</v>
      </c>
      <c r="I1448" s="40" t="s">
        <v>21</v>
      </c>
      <c r="J1448" s="40" t="s">
        <v>92</v>
      </c>
      <c r="K1448" s="42" t="str">
        <f t="shared" si="46"/>
        <v>No</v>
      </c>
      <c r="L1448" s="3">
        <f>IF(Table2242[[#This Row],[P/E]]&lt;=$A$8,1,0)</f>
        <v>0</v>
      </c>
      <c r="M1448" s="3">
        <f>IF(Table2242[[#This Row],[ROE LF]]&gt;=$B$8,1,0)</f>
        <v>0</v>
      </c>
      <c r="N1448" s="3">
        <f>IF(Table2242[[#This Row],[Debt/Equity LF]]&lt;=$C$8,1,0)</f>
        <v>1</v>
      </c>
      <c r="O1448" s="44">
        <f t="shared" si="47"/>
        <v>1</v>
      </c>
    </row>
    <row r="1449" spans="1:15" ht="15" hidden="1" x14ac:dyDescent="0.2">
      <c r="A1449" s="3" t="s">
        <v>4293</v>
      </c>
      <c r="B1449" s="3" t="s">
        <v>4294</v>
      </c>
      <c r="C1449" s="3" t="s">
        <v>36</v>
      </c>
      <c r="D1449" s="3">
        <v>41.004013061523438</v>
      </c>
      <c r="E1449" s="15">
        <v>8.3026475906372077E-2</v>
      </c>
      <c r="F1449" s="15">
        <v>6.4019870758056638E-2</v>
      </c>
      <c r="G1449" s="41">
        <v>960338432</v>
      </c>
      <c r="H1449" s="40">
        <v>43.650001525878906</v>
      </c>
      <c r="I1449" s="40" t="s">
        <v>37</v>
      </c>
      <c r="J1449" s="40" t="s">
        <v>60</v>
      </c>
      <c r="K1449" s="42" t="str">
        <f t="shared" si="46"/>
        <v>No</v>
      </c>
      <c r="L1449" s="3">
        <f>IF(Table2242[[#This Row],[P/E]]&lt;=$A$8,1,0)</f>
        <v>0</v>
      </c>
      <c r="M1449" s="3">
        <f>IF(Table2242[[#This Row],[ROE LF]]&gt;=$B$8,1,0)</f>
        <v>0</v>
      </c>
      <c r="N1449" s="3">
        <f>IF(Table2242[[#This Row],[Debt/Equity LF]]&lt;=$C$8,1,0)</f>
        <v>1</v>
      </c>
      <c r="O1449" s="44">
        <f t="shared" si="47"/>
        <v>1</v>
      </c>
    </row>
    <row r="1450" spans="1:15" ht="15" hidden="1" x14ac:dyDescent="0.2">
      <c r="A1450" s="3" t="s">
        <v>3657</v>
      </c>
      <c r="B1450" s="3" t="s">
        <v>3658</v>
      </c>
      <c r="C1450" s="3" t="s">
        <v>45</v>
      </c>
      <c r="D1450" s="3">
        <v>16.986845016479492</v>
      </c>
      <c r="E1450" s="15">
        <v>0.2335802459716797</v>
      </c>
      <c r="F1450" s="15">
        <v>0.20518049240112304</v>
      </c>
      <c r="G1450" s="41">
        <v>958921536</v>
      </c>
      <c r="H1450" s="40">
        <v>84.94000244140625</v>
      </c>
      <c r="I1450" s="40" t="s">
        <v>53</v>
      </c>
      <c r="J1450" s="40" t="s">
        <v>84</v>
      </c>
      <c r="K1450" s="42" t="str">
        <f t="shared" si="46"/>
        <v>No</v>
      </c>
      <c r="L1450" s="3">
        <f>IF(Table2242[[#This Row],[P/E]]&lt;=$A$8,1,0)</f>
        <v>0</v>
      </c>
      <c r="M1450" s="3">
        <f>IF(Table2242[[#This Row],[ROE LF]]&gt;=$B$8,1,0)</f>
        <v>0</v>
      </c>
      <c r="N1450" s="3">
        <f>IF(Table2242[[#This Row],[Debt/Equity LF]]&lt;=$C$8,1,0)</f>
        <v>1</v>
      </c>
      <c r="O1450" s="44">
        <f t="shared" si="47"/>
        <v>1</v>
      </c>
    </row>
    <row r="1451" spans="1:15" ht="15" hidden="1" x14ac:dyDescent="0.2">
      <c r="A1451" s="3" t="s">
        <v>3131</v>
      </c>
      <c r="B1451" s="3" t="s">
        <v>3132</v>
      </c>
      <c r="C1451" s="3" t="s">
        <v>33</v>
      </c>
      <c r="D1451" s="3">
        <v>16.496974945068359</v>
      </c>
      <c r="E1451" s="15">
        <v>5.1345667839050292E-2</v>
      </c>
      <c r="F1451" s="15">
        <v>1.1650379896163941E-2</v>
      </c>
      <c r="G1451" s="41">
        <v>948867968</v>
      </c>
      <c r="H1451" s="40">
        <v>17.760000228881836</v>
      </c>
      <c r="I1451" s="40" t="s">
        <v>34</v>
      </c>
      <c r="J1451" s="40" t="s">
        <v>79</v>
      </c>
      <c r="K1451" s="42" t="str">
        <f t="shared" si="46"/>
        <v>No</v>
      </c>
      <c r="L1451" s="3">
        <f>IF(Table2242[[#This Row],[P/E]]&lt;=$A$8,1,0)</f>
        <v>0</v>
      </c>
      <c r="M1451" s="3">
        <f>IF(Table2242[[#This Row],[ROE LF]]&gt;=$B$8,1,0)</f>
        <v>0</v>
      </c>
      <c r="N1451" s="3">
        <f>IF(Table2242[[#This Row],[Debt/Equity LF]]&lt;=$C$8,1,0)</f>
        <v>1</v>
      </c>
      <c r="O1451" s="44">
        <f t="shared" si="47"/>
        <v>1</v>
      </c>
    </row>
    <row r="1452" spans="1:15" ht="15" hidden="1" x14ac:dyDescent="0.2">
      <c r="A1452" s="3" t="s">
        <v>4643</v>
      </c>
      <c r="B1452" s="3" t="s">
        <v>4644</v>
      </c>
      <c r="C1452" s="3" t="s">
        <v>28</v>
      </c>
      <c r="D1452" s="3">
        <v>3.957307100296021</v>
      </c>
      <c r="E1452" s="15">
        <v>0.34695167541503907</v>
      </c>
      <c r="F1452" s="15">
        <v>0.3760103225708008</v>
      </c>
      <c r="G1452" s="41">
        <v>947915200</v>
      </c>
      <c r="H1452" s="40">
        <v>24.100000381469727</v>
      </c>
      <c r="I1452" s="40" t="s">
        <v>67</v>
      </c>
      <c r="J1452" s="40" t="s">
        <v>100</v>
      </c>
      <c r="K1452" s="42" t="str">
        <f t="shared" si="46"/>
        <v>Yes</v>
      </c>
      <c r="L1452" s="3">
        <f>IF(Table2242[[#This Row],[P/E]]&lt;=$A$8,1,0)</f>
        <v>1</v>
      </c>
      <c r="M1452" s="3">
        <f>IF(Table2242[[#This Row],[ROE LF]]&gt;=$B$8,1,0)</f>
        <v>1</v>
      </c>
      <c r="N1452" s="3">
        <f>IF(Table2242[[#This Row],[Debt/Equity LF]]&lt;=$C$8,1,0)</f>
        <v>1</v>
      </c>
      <c r="O1452" s="44">
        <f t="shared" si="47"/>
        <v>3</v>
      </c>
    </row>
    <row r="1453" spans="1:15" ht="15" hidden="1" x14ac:dyDescent="0.2">
      <c r="A1453" s="3" t="s">
        <v>3117</v>
      </c>
      <c r="B1453" s="3" t="s">
        <v>3118</v>
      </c>
      <c r="C1453" s="3" t="s">
        <v>36</v>
      </c>
      <c r="D1453" s="3">
        <v>28.920289993286133</v>
      </c>
      <c r="E1453" s="15">
        <v>0.4986033248901367</v>
      </c>
      <c r="F1453" s="15">
        <v>0.35605617523193361</v>
      </c>
      <c r="G1453" s="41">
        <v>947156224</v>
      </c>
      <c r="H1453" s="40">
        <v>39.909999847412109</v>
      </c>
      <c r="I1453" s="40" t="s">
        <v>37</v>
      </c>
      <c r="J1453" s="40" t="s">
        <v>38</v>
      </c>
      <c r="K1453" s="42" t="str">
        <f t="shared" si="46"/>
        <v>No</v>
      </c>
      <c r="L1453" s="3">
        <f>IF(Table2242[[#This Row],[P/E]]&lt;=$A$8,1,0)</f>
        <v>0</v>
      </c>
      <c r="M1453" s="3">
        <f>IF(Table2242[[#This Row],[ROE LF]]&gt;=$B$8,1,0)</f>
        <v>1</v>
      </c>
      <c r="N1453" s="3">
        <f>IF(Table2242[[#This Row],[Debt/Equity LF]]&lt;=$C$8,1,0)</f>
        <v>1</v>
      </c>
      <c r="O1453" s="44">
        <f t="shared" si="47"/>
        <v>2</v>
      </c>
    </row>
    <row r="1454" spans="1:15" ht="15" hidden="1" x14ac:dyDescent="0.2">
      <c r="A1454" s="3" t="s">
        <v>7688</v>
      </c>
      <c r="B1454" s="3" t="s">
        <v>7689</v>
      </c>
      <c r="C1454" s="3" t="s">
        <v>28</v>
      </c>
      <c r="D1454" s="3">
        <v>25.316179275512695</v>
      </c>
      <c r="E1454" s="15">
        <v>0.14800509452819824</v>
      </c>
      <c r="F1454" s="15">
        <v>4.7226458740234376</v>
      </c>
      <c r="G1454" s="41">
        <v>947122560</v>
      </c>
      <c r="H1454" s="40">
        <v>26.754999160766602</v>
      </c>
      <c r="I1454" s="40" t="s">
        <v>29</v>
      </c>
      <c r="J1454" s="40" t="s">
        <v>86</v>
      </c>
      <c r="K1454" s="42" t="str">
        <f t="shared" si="46"/>
        <v>No</v>
      </c>
      <c r="L1454" s="3">
        <f>IF(Table2242[[#This Row],[P/E]]&lt;=$A$8,1,0)</f>
        <v>0</v>
      </c>
      <c r="M1454" s="3">
        <f>IF(Table2242[[#This Row],[ROE LF]]&gt;=$B$8,1,0)</f>
        <v>0</v>
      </c>
      <c r="N1454" s="3">
        <f>IF(Table2242[[#This Row],[Debt/Equity LF]]&lt;=$C$8,1,0)</f>
        <v>0</v>
      </c>
      <c r="O1454" s="44">
        <f t="shared" si="47"/>
        <v>0</v>
      </c>
    </row>
    <row r="1455" spans="1:15" ht="15" hidden="1" x14ac:dyDescent="0.2">
      <c r="A1455" s="3" t="s">
        <v>3213</v>
      </c>
      <c r="B1455" s="3" t="s">
        <v>3214</v>
      </c>
      <c r="C1455" s="3" t="s">
        <v>45</v>
      </c>
      <c r="D1455" s="3">
        <v>13.138889312744141</v>
      </c>
      <c r="E1455" s="15">
        <v>0.18977310180664062</v>
      </c>
      <c r="F1455" s="15" t="s">
        <v>51</v>
      </c>
      <c r="G1455" s="41">
        <v>943412928</v>
      </c>
      <c r="H1455" s="40">
        <v>52.029998779296875</v>
      </c>
      <c r="I1455" s="40" t="s">
        <v>49</v>
      </c>
      <c r="J1455" s="40" t="s">
        <v>83</v>
      </c>
      <c r="K1455" s="42" t="str">
        <f t="shared" si="46"/>
        <v>No</v>
      </c>
      <c r="L1455" s="3">
        <f>IF(Table2242[[#This Row],[P/E]]&lt;=$A$8,1,0)</f>
        <v>0</v>
      </c>
      <c r="M1455" s="3">
        <f>IF(Table2242[[#This Row],[ROE LF]]&gt;=$B$8,1,0)</f>
        <v>0</v>
      </c>
      <c r="N1455" s="3">
        <f>IF(Table2242[[#This Row],[Debt/Equity LF]]&lt;=$C$8,1,0)</f>
        <v>0</v>
      </c>
      <c r="O1455" s="44">
        <f t="shared" si="47"/>
        <v>0</v>
      </c>
    </row>
    <row r="1456" spans="1:15" ht="15" hidden="1" x14ac:dyDescent="0.2">
      <c r="A1456" s="3" t="s">
        <v>4333</v>
      </c>
      <c r="B1456" s="3" t="s">
        <v>4334</v>
      </c>
      <c r="C1456" s="3" t="s">
        <v>25</v>
      </c>
      <c r="D1456" s="3">
        <v>42.928474426269531</v>
      </c>
      <c r="E1456" s="15">
        <v>2.6591798663139305E-3</v>
      </c>
      <c r="F1456" s="15">
        <v>1.3161579895019531</v>
      </c>
      <c r="G1456" s="41">
        <v>943203392</v>
      </c>
      <c r="H1456" s="40">
        <v>14.159999847412109</v>
      </c>
      <c r="I1456" s="40" t="s">
        <v>26</v>
      </c>
      <c r="J1456" s="40" t="s">
        <v>27</v>
      </c>
      <c r="K1456" s="42" t="str">
        <f t="shared" si="46"/>
        <v>No</v>
      </c>
      <c r="L1456" s="3">
        <f>IF(Table2242[[#This Row],[P/E]]&lt;=$A$8,1,0)</f>
        <v>0</v>
      </c>
      <c r="M1456" s="3">
        <f>IF(Table2242[[#This Row],[ROE LF]]&gt;=$B$8,1,0)</f>
        <v>0</v>
      </c>
      <c r="N1456" s="3">
        <f>IF(Table2242[[#This Row],[Debt/Equity LF]]&lt;=$C$8,1,0)</f>
        <v>0</v>
      </c>
      <c r="O1456" s="44">
        <f t="shared" si="47"/>
        <v>0</v>
      </c>
    </row>
    <row r="1457" spans="1:15" ht="15" hidden="1" x14ac:dyDescent="0.2">
      <c r="A1457" s="3" t="s">
        <v>3545</v>
      </c>
      <c r="B1457" s="3" t="s">
        <v>3546</v>
      </c>
      <c r="C1457" s="3" t="s">
        <v>80</v>
      </c>
      <c r="D1457" s="3">
        <v>25.494649887084961</v>
      </c>
      <c r="E1457" s="15">
        <v>0.11917570114135742</v>
      </c>
      <c r="F1457" s="15">
        <v>2.2603852844238279</v>
      </c>
      <c r="G1457" s="41">
        <v>939558656</v>
      </c>
      <c r="H1457" s="40">
        <v>42.610000610351562</v>
      </c>
      <c r="I1457" s="40" t="s">
        <v>80</v>
      </c>
      <c r="J1457" s="40" t="s">
        <v>81</v>
      </c>
      <c r="K1457" s="42" t="str">
        <f t="shared" si="46"/>
        <v>No</v>
      </c>
      <c r="L1457" s="3">
        <f>IF(Table2242[[#This Row],[P/E]]&lt;=$A$8,1,0)</f>
        <v>0</v>
      </c>
      <c r="M1457" s="3">
        <f>IF(Table2242[[#This Row],[ROE LF]]&gt;=$B$8,1,0)</f>
        <v>0</v>
      </c>
      <c r="N1457" s="3">
        <f>IF(Table2242[[#This Row],[Debt/Equity LF]]&lt;=$C$8,1,0)</f>
        <v>0</v>
      </c>
      <c r="O1457" s="44">
        <f t="shared" si="47"/>
        <v>0</v>
      </c>
    </row>
    <row r="1458" spans="1:15" ht="15" hidden="1" x14ac:dyDescent="0.2">
      <c r="A1458" s="3" t="s">
        <v>2697</v>
      </c>
      <c r="B1458" s="3" t="s">
        <v>2698</v>
      </c>
      <c r="C1458" s="3" t="s">
        <v>28</v>
      </c>
      <c r="D1458" s="3">
        <v>5.8869566917419434</v>
      </c>
      <c r="E1458" s="15">
        <v>0.24014144897460937</v>
      </c>
      <c r="F1458" s="15">
        <v>2.4565411376953126</v>
      </c>
      <c r="G1458" s="41">
        <v>934597696</v>
      </c>
      <c r="H1458" s="40">
        <v>11.869999885559082</v>
      </c>
      <c r="I1458" s="40" t="s">
        <v>67</v>
      </c>
      <c r="J1458" s="40" t="s">
        <v>68</v>
      </c>
      <c r="K1458" s="42" t="str">
        <f t="shared" si="46"/>
        <v>No</v>
      </c>
      <c r="L1458" s="3">
        <f>IF(Table2242[[#This Row],[P/E]]&lt;=$A$8,1,0)</f>
        <v>1</v>
      </c>
      <c r="M1458" s="3">
        <f>IF(Table2242[[#This Row],[ROE LF]]&gt;=$B$8,1,0)</f>
        <v>0</v>
      </c>
      <c r="N1458" s="3">
        <f>IF(Table2242[[#This Row],[Debt/Equity LF]]&lt;=$C$8,1,0)</f>
        <v>0</v>
      </c>
      <c r="O1458" s="44">
        <f t="shared" si="47"/>
        <v>1</v>
      </c>
    </row>
    <row r="1459" spans="1:15" ht="15" hidden="1" x14ac:dyDescent="0.2">
      <c r="A1459" s="3" t="s">
        <v>4101</v>
      </c>
      <c r="B1459" s="3" t="s">
        <v>4102</v>
      </c>
      <c r="C1459" s="3" t="s">
        <v>33</v>
      </c>
      <c r="D1459" s="3">
        <v>7.8807945251464844</v>
      </c>
      <c r="E1459" s="15">
        <v>0.11845722198486328</v>
      </c>
      <c r="F1459" s="15">
        <v>0.86614151000976558</v>
      </c>
      <c r="G1459" s="41">
        <v>933986304</v>
      </c>
      <c r="H1459" s="40">
        <v>23.799999237060547</v>
      </c>
      <c r="I1459" s="40" t="s">
        <v>47</v>
      </c>
      <c r="J1459" s="40" t="s">
        <v>47</v>
      </c>
      <c r="K1459" s="42" t="str">
        <f t="shared" si="46"/>
        <v>No</v>
      </c>
      <c r="L1459" s="3">
        <f>IF(Table2242[[#This Row],[P/E]]&lt;=$A$8,1,0)</f>
        <v>1</v>
      </c>
      <c r="M1459" s="3">
        <f>IF(Table2242[[#This Row],[ROE LF]]&gt;=$B$8,1,0)</f>
        <v>0</v>
      </c>
      <c r="N1459" s="3">
        <f>IF(Table2242[[#This Row],[Debt/Equity LF]]&lt;=$C$8,1,0)</f>
        <v>0</v>
      </c>
      <c r="O1459" s="44">
        <f t="shared" si="47"/>
        <v>1</v>
      </c>
    </row>
    <row r="1460" spans="1:15" ht="15" hidden="1" x14ac:dyDescent="0.2">
      <c r="A1460" s="3" t="s">
        <v>4689</v>
      </c>
      <c r="B1460" s="3" t="s">
        <v>4690</v>
      </c>
      <c r="C1460" s="3" t="s">
        <v>20</v>
      </c>
      <c r="D1460" s="3">
        <v>19.399534225463867</v>
      </c>
      <c r="E1460" s="15">
        <v>0.10549639701843262</v>
      </c>
      <c r="F1460" s="15">
        <v>0.70159484863281252</v>
      </c>
      <c r="G1460" s="41">
        <v>933880704</v>
      </c>
      <c r="H1460" s="40">
        <v>19.610000610351562</v>
      </c>
      <c r="I1460" s="40" t="s">
        <v>48</v>
      </c>
      <c r="J1460" s="40" t="s">
        <v>48</v>
      </c>
      <c r="K1460" s="42" t="str">
        <f t="shared" si="46"/>
        <v>No</v>
      </c>
      <c r="L1460" s="3">
        <f>IF(Table2242[[#This Row],[P/E]]&lt;=$A$8,1,0)</f>
        <v>0</v>
      </c>
      <c r="M1460" s="3">
        <f>IF(Table2242[[#This Row],[ROE LF]]&gt;=$B$8,1,0)</f>
        <v>0</v>
      </c>
      <c r="N1460" s="3">
        <f>IF(Table2242[[#This Row],[Debt/Equity LF]]&lt;=$C$8,1,0)</f>
        <v>0</v>
      </c>
      <c r="O1460" s="44">
        <f t="shared" si="47"/>
        <v>0</v>
      </c>
    </row>
    <row r="1461" spans="1:15" ht="15" hidden="1" x14ac:dyDescent="0.2">
      <c r="A1461" s="3" t="s">
        <v>4107</v>
      </c>
      <c r="B1461" s="3" t="s">
        <v>4108</v>
      </c>
      <c r="C1461" s="3" t="s">
        <v>28</v>
      </c>
      <c r="D1461" s="3">
        <v>9.0603313446044922</v>
      </c>
      <c r="E1461" s="15">
        <v>0.29188840866088867</v>
      </c>
      <c r="F1461" s="15">
        <v>6.0626399517059301E-3</v>
      </c>
      <c r="G1461" s="41">
        <v>933499648</v>
      </c>
      <c r="H1461" s="40">
        <v>54.764999389648438</v>
      </c>
      <c r="I1461" s="40" t="s">
        <v>67</v>
      </c>
      <c r="J1461" s="40" t="s">
        <v>113</v>
      </c>
      <c r="K1461" s="42" t="str">
        <f t="shared" si="46"/>
        <v>No</v>
      </c>
      <c r="L1461" s="3">
        <f>IF(Table2242[[#This Row],[P/E]]&lt;=$A$8,1,0)</f>
        <v>0</v>
      </c>
      <c r="M1461" s="3">
        <f>IF(Table2242[[#This Row],[ROE LF]]&gt;=$B$8,1,0)</f>
        <v>1</v>
      </c>
      <c r="N1461" s="3">
        <f>IF(Table2242[[#This Row],[Debt/Equity LF]]&lt;=$C$8,1,0)</f>
        <v>1</v>
      </c>
      <c r="O1461" s="44">
        <f t="shared" si="47"/>
        <v>2</v>
      </c>
    </row>
    <row r="1462" spans="1:15" ht="15" hidden="1" x14ac:dyDescent="0.2">
      <c r="A1462" s="3" t="s">
        <v>5333</v>
      </c>
      <c r="B1462" s="3" t="s">
        <v>5334</v>
      </c>
      <c r="C1462" s="3" t="s">
        <v>89</v>
      </c>
      <c r="D1462" s="3">
        <v>1.699396014213562</v>
      </c>
      <c r="E1462" s="15">
        <v>0.79856056213378901</v>
      </c>
      <c r="F1462" s="15">
        <v>0.80360740661621088</v>
      </c>
      <c r="G1462" s="41">
        <v>929763456</v>
      </c>
      <c r="H1462" s="40">
        <v>26.770000457763672</v>
      </c>
      <c r="I1462" s="40" t="s">
        <v>89</v>
      </c>
      <c r="J1462" s="40" t="s">
        <v>93</v>
      </c>
      <c r="K1462" s="42" t="str">
        <f t="shared" si="46"/>
        <v>No</v>
      </c>
      <c r="L1462" s="3">
        <f>IF(Table2242[[#This Row],[P/E]]&lt;=$A$8,1,0)</f>
        <v>1</v>
      </c>
      <c r="M1462" s="3">
        <f>IF(Table2242[[#This Row],[ROE LF]]&gt;=$B$8,1,0)</f>
        <v>1</v>
      </c>
      <c r="N1462" s="3">
        <f>IF(Table2242[[#This Row],[Debt/Equity LF]]&lt;=$C$8,1,0)</f>
        <v>0</v>
      </c>
      <c r="O1462" s="44">
        <f t="shared" si="47"/>
        <v>2</v>
      </c>
    </row>
    <row r="1463" spans="1:15" ht="15" hidden="1" x14ac:dyDescent="0.2">
      <c r="A1463" s="3" t="s">
        <v>7848</v>
      </c>
      <c r="B1463" s="3" t="s">
        <v>7849</v>
      </c>
      <c r="C1463" s="3" t="s">
        <v>28</v>
      </c>
      <c r="D1463" s="3">
        <v>8.6405200958251953</v>
      </c>
      <c r="E1463" s="15">
        <v>0.15445021629333497</v>
      </c>
      <c r="F1463" s="15">
        <v>5.1468238830566407E-2</v>
      </c>
      <c r="G1463" s="41">
        <v>929639104</v>
      </c>
      <c r="H1463" s="40">
        <v>14.435000419616699</v>
      </c>
      <c r="I1463" s="40" t="s">
        <v>58</v>
      </c>
      <c r="J1463" s="40" t="s">
        <v>115</v>
      </c>
      <c r="K1463" s="42" t="str">
        <f t="shared" si="46"/>
        <v>No</v>
      </c>
      <c r="L1463" s="3">
        <f>IF(Table2242[[#This Row],[P/E]]&lt;=$A$8,1,0)</f>
        <v>0</v>
      </c>
      <c r="M1463" s="3">
        <f>IF(Table2242[[#This Row],[ROE LF]]&gt;=$B$8,1,0)</f>
        <v>0</v>
      </c>
      <c r="N1463" s="3">
        <f>IF(Table2242[[#This Row],[Debt/Equity LF]]&lt;=$C$8,1,0)</f>
        <v>1</v>
      </c>
      <c r="O1463" s="44">
        <f t="shared" si="47"/>
        <v>1</v>
      </c>
    </row>
    <row r="1464" spans="1:15" ht="15" hidden="1" x14ac:dyDescent="0.2">
      <c r="A1464" s="3" t="s">
        <v>9356</v>
      </c>
      <c r="B1464" s="3" t="s">
        <v>9357</v>
      </c>
      <c r="C1464" s="3" t="s">
        <v>28</v>
      </c>
      <c r="D1464" s="3">
        <v>5.9340076446533203</v>
      </c>
      <c r="E1464" s="15">
        <v>0.47949695587158203</v>
      </c>
      <c r="F1464" s="15">
        <v>1.3940910339355468</v>
      </c>
      <c r="G1464" s="41">
        <v>929455360</v>
      </c>
      <c r="H1464" s="40">
        <v>10.859999656677246</v>
      </c>
      <c r="I1464" s="40" t="s">
        <v>67</v>
      </c>
      <c r="J1464" s="40" t="s">
        <v>100</v>
      </c>
      <c r="K1464" s="42" t="str">
        <f t="shared" si="46"/>
        <v>No</v>
      </c>
      <c r="L1464" s="3">
        <f>IF(Table2242[[#This Row],[P/E]]&lt;=$A$8,1,0)</f>
        <v>1</v>
      </c>
      <c r="M1464" s="3">
        <f>IF(Table2242[[#This Row],[ROE LF]]&gt;=$B$8,1,0)</f>
        <v>1</v>
      </c>
      <c r="N1464" s="3">
        <f>IF(Table2242[[#This Row],[Debt/Equity LF]]&lt;=$C$8,1,0)</f>
        <v>0</v>
      </c>
      <c r="O1464" s="44">
        <f t="shared" si="47"/>
        <v>2</v>
      </c>
    </row>
    <row r="1465" spans="1:15" ht="15" hidden="1" x14ac:dyDescent="0.2">
      <c r="A1465" s="3" t="s">
        <v>9347</v>
      </c>
      <c r="B1465" s="3" t="s">
        <v>9348</v>
      </c>
      <c r="C1465" s="3" t="s">
        <v>69</v>
      </c>
      <c r="D1465" s="3">
        <v>11.833333969116211</v>
      </c>
      <c r="E1465" s="15">
        <v>0.68777160644531254</v>
      </c>
      <c r="F1465" s="15">
        <v>0.73415023803710933</v>
      </c>
      <c r="G1465" s="41">
        <v>919328000</v>
      </c>
      <c r="H1465" s="40">
        <v>26.270000457763672</v>
      </c>
      <c r="I1465" s="40" t="s">
        <v>76</v>
      </c>
      <c r="J1465" s="40" t="s">
        <v>97</v>
      </c>
      <c r="K1465" s="42" t="str">
        <f t="shared" si="46"/>
        <v>No</v>
      </c>
      <c r="L1465" s="3">
        <f>IF(Table2242[[#This Row],[P/E]]&lt;=$A$8,1,0)</f>
        <v>0</v>
      </c>
      <c r="M1465" s="3">
        <f>IF(Table2242[[#This Row],[ROE LF]]&gt;=$B$8,1,0)</f>
        <v>1</v>
      </c>
      <c r="N1465" s="3">
        <f>IF(Table2242[[#This Row],[Debt/Equity LF]]&lt;=$C$8,1,0)</f>
        <v>0</v>
      </c>
      <c r="O1465" s="44">
        <f t="shared" si="47"/>
        <v>1</v>
      </c>
    </row>
    <row r="1466" spans="1:15" ht="15" hidden="1" x14ac:dyDescent="0.2">
      <c r="A1466" s="3" t="s">
        <v>3889</v>
      </c>
      <c r="B1466" s="3" t="s">
        <v>3890</v>
      </c>
      <c r="C1466" s="3" t="s">
        <v>28</v>
      </c>
      <c r="D1466" s="3">
        <v>4.7730584144592294</v>
      </c>
      <c r="E1466" s="15">
        <v>0.60513366699218751</v>
      </c>
      <c r="F1466" s="15">
        <v>2.4209240722656249</v>
      </c>
      <c r="G1466" s="41">
        <v>915250944</v>
      </c>
      <c r="H1466" s="40">
        <v>25.100000381469727</v>
      </c>
      <c r="I1466" s="40" t="s">
        <v>29</v>
      </c>
      <c r="J1466" s="40" t="s">
        <v>52</v>
      </c>
      <c r="K1466" s="42" t="str">
        <f t="shared" si="46"/>
        <v>No</v>
      </c>
      <c r="L1466" s="3">
        <f>IF(Table2242[[#This Row],[P/E]]&lt;=$A$8,1,0)</f>
        <v>1</v>
      </c>
      <c r="M1466" s="3">
        <f>IF(Table2242[[#This Row],[ROE LF]]&gt;=$B$8,1,0)</f>
        <v>1</v>
      </c>
      <c r="N1466" s="3">
        <f>IF(Table2242[[#This Row],[Debt/Equity LF]]&lt;=$C$8,1,0)</f>
        <v>0</v>
      </c>
      <c r="O1466" s="44">
        <f t="shared" si="47"/>
        <v>2</v>
      </c>
    </row>
    <row r="1467" spans="1:15" ht="15" hidden="1" x14ac:dyDescent="0.2">
      <c r="A1467" s="3" t="s">
        <v>5855</v>
      </c>
      <c r="B1467" s="3" t="s">
        <v>5856</v>
      </c>
      <c r="C1467" s="3" t="s">
        <v>69</v>
      </c>
      <c r="D1467" s="3">
        <v>5.5375823974609384</v>
      </c>
      <c r="E1467" s="15">
        <v>0.65572975158691404</v>
      </c>
      <c r="F1467" s="15">
        <v>1.4333073425292968</v>
      </c>
      <c r="G1467" s="41">
        <v>905581504</v>
      </c>
      <c r="H1467" s="40">
        <v>14.944999694824219</v>
      </c>
      <c r="I1467" s="40" t="s">
        <v>76</v>
      </c>
      <c r="J1467" s="40" t="s">
        <v>82</v>
      </c>
      <c r="K1467" s="42" t="str">
        <f t="shared" si="46"/>
        <v>No</v>
      </c>
      <c r="L1467" s="3">
        <f>IF(Table2242[[#This Row],[P/E]]&lt;=$A$8,1,0)</f>
        <v>1</v>
      </c>
      <c r="M1467" s="3">
        <f>IF(Table2242[[#This Row],[ROE LF]]&gt;=$B$8,1,0)</f>
        <v>1</v>
      </c>
      <c r="N1467" s="3">
        <f>IF(Table2242[[#This Row],[Debt/Equity LF]]&lt;=$C$8,1,0)</f>
        <v>0</v>
      </c>
      <c r="O1467" s="44">
        <f t="shared" si="47"/>
        <v>2</v>
      </c>
    </row>
    <row r="1468" spans="1:15" ht="15" hidden="1" x14ac:dyDescent="0.2">
      <c r="A1468" s="3" t="s">
        <v>3671</v>
      </c>
      <c r="B1468" s="3" t="s">
        <v>3672</v>
      </c>
      <c r="C1468" s="3" t="s">
        <v>69</v>
      </c>
      <c r="D1468" s="3">
        <v>33.464385986328125</v>
      </c>
      <c r="E1468" s="15">
        <v>7.4927949905395502E-2</v>
      </c>
      <c r="F1468" s="15">
        <v>0.76880226135253904</v>
      </c>
      <c r="G1468" s="41">
        <v>903808768</v>
      </c>
      <c r="H1468" s="40">
        <v>10.810000419616699</v>
      </c>
      <c r="I1468" s="40" t="s">
        <v>76</v>
      </c>
      <c r="J1468" s="40" t="s">
        <v>97</v>
      </c>
      <c r="K1468" s="42" t="str">
        <f t="shared" si="46"/>
        <v>No</v>
      </c>
      <c r="L1468" s="3">
        <f>IF(Table2242[[#This Row],[P/E]]&lt;=$A$8,1,0)</f>
        <v>0</v>
      </c>
      <c r="M1468" s="3">
        <f>IF(Table2242[[#This Row],[ROE LF]]&gt;=$B$8,1,0)</f>
        <v>0</v>
      </c>
      <c r="N1468" s="3">
        <f>IF(Table2242[[#This Row],[Debt/Equity LF]]&lt;=$C$8,1,0)</f>
        <v>0</v>
      </c>
      <c r="O1468" s="44">
        <f t="shared" si="47"/>
        <v>0</v>
      </c>
    </row>
    <row r="1469" spans="1:15" ht="15" hidden="1" x14ac:dyDescent="0.2">
      <c r="A1469" s="3" t="s">
        <v>3553</v>
      </c>
      <c r="B1469" s="3" t="s">
        <v>3554</v>
      </c>
      <c r="C1469" s="3" t="s">
        <v>36</v>
      </c>
      <c r="D1469" s="3">
        <v>3.178139209747314</v>
      </c>
      <c r="E1469" s="15">
        <v>0.27709968566894533</v>
      </c>
      <c r="F1469" s="15">
        <v>0.79042625427246094</v>
      </c>
      <c r="G1469" s="41">
        <v>901598720</v>
      </c>
      <c r="H1469" s="40">
        <v>13.670000076293945</v>
      </c>
      <c r="I1469" s="40" t="s">
        <v>40</v>
      </c>
      <c r="J1469" s="40" t="s">
        <v>41</v>
      </c>
      <c r="K1469" s="42" t="str">
        <f t="shared" si="46"/>
        <v>No</v>
      </c>
      <c r="L1469" s="3">
        <f>IF(Table2242[[#This Row],[P/E]]&lt;=$A$8,1,0)</f>
        <v>1</v>
      </c>
      <c r="M1469" s="3">
        <f>IF(Table2242[[#This Row],[ROE LF]]&gt;=$B$8,1,0)</f>
        <v>0</v>
      </c>
      <c r="N1469" s="3">
        <f>IF(Table2242[[#This Row],[Debt/Equity LF]]&lt;=$C$8,1,0)</f>
        <v>0</v>
      </c>
      <c r="O1469" s="44">
        <f t="shared" si="47"/>
        <v>1</v>
      </c>
    </row>
    <row r="1470" spans="1:15" ht="15" hidden="1" x14ac:dyDescent="0.2">
      <c r="A1470" s="3" t="s">
        <v>3451</v>
      </c>
      <c r="B1470" s="3" t="s">
        <v>3452</v>
      </c>
      <c r="C1470" s="3" t="s">
        <v>36</v>
      </c>
      <c r="D1470" s="3">
        <v>20.695053100585938</v>
      </c>
      <c r="E1470" s="15">
        <v>3.5961890220642091E-2</v>
      </c>
      <c r="F1470" s="15">
        <v>0.15152587890624999</v>
      </c>
      <c r="G1470" s="41">
        <v>900698816</v>
      </c>
      <c r="H1470" s="40">
        <v>60.599998474121094</v>
      </c>
      <c r="I1470" s="40" t="s">
        <v>37</v>
      </c>
      <c r="J1470" s="40" t="s">
        <v>38</v>
      </c>
      <c r="K1470" s="42" t="str">
        <f t="shared" si="46"/>
        <v>No</v>
      </c>
      <c r="L1470" s="3">
        <f>IF(Table2242[[#This Row],[P/E]]&lt;=$A$8,1,0)</f>
        <v>0</v>
      </c>
      <c r="M1470" s="3">
        <f>IF(Table2242[[#This Row],[ROE LF]]&gt;=$B$8,1,0)</f>
        <v>0</v>
      </c>
      <c r="N1470" s="3">
        <f>IF(Table2242[[#This Row],[Debt/Equity LF]]&lt;=$C$8,1,0)</f>
        <v>1</v>
      </c>
      <c r="O1470" s="44">
        <f t="shared" si="47"/>
        <v>1</v>
      </c>
    </row>
    <row r="1471" spans="1:15" ht="15" hidden="1" x14ac:dyDescent="0.2">
      <c r="A1471" s="3" t="s">
        <v>9367</v>
      </c>
      <c r="B1471" s="3" t="s">
        <v>9368</v>
      </c>
      <c r="C1471" s="3" t="s">
        <v>28</v>
      </c>
      <c r="D1471" s="3">
        <v>354.8541259765625</v>
      </c>
      <c r="E1471" s="15">
        <v>9.4005680084228521E-2</v>
      </c>
      <c r="F1471" s="15">
        <v>1.459015965461731E-2</v>
      </c>
      <c r="G1471" s="41">
        <v>898411392</v>
      </c>
      <c r="H1471" s="40">
        <v>5.5083999633789062</v>
      </c>
      <c r="I1471" s="40" t="s">
        <v>31</v>
      </c>
      <c r="J1471" s="40" t="s">
        <v>116</v>
      </c>
      <c r="K1471" s="42" t="str">
        <f t="shared" si="46"/>
        <v>No</v>
      </c>
      <c r="L1471" s="3">
        <f>IF(Table2242[[#This Row],[P/E]]&lt;=$A$8,1,0)</f>
        <v>0</v>
      </c>
      <c r="M1471" s="3">
        <f>IF(Table2242[[#This Row],[ROE LF]]&gt;=$B$8,1,0)</f>
        <v>0</v>
      </c>
      <c r="N1471" s="3">
        <f>IF(Table2242[[#This Row],[Debt/Equity LF]]&lt;=$C$8,1,0)</f>
        <v>1</v>
      </c>
      <c r="O1471" s="44">
        <f t="shared" si="47"/>
        <v>1</v>
      </c>
    </row>
    <row r="1472" spans="1:15" ht="15" hidden="1" x14ac:dyDescent="0.2">
      <c r="A1472" s="3" t="s">
        <v>3385</v>
      </c>
      <c r="B1472" s="3" t="s">
        <v>3386</v>
      </c>
      <c r="C1472" s="3" t="s">
        <v>28</v>
      </c>
      <c r="D1472" s="3">
        <v>7.9005613327026367</v>
      </c>
      <c r="E1472" s="15">
        <v>0.25237157821655276</v>
      </c>
      <c r="F1472" s="15">
        <v>2.5596795654296876</v>
      </c>
      <c r="G1472" s="41">
        <v>897682048</v>
      </c>
      <c r="H1472" s="40">
        <v>18.194999694824219</v>
      </c>
      <c r="I1472" s="40" t="s">
        <v>29</v>
      </c>
      <c r="J1472" s="40" t="s">
        <v>52</v>
      </c>
      <c r="K1472" s="42" t="str">
        <f t="shared" si="46"/>
        <v>No</v>
      </c>
      <c r="L1472" s="3">
        <f>IF(Table2242[[#This Row],[P/E]]&lt;=$A$8,1,0)</f>
        <v>1</v>
      </c>
      <c r="M1472" s="3">
        <f>IF(Table2242[[#This Row],[ROE LF]]&gt;=$B$8,1,0)</f>
        <v>0</v>
      </c>
      <c r="N1472" s="3">
        <f>IF(Table2242[[#This Row],[Debt/Equity LF]]&lt;=$C$8,1,0)</f>
        <v>0</v>
      </c>
      <c r="O1472" s="44">
        <f t="shared" si="47"/>
        <v>1</v>
      </c>
    </row>
    <row r="1473" spans="1:15" ht="15" hidden="1" x14ac:dyDescent="0.2">
      <c r="A1473" s="3" t="s">
        <v>3531</v>
      </c>
      <c r="B1473" s="3" t="s">
        <v>3532</v>
      </c>
      <c r="C1473" s="3" t="s">
        <v>28</v>
      </c>
      <c r="D1473" s="3">
        <v>7.1713323593139648</v>
      </c>
      <c r="E1473" s="15">
        <v>0.49694969177246096</v>
      </c>
      <c r="F1473" s="15">
        <v>3.2349118041992186</v>
      </c>
      <c r="G1473" s="41">
        <v>894774912</v>
      </c>
      <c r="H1473" s="40">
        <v>15.100000381469727</v>
      </c>
      <c r="I1473" s="40" t="s">
        <v>29</v>
      </c>
      <c r="J1473" s="40" t="s">
        <v>52</v>
      </c>
      <c r="K1473" s="42" t="str">
        <f t="shared" si="46"/>
        <v>No</v>
      </c>
      <c r="L1473" s="3">
        <f>IF(Table2242[[#This Row],[P/E]]&lt;=$A$8,1,0)</f>
        <v>1</v>
      </c>
      <c r="M1473" s="3">
        <f>IF(Table2242[[#This Row],[ROE LF]]&gt;=$B$8,1,0)</f>
        <v>1</v>
      </c>
      <c r="N1473" s="3">
        <f>IF(Table2242[[#This Row],[Debt/Equity LF]]&lt;=$C$8,1,0)</f>
        <v>0</v>
      </c>
      <c r="O1473" s="44">
        <f t="shared" si="47"/>
        <v>2</v>
      </c>
    </row>
    <row r="1474" spans="1:15" ht="15" hidden="1" x14ac:dyDescent="0.2">
      <c r="A1474" s="3" t="s">
        <v>4379</v>
      </c>
      <c r="B1474" s="3" t="s">
        <v>4380</v>
      </c>
      <c r="C1474" s="3" t="s">
        <v>69</v>
      </c>
      <c r="D1474" s="3">
        <v>6.5587496757507324</v>
      </c>
      <c r="E1474" s="15">
        <v>0.430791015625</v>
      </c>
      <c r="F1474" s="15">
        <v>0.93773872375488276</v>
      </c>
      <c r="G1474" s="41">
        <v>893436672</v>
      </c>
      <c r="H1474" s="40">
        <v>36.290000915527344</v>
      </c>
      <c r="I1474" s="40" t="s">
        <v>70</v>
      </c>
      <c r="J1474" s="40" t="s">
        <v>75</v>
      </c>
      <c r="K1474" s="42" t="str">
        <f t="shared" si="46"/>
        <v>No</v>
      </c>
      <c r="L1474" s="3">
        <f>IF(Table2242[[#This Row],[P/E]]&lt;=$A$8,1,0)</f>
        <v>1</v>
      </c>
      <c r="M1474" s="3">
        <f>IF(Table2242[[#This Row],[ROE LF]]&gt;=$B$8,1,0)</f>
        <v>1</v>
      </c>
      <c r="N1474" s="3">
        <f>IF(Table2242[[#This Row],[Debt/Equity LF]]&lt;=$C$8,1,0)</f>
        <v>0</v>
      </c>
      <c r="O1474" s="44">
        <f t="shared" si="47"/>
        <v>2</v>
      </c>
    </row>
    <row r="1475" spans="1:15" ht="15" hidden="1" x14ac:dyDescent="0.2">
      <c r="A1475" s="3" t="s">
        <v>5187</v>
      </c>
      <c r="B1475" s="3" t="s">
        <v>5188</v>
      </c>
      <c r="C1475" s="3" t="s">
        <v>20</v>
      </c>
      <c r="D1475" s="3">
        <v>11.347698211669922</v>
      </c>
      <c r="E1475">
        <v>0.70864158630371099</v>
      </c>
      <c r="F1475">
        <v>0.11660599708557129</v>
      </c>
      <c r="G1475" s="41">
        <v>889388800</v>
      </c>
      <c r="H1475" s="40">
        <v>36.369998931884766</v>
      </c>
      <c r="I1475" s="40" t="s">
        <v>48</v>
      </c>
      <c r="J1475" s="40" t="s">
        <v>48</v>
      </c>
      <c r="K1475" s="42" t="str">
        <f t="shared" si="46"/>
        <v>No</v>
      </c>
      <c r="L1475" s="3">
        <f>IF(Table2242[[#This Row],[P/E]]&lt;=$A$8,1,0)</f>
        <v>0</v>
      </c>
      <c r="M1475" s="3">
        <f>IF(Table2242[[#This Row],[ROE LF]]&gt;=$B$8,1,0)</f>
        <v>1</v>
      </c>
      <c r="N1475" s="3">
        <f>IF(Table2242[[#This Row],[Debt/Equity LF]]&lt;=$C$8,1,0)</f>
        <v>1</v>
      </c>
      <c r="O1475" s="44">
        <f t="shared" si="47"/>
        <v>2</v>
      </c>
    </row>
    <row r="1476" spans="1:15" ht="15" hidden="1" x14ac:dyDescent="0.2">
      <c r="A1476" s="3" t="s">
        <v>9359</v>
      </c>
      <c r="B1476" s="3" t="s">
        <v>9360</v>
      </c>
      <c r="C1476" s="3" t="s">
        <v>69</v>
      </c>
      <c r="D1476" s="3">
        <v>18.039880752563477</v>
      </c>
      <c r="E1476" s="15">
        <v>0.12688551902770995</v>
      </c>
      <c r="F1476" s="15" t="s">
        <v>51</v>
      </c>
      <c r="G1476" s="41">
        <v>887935488</v>
      </c>
      <c r="H1476" s="40">
        <v>17.594999313354492</v>
      </c>
      <c r="I1476" s="40" t="s">
        <v>76</v>
      </c>
      <c r="J1476" s="40" t="s">
        <v>77</v>
      </c>
      <c r="K1476" s="42" t="str">
        <f t="shared" si="46"/>
        <v>No</v>
      </c>
      <c r="L1476" s="3">
        <f>IF(Table2242[[#This Row],[P/E]]&lt;=$A$8,1,0)</f>
        <v>0</v>
      </c>
      <c r="M1476" s="3">
        <f>IF(Table2242[[#This Row],[ROE LF]]&gt;=$B$8,1,0)</f>
        <v>0</v>
      </c>
      <c r="N1476" s="3">
        <f>IF(Table2242[[#This Row],[Debt/Equity LF]]&lt;=$C$8,1,0)</f>
        <v>0</v>
      </c>
      <c r="O1476" s="44">
        <f t="shared" si="47"/>
        <v>0</v>
      </c>
    </row>
    <row r="1477" spans="1:15" ht="15" hidden="1" x14ac:dyDescent="0.2">
      <c r="A1477" s="3" t="s">
        <v>9375</v>
      </c>
      <c r="B1477" s="3" t="s">
        <v>9376</v>
      </c>
      <c r="C1477" s="3" t="s">
        <v>33</v>
      </c>
      <c r="D1477" s="3">
        <v>7.4837093353271484</v>
      </c>
      <c r="E1477" s="15">
        <v>4.904821872711182E-2</v>
      </c>
      <c r="F1477" s="15">
        <v>2.429249267578125</v>
      </c>
      <c r="G1477" s="41">
        <v>885989120</v>
      </c>
      <c r="H1477" s="40">
        <v>6.869999885559082</v>
      </c>
      <c r="I1477" s="40" t="s">
        <v>34</v>
      </c>
      <c r="J1477" s="40" t="s">
        <v>112</v>
      </c>
      <c r="K1477" s="42" t="str">
        <f t="shared" si="46"/>
        <v>No</v>
      </c>
      <c r="L1477" s="3">
        <f>IF(Table2242[[#This Row],[P/E]]&lt;=$A$8,1,0)</f>
        <v>1</v>
      </c>
      <c r="M1477" s="3">
        <f>IF(Table2242[[#This Row],[ROE LF]]&gt;=$B$8,1,0)</f>
        <v>0</v>
      </c>
      <c r="N1477" s="3">
        <f>IF(Table2242[[#This Row],[Debt/Equity LF]]&lt;=$C$8,1,0)</f>
        <v>0</v>
      </c>
      <c r="O1477" s="44">
        <f t="shared" si="47"/>
        <v>1</v>
      </c>
    </row>
    <row r="1478" spans="1:15" ht="15" hidden="1" x14ac:dyDescent="0.2">
      <c r="A1478" s="3" t="s">
        <v>3393</v>
      </c>
      <c r="B1478" s="3" t="s">
        <v>3394</v>
      </c>
      <c r="C1478" s="3" t="s">
        <v>36</v>
      </c>
      <c r="D1478" s="3">
        <v>13.93863582611084</v>
      </c>
      <c r="E1478" s="15">
        <v>0.14364859580993652</v>
      </c>
      <c r="F1478" s="15">
        <v>0.15657546043395995</v>
      </c>
      <c r="G1478" s="41">
        <v>885354752</v>
      </c>
      <c r="H1478" s="40">
        <v>21.625</v>
      </c>
      <c r="I1478" s="40" t="s">
        <v>40</v>
      </c>
      <c r="J1478" s="40" t="s">
        <v>55</v>
      </c>
      <c r="K1478" s="42" t="str">
        <f t="shared" si="46"/>
        <v>No</v>
      </c>
      <c r="L1478" s="3">
        <f>IF(Table2242[[#This Row],[P/E]]&lt;=$A$8,1,0)</f>
        <v>0</v>
      </c>
      <c r="M1478" s="3">
        <f>IF(Table2242[[#This Row],[ROE LF]]&gt;=$B$8,1,0)</f>
        <v>0</v>
      </c>
      <c r="N1478" s="3">
        <f>IF(Table2242[[#This Row],[Debt/Equity LF]]&lt;=$C$8,1,0)</f>
        <v>1</v>
      </c>
      <c r="O1478" s="44">
        <f t="shared" si="47"/>
        <v>1</v>
      </c>
    </row>
    <row r="1479" spans="1:15" ht="15" hidden="1" x14ac:dyDescent="0.2">
      <c r="A1479" s="3" t="s">
        <v>9369</v>
      </c>
      <c r="B1479" s="3" t="s">
        <v>9370</v>
      </c>
      <c r="C1479" s="3" t="s">
        <v>28</v>
      </c>
      <c r="D1479" s="3">
        <v>214.48765563964844</v>
      </c>
      <c r="E1479" s="15">
        <v>-5.1060700416564906E-3</v>
      </c>
      <c r="F1479" s="15">
        <v>0.94098075866699216</v>
      </c>
      <c r="G1479" s="41">
        <v>881482304</v>
      </c>
      <c r="H1479" s="40">
        <v>15.399999618530273</v>
      </c>
      <c r="I1479" s="40" t="s">
        <v>58</v>
      </c>
      <c r="J1479" s="40" t="s">
        <v>59</v>
      </c>
      <c r="K1479" s="42" t="str">
        <f t="shared" si="46"/>
        <v>No</v>
      </c>
      <c r="L1479" s="3">
        <f>IF(Table2242[[#This Row],[P/E]]&lt;=$A$8,1,0)</f>
        <v>0</v>
      </c>
      <c r="M1479" s="3">
        <f>IF(Table2242[[#This Row],[ROE LF]]&gt;=$B$8,1,0)</f>
        <v>0</v>
      </c>
      <c r="N1479" s="3">
        <f>IF(Table2242[[#This Row],[Debt/Equity LF]]&lt;=$C$8,1,0)</f>
        <v>0</v>
      </c>
      <c r="O1479" s="44">
        <f t="shared" si="47"/>
        <v>0</v>
      </c>
    </row>
    <row r="1480" spans="1:15" ht="15" hidden="1" x14ac:dyDescent="0.2">
      <c r="A1480" s="3" t="s">
        <v>3853</v>
      </c>
      <c r="B1480" s="3" t="s">
        <v>3854</v>
      </c>
      <c r="C1480" s="3" t="s">
        <v>33</v>
      </c>
      <c r="D1480" s="3">
        <v>10.27876091003418</v>
      </c>
      <c r="E1480" s="15">
        <v>0.10492284774780274</v>
      </c>
      <c r="F1480" s="15">
        <v>0.32282825469970705</v>
      </c>
      <c r="G1480" s="41">
        <v>869255680</v>
      </c>
      <c r="H1480" s="40">
        <v>45.029998779296875</v>
      </c>
      <c r="I1480" s="40" t="s">
        <v>47</v>
      </c>
      <c r="J1480" s="40" t="s">
        <v>47</v>
      </c>
      <c r="K1480" s="42" t="str">
        <f t="shared" si="46"/>
        <v>No</v>
      </c>
      <c r="L1480" s="3">
        <f>IF(Table2242[[#This Row],[P/E]]&lt;=$A$8,1,0)</f>
        <v>0</v>
      </c>
      <c r="M1480" s="3">
        <f>IF(Table2242[[#This Row],[ROE LF]]&gt;=$B$8,1,0)</f>
        <v>0</v>
      </c>
      <c r="N1480" s="3">
        <f>IF(Table2242[[#This Row],[Debt/Equity LF]]&lt;=$C$8,1,0)</f>
        <v>1</v>
      </c>
      <c r="O1480" s="44">
        <f t="shared" si="47"/>
        <v>1</v>
      </c>
    </row>
    <row r="1481" spans="1:15" ht="15" hidden="1" x14ac:dyDescent="0.2">
      <c r="A1481" s="3" t="s">
        <v>3803</v>
      </c>
      <c r="B1481" s="3" t="s">
        <v>3804</v>
      </c>
      <c r="C1481" s="3" t="s">
        <v>89</v>
      </c>
      <c r="D1481" s="3">
        <v>19.079887390136719</v>
      </c>
      <c r="E1481" s="15">
        <v>0.12763962745666504</v>
      </c>
      <c r="F1481" s="15">
        <v>2.325917959213257E-2</v>
      </c>
      <c r="G1481" s="41">
        <v>868364416</v>
      </c>
      <c r="H1481" s="40">
        <v>91.709999084472656</v>
      </c>
      <c r="I1481" s="40" t="s">
        <v>89</v>
      </c>
      <c r="J1481" s="40" t="s">
        <v>90</v>
      </c>
      <c r="K1481" s="42" t="str">
        <f t="shared" si="46"/>
        <v>No</v>
      </c>
      <c r="L1481" s="3">
        <f>IF(Table2242[[#This Row],[P/E]]&lt;=$A$8,1,0)</f>
        <v>0</v>
      </c>
      <c r="M1481" s="3">
        <f>IF(Table2242[[#This Row],[ROE LF]]&gt;=$B$8,1,0)</f>
        <v>0</v>
      </c>
      <c r="N1481" s="3">
        <f>IF(Table2242[[#This Row],[Debt/Equity LF]]&lt;=$C$8,1,0)</f>
        <v>1</v>
      </c>
      <c r="O1481" s="44">
        <f t="shared" si="47"/>
        <v>1</v>
      </c>
    </row>
    <row r="1482" spans="1:15" ht="15" hidden="1" x14ac:dyDescent="0.2">
      <c r="A1482" s="3" t="s">
        <v>3723</v>
      </c>
      <c r="B1482" s="3" t="s">
        <v>3724</v>
      </c>
      <c r="C1482" s="3" t="s">
        <v>25</v>
      </c>
      <c r="D1482" s="3">
        <v>9.0713109970092773</v>
      </c>
      <c r="E1482" s="15">
        <v>6.3568902015686046E-2</v>
      </c>
      <c r="F1482" s="15">
        <v>1.5129289245605468</v>
      </c>
      <c r="G1482" s="41">
        <v>867476032</v>
      </c>
      <c r="H1482" s="40">
        <v>12.720000267028809</v>
      </c>
      <c r="I1482" s="40" t="s">
        <v>26</v>
      </c>
      <c r="J1482" s="40" t="s">
        <v>74</v>
      </c>
      <c r="K1482" s="42" t="str">
        <f t="shared" si="46"/>
        <v>No</v>
      </c>
      <c r="L1482" s="3">
        <f>IF(Table2242[[#This Row],[P/E]]&lt;=$A$8,1,0)</f>
        <v>0</v>
      </c>
      <c r="M1482" s="3">
        <f>IF(Table2242[[#This Row],[ROE LF]]&gt;=$B$8,1,0)</f>
        <v>0</v>
      </c>
      <c r="N1482" s="3">
        <f>IF(Table2242[[#This Row],[Debt/Equity LF]]&lt;=$C$8,1,0)</f>
        <v>0</v>
      </c>
      <c r="O1482" s="44">
        <f t="shared" si="47"/>
        <v>0</v>
      </c>
    </row>
    <row r="1483" spans="1:15" ht="15" hidden="1" x14ac:dyDescent="0.2">
      <c r="A1483" s="3" t="s">
        <v>4639</v>
      </c>
      <c r="B1483" s="3" t="s">
        <v>4640</v>
      </c>
      <c r="C1483" s="3" t="s">
        <v>89</v>
      </c>
      <c r="D1483" s="3">
        <v>15.433437347412109</v>
      </c>
      <c r="E1483" s="15">
        <v>0.18559276580810546</v>
      </c>
      <c r="F1483" s="15">
        <v>0.54009708404541013</v>
      </c>
      <c r="G1483" s="41">
        <v>864740096</v>
      </c>
      <c r="H1483" s="40">
        <v>43.069999694824219</v>
      </c>
      <c r="I1483" s="40" t="s">
        <v>89</v>
      </c>
      <c r="J1483" s="40" t="s">
        <v>90</v>
      </c>
      <c r="K1483" s="42" t="str">
        <f t="shared" ref="K1483:K1546" si="48">IF(O1483=3,"Yes","No")</f>
        <v>No</v>
      </c>
      <c r="L1483" s="3">
        <f>IF(Table2242[[#This Row],[P/E]]&lt;=$A$8,1,0)</f>
        <v>0</v>
      </c>
      <c r="M1483" s="3">
        <f>IF(Table2242[[#This Row],[ROE LF]]&gt;=$B$8,1,0)</f>
        <v>0</v>
      </c>
      <c r="N1483" s="3">
        <f>IF(Table2242[[#This Row],[Debt/Equity LF]]&lt;=$C$8,1,0)</f>
        <v>0</v>
      </c>
      <c r="O1483" s="44">
        <f t="shared" si="47"/>
        <v>0</v>
      </c>
    </row>
    <row r="1484" spans="1:15" ht="15" hidden="1" x14ac:dyDescent="0.2">
      <c r="A1484" s="3" t="s">
        <v>3931</v>
      </c>
      <c r="B1484" s="3" t="s">
        <v>3932</v>
      </c>
      <c r="C1484" s="3" t="s">
        <v>80</v>
      </c>
      <c r="D1484" s="3">
        <v>38.348640441894531</v>
      </c>
      <c r="E1484" s="15">
        <v>4.7281460762023927E-2</v>
      </c>
      <c r="F1484" s="15">
        <v>0.64950904846191404</v>
      </c>
      <c r="G1484" s="41">
        <v>863966272</v>
      </c>
      <c r="H1484" s="40">
        <v>34.150001525878906</v>
      </c>
      <c r="I1484" s="40" t="s">
        <v>80</v>
      </c>
      <c r="J1484" s="40" t="s">
        <v>81</v>
      </c>
      <c r="K1484" s="42" t="str">
        <f t="shared" si="48"/>
        <v>No</v>
      </c>
      <c r="L1484" s="3">
        <f>IF(Table2242[[#This Row],[P/E]]&lt;=$A$8,1,0)</f>
        <v>0</v>
      </c>
      <c r="M1484" s="3">
        <f>IF(Table2242[[#This Row],[ROE LF]]&gt;=$B$8,1,0)</f>
        <v>0</v>
      </c>
      <c r="N1484" s="3">
        <f>IF(Table2242[[#This Row],[Debt/Equity LF]]&lt;=$C$8,1,0)</f>
        <v>0</v>
      </c>
      <c r="O1484" s="44">
        <f t="shared" si="47"/>
        <v>0</v>
      </c>
    </row>
    <row r="1485" spans="1:15" ht="15" hidden="1" x14ac:dyDescent="0.2">
      <c r="A1485" s="3" t="s">
        <v>3185</v>
      </c>
      <c r="B1485" s="3" t="s">
        <v>3186</v>
      </c>
      <c r="C1485" s="3" t="s">
        <v>25</v>
      </c>
      <c r="D1485" s="3">
        <v>3.304928302764893</v>
      </c>
      <c r="E1485" s="15">
        <v>0.13318896293640137</v>
      </c>
      <c r="F1485" s="15">
        <v>2.5871417236328127</v>
      </c>
      <c r="G1485" s="41">
        <v>862098816</v>
      </c>
      <c r="H1485" s="40">
        <v>10.060000419616699</v>
      </c>
      <c r="I1485" s="40" t="s">
        <v>26</v>
      </c>
      <c r="J1485" s="40" t="s">
        <v>74</v>
      </c>
      <c r="K1485" s="42" t="str">
        <f t="shared" si="48"/>
        <v>No</v>
      </c>
      <c r="L1485" s="3">
        <f>IF(Table2242[[#This Row],[P/E]]&lt;=$A$8,1,0)</f>
        <v>1</v>
      </c>
      <c r="M1485" s="3">
        <f>IF(Table2242[[#This Row],[ROE LF]]&gt;=$B$8,1,0)</f>
        <v>0</v>
      </c>
      <c r="N1485" s="3">
        <f>IF(Table2242[[#This Row],[Debt/Equity LF]]&lt;=$C$8,1,0)</f>
        <v>0</v>
      </c>
      <c r="O1485" s="44">
        <f t="shared" si="47"/>
        <v>1</v>
      </c>
    </row>
    <row r="1486" spans="1:15" ht="15" hidden="1" x14ac:dyDescent="0.2">
      <c r="A1486" s="3" t="s">
        <v>3763</v>
      </c>
      <c r="B1486" s="3" t="s">
        <v>3764</v>
      </c>
      <c r="C1486" s="3" t="s">
        <v>69</v>
      </c>
      <c r="D1486" s="3">
        <v>24.247987747192383</v>
      </c>
      <c r="E1486" s="15">
        <v>0.1614280128479004</v>
      </c>
      <c r="F1486" s="15">
        <v>1.3522032165527345</v>
      </c>
      <c r="G1486" s="41">
        <v>861916608</v>
      </c>
      <c r="H1486" s="40">
        <v>38.459999084472656</v>
      </c>
      <c r="I1486" s="40" t="s">
        <v>76</v>
      </c>
      <c r="J1486" s="40" t="s">
        <v>82</v>
      </c>
      <c r="K1486" s="42" t="str">
        <f t="shared" si="48"/>
        <v>No</v>
      </c>
      <c r="L1486" s="3">
        <f>IF(Table2242[[#This Row],[P/E]]&lt;=$A$8,1,0)</f>
        <v>0</v>
      </c>
      <c r="M1486" s="3">
        <f>IF(Table2242[[#This Row],[ROE LF]]&gt;=$B$8,1,0)</f>
        <v>0</v>
      </c>
      <c r="N1486" s="3">
        <f>IF(Table2242[[#This Row],[Debt/Equity LF]]&lt;=$C$8,1,0)</f>
        <v>0</v>
      </c>
      <c r="O1486" s="44">
        <f t="shared" si="47"/>
        <v>0</v>
      </c>
    </row>
    <row r="1487" spans="1:15" ht="15" hidden="1" x14ac:dyDescent="0.2">
      <c r="A1487" s="3" t="s">
        <v>3235</v>
      </c>
      <c r="B1487" s="3" t="s">
        <v>3236</v>
      </c>
      <c r="C1487" s="3" t="s">
        <v>80</v>
      </c>
      <c r="D1487" s="3">
        <v>20.988554000854492</v>
      </c>
      <c r="E1487" s="15">
        <v>0.14211673736572267</v>
      </c>
      <c r="F1487" s="15">
        <v>8.7104492187499993E-2</v>
      </c>
      <c r="G1487" s="41">
        <v>854929408</v>
      </c>
      <c r="H1487" s="40">
        <v>27.834999084472656</v>
      </c>
      <c r="I1487" s="40" t="s">
        <v>80</v>
      </c>
      <c r="J1487" s="40" t="s">
        <v>102</v>
      </c>
      <c r="K1487" s="42" t="str">
        <f t="shared" si="48"/>
        <v>No</v>
      </c>
      <c r="L1487" s="3">
        <f>IF(Table2242[[#This Row],[P/E]]&lt;=$A$8,1,0)</f>
        <v>0</v>
      </c>
      <c r="M1487" s="3">
        <f>IF(Table2242[[#This Row],[ROE LF]]&gt;=$B$8,1,0)</f>
        <v>0</v>
      </c>
      <c r="N1487" s="3">
        <f>IF(Table2242[[#This Row],[Debt/Equity LF]]&lt;=$C$8,1,0)</f>
        <v>1</v>
      </c>
      <c r="O1487" s="44">
        <f t="shared" si="47"/>
        <v>1</v>
      </c>
    </row>
    <row r="1488" spans="1:15" ht="15" hidden="1" x14ac:dyDescent="0.2">
      <c r="A1488" s="3" t="s">
        <v>2957</v>
      </c>
      <c r="B1488" s="3" t="s">
        <v>2958</v>
      </c>
      <c r="C1488" s="3" t="s">
        <v>69</v>
      </c>
      <c r="D1488" s="3">
        <v>19.285467147827148</v>
      </c>
      <c r="E1488" s="15">
        <v>1.7522200345993041E-2</v>
      </c>
      <c r="F1488" s="15">
        <v>0.96685012817382809</v>
      </c>
      <c r="G1488" s="41">
        <v>854900992</v>
      </c>
      <c r="H1488" s="40">
        <v>8.0889997482299805</v>
      </c>
      <c r="I1488" s="40" t="s">
        <v>6370</v>
      </c>
      <c r="J1488" s="40" t="s">
        <v>87</v>
      </c>
      <c r="K1488" s="42" t="str">
        <f t="shared" si="48"/>
        <v>No</v>
      </c>
      <c r="L1488" s="3">
        <f>IF(Table2242[[#This Row],[P/E]]&lt;=$A$8,1,0)</f>
        <v>0</v>
      </c>
      <c r="M1488" s="3">
        <f>IF(Table2242[[#This Row],[ROE LF]]&gt;=$B$8,1,0)</f>
        <v>0</v>
      </c>
      <c r="N1488" s="3">
        <f>IF(Table2242[[#This Row],[Debt/Equity LF]]&lt;=$C$8,1,0)</f>
        <v>0</v>
      </c>
      <c r="O1488" s="44">
        <f t="shared" si="47"/>
        <v>0</v>
      </c>
    </row>
    <row r="1489" spans="1:15" ht="15" hidden="1" x14ac:dyDescent="0.2">
      <c r="A1489" s="3" t="s">
        <v>2332</v>
      </c>
      <c r="B1489" s="3" t="s">
        <v>2333</v>
      </c>
      <c r="C1489" s="3" t="s">
        <v>69</v>
      </c>
      <c r="D1489" s="3">
        <v>7.2550606727600098</v>
      </c>
      <c r="E1489" s="15">
        <v>5.3411569595336911E-2</v>
      </c>
      <c r="F1489" s="15">
        <v>1.5039654541015626</v>
      </c>
      <c r="G1489" s="41">
        <v>853595200</v>
      </c>
      <c r="H1489" s="40">
        <v>17.920000076293945</v>
      </c>
      <c r="I1489" s="40" t="s">
        <v>70</v>
      </c>
      <c r="J1489" s="40" t="s">
        <v>106</v>
      </c>
      <c r="K1489" s="42" t="str">
        <f t="shared" si="48"/>
        <v>No</v>
      </c>
      <c r="L1489" s="3">
        <f>IF(Table2242[[#This Row],[P/E]]&lt;=$A$8,1,0)</f>
        <v>1</v>
      </c>
      <c r="M1489" s="3">
        <f>IF(Table2242[[#This Row],[ROE LF]]&gt;=$B$8,1,0)</f>
        <v>0</v>
      </c>
      <c r="N1489" s="3">
        <f>IF(Table2242[[#This Row],[Debt/Equity LF]]&lt;=$C$8,1,0)</f>
        <v>0</v>
      </c>
      <c r="O1489" s="44">
        <f t="shared" si="47"/>
        <v>1</v>
      </c>
    </row>
    <row r="1490" spans="1:15" ht="15" hidden="1" x14ac:dyDescent="0.2">
      <c r="A1490" s="3" t="s">
        <v>3699</v>
      </c>
      <c r="B1490" s="3" t="s">
        <v>3700</v>
      </c>
      <c r="C1490" s="3" t="s">
        <v>36</v>
      </c>
      <c r="D1490" s="3">
        <v>25.310991287231445</v>
      </c>
      <c r="E1490" s="15">
        <v>5.2519521713256835E-2</v>
      </c>
      <c r="F1490" s="15">
        <v>0.82900962829589842</v>
      </c>
      <c r="G1490" s="41">
        <v>851465984</v>
      </c>
      <c r="H1490" s="40">
        <v>21.340000152587891</v>
      </c>
      <c r="I1490" s="40" t="s">
        <v>37</v>
      </c>
      <c r="J1490" s="40" t="s">
        <v>60</v>
      </c>
      <c r="K1490" s="42" t="str">
        <f t="shared" si="48"/>
        <v>No</v>
      </c>
      <c r="L1490" s="3">
        <f>IF(Table2242[[#This Row],[P/E]]&lt;=$A$8,1,0)</f>
        <v>0</v>
      </c>
      <c r="M1490" s="3">
        <f>IF(Table2242[[#This Row],[ROE LF]]&gt;=$B$8,1,0)</f>
        <v>0</v>
      </c>
      <c r="N1490" s="3">
        <f>IF(Table2242[[#This Row],[Debt/Equity LF]]&lt;=$C$8,1,0)</f>
        <v>0</v>
      </c>
      <c r="O1490" s="44">
        <f t="shared" si="47"/>
        <v>0</v>
      </c>
    </row>
    <row r="1491" spans="1:15" ht="15" hidden="1" x14ac:dyDescent="0.2">
      <c r="A1491" s="3" t="s">
        <v>4431</v>
      </c>
      <c r="B1491" s="3" t="s">
        <v>4432</v>
      </c>
      <c r="C1491" s="3" t="s">
        <v>33</v>
      </c>
      <c r="D1491" s="3">
        <v>8.4353046417236328</v>
      </c>
      <c r="E1491" s="15">
        <v>0.13724126815795898</v>
      </c>
      <c r="F1491" s="15">
        <v>0.63595958709716793</v>
      </c>
      <c r="G1491" s="41">
        <v>850974720</v>
      </c>
      <c r="H1491" s="40">
        <v>52.729999542236328</v>
      </c>
      <c r="I1491" s="40" t="s">
        <v>47</v>
      </c>
      <c r="J1491" s="40" t="s">
        <v>47</v>
      </c>
      <c r="K1491" s="42" t="str">
        <f t="shared" si="48"/>
        <v>No</v>
      </c>
      <c r="L1491" s="3">
        <f>IF(Table2242[[#This Row],[P/E]]&lt;=$A$8,1,0)</f>
        <v>1</v>
      </c>
      <c r="M1491" s="3">
        <f>IF(Table2242[[#This Row],[ROE LF]]&gt;=$B$8,1,0)</f>
        <v>0</v>
      </c>
      <c r="N1491" s="3">
        <f>IF(Table2242[[#This Row],[Debt/Equity LF]]&lt;=$C$8,1,0)</f>
        <v>0</v>
      </c>
      <c r="O1491" s="44">
        <f t="shared" si="47"/>
        <v>1</v>
      </c>
    </row>
    <row r="1492" spans="1:15" ht="15" hidden="1" x14ac:dyDescent="0.2">
      <c r="A1492" s="3" t="s">
        <v>7388</v>
      </c>
      <c r="B1492" s="3" t="s">
        <v>7389</v>
      </c>
      <c r="C1492" s="3" t="s">
        <v>33</v>
      </c>
      <c r="D1492" s="3">
        <v>8.82403564453125</v>
      </c>
      <c r="E1492" s="15">
        <v>0.12227375984191895</v>
      </c>
      <c r="F1492" s="15">
        <v>1.0821217346191405</v>
      </c>
      <c r="G1492" s="41">
        <v>850554880</v>
      </c>
      <c r="H1492" s="40">
        <v>18.520000457763672</v>
      </c>
      <c r="I1492" s="40" t="s">
        <v>34</v>
      </c>
      <c r="J1492" s="40" t="s">
        <v>79</v>
      </c>
      <c r="K1492" s="42" t="str">
        <f t="shared" si="48"/>
        <v>No</v>
      </c>
      <c r="L1492" s="3">
        <f>IF(Table2242[[#This Row],[P/E]]&lt;=$A$8,1,0)</f>
        <v>0</v>
      </c>
      <c r="M1492" s="3">
        <f>IF(Table2242[[#This Row],[ROE LF]]&gt;=$B$8,1,0)</f>
        <v>0</v>
      </c>
      <c r="N1492" s="3">
        <f>IF(Table2242[[#This Row],[Debt/Equity LF]]&lt;=$C$8,1,0)</f>
        <v>0</v>
      </c>
      <c r="O1492" s="44">
        <f t="shared" si="47"/>
        <v>0</v>
      </c>
    </row>
    <row r="1493" spans="1:15" ht="15" hidden="1" x14ac:dyDescent="0.2">
      <c r="A1493" s="3" t="s">
        <v>3919</v>
      </c>
      <c r="B1493" s="3" t="s">
        <v>3920</v>
      </c>
      <c r="C1493" s="3" t="s">
        <v>69</v>
      </c>
      <c r="D1493" s="3">
        <v>36.252346038818359</v>
      </c>
      <c r="E1493" s="15">
        <v>0.41956436157226562</v>
      </c>
      <c r="F1493" s="15">
        <v>5.307416915893555E-2</v>
      </c>
      <c r="G1493" s="41">
        <v>849740032</v>
      </c>
      <c r="H1493" s="40">
        <v>90</v>
      </c>
      <c r="I1493" s="40" t="s">
        <v>76</v>
      </c>
      <c r="J1493" s="40" t="s">
        <v>82</v>
      </c>
      <c r="K1493" s="42" t="str">
        <f t="shared" si="48"/>
        <v>No</v>
      </c>
      <c r="L1493" s="3">
        <f>IF(Table2242[[#This Row],[P/E]]&lt;=$A$8,1,0)</f>
        <v>0</v>
      </c>
      <c r="M1493" s="3">
        <f>IF(Table2242[[#This Row],[ROE LF]]&gt;=$B$8,1,0)</f>
        <v>1</v>
      </c>
      <c r="N1493" s="3">
        <f>IF(Table2242[[#This Row],[Debt/Equity LF]]&lt;=$C$8,1,0)</f>
        <v>1</v>
      </c>
      <c r="O1493" s="44">
        <f t="shared" si="47"/>
        <v>2</v>
      </c>
    </row>
    <row r="1494" spans="1:15" ht="15" hidden="1" x14ac:dyDescent="0.2">
      <c r="A1494" s="3" t="s">
        <v>5169</v>
      </c>
      <c r="B1494" s="3" t="s">
        <v>5170</v>
      </c>
      <c r="C1494" s="3" t="s">
        <v>36</v>
      </c>
      <c r="D1494" s="3">
        <v>43.197227478027344</v>
      </c>
      <c r="E1494" s="15">
        <v>0.17531278610229492</v>
      </c>
      <c r="F1494" s="15" t="s">
        <v>51</v>
      </c>
      <c r="G1494" s="41">
        <v>842589312</v>
      </c>
      <c r="H1494" s="40">
        <v>115.23500061035156</v>
      </c>
      <c r="I1494" s="40" t="s">
        <v>37</v>
      </c>
      <c r="J1494" s="40" t="s">
        <v>60</v>
      </c>
      <c r="K1494" s="42" t="str">
        <f t="shared" si="48"/>
        <v>No</v>
      </c>
      <c r="L1494" s="3">
        <f>IF(Table2242[[#This Row],[P/E]]&lt;=$A$8,1,0)</f>
        <v>0</v>
      </c>
      <c r="M1494" s="3">
        <f>IF(Table2242[[#This Row],[ROE LF]]&gt;=$B$8,1,0)</f>
        <v>0</v>
      </c>
      <c r="N1494" s="3">
        <f>IF(Table2242[[#This Row],[Debt/Equity LF]]&lt;=$C$8,1,0)</f>
        <v>0</v>
      </c>
      <c r="O1494" s="44">
        <f t="shared" si="47"/>
        <v>0</v>
      </c>
    </row>
    <row r="1495" spans="1:15" ht="15" hidden="1" x14ac:dyDescent="0.2">
      <c r="A1495" s="3" t="s">
        <v>4537</v>
      </c>
      <c r="B1495" s="3" t="s">
        <v>4538</v>
      </c>
      <c r="C1495" s="3" t="s">
        <v>33</v>
      </c>
      <c r="D1495" s="3">
        <v>13.901056289672852</v>
      </c>
      <c r="E1495" s="15">
        <v>9.956527709960937E-2</v>
      </c>
      <c r="F1495" s="15">
        <v>0.12576680183410643</v>
      </c>
      <c r="G1495" s="41">
        <v>839743680</v>
      </c>
      <c r="H1495" s="40">
        <v>14.345000267028809</v>
      </c>
      <c r="I1495" s="40" t="s">
        <v>47</v>
      </c>
      <c r="J1495" s="40" t="s">
        <v>47</v>
      </c>
      <c r="K1495" s="42" t="str">
        <f t="shared" si="48"/>
        <v>No</v>
      </c>
      <c r="L1495" s="3">
        <f>IF(Table2242[[#This Row],[P/E]]&lt;=$A$8,1,0)</f>
        <v>0</v>
      </c>
      <c r="M1495" s="3">
        <f>IF(Table2242[[#This Row],[ROE LF]]&gt;=$B$8,1,0)</f>
        <v>0</v>
      </c>
      <c r="N1495" s="3">
        <f>IF(Table2242[[#This Row],[Debt/Equity LF]]&lt;=$C$8,1,0)</f>
        <v>1</v>
      </c>
      <c r="O1495" s="44">
        <f t="shared" si="47"/>
        <v>1</v>
      </c>
    </row>
    <row r="1496" spans="1:15" ht="15" hidden="1" x14ac:dyDescent="0.2">
      <c r="A1496" s="3" t="s">
        <v>4233</v>
      </c>
      <c r="B1496" s="3" t="s">
        <v>4234</v>
      </c>
      <c r="C1496" s="3" t="s">
        <v>33</v>
      </c>
      <c r="D1496" s="3">
        <v>9.2610158920288086</v>
      </c>
      <c r="E1496" s="15">
        <v>0.10508439064025879</v>
      </c>
      <c r="F1496" s="15">
        <v>1.023100357055664</v>
      </c>
      <c r="G1496" s="41">
        <v>839501632</v>
      </c>
      <c r="H1496" s="40">
        <v>22.399999618530273</v>
      </c>
      <c r="I1496" s="40" t="s">
        <v>47</v>
      </c>
      <c r="J1496" s="40" t="s">
        <v>47</v>
      </c>
      <c r="K1496" s="42" t="str">
        <f t="shared" si="48"/>
        <v>No</v>
      </c>
      <c r="L1496" s="3">
        <f>IF(Table2242[[#This Row],[P/E]]&lt;=$A$8,1,0)</f>
        <v>0</v>
      </c>
      <c r="M1496" s="3">
        <f>IF(Table2242[[#This Row],[ROE LF]]&gt;=$B$8,1,0)</f>
        <v>0</v>
      </c>
      <c r="N1496" s="3">
        <f>IF(Table2242[[#This Row],[Debt/Equity LF]]&lt;=$C$8,1,0)</f>
        <v>0</v>
      </c>
      <c r="O1496" s="44">
        <f t="shared" si="47"/>
        <v>0</v>
      </c>
    </row>
    <row r="1497" spans="1:15" ht="15" hidden="1" x14ac:dyDescent="0.2">
      <c r="A1497" s="3" t="s">
        <v>9345</v>
      </c>
      <c r="B1497" s="3" t="s">
        <v>9346</v>
      </c>
      <c r="C1497" s="3" t="s">
        <v>28</v>
      </c>
      <c r="D1497" s="3">
        <v>57.137996673583984</v>
      </c>
      <c r="E1497" s="15">
        <v>7.6163439750671386E-2</v>
      </c>
      <c r="F1497" s="15">
        <v>2.7958816528320312</v>
      </c>
      <c r="G1497" s="41">
        <v>837616000</v>
      </c>
      <c r="H1497" s="40">
        <v>14.435000419616699</v>
      </c>
      <c r="I1497" s="40" t="s">
        <v>58</v>
      </c>
      <c r="J1497" s="40" t="s">
        <v>115</v>
      </c>
      <c r="K1497" s="42" t="str">
        <f t="shared" si="48"/>
        <v>No</v>
      </c>
      <c r="L1497" s="3">
        <f>IF(Table2242[[#This Row],[P/E]]&lt;=$A$8,1,0)</f>
        <v>0</v>
      </c>
      <c r="M1497" s="3">
        <f>IF(Table2242[[#This Row],[ROE LF]]&gt;=$B$8,1,0)</f>
        <v>0</v>
      </c>
      <c r="N1497" s="3">
        <f>IF(Table2242[[#This Row],[Debt/Equity LF]]&lt;=$C$8,1,0)</f>
        <v>0</v>
      </c>
      <c r="O1497" s="44">
        <f t="shared" si="47"/>
        <v>0</v>
      </c>
    </row>
    <row r="1498" spans="1:15" ht="15" hidden="1" x14ac:dyDescent="0.2">
      <c r="A1498" s="3" t="s">
        <v>3713</v>
      </c>
      <c r="B1498" s="3" t="s">
        <v>3714</v>
      </c>
      <c r="C1498" s="3" t="s">
        <v>28</v>
      </c>
      <c r="D1498" s="3">
        <v>4.5799083709716797</v>
      </c>
      <c r="E1498" s="15">
        <v>0.14980504989624024</v>
      </c>
      <c r="F1498" s="15">
        <v>0.50798694610595707</v>
      </c>
      <c r="G1498" s="41">
        <v>836714496</v>
      </c>
      <c r="H1498" s="40">
        <v>19.290000915527344</v>
      </c>
      <c r="I1498" s="40" t="s">
        <v>67</v>
      </c>
      <c r="J1498" s="40" t="s">
        <v>68</v>
      </c>
      <c r="K1498" s="42" t="str">
        <f t="shared" si="48"/>
        <v>No</v>
      </c>
      <c r="L1498" s="3">
        <f>IF(Table2242[[#This Row],[P/E]]&lt;=$A$8,1,0)</f>
        <v>1</v>
      </c>
      <c r="M1498" s="3">
        <f>IF(Table2242[[#This Row],[ROE LF]]&gt;=$B$8,1,0)</f>
        <v>0</v>
      </c>
      <c r="N1498" s="3">
        <f>IF(Table2242[[#This Row],[Debt/Equity LF]]&lt;=$C$8,1,0)</f>
        <v>1</v>
      </c>
      <c r="O1498" s="44">
        <f t="shared" si="47"/>
        <v>2</v>
      </c>
    </row>
    <row r="1499" spans="1:15" ht="15" x14ac:dyDescent="0.2">
      <c r="A1499" s="3" t="s">
        <v>3027</v>
      </c>
      <c r="B1499" s="3" t="s">
        <v>3028</v>
      </c>
      <c r="C1499" s="3" t="s">
        <v>43</v>
      </c>
      <c r="D1499" s="3">
        <v>55.186733245849609</v>
      </c>
      <c r="E1499" s="15">
        <v>-6.8010978698730462E-2</v>
      </c>
      <c r="F1499" s="15">
        <v>5.5779302120208705E-3</v>
      </c>
      <c r="G1499" s="41">
        <v>836121216</v>
      </c>
      <c r="H1499" s="40">
        <v>25.594999313354492</v>
      </c>
      <c r="I1499" s="40" t="s">
        <v>43</v>
      </c>
      <c r="J1499" s="40" t="s">
        <v>101</v>
      </c>
      <c r="K1499" s="42" t="str">
        <f t="shared" si="48"/>
        <v>No</v>
      </c>
      <c r="L1499" s="3">
        <f>IF(Table2242[[#This Row],[P/E]]&lt;=$A$8,1,0)</f>
        <v>0</v>
      </c>
      <c r="M1499" s="3">
        <f>IF(Table2242[[#This Row],[ROE LF]]&gt;=$B$8,1,0)</f>
        <v>0</v>
      </c>
      <c r="N1499" s="3">
        <f>IF(Table2242[[#This Row],[Debt/Equity LF]]&lt;=$C$8,1,0)</f>
        <v>1</v>
      </c>
      <c r="O1499" s="44">
        <f t="shared" si="47"/>
        <v>1</v>
      </c>
    </row>
    <row r="1500" spans="1:15" ht="15" hidden="1" x14ac:dyDescent="0.2">
      <c r="A1500" s="3" t="s">
        <v>3775</v>
      </c>
      <c r="B1500" s="3" t="s">
        <v>3776</v>
      </c>
      <c r="C1500" s="3" t="s">
        <v>28</v>
      </c>
      <c r="D1500" s="3">
        <v>13.167509078979492</v>
      </c>
      <c r="E1500" s="15">
        <v>9.817258834838867E-2</v>
      </c>
      <c r="F1500" s="15">
        <v>1.8147332763671875</v>
      </c>
      <c r="G1500" s="41">
        <v>835271616</v>
      </c>
      <c r="H1500" s="40">
        <v>18.690000534057617</v>
      </c>
      <c r="I1500" s="40" t="s">
        <v>29</v>
      </c>
      <c r="J1500" s="40" t="s">
        <v>52</v>
      </c>
      <c r="K1500" s="42" t="str">
        <f t="shared" si="48"/>
        <v>No</v>
      </c>
      <c r="L1500" s="3">
        <f>IF(Table2242[[#This Row],[P/E]]&lt;=$A$8,1,0)</f>
        <v>0</v>
      </c>
      <c r="M1500" s="3">
        <f>IF(Table2242[[#This Row],[ROE LF]]&gt;=$B$8,1,0)</f>
        <v>0</v>
      </c>
      <c r="N1500" s="3">
        <f>IF(Table2242[[#This Row],[Debt/Equity LF]]&lt;=$C$8,1,0)</f>
        <v>0</v>
      </c>
      <c r="O1500" s="44">
        <f t="shared" si="47"/>
        <v>0</v>
      </c>
    </row>
    <row r="1501" spans="1:15" ht="15" hidden="1" x14ac:dyDescent="0.2">
      <c r="A1501" s="3" t="s">
        <v>5155</v>
      </c>
      <c r="B1501" s="3" t="s">
        <v>5156</v>
      </c>
      <c r="C1501" s="3" t="s">
        <v>69</v>
      </c>
      <c r="D1501" s="3">
        <v>19.873533248901367</v>
      </c>
      <c r="E1501" s="15">
        <v>0.21541772842407225</v>
      </c>
      <c r="F1501" s="15">
        <v>1.0102381134033203</v>
      </c>
      <c r="G1501" s="41">
        <v>833283200</v>
      </c>
      <c r="H1501" s="40">
        <v>116.79000091552734</v>
      </c>
      <c r="I1501" s="40" t="s">
        <v>6370</v>
      </c>
      <c r="J1501" s="40" t="s">
        <v>96</v>
      </c>
      <c r="K1501" s="42" t="str">
        <f t="shared" si="48"/>
        <v>No</v>
      </c>
      <c r="L1501" s="3">
        <f>IF(Table2242[[#This Row],[P/E]]&lt;=$A$8,1,0)</f>
        <v>0</v>
      </c>
      <c r="M1501" s="3">
        <f>IF(Table2242[[#This Row],[ROE LF]]&gt;=$B$8,1,0)</f>
        <v>0</v>
      </c>
      <c r="N1501" s="3">
        <f>IF(Table2242[[#This Row],[Debt/Equity LF]]&lt;=$C$8,1,0)</f>
        <v>0</v>
      </c>
      <c r="O1501" s="44">
        <f t="shared" si="47"/>
        <v>0</v>
      </c>
    </row>
    <row r="1502" spans="1:15" ht="15" hidden="1" x14ac:dyDescent="0.2">
      <c r="A1502" s="3" t="s">
        <v>4161</v>
      </c>
      <c r="B1502" s="3" t="s">
        <v>4162</v>
      </c>
      <c r="C1502" s="3" t="s">
        <v>33</v>
      </c>
      <c r="D1502" s="3">
        <v>10.745815277099609</v>
      </c>
      <c r="E1502" s="15">
        <v>0.12149408340454101</v>
      </c>
      <c r="F1502" s="15">
        <v>0.50029872894287108</v>
      </c>
      <c r="G1502" s="41">
        <v>829795520</v>
      </c>
      <c r="H1502" s="40">
        <v>47.490001678466797</v>
      </c>
      <c r="I1502" s="40" t="s">
        <v>47</v>
      </c>
      <c r="J1502" s="40" t="s">
        <v>47</v>
      </c>
      <c r="K1502" s="42" t="str">
        <f t="shared" si="48"/>
        <v>No</v>
      </c>
      <c r="L1502" s="3">
        <f>IF(Table2242[[#This Row],[P/E]]&lt;=$A$8,1,0)</f>
        <v>0</v>
      </c>
      <c r="M1502" s="3">
        <f>IF(Table2242[[#This Row],[ROE LF]]&gt;=$B$8,1,0)</f>
        <v>0</v>
      </c>
      <c r="N1502" s="3">
        <f>IF(Table2242[[#This Row],[Debt/Equity LF]]&lt;=$C$8,1,0)</f>
        <v>1</v>
      </c>
      <c r="O1502" s="44">
        <f t="shared" si="47"/>
        <v>1</v>
      </c>
    </row>
    <row r="1503" spans="1:15" ht="15" hidden="1" x14ac:dyDescent="0.2">
      <c r="A1503" s="3" t="s">
        <v>7741</v>
      </c>
      <c r="B1503" s="3" t="s">
        <v>7742</v>
      </c>
      <c r="C1503" s="3" t="s">
        <v>69</v>
      </c>
      <c r="D1503" s="3">
        <v>24.011938095092773</v>
      </c>
      <c r="E1503" s="15">
        <v>0.15802550315856934</v>
      </c>
      <c r="F1503" s="15">
        <v>0.57810310363769535</v>
      </c>
      <c r="G1503" s="41">
        <v>828375168</v>
      </c>
      <c r="H1503" s="40">
        <v>25.440000534057617</v>
      </c>
      <c r="I1503" s="40" t="s">
        <v>76</v>
      </c>
      <c r="J1503" s="40" t="s">
        <v>82</v>
      </c>
      <c r="K1503" s="42" t="str">
        <f t="shared" si="48"/>
        <v>No</v>
      </c>
      <c r="L1503" s="3">
        <f>IF(Table2242[[#This Row],[P/E]]&lt;=$A$8,1,0)</f>
        <v>0</v>
      </c>
      <c r="M1503" s="3">
        <f>IF(Table2242[[#This Row],[ROE LF]]&gt;=$B$8,1,0)</f>
        <v>0</v>
      </c>
      <c r="N1503" s="3">
        <f>IF(Table2242[[#This Row],[Debt/Equity LF]]&lt;=$C$8,1,0)</f>
        <v>0</v>
      </c>
      <c r="O1503" s="44">
        <f t="shared" si="47"/>
        <v>0</v>
      </c>
    </row>
    <row r="1504" spans="1:15" ht="15" hidden="1" x14ac:dyDescent="0.2">
      <c r="A1504" s="3" t="s">
        <v>4283</v>
      </c>
      <c r="B1504" s="3" t="s">
        <v>4284</v>
      </c>
      <c r="C1504" s="3" t="s">
        <v>33</v>
      </c>
      <c r="D1504" s="3">
        <v>7.9623494148254395</v>
      </c>
      <c r="E1504" s="15">
        <v>0.12857253074645997</v>
      </c>
      <c r="F1504" s="15">
        <v>0.32355087280273437</v>
      </c>
      <c r="G1504" s="41">
        <v>826375936</v>
      </c>
      <c r="H1504" s="40">
        <v>29.459999084472656</v>
      </c>
      <c r="I1504" s="40" t="s">
        <v>47</v>
      </c>
      <c r="J1504" s="40" t="s">
        <v>47</v>
      </c>
      <c r="K1504" s="42" t="str">
        <f t="shared" si="48"/>
        <v>No</v>
      </c>
      <c r="L1504" s="3">
        <f>IF(Table2242[[#This Row],[P/E]]&lt;=$A$8,1,0)</f>
        <v>1</v>
      </c>
      <c r="M1504" s="3">
        <f>IF(Table2242[[#This Row],[ROE LF]]&gt;=$B$8,1,0)</f>
        <v>0</v>
      </c>
      <c r="N1504" s="3">
        <f>IF(Table2242[[#This Row],[Debt/Equity LF]]&lt;=$C$8,1,0)</f>
        <v>1</v>
      </c>
      <c r="O1504" s="44">
        <f t="shared" ref="O1504:O1567" si="49">SUM(L1504:N1504)</f>
        <v>2</v>
      </c>
    </row>
    <row r="1505" spans="1:15" ht="15" hidden="1" x14ac:dyDescent="0.2">
      <c r="A1505" s="3" t="s">
        <v>4375</v>
      </c>
      <c r="B1505" s="3" t="s">
        <v>4376</v>
      </c>
      <c r="C1505" s="3" t="s">
        <v>33</v>
      </c>
      <c r="D1505" s="3">
        <v>10.773324966430664</v>
      </c>
      <c r="E1505" s="15">
        <v>-7.8671779632568356E-2</v>
      </c>
      <c r="F1505" s="15">
        <v>1.4201997375488282</v>
      </c>
      <c r="G1505" s="41">
        <v>825593856</v>
      </c>
      <c r="H1505" s="40">
        <v>14.185000419616699</v>
      </c>
      <c r="I1505" s="40" t="s">
        <v>34</v>
      </c>
      <c r="J1505" s="40" t="s">
        <v>112</v>
      </c>
      <c r="K1505" s="42" t="str">
        <f t="shared" si="48"/>
        <v>No</v>
      </c>
      <c r="L1505" s="3">
        <f>IF(Table2242[[#This Row],[P/E]]&lt;=$A$8,1,0)</f>
        <v>0</v>
      </c>
      <c r="M1505" s="3">
        <f>IF(Table2242[[#This Row],[ROE LF]]&gt;=$B$8,1,0)</f>
        <v>0</v>
      </c>
      <c r="N1505" s="3">
        <f>IF(Table2242[[#This Row],[Debt/Equity LF]]&lt;=$C$8,1,0)</f>
        <v>0</v>
      </c>
      <c r="O1505" s="44">
        <f t="shared" si="49"/>
        <v>0</v>
      </c>
    </row>
    <row r="1506" spans="1:15" ht="15" hidden="1" x14ac:dyDescent="0.2">
      <c r="A1506" s="3" t="s">
        <v>3971</v>
      </c>
      <c r="B1506" s="3" t="s">
        <v>3972</v>
      </c>
      <c r="C1506" s="3" t="s">
        <v>33</v>
      </c>
      <c r="D1506" s="3">
        <v>11.011600494384766</v>
      </c>
      <c r="E1506" s="15">
        <v>0.15203039169311525</v>
      </c>
      <c r="F1506" s="15">
        <v>1.7416499328613282</v>
      </c>
      <c r="G1506" s="41">
        <v>815405632</v>
      </c>
      <c r="H1506" s="40">
        <v>47.459999084472656</v>
      </c>
      <c r="I1506" s="40" t="s">
        <v>47</v>
      </c>
      <c r="J1506" s="40" t="s">
        <v>47</v>
      </c>
      <c r="K1506" s="42" t="str">
        <f t="shared" si="48"/>
        <v>No</v>
      </c>
      <c r="L1506" s="3">
        <f>IF(Table2242[[#This Row],[P/E]]&lt;=$A$8,1,0)</f>
        <v>0</v>
      </c>
      <c r="M1506" s="3">
        <f>IF(Table2242[[#This Row],[ROE LF]]&gt;=$B$8,1,0)</f>
        <v>0</v>
      </c>
      <c r="N1506" s="3">
        <f>IF(Table2242[[#This Row],[Debt/Equity LF]]&lt;=$C$8,1,0)</f>
        <v>0</v>
      </c>
      <c r="O1506" s="44">
        <f t="shared" si="49"/>
        <v>0</v>
      </c>
    </row>
    <row r="1507" spans="1:15" ht="15" hidden="1" x14ac:dyDescent="0.2">
      <c r="A1507" s="3" t="s">
        <v>3833</v>
      </c>
      <c r="B1507" s="3" t="s">
        <v>3834</v>
      </c>
      <c r="C1507" s="3" t="s">
        <v>65</v>
      </c>
      <c r="D1507" s="3">
        <v>20.207418441772461</v>
      </c>
      <c r="E1507" s="15">
        <v>9.220490455627442E-2</v>
      </c>
      <c r="F1507" s="15">
        <v>1.2595902252197266</v>
      </c>
      <c r="G1507" s="41">
        <v>813866432</v>
      </c>
      <c r="H1507" s="40">
        <v>52.319999694824219</v>
      </c>
      <c r="I1507" s="40" t="s">
        <v>65</v>
      </c>
      <c r="J1507" s="40" t="s">
        <v>88</v>
      </c>
      <c r="K1507" s="42" t="str">
        <f t="shared" si="48"/>
        <v>No</v>
      </c>
      <c r="L1507" s="3">
        <f>IF(Table2242[[#This Row],[P/E]]&lt;=$A$8,1,0)</f>
        <v>0</v>
      </c>
      <c r="M1507" s="3">
        <f>IF(Table2242[[#This Row],[ROE LF]]&gt;=$B$8,1,0)</f>
        <v>0</v>
      </c>
      <c r="N1507" s="3">
        <f>IF(Table2242[[#This Row],[Debt/Equity LF]]&lt;=$C$8,1,0)</f>
        <v>0</v>
      </c>
      <c r="O1507" s="44">
        <f t="shared" si="49"/>
        <v>0</v>
      </c>
    </row>
    <row r="1508" spans="1:15" ht="15" hidden="1" x14ac:dyDescent="0.2">
      <c r="A1508" s="3" t="s">
        <v>4865</v>
      </c>
      <c r="B1508" s="3" t="s">
        <v>4866</v>
      </c>
      <c r="C1508" s="3" t="s">
        <v>36</v>
      </c>
      <c r="D1508" s="3">
        <v>79.160316467285156</v>
      </c>
      <c r="E1508" s="15">
        <v>1.0993985748291015</v>
      </c>
      <c r="F1508" s="15">
        <v>1.0197822570800781</v>
      </c>
      <c r="G1508" s="41">
        <v>810663616</v>
      </c>
      <c r="H1508" s="40">
        <v>13.039999961853027</v>
      </c>
      <c r="I1508" s="40" t="s">
        <v>40</v>
      </c>
      <c r="J1508" s="40" t="s">
        <v>55</v>
      </c>
      <c r="K1508" s="42" t="str">
        <f t="shared" si="48"/>
        <v>No</v>
      </c>
      <c r="L1508" s="3">
        <f>IF(Table2242[[#This Row],[P/E]]&lt;=$A$8,1,0)</f>
        <v>0</v>
      </c>
      <c r="M1508" s="3">
        <f>IF(Table2242[[#This Row],[ROE LF]]&gt;=$B$8,1,0)</f>
        <v>1</v>
      </c>
      <c r="N1508" s="3">
        <f>IF(Table2242[[#This Row],[Debt/Equity LF]]&lt;=$C$8,1,0)</f>
        <v>0</v>
      </c>
      <c r="O1508" s="44">
        <f t="shared" si="49"/>
        <v>1</v>
      </c>
    </row>
    <row r="1509" spans="1:15" ht="15" hidden="1" x14ac:dyDescent="0.2">
      <c r="A1509" s="3" t="s">
        <v>2847</v>
      </c>
      <c r="B1509" s="3" t="s">
        <v>2848</v>
      </c>
      <c r="C1509" s="3" t="s">
        <v>69</v>
      </c>
      <c r="D1509" s="3">
        <v>8.9297628402709961</v>
      </c>
      <c r="E1509" s="15">
        <v>0.10378313064575195</v>
      </c>
      <c r="F1509" s="15">
        <v>2.8621490478515623</v>
      </c>
      <c r="G1509" s="41">
        <v>808802048</v>
      </c>
      <c r="H1509" s="40">
        <v>19.809999465942383</v>
      </c>
      <c r="I1509" s="40" t="s">
        <v>6370</v>
      </c>
      <c r="J1509" s="40" t="s">
        <v>87</v>
      </c>
      <c r="K1509" s="42" t="str">
        <f t="shared" si="48"/>
        <v>No</v>
      </c>
      <c r="L1509" s="3">
        <f>IF(Table2242[[#This Row],[P/E]]&lt;=$A$8,1,0)</f>
        <v>0</v>
      </c>
      <c r="M1509" s="3">
        <f>IF(Table2242[[#This Row],[ROE LF]]&gt;=$B$8,1,0)</f>
        <v>0</v>
      </c>
      <c r="N1509" s="3">
        <f>IF(Table2242[[#This Row],[Debt/Equity LF]]&lt;=$C$8,1,0)</f>
        <v>0</v>
      </c>
      <c r="O1509" s="44">
        <f t="shared" si="49"/>
        <v>0</v>
      </c>
    </row>
    <row r="1510" spans="1:15" ht="15" hidden="1" x14ac:dyDescent="0.2">
      <c r="A1510" s="3" t="s">
        <v>4277</v>
      </c>
      <c r="B1510" s="3" t="s">
        <v>4278</v>
      </c>
      <c r="C1510" s="3" t="s">
        <v>36</v>
      </c>
      <c r="D1510" s="3">
        <v>69.277328491210938</v>
      </c>
      <c r="E1510" s="15">
        <v>7.256925106048584E-2</v>
      </c>
      <c r="F1510" s="15">
        <v>7.8766697645187411E-3</v>
      </c>
      <c r="G1510" s="41">
        <v>808253248</v>
      </c>
      <c r="H1510" s="40">
        <v>42.75</v>
      </c>
      <c r="I1510" s="40" t="s">
        <v>37</v>
      </c>
      <c r="J1510" s="40" t="s">
        <v>99</v>
      </c>
      <c r="K1510" s="42" t="str">
        <f t="shared" si="48"/>
        <v>No</v>
      </c>
      <c r="L1510" s="3">
        <f>IF(Table2242[[#This Row],[P/E]]&lt;=$A$8,1,0)</f>
        <v>0</v>
      </c>
      <c r="M1510" s="3">
        <f>IF(Table2242[[#This Row],[ROE LF]]&gt;=$B$8,1,0)</f>
        <v>0</v>
      </c>
      <c r="N1510" s="3">
        <f>IF(Table2242[[#This Row],[Debt/Equity LF]]&lt;=$C$8,1,0)</f>
        <v>1</v>
      </c>
      <c r="O1510" s="44">
        <f t="shared" si="49"/>
        <v>1</v>
      </c>
    </row>
    <row r="1511" spans="1:15" ht="15" hidden="1" x14ac:dyDescent="0.2">
      <c r="A1511" s="3" t="s">
        <v>3729</v>
      </c>
      <c r="B1511" s="3" t="s">
        <v>3730</v>
      </c>
      <c r="C1511" s="3" t="s">
        <v>28</v>
      </c>
      <c r="D1511" s="3">
        <v>10.480396270751953</v>
      </c>
      <c r="E1511" s="15">
        <v>0.11144928932189942</v>
      </c>
      <c r="F1511" s="15">
        <v>0.52120540618896483</v>
      </c>
      <c r="G1511" s="41">
        <v>807153024</v>
      </c>
      <c r="H1511" s="40">
        <v>39.849998474121094</v>
      </c>
      <c r="I1511" s="40" t="s">
        <v>31</v>
      </c>
      <c r="J1511" s="40" t="s">
        <v>116</v>
      </c>
      <c r="K1511" s="42" t="str">
        <f t="shared" si="48"/>
        <v>No</v>
      </c>
      <c r="L1511" s="3">
        <f>IF(Table2242[[#This Row],[P/E]]&lt;=$A$8,1,0)</f>
        <v>0</v>
      </c>
      <c r="M1511" s="3">
        <f>IF(Table2242[[#This Row],[ROE LF]]&gt;=$B$8,1,0)</f>
        <v>0</v>
      </c>
      <c r="N1511" s="3">
        <f>IF(Table2242[[#This Row],[Debt/Equity LF]]&lt;=$C$8,1,0)</f>
        <v>0</v>
      </c>
      <c r="O1511" s="44">
        <f t="shared" si="49"/>
        <v>0</v>
      </c>
    </row>
    <row r="1512" spans="1:15" ht="15" hidden="1" x14ac:dyDescent="0.2">
      <c r="A1512" s="3" t="s">
        <v>4843</v>
      </c>
      <c r="B1512" s="3" t="s">
        <v>4844</v>
      </c>
      <c r="C1512" s="3" t="s">
        <v>33</v>
      </c>
      <c r="D1512" s="3">
        <v>16.398553848266602</v>
      </c>
      <c r="E1512" s="15">
        <v>0.11537120819091796</v>
      </c>
      <c r="F1512" s="15">
        <v>0.10930896759033203</v>
      </c>
      <c r="G1512" s="41">
        <v>805747136</v>
      </c>
      <c r="H1512" s="40">
        <v>92.158302307128906</v>
      </c>
      <c r="I1512" s="40" t="s">
        <v>47</v>
      </c>
      <c r="J1512" s="40" t="s">
        <v>47</v>
      </c>
      <c r="K1512" s="42" t="str">
        <f t="shared" si="48"/>
        <v>No</v>
      </c>
      <c r="L1512" s="3">
        <f>IF(Table2242[[#This Row],[P/E]]&lt;=$A$8,1,0)</f>
        <v>0</v>
      </c>
      <c r="M1512" s="3">
        <f>IF(Table2242[[#This Row],[ROE LF]]&gt;=$B$8,1,0)</f>
        <v>0</v>
      </c>
      <c r="N1512" s="3">
        <f>IF(Table2242[[#This Row],[Debt/Equity LF]]&lt;=$C$8,1,0)</f>
        <v>1</v>
      </c>
      <c r="O1512" s="44">
        <f t="shared" si="49"/>
        <v>1</v>
      </c>
    </row>
    <row r="1513" spans="1:15" ht="15" hidden="1" x14ac:dyDescent="0.2">
      <c r="A1513" s="3" t="s">
        <v>4053</v>
      </c>
      <c r="B1513" s="3" t="s">
        <v>4054</v>
      </c>
      <c r="C1513" s="3" t="s">
        <v>69</v>
      </c>
      <c r="D1513" s="3">
        <v>15.505451202392578</v>
      </c>
      <c r="E1513" s="15">
        <v>5.8208332061767579E-2</v>
      </c>
      <c r="F1513" s="15">
        <v>0.66377822875976566</v>
      </c>
      <c r="G1513" s="41">
        <v>804210368</v>
      </c>
      <c r="H1513" s="40">
        <v>28.090000152587891</v>
      </c>
      <c r="I1513" s="40" t="s">
        <v>76</v>
      </c>
      <c r="J1513" s="40" t="s">
        <v>82</v>
      </c>
      <c r="K1513" s="42" t="str">
        <f t="shared" si="48"/>
        <v>No</v>
      </c>
      <c r="L1513" s="3">
        <f>IF(Table2242[[#This Row],[P/E]]&lt;=$A$8,1,0)</f>
        <v>0</v>
      </c>
      <c r="M1513" s="3">
        <f>IF(Table2242[[#This Row],[ROE LF]]&gt;=$B$8,1,0)</f>
        <v>0</v>
      </c>
      <c r="N1513" s="3">
        <f>IF(Table2242[[#This Row],[Debt/Equity LF]]&lt;=$C$8,1,0)</f>
        <v>0</v>
      </c>
      <c r="O1513" s="44">
        <f t="shared" si="49"/>
        <v>0</v>
      </c>
    </row>
    <row r="1514" spans="1:15" ht="15" hidden="1" x14ac:dyDescent="0.2">
      <c r="A1514" s="3" t="s">
        <v>4089</v>
      </c>
      <c r="B1514" s="3" t="s">
        <v>4090</v>
      </c>
      <c r="C1514" s="3" t="s">
        <v>33</v>
      </c>
      <c r="D1514" s="3">
        <v>11.662551879882812</v>
      </c>
      <c r="E1514" s="15">
        <v>9.4948377609252926E-2</v>
      </c>
      <c r="F1514" s="15">
        <v>0.40909748077392577</v>
      </c>
      <c r="G1514" s="41">
        <v>803875008</v>
      </c>
      <c r="H1514" s="40">
        <v>28.340000152587891</v>
      </c>
      <c r="I1514" s="40" t="s">
        <v>47</v>
      </c>
      <c r="J1514" s="40" t="s">
        <v>47</v>
      </c>
      <c r="K1514" s="42" t="str">
        <f t="shared" si="48"/>
        <v>No</v>
      </c>
      <c r="L1514" s="3">
        <f>IF(Table2242[[#This Row],[P/E]]&lt;=$A$8,1,0)</f>
        <v>0</v>
      </c>
      <c r="M1514" s="3">
        <f>IF(Table2242[[#This Row],[ROE LF]]&gt;=$B$8,1,0)</f>
        <v>0</v>
      </c>
      <c r="N1514" s="3">
        <f>IF(Table2242[[#This Row],[Debt/Equity LF]]&lt;=$C$8,1,0)</f>
        <v>1</v>
      </c>
      <c r="O1514" s="44">
        <f t="shared" si="49"/>
        <v>1</v>
      </c>
    </row>
    <row r="1515" spans="1:15" ht="15" hidden="1" x14ac:dyDescent="0.2">
      <c r="A1515" s="3" t="s">
        <v>4345</v>
      </c>
      <c r="B1515" s="3" t="s">
        <v>4346</v>
      </c>
      <c r="C1515" s="3" t="s">
        <v>28</v>
      </c>
      <c r="D1515" s="3">
        <v>11.096890449523926</v>
      </c>
      <c r="E1515" s="15">
        <v>0.13485504150390626</v>
      </c>
      <c r="F1515" s="15">
        <v>0.30574346542358399</v>
      </c>
      <c r="G1515" s="41">
        <v>803024000</v>
      </c>
      <c r="H1515" s="40">
        <v>5.315000057220459</v>
      </c>
      <c r="I1515" s="40" t="s">
        <v>67</v>
      </c>
      <c r="J1515" s="40" t="s">
        <v>100</v>
      </c>
      <c r="K1515" s="42" t="str">
        <f t="shared" si="48"/>
        <v>No</v>
      </c>
      <c r="L1515" s="3">
        <f>IF(Table2242[[#This Row],[P/E]]&lt;=$A$8,1,0)</f>
        <v>0</v>
      </c>
      <c r="M1515" s="3">
        <f>IF(Table2242[[#This Row],[ROE LF]]&gt;=$B$8,1,0)</f>
        <v>0</v>
      </c>
      <c r="N1515" s="3">
        <f>IF(Table2242[[#This Row],[Debt/Equity LF]]&lt;=$C$8,1,0)</f>
        <v>1</v>
      </c>
      <c r="O1515" s="44">
        <f t="shared" si="49"/>
        <v>1</v>
      </c>
    </row>
    <row r="1516" spans="1:15" ht="15" hidden="1" x14ac:dyDescent="0.2">
      <c r="A1516" s="3" t="s">
        <v>4013</v>
      </c>
      <c r="B1516" s="3" t="s">
        <v>4014</v>
      </c>
      <c r="C1516" s="3" t="s">
        <v>69</v>
      </c>
      <c r="D1516" s="3">
        <v>25.193964004516602</v>
      </c>
      <c r="E1516" s="15">
        <v>1.3408969640731811E-2</v>
      </c>
      <c r="F1516" s="15">
        <v>0.60580356597900387</v>
      </c>
      <c r="G1516" s="41">
        <v>802054208</v>
      </c>
      <c r="H1516" s="40">
        <v>14.079999923706055</v>
      </c>
      <c r="I1516" s="40" t="s">
        <v>76</v>
      </c>
      <c r="J1516" s="40" t="s">
        <v>82</v>
      </c>
      <c r="K1516" s="42" t="str">
        <f t="shared" si="48"/>
        <v>No</v>
      </c>
      <c r="L1516" s="3">
        <f>IF(Table2242[[#This Row],[P/E]]&lt;=$A$8,1,0)</f>
        <v>0</v>
      </c>
      <c r="M1516" s="3">
        <f>IF(Table2242[[#This Row],[ROE LF]]&gt;=$B$8,1,0)</f>
        <v>0</v>
      </c>
      <c r="N1516" s="3">
        <f>IF(Table2242[[#This Row],[Debt/Equity LF]]&lt;=$C$8,1,0)</f>
        <v>0</v>
      </c>
      <c r="O1516" s="44">
        <f t="shared" si="49"/>
        <v>0</v>
      </c>
    </row>
    <row r="1517" spans="1:15" ht="15" hidden="1" x14ac:dyDescent="0.2">
      <c r="A1517" s="3" t="s">
        <v>3813</v>
      </c>
      <c r="B1517" s="3" t="s">
        <v>3814</v>
      </c>
      <c r="C1517" s="3" t="s">
        <v>69</v>
      </c>
      <c r="D1517" s="3">
        <v>255.77928161621094</v>
      </c>
      <c r="E1517" s="15">
        <v>-3.6972920894622806E-2</v>
      </c>
      <c r="F1517" s="15">
        <v>1.4435585021972657</v>
      </c>
      <c r="G1517" s="41">
        <v>801559296</v>
      </c>
      <c r="H1517" s="40">
        <v>26.190000534057617</v>
      </c>
      <c r="I1517" s="40" t="s">
        <v>6370</v>
      </c>
      <c r="J1517" s="40" t="s">
        <v>87</v>
      </c>
      <c r="K1517" s="42" t="str">
        <f t="shared" si="48"/>
        <v>No</v>
      </c>
      <c r="L1517" s="3">
        <f>IF(Table2242[[#This Row],[P/E]]&lt;=$A$8,1,0)</f>
        <v>0</v>
      </c>
      <c r="M1517" s="3">
        <f>IF(Table2242[[#This Row],[ROE LF]]&gt;=$B$8,1,0)</f>
        <v>0</v>
      </c>
      <c r="N1517" s="3">
        <f>IF(Table2242[[#This Row],[Debt/Equity LF]]&lt;=$C$8,1,0)</f>
        <v>0</v>
      </c>
      <c r="O1517" s="44">
        <f t="shared" si="49"/>
        <v>0</v>
      </c>
    </row>
    <row r="1518" spans="1:15" ht="15" hidden="1" x14ac:dyDescent="0.2">
      <c r="A1518" s="3" t="s">
        <v>4319</v>
      </c>
      <c r="B1518" s="3" t="s">
        <v>4320</v>
      </c>
      <c r="C1518" s="3" t="s">
        <v>33</v>
      </c>
      <c r="D1518" s="3">
        <v>7.0281729698181152</v>
      </c>
      <c r="E1518" s="15">
        <v>0.12392444610595703</v>
      </c>
      <c r="F1518" s="15">
        <v>1.3337814331054687</v>
      </c>
      <c r="G1518" s="41">
        <v>795630016</v>
      </c>
      <c r="H1518" s="40">
        <v>15.149999618530273</v>
      </c>
      <c r="I1518" s="40" t="s">
        <v>47</v>
      </c>
      <c r="J1518" s="40" t="s">
        <v>47</v>
      </c>
      <c r="K1518" s="42" t="str">
        <f t="shared" si="48"/>
        <v>No</v>
      </c>
      <c r="L1518" s="3">
        <f>IF(Table2242[[#This Row],[P/E]]&lt;=$A$8,1,0)</f>
        <v>1</v>
      </c>
      <c r="M1518" s="3">
        <f>IF(Table2242[[#This Row],[ROE LF]]&gt;=$B$8,1,0)</f>
        <v>0</v>
      </c>
      <c r="N1518" s="3">
        <f>IF(Table2242[[#This Row],[Debt/Equity LF]]&lt;=$C$8,1,0)</f>
        <v>0</v>
      </c>
      <c r="O1518" s="44">
        <f t="shared" si="49"/>
        <v>1</v>
      </c>
    </row>
    <row r="1519" spans="1:15" ht="15" hidden="1" x14ac:dyDescent="0.2">
      <c r="A1519" s="3" t="s">
        <v>3273</v>
      </c>
      <c r="B1519" s="3" t="s">
        <v>9394</v>
      </c>
      <c r="C1519" s="3" t="s">
        <v>89</v>
      </c>
      <c r="D1519" s="3">
        <v>25.670450210571289</v>
      </c>
      <c r="E1519" s="15">
        <v>7.1723971366882328E-2</v>
      </c>
      <c r="F1519" s="15">
        <v>3.4003723144531248</v>
      </c>
      <c r="G1519" s="41">
        <v>793204608</v>
      </c>
      <c r="H1519" s="40">
        <v>25.75</v>
      </c>
      <c r="I1519" s="40" t="s">
        <v>89</v>
      </c>
      <c r="J1519" s="40" t="s">
        <v>90</v>
      </c>
      <c r="K1519" s="42" t="str">
        <f t="shared" si="48"/>
        <v>No</v>
      </c>
      <c r="L1519" s="3">
        <f>IF(Table2242[[#This Row],[P/E]]&lt;=$A$8,1,0)</f>
        <v>0</v>
      </c>
      <c r="M1519" s="3">
        <f>IF(Table2242[[#This Row],[ROE LF]]&gt;=$B$8,1,0)</f>
        <v>0</v>
      </c>
      <c r="N1519" s="3">
        <f>IF(Table2242[[#This Row],[Debt/Equity LF]]&lt;=$C$8,1,0)</f>
        <v>0</v>
      </c>
      <c r="O1519" s="44">
        <f t="shared" si="49"/>
        <v>0</v>
      </c>
    </row>
    <row r="1520" spans="1:15" ht="15" hidden="1" x14ac:dyDescent="0.2">
      <c r="A1520" s="3" t="s">
        <v>4461</v>
      </c>
      <c r="B1520" s="3" t="s">
        <v>4462</v>
      </c>
      <c r="C1520" s="3" t="s">
        <v>33</v>
      </c>
      <c r="D1520" s="3">
        <v>10.695109367370605</v>
      </c>
      <c r="E1520" s="15">
        <v>9.67574405670166E-2</v>
      </c>
      <c r="F1520" s="15">
        <v>0.37805786132812502</v>
      </c>
      <c r="G1520" s="41">
        <v>789556672</v>
      </c>
      <c r="H1520" s="40">
        <v>33.889999389648438</v>
      </c>
      <c r="I1520" s="40" t="s">
        <v>47</v>
      </c>
      <c r="J1520" s="40" t="s">
        <v>47</v>
      </c>
      <c r="K1520" s="42" t="str">
        <f t="shared" si="48"/>
        <v>No</v>
      </c>
      <c r="L1520" s="3">
        <f>IF(Table2242[[#This Row],[P/E]]&lt;=$A$8,1,0)</f>
        <v>0</v>
      </c>
      <c r="M1520" s="3">
        <f>IF(Table2242[[#This Row],[ROE LF]]&gt;=$B$8,1,0)</f>
        <v>0</v>
      </c>
      <c r="N1520" s="3">
        <f>IF(Table2242[[#This Row],[Debt/Equity LF]]&lt;=$C$8,1,0)</f>
        <v>1</v>
      </c>
      <c r="O1520" s="44">
        <f t="shared" si="49"/>
        <v>1</v>
      </c>
    </row>
    <row r="1521" spans="1:15" ht="15" hidden="1" x14ac:dyDescent="0.2">
      <c r="A1521" s="3" t="s">
        <v>3317</v>
      </c>
      <c r="B1521" s="3" t="s">
        <v>3318</v>
      </c>
      <c r="C1521" s="3" t="s">
        <v>20</v>
      </c>
      <c r="D1521" s="3">
        <v>14.868309020996094</v>
      </c>
      <c r="E1521" s="15">
        <v>9.2925910949707036E-2</v>
      </c>
      <c r="F1521" s="15">
        <v>1.1988130950927733</v>
      </c>
      <c r="G1521" s="41">
        <v>785949568</v>
      </c>
      <c r="H1521" s="40">
        <v>3.6400001049041748</v>
      </c>
      <c r="I1521" s="40" t="s">
        <v>23</v>
      </c>
      <c r="J1521" s="40" t="s">
        <v>42</v>
      </c>
      <c r="K1521" s="42" t="str">
        <f t="shared" si="48"/>
        <v>No</v>
      </c>
      <c r="L1521" s="3">
        <f>IF(Table2242[[#This Row],[P/E]]&lt;=$A$8,1,0)</f>
        <v>0</v>
      </c>
      <c r="M1521" s="3">
        <f>IF(Table2242[[#This Row],[ROE LF]]&gt;=$B$8,1,0)</f>
        <v>0</v>
      </c>
      <c r="N1521" s="3">
        <f>IF(Table2242[[#This Row],[Debt/Equity LF]]&lt;=$C$8,1,0)</f>
        <v>0</v>
      </c>
      <c r="O1521" s="44">
        <f t="shared" si="49"/>
        <v>0</v>
      </c>
    </row>
    <row r="1522" spans="1:15" ht="15" hidden="1" x14ac:dyDescent="0.2">
      <c r="A1522" s="3" t="s">
        <v>5381</v>
      </c>
      <c r="B1522" s="3" t="s">
        <v>5382</v>
      </c>
      <c r="C1522" s="3" t="s">
        <v>89</v>
      </c>
      <c r="D1522" s="3">
        <v>6.3085002899169922</v>
      </c>
      <c r="E1522" s="15">
        <v>0.22925426483154296</v>
      </c>
      <c r="F1522" s="15">
        <v>4.6796350479125975E-2</v>
      </c>
      <c r="G1522" s="41">
        <v>779548480</v>
      </c>
      <c r="H1522" s="40">
        <v>18.739999771118164</v>
      </c>
      <c r="I1522" s="40" t="s">
        <v>89</v>
      </c>
      <c r="J1522" s="40" t="s">
        <v>93</v>
      </c>
      <c r="K1522" s="42" t="str">
        <f t="shared" si="48"/>
        <v>No</v>
      </c>
      <c r="L1522" s="3">
        <f>IF(Table2242[[#This Row],[P/E]]&lt;=$A$8,1,0)</f>
        <v>1</v>
      </c>
      <c r="M1522" s="3">
        <f>IF(Table2242[[#This Row],[ROE LF]]&gt;=$B$8,1,0)</f>
        <v>0</v>
      </c>
      <c r="N1522" s="3">
        <f>IF(Table2242[[#This Row],[Debt/Equity LF]]&lt;=$C$8,1,0)</f>
        <v>1</v>
      </c>
      <c r="O1522" s="44">
        <f t="shared" si="49"/>
        <v>2</v>
      </c>
    </row>
    <row r="1523" spans="1:15" ht="15" hidden="1" x14ac:dyDescent="0.2">
      <c r="A1523" s="3" t="s">
        <v>4463</v>
      </c>
      <c r="B1523" s="3" t="s">
        <v>4464</v>
      </c>
      <c r="C1523" s="3" t="s">
        <v>33</v>
      </c>
      <c r="D1523" s="3">
        <v>7.7586207389831543</v>
      </c>
      <c r="E1523" s="15">
        <v>0.17304479598999023</v>
      </c>
      <c r="F1523" s="15">
        <v>0.37652099609375</v>
      </c>
      <c r="G1523" s="41">
        <v>779529984</v>
      </c>
      <c r="H1523" s="40">
        <v>27</v>
      </c>
      <c r="I1523" s="40" t="s">
        <v>47</v>
      </c>
      <c r="J1523" s="40" t="s">
        <v>47</v>
      </c>
      <c r="K1523" s="42" t="str">
        <f t="shared" si="48"/>
        <v>No</v>
      </c>
      <c r="L1523" s="3">
        <f>IF(Table2242[[#This Row],[P/E]]&lt;=$A$8,1,0)</f>
        <v>1</v>
      </c>
      <c r="M1523" s="3">
        <f>IF(Table2242[[#This Row],[ROE LF]]&gt;=$B$8,1,0)</f>
        <v>0</v>
      </c>
      <c r="N1523" s="3">
        <f>IF(Table2242[[#This Row],[Debt/Equity LF]]&lt;=$C$8,1,0)</f>
        <v>1</v>
      </c>
      <c r="O1523" s="44">
        <f t="shared" si="49"/>
        <v>2</v>
      </c>
    </row>
    <row r="1524" spans="1:15" ht="15" hidden="1" x14ac:dyDescent="0.2">
      <c r="A1524" s="3" t="s">
        <v>9354</v>
      </c>
      <c r="B1524" s="3" t="s">
        <v>9355</v>
      </c>
      <c r="C1524" s="3" t="s">
        <v>33</v>
      </c>
      <c r="D1524" s="3">
        <v>7.8717947006225586</v>
      </c>
      <c r="E1524" s="15">
        <v>0.54673782348632816</v>
      </c>
      <c r="F1524" s="15">
        <v>0.65356193542480467</v>
      </c>
      <c r="G1524" s="41">
        <v>775483840</v>
      </c>
      <c r="H1524" s="40">
        <v>6.1399998664855957</v>
      </c>
      <c r="I1524" s="40" t="s">
        <v>34</v>
      </c>
      <c r="J1524" s="40" t="s">
        <v>73</v>
      </c>
      <c r="K1524" s="42" t="str">
        <f t="shared" si="48"/>
        <v>No</v>
      </c>
      <c r="L1524" s="3">
        <f>IF(Table2242[[#This Row],[P/E]]&lt;=$A$8,1,0)</f>
        <v>1</v>
      </c>
      <c r="M1524" s="3">
        <f>IF(Table2242[[#This Row],[ROE LF]]&gt;=$B$8,1,0)</f>
        <v>1</v>
      </c>
      <c r="N1524" s="3">
        <f>IF(Table2242[[#This Row],[Debt/Equity LF]]&lt;=$C$8,1,0)</f>
        <v>0</v>
      </c>
      <c r="O1524" s="44">
        <f t="shared" si="49"/>
        <v>2</v>
      </c>
    </row>
    <row r="1525" spans="1:15" ht="15" hidden="1" x14ac:dyDescent="0.2">
      <c r="A1525" s="3" t="s">
        <v>4569</v>
      </c>
      <c r="B1525" s="3" t="s">
        <v>4570</v>
      </c>
      <c r="C1525" s="3" t="s">
        <v>20</v>
      </c>
      <c r="D1525" s="3">
        <v>13.587173461914062</v>
      </c>
      <c r="E1525" s="15">
        <v>0.37158374786376952</v>
      </c>
      <c r="F1525" s="15">
        <v>0.54521903991699217</v>
      </c>
      <c r="G1525" s="41">
        <v>774975552</v>
      </c>
      <c r="H1525" s="40">
        <v>21.350000381469727</v>
      </c>
      <c r="I1525" s="40" t="s">
        <v>23</v>
      </c>
      <c r="J1525" s="40" t="s">
        <v>42</v>
      </c>
      <c r="K1525" s="42" t="str">
        <f t="shared" si="48"/>
        <v>No</v>
      </c>
      <c r="L1525" s="3">
        <f>IF(Table2242[[#This Row],[P/E]]&lt;=$A$8,1,0)</f>
        <v>0</v>
      </c>
      <c r="M1525" s="3">
        <f>IF(Table2242[[#This Row],[ROE LF]]&gt;=$B$8,1,0)</f>
        <v>1</v>
      </c>
      <c r="N1525" s="3">
        <f>IF(Table2242[[#This Row],[Debt/Equity LF]]&lt;=$C$8,1,0)</f>
        <v>0</v>
      </c>
      <c r="O1525" s="44">
        <f t="shared" si="49"/>
        <v>1</v>
      </c>
    </row>
    <row r="1526" spans="1:15" ht="15" hidden="1" x14ac:dyDescent="0.2">
      <c r="A1526" s="3" t="s">
        <v>3891</v>
      </c>
      <c r="B1526" s="3" t="s">
        <v>3892</v>
      </c>
      <c r="C1526" s="3" t="s">
        <v>36</v>
      </c>
      <c r="D1526" s="3">
        <v>127.50125885009766</v>
      </c>
      <c r="E1526" s="15">
        <v>2.7524979114532472E-2</v>
      </c>
      <c r="F1526" s="15">
        <v>7.2789311408996582E-2</v>
      </c>
      <c r="G1526" s="41">
        <v>774110016</v>
      </c>
      <c r="H1526" s="40">
        <v>26.079999923706055</v>
      </c>
      <c r="I1526" s="40" t="s">
        <v>37</v>
      </c>
      <c r="J1526" s="40" t="s">
        <v>99</v>
      </c>
      <c r="K1526" s="42" t="str">
        <f t="shared" si="48"/>
        <v>No</v>
      </c>
      <c r="L1526" s="3">
        <f>IF(Table2242[[#This Row],[P/E]]&lt;=$A$8,1,0)</f>
        <v>0</v>
      </c>
      <c r="M1526" s="3">
        <f>IF(Table2242[[#This Row],[ROE LF]]&gt;=$B$8,1,0)</f>
        <v>0</v>
      </c>
      <c r="N1526" s="3">
        <f>IF(Table2242[[#This Row],[Debt/Equity LF]]&lt;=$C$8,1,0)</f>
        <v>1</v>
      </c>
      <c r="O1526" s="44">
        <f t="shared" si="49"/>
        <v>1</v>
      </c>
    </row>
    <row r="1527" spans="1:15" ht="15" hidden="1" x14ac:dyDescent="0.2">
      <c r="A1527" s="3" t="s">
        <v>2855</v>
      </c>
      <c r="B1527" s="3" t="s">
        <v>2856</v>
      </c>
      <c r="C1527" s="3" t="s">
        <v>69</v>
      </c>
      <c r="D1527" s="3">
        <v>17.796720504760742</v>
      </c>
      <c r="E1527" s="15">
        <v>2.0318729877471919E-2</v>
      </c>
      <c r="F1527" s="15">
        <v>1.1969266510009766</v>
      </c>
      <c r="G1527" s="41">
        <v>772830016</v>
      </c>
      <c r="H1527" s="40">
        <v>8.3100004196166992</v>
      </c>
      <c r="I1527" s="40" t="s">
        <v>6370</v>
      </c>
      <c r="J1527" s="40" t="s">
        <v>87</v>
      </c>
      <c r="K1527" s="42" t="str">
        <f t="shared" si="48"/>
        <v>No</v>
      </c>
      <c r="L1527" s="3">
        <f>IF(Table2242[[#This Row],[P/E]]&lt;=$A$8,1,0)</f>
        <v>0</v>
      </c>
      <c r="M1527" s="3">
        <f>IF(Table2242[[#This Row],[ROE LF]]&gt;=$B$8,1,0)</f>
        <v>0</v>
      </c>
      <c r="N1527" s="3">
        <f>IF(Table2242[[#This Row],[Debt/Equity LF]]&lt;=$C$8,1,0)</f>
        <v>0</v>
      </c>
      <c r="O1527" s="44">
        <f t="shared" si="49"/>
        <v>0</v>
      </c>
    </row>
    <row r="1528" spans="1:15" ht="15" hidden="1" x14ac:dyDescent="0.2">
      <c r="A1528" s="3" t="s">
        <v>7020</v>
      </c>
      <c r="B1528" s="3" t="s">
        <v>7021</v>
      </c>
      <c r="C1528" s="3" t="s">
        <v>25</v>
      </c>
      <c r="D1528" s="3">
        <v>244.19093322753906</v>
      </c>
      <c r="E1528" s="15">
        <v>-0.10931473731994629</v>
      </c>
      <c r="F1528" s="15">
        <v>0.98406707763671875</v>
      </c>
      <c r="G1528" s="41">
        <v>770963648</v>
      </c>
      <c r="H1528" s="40">
        <v>5.7800002098083496</v>
      </c>
      <c r="I1528" s="40" t="s">
        <v>26</v>
      </c>
      <c r="J1528" s="40" t="s">
        <v>74</v>
      </c>
      <c r="K1528" s="42" t="str">
        <f t="shared" si="48"/>
        <v>No</v>
      </c>
      <c r="L1528" s="3">
        <f>IF(Table2242[[#This Row],[P/E]]&lt;=$A$8,1,0)</f>
        <v>0</v>
      </c>
      <c r="M1528" s="3">
        <f>IF(Table2242[[#This Row],[ROE LF]]&gt;=$B$8,1,0)</f>
        <v>0</v>
      </c>
      <c r="N1528" s="3">
        <f>IF(Table2242[[#This Row],[Debt/Equity LF]]&lt;=$C$8,1,0)</f>
        <v>0</v>
      </c>
      <c r="O1528" s="44">
        <f t="shared" si="49"/>
        <v>0</v>
      </c>
    </row>
    <row r="1529" spans="1:15" ht="15" hidden="1" x14ac:dyDescent="0.2">
      <c r="A1529" s="3" t="s">
        <v>3303</v>
      </c>
      <c r="B1529" s="3" t="s">
        <v>3304</v>
      </c>
      <c r="C1529" s="3" t="s">
        <v>69</v>
      </c>
      <c r="D1529" s="3">
        <v>31.794832229614258</v>
      </c>
      <c r="E1529" s="15">
        <v>-1.6517620086669921E-2</v>
      </c>
      <c r="F1529" s="15">
        <v>0.7605275726318359</v>
      </c>
      <c r="G1529" s="41">
        <v>769923008</v>
      </c>
      <c r="H1529" s="40">
        <v>50.569999694824219</v>
      </c>
      <c r="I1529" s="40" t="s">
        <v>76</v>
      </c>
      <c r="J1529" s="40" t="s">
        <v>95</v>
      </c>
      <c r="K1529" s="42" t="str">
        <f t="shared" si="48"/>
        <v>No</v>
      </c>
      <c r="L1529" s="3">
        <f>IF(Table2242[[#This Row],[P/E]]&lt;=$A$8,1,0)</f>
        <v>0</v>
      </c>
      <c r="M1529" s="3">
        <f>IF(Table2242[[#This Row],[ROE LF]]&gt;=$B$8,1,0)</f>
        <v>0</v>
      </c>
      <c r="N1529" s="3">
        <f>IF(Table2242[[#This Row],[Debt/Equity LF]]&lt;=$C$8,1,0)</f>
        <v>0</v>
      </c>
      <c r="O1529" s="44">
        <f t="shared" si="49"/>
        <v>0</v>
      </c>
    </row>
    <row r="1530" spans="1:15" ht="15" hidden="1" x14ac:dyDescent="0.2">
      <c r="A1530" s="3" t="s">
        <v>4911</v>
      </c>
      <c r="B1530" s="3" t="s">
        <v>4912</v>
      </c>
      <c r="C1530" s="3" t="s">
        <v>28</v>
      </c>
      <c r="D1530" s="3">
        <v>6.2987198829650879</v>
      </c>
      <c r="E1530" s="15">
        <v>0.4348496627807617</v>
      </c>
      <c r="F1530" s="15">
        <v>2.0650872802734375</v>
      </c>
      <c r="G1530" s="41">
        <v>765570496</v>
      </c>
      <c r="H1530" s="40">
        <v>6.119999885559082</v>
      </c>
      <c r="I1530" s="40" t="s">
        <v>29</v>
      </c>
      <c r="J1530" s="40" t="s">
        <v>52</v>
      </c>
      <c r="K1530" s="42" t="str">
        <f t="shared" si="48"/>
        <v>No</v>
      </c>
      <c r="L1530" s="3">
        <f>IF(Table2242[[#This Row],[P/E]]&lt;=$A$8,1,0)</f>
        <v>1</v>
      </c>
      <c r="M1530" s="3">
        <f>IF(Table2242[[#This Row],[ROE LF]]&gt;=$B$8,1,0)</f>
        <v>1</v>
      </c>
      <c r="N1530" s="3">
        <f>IF(Table2242[[#This Row],[Debt/Equity LF]]&lt;=$C$8,1,0)</f>
        <v>0</v>
      </c>
      <c r="O1530" s="44">
        <f t="shared" si="49"/>
        <v>2</v>
      </c>
    </row>
    <row r="1531" spans="1:15" ht="15" hidden="1" x14ac:dyDescent="0.2">
      <c r="A1531" s="3" t="s">
        <v>9387</v>
      </c>
      <c r="B1531" s="3" t="s">
        <v>9388</v>
      </c>
      <c r="C1531" s="3" t="s">
        <v>89</v>
      </c>
      <c r="D1531" s="3">
        <v>57.418575286865234</v>
      </c>
      <c r="E1531" s="15">
        <v>0.28087217330932618</v>
      </c>
      <c r="F1531" s="15">
        <v>2.6006820201873778E-2</v>
      </c>
      <c r="G1531" s="41">
        <v>763466048</v>
      </c>
      <c r="H1531" s="40">
        <v>5.652400016784668</v>
      </c>
      <c r="I1531" s="40" t="s">
        <v>89</v>
      </c>
      <c r="J1531" s="40" t="s">
        <v>90</v>
      </c>
      <c r="K1531" s="42" t="str">
        <f t="shared" si="48"/>
        <v>No</v>
      </c>
      <c r="L1531" s="3">
        <f>IF(Table2242[[#This Row],[P/E]]&lt;=$A$8,1,0)</f>
        <v>0</v>
      </c>
      <c r="M1531" s="3">
        <f>IF(Table2242[[#This Row],[ROE LF]]&gt;=$B$8,1,0)</f>
        <v>0</v>
      </c>
      <c r="N1531" s="3">
        <f>IF(Table2242[[#This Row],[Debt/Equity LF]]&lt;=$C$8,1,0)</f>
        <v>1</v>
      </c>
      <c r="O1531" s="44">
        <f t="shared" si="49"/>
        <v>1</v>
      </c>
    </row>
    <row r="1532" spans="1:15" ht="15" hidden="1" x14ac:dyDescent="0.2">
      <c r="A1532" s="3" t="s">
        <v>2418</v>
      </c>
      <c r="B1532" s="3" t="s">
        <v>2419</v>
      </c>
      <c r="C1532" s="3" t="s">
        <v>25</v>
      </c>
      <c r="D1532" s="3">
        <v>2.9335532188415532</v>
      </c>
      <c r="E1532" s="15">
        <v>0.3145730972290039</v>
      </c>
      <c r="F1532" s="15">
        <v>2.2568411254882812</v>
      </c>
      <c r="G1532" s="41">
        <v>762894720</v>
      </c>
      <c r="H1532" s="40">
        <v>19.059999465942383</v>
      </c>
      <c r="I1532" s="40" t="s">
        <v>26</v>
      </c>
      <c r="J1532" s="40" t="s">
        <v>74</v>
      </c>
      <c r="K1532" s="42" t="str">
        <f t="shared" si="48"/>
        <v>No</v>
      </c>
      <c r="L1532" s="3">
        <f>IF(Table2242[[#This Row],[P/E]]&lt;=$A$8,1,0)</f>
        <v>1</v>
      </c>
      <c r="M1532" s="3">
        <f>IF(Table2242[[#This Row],[ROE LF]]&gt;=$B$8,1,0)</f>
        <v>1</v>
      </c>
      <c r="N1532" s="3">
        <f>IF(Table2242[[#This Row],[Debt/Equity LF]]&lt;=$C$8,1,0)</f>
        <v>0</v>
      </c>
      <c r="O1532" s="44">
        <f t="shared" si="49"/>
        <v>2</v>
      </c>
    </row>
    <row r="1533" spans="1:15" ht="15" hidden="1" x14ac:dyDescent="0.2">
      <c r="A1533" s="3" t="s">
        <v>3023</v>
      </c>
      <c r="B1533" s="3" t="s">
        <v>3024</v>
      </c>
      <c r="C1533" s="3" t="s">
        <v>69</v>
      </c>
      <c r="D1533" s="3">
        <v>6.0590929985046387</v>
      </c>
      <c r="E1533" s="15">
        <v>7.4483351707458498E-2</v>
      </c>
      <c r="F1533" s="15">
        <v>3.2112969970703125</v>
      </c>
      <c r="G1533" s="41">
        <v>762413312</v>
      </c>
      <c r="H1533" s="40">
        <v>10.460000038146973</v>
      </c>
      <c r="I1533" s="40" t="s">
        <v>76</v>
      </c>
      <c r="J1533" s="40" t="s">
        <v>95</v>
      </c>
      <c r="K1533" s="42" t="str">
        <f t="shared" si="48"/>
        <v>No</v>
      </c>
      <c r="L1533" s="3">
        <f>IF(Table2242[[#This Row],[P/E]]&lt;=$A$8,1,0)</f>
        <v>1</v>
      </c>
      <c r="M1533" s="3">
        <f>IF(Table2242[[#This Row],[ROE LF]]&gt;=$B$8,1,0)</f>
        <v>0</v>
      </c>
      <c r="N1533" s="3">
        <f>IF(Table2242[[#This Row],[Debt/Equity LF]]&lt;=$C$8,1,0)</f>
        <v>0</v>
      </c>
      <c r="O1533" s="44">
        <f t="shared" si="49"/>
        <v>1</v>
      </c>
    </row>
    <row r="1534" spans="1:15" ht="15" hidden="1" x14ac:dyDescent="0.2">
      <c r="A1534" s="3" t="s">
        <v>5029</v>
      </c>
      <c r="B1534" s="3" t="s">
        <v>5030</v>
      </c>
      <c r="C1534" s="3" t="s">
        <v>69</v>
      </c>
      <c r="D1534" s="3">
        <v>9.1891326904296875</v>
      </c>
      <c r="E1534" s="15">
        <v>0.20031658172607422</v>
      </c>
      <c r="F1534" s="15">
        <v>0.90212471008300776</v>
      </c>
      <c r="G1534" s="41">
        <v>759410880</v>
      </c>
      <c r="H1534" s="40">
        <v>35.369998931884766</v>
      </c>
      <c r="I1534" s="40" t="s">
        <v>76</v>
      </c>
      <c r="J1534" s="40" t="s">
        <v>97</v>
      </c>
      <c r="K1534" s="42" t="str">
        <f t="shared" si="48"/>
        <v>No</v>
      </c>
      <c r="L1534" s="3">
        <f>IF(Table2242[[#This Row],[P/E]]&lt;=$A$8,1,0)</f>
        <v>0</v>
      </c>
      <c r="M1534" s="3">
        <f>IF(Table2242[[#This Row],[ROE LF]]&gt;=$B$8,1,0)</f>
        <v>0</v>
      </c>
      <c r="N1534" s="3">
        <f>IF(Table2242[[#This Row],[Debt/Equity LF]]&lt;=$C$8,1,0)</f>
        <v>0</v>
      </c>
      <c r="O1534" s="44">
        <f t="shared" si="49"/>
        <v>0</v>
      </c>
    </row>
    <row r="1535" spans="1:15" ht="15" hidden="1" x14ac:dyDescent="0.2">
      <c r="A1535" s="3" t="s">
        <v>9377</v>
      </c>
      <c r="B1535" s="3" t="s">
        <v>9378</v>
      </c>
      <c r="C1535" s="3" t="s">
        <v>28</v>
      </c>
      <c r="D1535" s="3">
        <v>5.9704523086547852</v>
      </c>
      <c r="E1535" s="15">
        <v>0.17124549865722657</v>
      </c>
      <c r="F1535" s="15">
        <v>2.6981747436523436</v>
      </c>
      <c r="G1535" s="41">
        <v>758572992</v>
      </c>
      <c r="H1535" s="40">
        <v>52.690101623535156</v>
      </c>
      <c r="I1535" s="40" t="s">
        <v>29</v>
      </c>
      <c r="J1535" s="40" t="s">
        <v>52</v>
      </c>
      <c r="K1535" s="42" t="str">
        <f t="shared" si="48"/>
        <v>No</v>
      </c>
      <c r="L1535" s="3">
        <f>IF(Table2242[[#This Row],[P/E]]&lt;=$A$8,1,0)</f>
        <v>1</v>
      </c>
      <c r="M1535" s="3">
        <f>IF(Table2242[[#This Row],[ROE LF]]&gt;=$B$8,1,0)</f>
        <v>0</v>
      </c>
      <c r="N1535" s="3">
        <f>IF(Table2242[[#This Row],[Debt/Equity LF]]&lt;=$C$8,1,0)</f>
        <v>0</v>
      </c>
      <c r="O1535" s="44">
        <f t="shared" si="49"/>
        <v>1</v>
      </c>
    </row>
    <row r="1536" spans="1:15" ht="15" hidden="1" x14ac:dyDescent="0.2">
      <c r="A1536" s="3" t="s">
        <v>9352</v>
      </c>
      <c r="B1536" s="3" t="s">
        <v>9353</v>
      </c>
      <c r="C1536" s="3" t="s">
        <v>36</v>
      </c>
      <c r="D1536" s="3">
        <v>24.529949188232422</v>
      </c>
      <c r="E1536" s="15">
        <v>0.27702213287353517</v>
      </c>
      <c r="F1536" s="15">
        <v>7.5964570045471191E-2</v>
      </c>
      <c r="G1536" s="41">
        <v>754747776</v>
      </c>
      <c r="H1536" s="40">
        <v>7.7300000190734863</v>
      </c>
      <c r="I1536" s="40" t="s">
        <v>37</v>
      </c>
      <c r="J1536" s="40" t="s">
        <v>38</v>
      </c>
      <c r="K1536" s="42" t="str">
        <f t="shared" si="48"/>
        <v>No</v>
      </c>
      <c r="L1536" s="3">
        <f>IF(Table2242[[#This Row],[P/E]]&lt;=$A$8,1,0)</f>
        <v>0</v>
      </c>
      <c r="M1536" s="3">
        <f>IF(Table2242[[#This Row],[ROE LF]]&gt;=$B$8,1,0)</f>
        <v>0</v>
      </c>
      <c r="N1536" s="3">
        <f>IF(Table2242[[#This Row],[Debt/Equity LF]]&lt;=$C$8,1,0)</f>
        <v>1</v>
      </c>
      <c r="O1536" s="44">
        <f t="shared" si="49"/>
        <v>1</v>
      </c>
    </row>
    <row r="1537" spans="1:15" ht="15" hidden="1" x14ac:dyDescent="0.2">
      <c r="A1537" s="3" t="s">
        <v>7797</v>
      </c>
      <c r="B1537" s="3" t="s">
        <v>7798</v>
      </c>
      <c r="C1537" s="3" t="s">
        <v>28</v>
      </c>
      <c r="D1537" s="3">
        <v>26.014644622802734</v>
      </c>
      <c r="E1537" s="15">
        <v>0.34294994354248048</v>
      </c>
      <c r="F1537" s="15">
        <v>2.8876779174804685</v>
      </c>
      <c r="G1537" s="41">
        <v>748718208</v>
      </c>
      <c r="H1537" s="40">
        <v>8.875</v>
      </c>
      <c r="I1537" s="40" t="s">
        <v>58</v>
      </c>
      <c r="J1537" s="40" t="s">
        <v>59</v>
      </c>
      <c r="K1537" s="42" t="str">
        <f t="shared" si="48"/>
        <v>No</v>
      </c>
      <c r="L1537" s="3">
        <f>IF(Table2242[[#This Row],[P/E]]&lt;=$A$8,1,0)</f>
        <v>0</v>
      </c>
      <c r="M1537" s="3">
        <f>IF(Table2242[[#This Row],[ROE LF]]&gt;=$B$8,1,0)</f>
        <v>1</v>
      </c>
      <c r="N1537" s="3">
        <f>IF(Table2242[[#This Row],[Debt/Equity LF]]&lt;=$C$8,1,0)</f>
        <v>0</v>
      </c>
      <c r="O1537" s="44">
        <f t="shared" si="49"/>
        <v>1</v>
      </c>
    </row>
    <row r="1538" spans="1:15" ht="15" hidden="1" x14ac:dyDescent="0.2">
      <c r="A1538" s="3" t="s">
        <v>9496</v>
      </c>
      <c r="B1538" s="3" t="s">
        <v>9497</v>
      </c>
      <c r="C1538" s="3" t="s">
        <v>33</v>
      </c>
      <c r="D1538" s="3">
        <v>15.88298225402832</v>
      </c>
      <c r="E1538" s="15">
        <v>0.2540740966796875</v>
      </c>
      <c r="F1538" s="15">
        <v>0.31948047637939453</v>
      </c>
      <c r="G1538" s="41">
        <v>748709568</v>
      </c>
      <c r="H1538" s="40">
        <v>5.1100001335144043</v>
      </c>
      <c r="I1538" s="40" t="s">
        <v>34</v>
      </c>
      <c r="J1538" s="40" t="s">
        <v>73</v>
      </c>
      <c r="K1538" s="42" t="str">
        <f t="shared" si="48"/>
        <v>No</v>
      </c>
      <c r="L1538" s="3">
        <f>IF(Table2242[[#This Row],[P/E]]&lt;=$A$8,1,0)</f>
        <v>0</v>
      </c>
      <c r="M1538" s="3">
        <f>IF(Table2242[[#This Row],[ROE LF]]&gt;=$B$8,1,0)</f>
        <v>0</v>
      </c>
      <c r="N1538" s="3">
        <f>IF(Table2242[[#This Row],[Debt/Equity LF]]&lt;=$C$8,1,0)</f>
        <v>1</v>
      </c>
      <c r="O1538" s="44">
        <f t="shared" si="49"/>
        <v>1</v>
      </c>
    </row>
    <row r="1539" spans="1:15" ht="15" hidden="1" x14ac:dyDescent="0.2">
      <c r="A1539" s="3" t="s">
        <v>4335</v>
      </c>
      <c r="B1539" s="3" t="s">
        <v>4336</v>
      </c>
      <c r="C1539" s="3" t="s">
        <v>89</v>
      </c>
      <c r="D1539" s="3">
        <v>13.169384956359863</v>
      </c>
      <c r="E1539" s="15">
        <v>0.2401498794555664</v>
      </c>
      <c r="F1539" s="15">
        <v>0.56064445495605464</v>
      </c>
      <c r="G1539" s="41">
        <v>746371520</v>
      </c>
      <c r="H1539" s="40">
        <v>20.450000762939453</v>
      </c>
      <c r="I1539" s="40" t="s">
        <v>89</v>
      </c>
      <c r="J1539" s="40" t="s">
        <v>109</v>
      </c>
      <c r="K1539" s="42" t="str">
        <f t="shared" si="48"/>
        <v>No</v>
      </c>
      <c r="L1539" s="3">
        <f>IF(Table2242[[#This Row],[P/E]]&lt;=$A$8,1,0)</f>
        <v>0</v>
      </c>
      <c r="M1539" s="3">
        <f>IF(Table2242[[#This Row],[ROE LF]]&gt;=$B$8,1,0)</f>
        <v>0</v>
      </c>
      <c r="N1539" s="3">
        <f>IF(Table2242[[#This Row],[Debt/Equity LF]]&lt;=$C$8,1,0)</f>
        <v>0</v>
      </c>
      <c r="O1539" s="44">
        <f t="shared" si="49"/>
        <v>0</v>
      </c>
    </row>
    <row r="1540" spans="1:15" ht="15" hidden="1" x14ac:dyDescent="0.2">
      <c r="A1540" s="3" t="s">
        <v>3983</v>
      </c>
      <c r="B1540" s="3" t="s">
        <v>3984</v>
      </c>
      <c r="C1540" s="3" t="s">
        <v>33</v>
      </c>
      <c r="D1540" s="3">
        <v>11.799755096435547</v>
      </c>
      <c r="E1540" s="15">
        <v>0.12082759857177734</v>
      </c>
      <c r="F1540" s="15">
        <v>0.48717422485351564</v>
      </c>
      <c r="G1540" s="41">
        <v>745230400</v>
      </c>
      <c r="H1540" s="40">
        <v>63.009998321533203</v>
      </c>
      <c r="I1540" s="40" t="s">
        <v>47</v>
      </c>
      <c r="J1540" s="40" t="s">
        <v>47</v>
      </c>
      <c r="K1540" s="42" t="str">
        <f t="shared" si="48"/>
        <v>No</v>
      </c>
      <c r="L1540" s="3">
        <f>IF(Table2242[[#This Row],[P/E]]&lt;=$A$8,1,0)</f>
        <v>0</v>
      </c>
      <c r="M1540" s="3">
        <f>IF(Table2242[[#This Row],[ROE LF]]&gt;=$B$8,1,0)</f>
        <v>0</v>
      </c>
      <c r="N1540" s="3">
        <f>IF(Table2242[[#This Row],[Debt/Equity LF]]&lt;=$C$8,1,0)</f>
        <v>1</v>
      </c>
      <c r="O1540" s="44">
        <f t="shared" si="49"/>
        <v>1</v>
      </c>
    </row>
    <row r="1541" spans="1:15" ht="15" hidden="1" x14ac:dyDescent="0.2">
      <c r="A1541" s="3" t="s">
        <v>4129</v>
      </c>
      <c r="B1541" s="3" t="s">
        <v>4130</v>
      </c>
      <c r="C1541" s="3" t="s">
        <v>20</v>
      </c>
      <c r="D1541" s="3">
        <v>8.8833379745483398</v>
      </c>
      <c r="E1541" s="15">
        <v>0.11549313545227051</v>
      </c>
      <c r="F1541" s="15">
        <v>0.35802104949951175</v>
      </c>
      <c r="G1541" s="41">
        <v>744228992</v>
      </c>
      <c r="H1541" s="40">
        <v>31.340000152587891</v>
      </c>
      <c r="I1541" s="40" t="s">
        <v>21</v>
      </c>
      <c r="J1541" s="40" t="s">
        <v>92</v>
      </c>
      <c r="K1541" s="42" t="str">
        <f t="shared" si="48"/>
        <v>No</v>
      </c>
      <c r="L1541" s="3">
        <f>IF(Table2242[[#This Row],[P/E]]&lt;=$A$8,1,0)</f>
        <v>0</v>
      </c>
      <c r="M1541" s="3">
        <f>IF(Table2242[[#This Row],[ROE LF]]&gt;=$B$8,1,0)</f>
        <v>0</v>
      </c>
      <c r="N1541" s="3">
        <f>IF(Table2242[[#This Row],[Debt/Equity LF]]&lt;=$C$8,1,0)</f>
        <v>1</v>
      </c>
      <c r="O1541" s="44">
        <f t="shared" si="49"/>
        <v>1</v>
      </c>
    </row>
    <row r="1542" spans="1:15" ht="15" hidden="1" x14ac:dyDescent="0.2">
      <c r="A1542" s="3" t="s">
        <v>4001</v>
      </c>
      <c r="B1542" s="3" t="s">
        <v>4002</v>
      </c>
      <c r="C1542" s="3" t="s">
        <v>80</v>
      </c>
      <c r="D1542" s="3">
        <v>29.790332794189453</v>
      </c>
      <c r="E1542" s="15">
        <v>7.1868062019348145E-2</v>
      </c>
      <c r="F1542" s="15">
        <v>0.48930141448974607</v>
      </c>
      <c r="G1542" s="41">
        <v>744192768</v>
      </c>
      <c r="H1542" s="40">
        <v>18.870000839233398</v>
      </c>
      <c r="I1542" s="40" t="s">
        <v>80</v>
      </c>
      <c r="J1542" s="40" t="s">
        <v>81</v>
      </c>
      <c r="K1542" s="42" t="str">
        <f t="shared" si="48"/>
        <v>No</v>
      </c>
      <c r="L1542" s="3">
        <f>IF(Table2242[[#This Row],[P/E]]&lt;=$A$8,1,0)</f>
        <v>0</v>
      </c>
      <c r="M1542" s="3">
        <f>IF(Table2242[[#This Row],[ROE LF]]&gt;=$B$8,1,0)</f>
        <v>0</v>
      </c>
      <c r="N1542" s="3">
        <f>IF(Table2242[[#This Row],[Debt/Equity LF]]&lt;=$C$8,1,0)</f>
        <v>1</v>
      </c>
      <c r="O1542" s="44">
        <f t="shared" si="49"/>
        <v>1</v>
      </c>
    </row>
    <row r="1543" spans="1:15" ht="15" hidden="1" x14ac:dyDescent="0.2">
      <c r="A1543" s="3" t="s">
        <v>4629</v>
      </c>
      <c r="B1543" s="3" t="s">
        <v>4630</v>
      </c>
      <c r="C1543" s="3" t="s">
        <v>20</v>
      </c>
      <c r="D1543" s="3">
        <v>9.5596332550048828</v>
      </c>
      <c r="E1543" s="15">
        <v>0.13986849784851074</v>
      </c>
      <c r="F1543" s="15">
        <v>0.59427036285400392</v>
      </c>
      <c r="G1543" s="41">
        <v>743969472</v>
      </c>
      <c r="H1543" s="40">
        <v>28.030000686645508</v>
      </c>
      <c r="I1543" s="40" t="s">
        <v>48</v>
      </c>
      <c r="J1543" s="40" t="s">
        <v>48</v>
      </c>
      <c r="K1543" s="42" t="str">
        <f t="shared" si="48"/>
        <v>No</v>
      </c>
      <c r="L1543" s="3">
        <f>IF(Table2242[[#This Row],[P/E]]&lt;=$A$8,1,0)</f>
        <v>0</v>
      </c>
      <c r="M1543" s="3">
        <f>IF(Table2242[[#This Row],[ROE LF]]&gt;=$B$8,1,0)</f>
        <v>0</v>
      </c>
      <c r="N1543" s="3">
        <f>IF(Table2242[[#This Row],[Debt/Equity LF]]&lt;=$C$8,1,0)</f>
        <v>0</v>
      </c>
      <c r="O1543" s="44">
        <f t="shared" si="49"/>
        <v>0</v>
      </c>
    </row>
    <row r="1544" spans="1:15" ht="15" hidden="1" x14ac:dyDescent="0.2">
      <c r="A1544" s="3" t="s">
        <v>8812</v>
      </c>
      <c r="B1544" s="3" t="s">
        <v>8813</v>
      </c>
      <c r="C1544" s="3" t="s">
        <v>33</v>
      </c>
      <c r="D1544" s="3">
        <v>5.0713286399841309</v>
      </c>
      <c r="E1544" s="15">
        <v>0.3465493392944336</v>
      </c>
      <c r="F1544" s="15">
        <v>0.64873985290527347</v>
      </c>
      <c r="G1544" s="41">
        <v>743705408</v>
      </c>
      <c r="H1544" s="40">
        <v>31.620000839233398</v>
      </c>
      <c r="I1544" s="40" t="s">
        <v>34</v>
      </c>
      <c r="J1544" s="40" t="s">
        <v>35</v>
      </c>
      <c r="K1544" s="42" t="str">
        <f t="shared" si="48"/>
        <v>No</v>
      </c>
      <c r="L1544" s="3">
        <f>IF(Table2242[[#This Row],[P/E]]&lt;=$A$8,1,0)</f>
        <v>1</v>
      </c>
      <c r="M1544" s="3">
        <f>IF(Table2242[[#This Row],[ROE LF]]&gt;=$B$8,1,0)</f>
        <v>1</v>
      </c>
      <c r="N1544" s="3">
        <f>IF(Table2242[[#This Row],[Debt/Equity LF]]&lt;=$C$8,1,0)</f>
        <v>0</v>
      </c>
      <c r="O1544" s="44">
        <f t="shared" si="49"/>
        <v>2</v>
      </c>
    </row>
    <row r="1545" spans="1:15" ht="15" hidden="1" x14ac:dyDescent="0.2">
      <c r="A1545" s="3" t="s">
        <v>4421</v>
      </c>
      <c r="B1545" s="3" t="s">
        <v>4422</v>
      </c>
      <c r="C1545" s="3" t="s">
        <v>69</v>
      </c>
      <c r="D1545" s="3">
        <v>9.3660573959350586</v>
      </c>
      <c r="E1545" s="15">
        <v>0.19769592285156251</v>
      </c>
      <c r="F1545" s="15">
        <v>0.2294145965576172</v>
      </c>
      <c r="G1545" s="41">
        <v>743089088</v>
      </c>
      <c r="H1545" s="40">
        <v>23.879999160766602</v>
      </c>
      <c r="I1545" s="40" t="s">
        <v>76</v>
      </c>
      <c r="J1545" s="40" t="s">
        <v>95</v>
      </c>
      <c r="K1545" s="42" t="str">
        <f t="shared" si="48"/>
        <v>No</v>
      </c>
      <c r="L1545" s="3">
        <f>IF(Table2242[[#This Row],[P/E]]&lt;=$A$8,1,0)</f>
        <v>0</v>
      </c>
      <c r="M1545" s="3">
        <f>IF(Table2242[[#This Row],[ROE LF]]&gt;=$B$8,1,0)</f>
        <v>0</v>
      </c>
      <c r="N1545" s="3">
        <f>IF(Table2242[[#This Row],[Debt/Equity LF]]&lt;=$C$8,1,0)</f>
        <v>1</v>
      </c>
      <c r="O1545" s="44">
        <f t="shared" si="49"/>
        <v>1</v>
      </c>
    </row>
    <row r="1546" spans="1:15" ht="15" hidden="1" x14ac:dyDescent="0.2">
      <c r="A1546" s="3" t="s">
        <v>5149</v>
      </c>
      <c r="B1546" s="3" t="s">
        <v>9390</v>
      </c>
      <c r="C1546" s="3" t="s">
        <v>28</v>
      </c>
      <c r="D1546" s="3">
        <v>8.2434892654418945</v>
      </c>
      <c r="E1546" s="15">
        <v>0.29585649490356447</v>
      </c>
      <c r="F1546" s="15">
        <v>1.2188235473632814</v>
      </c>
      <c r="G1546" s="41">
        <v>741628224</v>
      </c>
      <c r="H1546" s="40">
        <v>63.310001373291016</v>
      </c>
      <c r="I1546" s="40" t="s">
        <v>29</v>
      </c>
      <c r="J1546" s="40" t="s">
        <v>52</v>
      </c>
      <c r="K1546" s="42" t="str">
        <f t="shared" si="48"/>
        <v>No</v>
      </c>
      <c r="L1546" s="3">
        <f>IF(Table2242[[#This Row],[P/E]]&lt;=$A$8,1,0)</f>
        <v>1</v>
      </c>
      <c r="M1546" s="3">
        <f>IF(Table2242[[#This Row],[ROE LF]]&gt;=$B$8,1,0)</f>
        <v>1</v>
      </c>
      <c r="N1546" s="3">
        <f>IF(Table2242[[#This Row],[Debt/Equity LF]]&lt;=$C$8,1,0)</f>
        <v>0</v>
      </c>
      <c r="O1546" s="44">
        <f t="shared" si="49"/>
        <v>2</v>
      </c>
    </row>
    <row r="1547" spans="1:15" ht="15" hidden="1" x14ac:dyDescent="0.2">
      <c r="A1547" s="3" t="s">
        <v>4733</v>
      </c>
      <c r="B1547" s="3" t="s">
        <v>4734</v>
      </c>
      <c r="C1547" s="3" t="s">
        <v>89</v>
      </c>
      <c r="D1547" s="3">
        <v>18.081737518310547</v>
      </c>
      <c r="E1547" s="15">
        <v>0.1449285316467285</v>
      </c>
      <c r="F1547" s="15">
        <v>1.341995000839233E-2</v>
      </c>
      <c r="G1547" s="41">
        <v>741531648</v>
      </c>
      <c r="H1547" s="40">
        <v>134</v>
      </c>
      <c r="I1547" s="40" t="s">
        <v>89</v>
      </c>
      <c r="J1547" s="40" t="s">
        <v>104</v>
      </c>
      <c r="K1547" s="42" t="str">
        <f t="shared" ref="K1547:K1610" si="50">IF(O1547=3,"Yes","No")</f>
        <v>No</v>
      </c>
      <c r="L1547" s="3">
        <f>IF(Table2242[[#This Row],[P/E]]&lt;=$A$8,1,0)</f>
        <v>0</v>
      </c>
      <c r="M1547" s="3">
        <f>IF(Table2242[[#This Row],[ROE LF]]&gt;=$B$8,1,0)</f>
        <v>0</v>
      </c>
      <c r="N1547" s="3">
        <f>IF(Table2242[[#This Row],[Debt/Equity LF]]&lt;=$C$8,1,0)</f>
        <v>1</v>
      </c>
      <c r="O1547" s="44">
        <f t="shared" si="49"/>
        <v>1</v>
      </c>
    </row>
    <row r="1548" spans="1:15" ht="15" hidden="1" x14ac:dyDescent="0.2">
      <c r="A1548" s="3" t="s">
        <v>5821</v>
      </c>
      <c r="B1548" s="3" t="s">
        <v>5822</v>
      </c>
      <c r="C1548" s="3" t="s">
        <v>28</v>
      </c>
      <c r="D1548" s="3">
        <v>15.608793258666992</v>
      </c>
      <c r="E1548" s="15">
        <v>0.1839909553527832</v>
      </c>
      <c r="F1548" s="15">
        <v>0.98156547546386719</v>
      </c>
      <c r="G1548" s="41">
        <v>741179776</v>
      </c>
      <c r="H1548" s="40">
        <v>83.790000915527344</v>
      </c>
      <c r="I1548" s="40" t="s">
        <v>58</v>
      </c>
      <c r="J1548" s="40" t="s">
        <v>59</v>
      </c>
      <c r="K1548" s="42" t="str">
        <f t="shared" si="50"/>
        <v>No</v>
      </c>
      <c r="L1548" s="3">
        <f>IF(Table2242[[#This Row],[P/E]]&lt;=$A$8,1,0)</f>
        <v>0</v>
      </c>
      <c r="M1548" s="3">
        <f>IF(Table2242[[#This Row],[ROE LF]]&gt;=$B$8,1,0)</f>
        <v>0</v>
      </c>
      <c r="N1548" s="3">
        <f>IF(Table2242[[#This Row],[Debt/Equity LF]]&lt;=$C$8,1,0)</f>
        <v>0</v>
      </c>
      <c r="O1548" s="44">
        <f t="shared" si="49"/>
        <v>0</v>
      </c>
    </row>
    <row r="1549" spans="1:15" ht="15" hidden="1" x14ac:dyDescent="0.2">
      <c r="A1549" s="3" t="s">
        <v>4979</v>
      </c>
      <c r="B1549" s="3" t="s">
        <v>4980</v>
      </c>
      <c r="C1549" s="3" t="s">
        <v>33</v>
      </c>
      <c r="D1549" s="3">
        <v>11.199111938476562</v>
      </c>
      <c r="E1549" s="15">
        <v>9.198803901672363E-2</v>
      </c>
      <c r="F1549" s="15">
        <v>0.46137317657470706</v>
      </c>
      <c r="G1549" s="41">
        <v>737253248</v>
      </c>
      <c r="H1549" s="40">
        <v>17.360000610351562</v>
      </c>
      <c r="I1549" s="40" t="s">
        <v>47</v>
      </c>
      <c r="J1549" s="40" t="s">
        <v>47</v>
      </c>
      <c r="K1549" s="42" t="str">
        <f t="shared" si="50"/>
        <v>No</v>
      </c>
      <c r="L1549" s="3">
        <f>IF(Table2242[[#This Row],[P/E]]&lt;=$A$8,1,0)</f>
        <v>0</v>
      </c>
      <c r="M1549" s="3">
        <f>IF(Table2242[[#This Row],[ROE LF]]&gt;=$B$8,1,0)</f>
        <v>0</v>
      </c>
      <c r="N1549" s="3">
        <f>IF(Table2242[[#This Row],[Debt/Equity LF]]&lt;=$C$8,1,0)</f>
        <v>1</v>
      </c>
      <c r="O1549" s="44">
        <f t="shared" si="49"/>
        <v>1</v>
      </c>
    </row>
    <row r="1550" spans="1:15" ht="15" hidden="1" x14ac:dyDescent="0.2">
      <c r="A1550" s="3" t="s">
        <v>4525</v>
      </c>
      <c r="B1550" s="3" t="s">
        <v>9391</v>
      </c>
      <c r="C1550" s="3" t="s">
        <v>33</v>
      </c>
      <c r="D1550" s="3">
        <v>10.575178146362305</v>
      </c>
      <c r="E1550" s="15">
        <v>0.13918698310852051</v>
      </c>
      <c r="F1550" s="15">
        <v>0.40166648864746096</v>
      </c>
      <c r="G1550" s="41">
        <v>734601664</v>
      </c>
      <c r="H1550" s="40">
        <v>24.569999694824219</v>
      </c>
      <c r="I1550" s="40" t="s">
        <v>47</v>
      </c>
      <c r="J1550" s="40" t="s">
        <v>47</v>
      </c>
      <c r="K1550" s="42" t="str">
        <f t="shared" si="50"/>
        <v>No</v>
      </c>
      <c r="L1550" s="3">
        <f>IF(Table2242[[#This Row],[P/E]]&lt;=$A$8,1,0)</f>
        <v>0</v>
      </c>
      <c r="M1550" s="3">
        <f>IF(Table2242[[#This Row],[ROE LF]]&gt;=$B$8,1,0)</f>
        <v>0</v>
      </c>
      <c r="N1550" s="3">
        <f>IF(Table2242[[#This Row],[Debt/Equity LF]]&lt;=$C$8,1,0)</f>
        <v>1</v>
      </c>
      <c r="O1550" s="44">
        <f t="shared" si="49"/>
        <v>1</v>
      </c>
    </row>
    <row r="1551" spans="1:15" ht="15" hidden="1" x14ac:dyDescent="0.2">
      <c r="A1551" s="3" t="s">
        <v>9395</v>
      </c>
      <c r="B1551" s="3" t="s">
        <v>9396</v>
      </c>
      <c r="C1551" s="3" t="s">
        <v>33</v>
      </c>
      <c r="D1551" s="3">
        <v>22.762508392333984</v>
      </c>
      <c r="E1551" s="15">
        <v>-0.14348265647888184</v>
      </c>
      <c r="F1551" s="15">
        <v>0.16011674880981444</v>
      </c>
      <c r="G1551" s="41">
        <v>731977216</v>
      </c>
      <c r="H1551" s="40">
        <v>8.8385000228881836</v>
      </c>
      <c r="I1551" s="40" t="s">
        <v>34</v>
      </c>
      <c r="J1551" s="40" t="s">
        <v>73</v>
      </c>
      <c r="K1551" s="42" t="str">
        <f t="shared" si="50"/>
        <v>No</v>
      </c>
      <c r="L1551" s="3">
        <f>IF(Table2242[[#This Row],[P/E]]&lt;=$A$8,1,0)</f>
        <v>0</v>
      </c>
      <c r="M1551" s="3">
        <f>IF(Table2242[[#This Row],[ROE LF]]&gt;=$B$8,1,0)</f>
        <v>0</v>
      </c>
      <c r="N1551" s="3">
        <f>IF(Table2242[[#This Row],[Debt/Equity LF]]&lt;=$C$8,1,0)</f>
        <v>1</v>
      </c>
      <c r="O1551" s="44">
        <f t="shared" si="49"/>
        <v>1</v>
      </c>
    </row>
    <row r="1552" spans="1:15" ht="15" hidden="1" x14ac:dyDescent="0.2">
      <c r="A1552" s="3" t="s">
        <v>5153</v>
      </c>
      <c r="B1552" s="3" t="s">
        <v>5154</v>
      </c>
      <c r="C1552" s="3" t="s">
        <v>33</v>
      </c>
      <c r="D1552" s="3">
        <v>8.3245992660522461</v>
      </c>
      <c r="E1552" s="15">
        <v>0.15276365280151366</v>
      </c>
      <c r="F1552" s="15">
        <v>8.1636857986450193E-2</v>
      </c>
      <c r="G1552" s="41">
        <v>730456000</v>
      </c>
      <c r="H1552" s="40">
        <v>66.819999694824219</v>
      </c>
      <c r="I1552" s="40" t="s">
        <v>47</v>
      </c>
      <c r="J1552" s="40" t="s">
        <v>47</v>
      </c>
      <c r="K1552" s="42" t="str">
        <f t="shared" si="50"/>
        <v>No</v>
      </c>
      <c r="L1552" s="3">
        <f>IF(Table2242[[#This Row],[P/E]]&lt;=$A$8,1,0)</f>
        <v>1</v>
      </c>
      <c r="M1552" s="3">
        <f>IF(Table2242[[#This Row],[ROE LF]]&gt;=$B$8,1,0)</f>
        <v>0</v>
      </c>
      <c r="N1552" s="3">
        <f>IF(Table2242[[#This Row],[Debt/Equity LF]]&lt;=$C$8,1,0)</f>
        <v>1</v>
      </c>
      <c r="O1552" s="44">
        <f t="shared" si="49"/>
        <v>2</v>
      </c>
    </row>
    <row r="1553" spans="1:15" ht="15" hidden="1" x14ac:dyDescent="0.2">
      <c r="A1553" s="3" t="s">
        <v>4045</v>
      </c>
      <c r="B1553" s="3" t="s">
        <v>4046</v>
      </c>
      <c r="C1553" s="3" t="s">
        <v>33</v>
      </c>
      <c r="D1553" s="3">
        <v>11.748147964477539</v>
      </c>
      <c r="E1553">
        <v>8.8073501586914058E-2</v>
      </c>
      <c r="F1553">
        <v>0.7351327514648438</v>
      </c>
      <c r="G1553" s="41">
        <v>728978944</v>
      </c>
      <c r="H1553" s="40">
        <v>15.859999656677246</v>
      </c>
      <c r="I1553" s="40" t="s">
        <v>47</v>
      </c>
      <c r="J1553" s="40" t="s">
        <v>111</v>
      </c>
      <c r="K1553" s="42" t="str">
        <f t="shared" si="50"/>
        <v>No</v>
      </c>
      <c r="L1553" s="3">
        <f>IF(Table2242[[#This Row],[P/E]]&lt;=$A$8,1,0)</f>
        <v>0</v>
      </c>
      <c r="M1553" s="3">
        <f>IF(Table2242[[#This Row],[ROE LF]]&gt;=$B$8,1,0)</f>
        <v>0</v>
      </c>
      <c r="N1553" s="3">
        <f>IF(Table2242[[#This Row],[Debt/Equity LF]]&lt;=$C$8,1,0)</f>
        <v>0</v>
      </c>
      <c r="O1553" s="44">
        <f t="shared" si="49"/>
        <v>0</v>
      </c>
    </row>
    <row r="1554" spans="1:15" ht="15" hidden="1" x14ac:dyDescent="0.2">
      <c r="A1554" s="3" t="s">
        <v>9363</v>
      </c>
      <c r="B1554" s="3" t="s">
        <v>9364</v>
      </c>
      <c r="C1554" s="3" t="s">
        <v>25</v>
      </c>
      <c r="D1554" s="3">
        <v>19.10772705078125</v>
      </c>
      <c r="E1554" s="15">
        <v>0.22371742248535156</v>
      </c>
      <c r="F1554" s="15">
        <v>9.9163131713867189E-2</v>
      </c>
      <c r="G1554" s="41">
        <v>728566720</v>
      </c>
      <c r="H1554" s="40">
        <v>15.180000305175781</v>
      </c>
      <c r="I1554" s="40" t="s">
        <v>26</v>
      </c>
      <c r="J1554" s="40" t="s">
        <v>74</v>
      </c>
      <c r="K1554" s="42" t="str">
        <f t="shared" si="50"/>
        <v>No</v>
      </c>
      <c r="L1554" s="3">
        <f>IF(Table2242[[#This Row],[P/E]]&lt;=$A$8,1,0)</f>
        <v>0</v>
      </c>
      <c r="M1554" s="3">
        <f>IF(Table2242[[#This Row],[ROE LF]]&gt;=$B$8,1,0)</f>
        <v>0</v>
      </c>
      <c r="N1554" s="3">
        <f>IF(Table2242[[#This Row],[Debt/Equity LF]]&lt;=$C$8,1,0)</f>
        <v>1</v>
      </c>
      <c r="O1554" s="44">
        <f t="shared" si="49"/>
        <v>1</v>
      </c>
    </row>
    <row r="1555" spans="1:15" ht="15" hidden="1" x14ac:dyDescent="0.2">
      <c r="A1555" s="3" t="s">
        <v>4349</v>
      </c>
      <c r="B1555" s="3" t="s">
        <v>4350</v>
      </c>
      <c r="C1555" s="3" t="s">
        <v>89</v>
      </c>
      <c r="D1555" s="3">
        <v>4.8062090873718262</v>
      </c>
      <c r="E1555" s="15">
        <v>0.18863042831420898</v>
      </c>
      <c r="F1555" s="15">
        <v>0.38798442840576169</v>
      </c>
      <c r="G1555" s="41">
        <v>728120768</v>
      </c>
      <c r="H1555" s="40">
        <v>29.114999771118164</v>
      </c>
      <c r="I1555" s="40" t="s">
        <v>89</v>
      </c>
      <c r="J1555" s="40" t="s">
        <v>93</v>
      </c>
      <c r="K1555" s="42" t="str">
        <f t="shared" si="50"/>
        <v>No</v>
      </c>
      <c r="L1555" s="3">
        <f>IF(Table2242[[#This Row],[P/E]]&lt;=$A$8,1,0)</f>
        <v>1</v>
      </c>
      <c r="M1555" s="3">
        <f>IF(Table2242[[#This Row],[ROE LF]]&gt;=$B$8,1,0)</f>
        <v>0</v>
      </c>
      <c r="N1555" s="3">
        <f>IF(Table2242[[#This Row],[Debt/Equity LF]]&lt;=$C$8,1,0)</f>
        <v>1</v>
      </c>
      <c r="O1555" s="44">
        <f t="shared" si="49"/>
        <v>2</v>
      </c>
    </row>
    <row r="1556" spans="1:15" ht="15" hidden="1" x14ac:dyDescent="0.2">
      <c r="A1556" s="3" t="s">
        <v>9397</v>
      </c>
      <c r="B1556" s="3" t="s">
        <v>9398</v>
      </c>
      <c r="C1556" s="3" t="s">
        <v>69</v>
      </c>
      <c r="D1556" s="3">
        <v>18.600055694580078</v>
      </c>
      <c r="E1556" s="15">
        <v>2.1244909763336182E-2</v>
      </c>
      <c r="F1556" s="15">
        <v>0.78979125976562503</v>
      </c>
      <c r="G1556" s="41">
        <v>725754176</v>
      </c>
      <c r="H1556" s="40">
        <v>40.819999694824219</v>
      </c>
      <c r="I1556" s="40" t="s">
        <v>76</v>
      </c>
      <c r="J1556" s="40" t="s">
        <v>97</v>
      </c>
      <c r="K1556" s="42" t="str">
        <f t="shared" si="50"/>
        <v>No</v>
      </c>
      <c r="L1556" s="3">
        <f>IF(Table2242[[#This Row],[P/E]]&lt;=$A$8,1,0)</f>
        <v>0</v>
      </c>
      <c r="M1556" s="3">
        <f>IF(Table2242[[#This Row],[ROE LF]]&gt;=$B$8,1,0)</f>
        <v>0</v>
      </c>
      <c r="N1556" s="3">
        <f>IF(Table2242[[#This Row],[Debt/Equity LF]]&lt;=$C$8,1,0)</f>
        <v>0</v>
      </c>
      <c r="O1556" s="44">
        <f t="shared" si="49"/>
        <v>0</v>
      </c>
    </row>
    <row r="1557" spans="1:15" ht="15" hidden="1" x14ac:dyDescent="0.2">
      <c r="A1557" s="3" t="s">
        <v>3797</v>
      </c>
      <c r="B1557" s="3" t="s">
        <v>3798</v>
      </c>
      <c r="C1557" s="3" t="s">
        <v>33</v>
      </c>
      <c r="D1557" s="3">
        <v>5.7786731719970703</v>
      </c>
      <c r="E1557" s="15">
        <v>5.8155589103698731E-2</v>
      </c>
      <c r="F1557" s="15" t="s">
        <v>51</v>
      </c>
      <c r="G1557" s="41">
        <v>722913472</v>
      </c>
      <c r="H1557" s="40">
        <v>205.05000305175781</v>
      </c>
      <c r="I1557" s="40" t="s">
        <v>85</v>
      </c>
      <c r="J1557" s="40" t="s">
        <v>85</v>
      </c>
      <c r="K1557" s="42" t="str">
        <f t="shared" si="50"/>
        <v>No</v>
      </c>
      <c r="L1557" s="3">
        <f>IF(Table2242[[#This Row],[P/E]]&lt;=$A$8,1,0)</f>
        <v>1</v>
      </c>
      <c r="M1557" s="3">
        <f>IF(Table2242[[#This Row],[ROE LF]]&gt;=$B$8,1,0)</f>
        <v>0</v>
      </c>
      <c r="N1557" s="3">
        <f>IF(Table2242[[#This Row],[Debt/Equity LF]]&lt;=$C$8,1,0)</f>
        <v>0</v>
      </c>
      <c r="O1557" s="44">
        <f t="shared" si="49"/>
        <v>1</v>
      </c>
    </row>
    <row r="1558" spans="1:15" ht="15" hidden="1" x14ac:dyDescent="0.2">
      <c r="A1558" s="3" t="s">
        <v>4601</v>
      </c>
      <c r="B1558" s="3" t="s">
        <v>4602</v>
      </c>
      <c r="C1558" s="3" t="s">
        <v>28</v>
      </c>
      <c r="D1558" s="3">
        <v>7.0438661575317383</v>
      </c>
      <c r="E1558" s="15">
        <v>0.23259477615356444</v>
      </c>
      <c r="F1558" s="15">
        <v>0.17682870864868164</v>
      </c>
      <c r="G1558" s="41">
        <v>721284416</v>
      </c>
      <c r="H1558" s="40">
        <v>32.180000305175781</v>
      </c>
      <c r="I1558" s="40" t="s">
        <v>67</v>
      </c>
      <c r="J1558" s="40" t="s">
        <v>68</v>
      </c>
      <c r="K1558" s="42" t="str">
        <f t="shared" si="50"/>
        <v>No</v>
      </c>
      <c r="L1558" s="3">
        <f>IF(Table2242[[#This Row],[P/E]]&lt;=$A$8,1,0)</f>
        <v>1</v>
      </c>
      <c r="M1558" s="3">
        <f>IF(Table2242[[#This Row],[ROE LF]]&gt;=$B$8,1,0)</f>
        <v>0</v>
      </c>
      <c r="N1558" s="3">
        <f>IF(Table2242[[#This Row],[Debt/Equity LF]]&lt;=$C$8,1,0)</f>
        <v>1</v>
      </c>
      <c r="O1558" s="44">
        <f t="shared" si="49"/>
        <v>2</v>
      </c>
    </row>
    <row r="1559" spans="1:15" ht="15" hidden="1" x14ac:dyDescent="0.2">
      <c r="A1559" s="3" t="s">
        <v>3369</v>
      </c>
      <c r="B1559" s="3" t="s">
        <v>3370</v>
      </c>
      <c r="C1559" s="3" t="s">
        <v>80</v>
      </c>
      <c r="D1559" s="3">
        <v>585.82952880859375</v>
      </c>
      <c r="E1559" s="15">
        <v>3.0534198880195602E-3</v>
      </c>
      <c r="F1559" s="15">
        <v>1.7023713684082031</v>
      </c>
      <c r="G1559" s="41">
        <v>720720320</v>
      </c>
      <c r="H1559" s="40">
        <v>15.470000267028809</v>
      </c>
      <c r="I1559" s="40" t="s">
        <v>80</v>
      </c>
      <c r="J1559" s="40" t="s">
        <v>81</v>
      </c>
      <c r="K1559" s="42" t="str">
        <f t="shared" si="50"/>
        <v>No</v>
      </c>
      <c r="L1559" s="3">
        <f>IF(Table2242[[#This Row],[P/E]]&lt;=$A$8,1,0)</f>
        <v>0</v>
      </c>
      <c r="M1559" s="3">
        <f>IF(Table2242[[#This Row],[ROE LF]]&gt;=$B$8,1,0)</f>
        <v>0</v>
      </c>
      <c r="N1559" s="3">
        <f>IF(Table2242[[#This Row],[Debt/Equity LF]]&lt;=$C$8,1,0)</f>
        <v>0</v>
      </c>
      <c r="O1559" s="44">
        <f t="shared" si="49"/>
        <v>0</v>
      </c>
    </row>
    <row r="1560" spans="1:15" ht="15" x14ac:dyDescent="0.2">
      <c r="A1560" s="3" t="s">
        <v>4385</v>
      </c>
      <c r="B1560" s="3" t="s">
        <v>4386</v>
      </c>
      <c r="C1560" s="3" t="s">
        <v>43</v>
      </c>
      <c r="D1560" s="3">
        <v>9.0704517364501953</v>
      </c>
      <c r="E1560" s="15">
        <v>0.11213097572326661</v>
      </c>
      <c r="F1560" s="15">
        <v>0.7829183959960937</v>
      </c>
      <c r="G1560" s="41">
        <v>719853568</v>
      </c>
      <c r="H1560" s="40">
        <v>17.840000152587891</v>
      </c>
      <c r="I1560" s="40" t="s">
        <v>43</v>
      </c>
      <c r="J1560" s="40" t="s">
        <v>44</v>
      </c>
      <c r="K1560" s="42" t="str">
        <f t="shared" si="50"/>
        <v>No</v>
      </c>
      <c r="L1560" s="3">
        <f>IF(Table2242[[#This Row],[P/E]]&lt;=$A$8,1,0)</f>
        <v>0</v>
      </c>
      <c r="M1560" s="3">
        <f>IF(Table2242[[#This Row],[ROE LF]]&gt;=$B$8,1,0)</f>
        <v>0</v>
      </c>
      <c r="N1560" s="3">
        <f>IF(Table2242[[#This Row],[Debt/Equity LF]]&lt;=$C$8,1,0)</f>
        <v>0</v>
      </c>
      <c r="O1560" s="44">
        <f t="shared" si="49"/>
        <v>0</v>
      </c>
    </row>
    <row r="1561" spans="1:15" ht="15" hidden="1" x14ac:dyDescent="0.2">
      <c r="A1561" s="3" t="s">
        <v>4027</v>
      </c>
      <c r="B1561" s="3" t="s">
        <v>4028</v>
      </c>
      <c r="C1561" s="3" t="s">
        <v>69</v>
      </c>
      <c r="D1561" s="3">
        <v>48.338985443115234</v>
      </c>
      <c r="E1561" s="15">
        <v>4.6647739410400388E-2</v>
      </c>
      <c r="F1561" s="15">
        <v>1.3107383728027344</v>
      </c>
      <c r="G1561" s="41">
        <v>718652608</v>
      </c>
      <c r="H1561" s="40">
        <v>28.520000457763672</v>
      </c>
      <c r="I1561" s="40" t="s">
        <v>76</v>
      </c>
      <c r="J1561" s="40" t="s">
        <v>82</v>
      </c>
      <c r="K1561" s="42" t="str">
        <f t="shared" si="50"/>
        <v>No</v>
      </c>
      <c r="L1561" s="3">
        <f>IF(Table2242[[#This Row],[P/E]]&lt;=$A$8,1,0)</f>
        <v>0</v>
      </c>
      <c r="M1561" s="3">
        <f>IF(Table2242[[#This Row],[ROE LF]]&gt;=$B$8,1,0)</f>
        <v>0</v>
      </c>
      <c r="N1561" s="3">
        <f>IF(Table2242[[#This Row],[Debt/Equity LF]]&lt;=$C$8,1,0)</f>
        <v>0</v>
      </c>
      <c r="O1561" s="44">
        <f t="shared" si="49"/>
        <v>0</v>
      </c>
    </row>
    <row r="1562" spans="1:15" ht="15" hidden="1" x14ac:dyDescent="0.2">
      <c r="A1562" s="3" t="s">
        <v>4481</v>
      </c>
      <c r="B1562" s="3" t="s">
        <v>4482</v>
      </c>
      <c r="C1562" s="3" t="s">
        <v>33</v>
      </c>
      <c r="D1562" s="3">
        <v>9.9114665985107422</v>
      </c>
      <c r="E1562" s="15">
        <v>0.11262276649475098</v>
      </c>
      <c r="F1562" s="15">
        <v>0.90869384765625005</v>
      </c>
      <c r="G1562" s="41">
        <v>716623424</v>
      </c>
      <c r="H1562" s="40">
        <v>35.950000762939453</v>
      </c>
      <c r="I1562" s="40" t="s">
        <v>47</v>
      </c>
      <c r="J1562" s="40" t="s">
        <v>47</v>
      </c>
      <c r="K1562" s="42" t="str">
        <f t="shared" si="50"/>
        <v>No</v>
      </c>
      <c r="L1562" s="3">
        <f>IF(Table2242[[#This Row],[P/E]]&lt;=$A$8,1,0)</f>
        <v>0</v>
      </c>
      <c r="M1562" s="3">
        <f>IF(Table2242[[#This Row],[ROE LF]]&gt;=$B$8,1,0)</f>
        <v>0</v>
      </c>
      <c r="N1562" s="3">
        <f>IF(Table2242[[#This Row],[Debt/Equity LF]]&lt;=$C$8,1,0)</f>
        <v>0</v>
      </c>
      <c r="O1562" s="44">
        <f t="shared" si="49"/>
        <v>0</v>
      </c>
    </row>
    <row r="1563" spans="1:15" ht="15" hidden="1" x14ac:dyDescent="0.2">
      <c r="A1563" s="3" t="s">
        <v>5057</v>
      </c>
      <c r="B1563" s="3" t="s">
        <v>5058</v>
      </c>
      <c r="C1563" s="3" t="s">
        <v>69</v>
      </c>
      <c r="D1563" s="3">
        <v>2.974773645401001</v>
      </c>
      <c r="E1563" s="15">
        <v>0.48515384674072265</v>
      </c>
      <c r="F1563" s="15">
        <v>0.52728889465332029</v>
      </c>
      <c r="G1563" s="41">
        <v>716198656</v>
      </c>
      <c r="H1563" s="40">
        <v>54</v>
      </c>
      <c r="I1563" s="40" t="s">
        <v>70</v>
      </c>
      <c r="J1563" s="40" t="s">
        <v>118</v>
      </c>
      <c r="K1563" s="42" t="str">
        <f t="shared" si="50"/>
        <v>No</v>
      </c>
      <c r="L1563" s="3">
        <f>IF(Table2242[[#This Row],[P/E]]&lt;=$A$8,1,0)</f>
        <v>1</v>
      </c>
      <c r="M1563" s="3">
        <f>IF(Table2242[[#This Row],[ROE LF]]&gt;=$B$8,1,0)</f>
        <v>1</v>
      </c>
      <c r="N1563" s="3">
        <f>IF(Table2242[[#This Row],[Debt/Equity LF]]&lt;=$C$8,1,0)</f>
        <v>0</v>
      </c>
      <c r="O1563" s="44">
        <f t="shared" si="49"/>
        <v>2</v>
      </c>
    </row>
    <row r="1564" spans="1:15" ht="15" hidden="1" x14ac:dyDescent="0.2">
      <c r="A1564" s="3" t="s">
        <v>9399</v>
      </c>
      <c r="B1564" s="3" t="s">
        <v>4684</v>
      </c>
      <c r="C1564" s="3" t="s">
        <v>28</v>
      </c>
      <c r="D1564" s="3">
        <v>6.8335399627685547</v>
      </c>
      <c r="E1564" s="15">
        <v>0.29705772399902342</v>
      </c>
      <c r="F1564" s="15">
        <v>0.27597602844238284</v>
      </c>
      <c r="G1564" s="41">
        <v>714543744</v>
      </c>
      <c r="H1564" s="40">
        <v>28.379999160766602</v>
      </c>
      <c r="I1564" s="40" t="s">
        <v>67</v>
      </c>
      <c r="J1564" s="40" t="s">
        <v>100</v>
      </c>
      <c r="K1564" s="42" t="str">
        <f t="shared" si="50"/>
        <v>Yes</v>
      </c>
      <c r="L1564" s="3">
        <f>IF(Table2242[[#This Row],[P/E]]&lt;=$A$8,1,0)</f>
        <v>1</v>
      </c>
      <c r="M1564" s="3">
        <f>IF(Table2242[[#This Row],[ROE LF]]&gt;=$B$8,1,0)</f>
        <v>1</v>
      </c>
      <c r="N1564" s="3">
        <f>IF(Table2242[[#This Row],[Debt/Equity LF]]&lt;=$C$8,1,0)</f>
        <v>1</v>
      </c>
      <c r="O1564" s="44">
        <f t="shared" si="49"/>
        <v>3</v>
      </c>
    </row>
    <row r="1565" spans="1:15" ht="15" x14ac:dyDescent="0.2">
      <c r="A1565" s="3" t="s">
        <v>5841</v>
      </c>
      <c r="B1565" s="3" t="s">
        <v>5842</v>
      </c>
      <c r="C1565" s="3" t="s">
        <v>43</v>
      </c>
      <c r="D1565" s="3">
        <v>3.8347232341766362</v>
      </c>
      <c r="E1565" s="15">
        <v>0.58868663787841802</v>
      </c>
      <c r="F1565" s="15" t="s">
        <v>51</v>
      </c>
      <c r="G1565" s="41">
        <v>714500160</v>
      </c>
      <c r="H1565" s="40">
        <v>19.690000534057617</v>
      </c>
      <c r="I1565" s="40" t="s">
        <v>43</v>
      </c>
      <c r="J1565" s="40" t="s">
        <v>44</v>
      </c>
      <c r="K1565" s="42" t="str">
        <f t="shared" si="50"/>
        <v>No</v>
      </c>
      <c r="L1565" s="3">
        <f>IF(Table2242[[#This Row],[P/E]]&lt;=$A$8,1,0)</f>
        <v>1</v>
      </c>
      <c r="M1565" s="3">
        <f>IF(Table2242[[#This Row],[ROE LF]]&gt;=$B$8,1,0)</f>
        <v>1</v>
      </c>
      <c r="N1565" s="3">
        <f>IF(Table2242[[#This Row],[Debt/Equity LF]]&lt;=$C$8,1,0)</f>
        <v>0</v>
      </c>
      <c r="O1565" s="44">
        <f t="shared" si="49"/>
        <v>2</v>
      </c>
    </row>
    <row r="1566" spans="1:15" ht="15" hidden="1" x14ac:dyDescent="0.2">
      <c r="A1566" s="3" t="s">
        <v>9365</v>
      </c>
      <c r="B1566" s="3" t="s">
        <v>9366</v>
      </c>
      <c r="C1566" s="3" t="s">
        <v>80</v>
      </c>
      <c r="D1566" s="3">
        <v>4.6937170028686523</v>
      </c>
      <c r="E1566" s="15">
        <v>9.8247232437133791E-2</v>
      </c>
      <c r="F1566" s="15">
        <v>1.6069494628906249</v>
      </c>
      <c r="G1566" s="41">
        <v>713810496</v>
      </c>
      <c r="H1566" s="40">
        <v>7.0100002288818359</v>
      </c>
      <c r="I1566" s="40" t="s">
        <v>80</v>
      </c>
      <c r="J1566" s="40" t="s">
        <v>102</v>
      </c>
      <c r="K1566" s="42" t="str">
        <f t="shared" si="50"/>
        <v>No</v>
      </c>
      <c r="L1566" s="3">
        <f>IF(Table2242[[#This Row],[P/E]]&lt;=$A$8,1,0)</f>
        <v>1</v>
      </c>
      <c r="M1566" s="3">
        <f>IF(Table2242[[#This Row],[ROE LF]]&gt;=$B$8,1,0)</f>
        <v>0</v>
      </c>
      <c r="N1566" s="3">
        <f>IF(Table2242[[#This Row],[Debt/Equity LF]]&lt;=$C$8,1,0)</f>
        <v>0</v>
      </c>
      <c r="O1566" s="44">
        <f t="shared" si="49"/>
        <v>1</v>
      </c>
    </row>
    <row r="1567" spans="1:15" ht="15" hidden="1" x14ac:dyDescent="0.2">
      <c r="A1567" s="3" t="s">
        <v>3561</v>
      </c>
      <c r="B1567" s="3" t="s">
        <v>3562</v>
      </c>
      <c r="C1567" s="3" t="s">
        <v>33</v>
      </c>
      <c r="D1567" s="3">
        <v>11.624696731567383</v>
      </c>
      <c r="E1567" s="15">
        <v>6.9484810829162594E-2</v>
      </c>
      <c r="F1567" s="15">
        <v>6.4028439521789549E-2</v>
      </c>
      <c r="G1567" s="41">
        <v>713085184</v>
      </c>
      <c r="H1567" s="40">
        <v>30.100000381469727</v>
      </c>
      <c r="I1567" s="40" t="s">
        <v>85</v>
      </c>
      <c r="J1567" s="40" t="s">
        <v>85</v>
      </c>
      <c r="K1567" s="42" t="str">
        <f t="shared" si="50"/>
        <v>No</v>
      </c>
      <c r="L1567" s="3">
        <f>IF(Table2242[[#This Row],[P/E]]&lt;=$A$8,1,0)</f>
        <v>0</v>
      </c>
      <c r="M1567" s="3">
        <f>IF(Table2242[[#This Row],[ROE LF]]&gt;=$B$8,1,0)</f>
        <v>0</v>
      </c>
      <c r="N1567" s="3">
        <f>IF(Table2242[[#This Row],[Debt/Equity LF]]&lt;=$C$8,1,0)</f>
        <v>1</v>
      </c>
      <c r="O1567" s="44">
        <f t="shared" si="49"/>
        <v>1</v>
      </c>
    </row>
    <row r="1568" spans="1:15" ht="15" x14ac:dyDescent="0.2">
      <c r="A1568" s="3" t="s">
        <v>6037</v>
      </c>
      <c r="B1568" s="3" t="s">
        <v>6038</v>
      </c>
      <c r="C1568" s="3" t="s">
        <v>43</v>
      </c>
      <c r="D1568" s="3">
        <v>1.8667469024658201</v>
      </c>
      <c r="E1568" s="15">
        <v>0.79668586730957036</v>
      </c>
      <c r="F1568" s="15">
        <v>1.0378031921386719</v>
      </c>
      <c r="G1568" s="41">
        <v>712796224</v>
      </c>
      <c r="H1568" s="40">
        <v>33.75</v>
      </c>
      <c r="I1568" s="40" t="s">
        <v>43</v>
      </c>
      <c r="J1568" s="40" t="s">
        <v>44</v>
      </c>
      <c r="K1568" s="42" t="str">
        <f t="shared" si="50"/>
        <v>No</v>
      </c>
      <c r="L1568" s="3">
        <f>IF(Table2242[[#This Row],[P/E]]&lt;=$A$8,1,0)</f>
        <v>1</v>
      </c>
      <c r="M1568" s="3">
        <f>IF(Table2242[[#This Row],[ROE LF]]&gt;=$B$8,1,0)</f>
        <v>1</v>
      </c>
      <c r="N1568" s="3">
        <f>IF(Table2242[[#This Row],[Debt/Equity LF]]&lt;=$C$8,1,0)</f>
        <v>0</v>
      </c>
      <c r="O1568" s="44">
        <f t="shared" ref="O1568:O1631" si="51">SUM(L1568:N1568)</f>
        <v>2</v>
      </c>
    </row>
    <row r="1569" spans="1:15" ht="15" hidden="1" x14ac:dyDescent="0.2">
      <c r="A1569" s="3" t="s">
        <v>4459</v>
      </c>
      <c r="B1569" s="3" t="s">
        <v>4460</v>
      </c>
      <c r="C1569" s="3" t="s">
        <v>33</v>
      </c>
      <c r="D1569" s="3">
        <v>11.286885261535645</v>
      </c>
      <c r="E1569" s="15">
        <v>0.12946658134460448</v>
      </c>
      <c r="F1569" s="15">
        <v>0.35767990112304687</v>
      </c>
      <c r="G1569" s="41">
        <v>711454592</v>
      </c>
      <c r="H1569" s="40">
        <v>41.310001373291016</v>
      </c>
      <c r="I1569" s="40" t="s">
        <v>47</v>
      </c>
      <c r="J1569" s="40" t="s">
        <v>47</v>
      </c>
      <c r="K1569" s="42" t="str">
        <f t="shared" si="50"/>
        <v>No</v>
      </c>
      <c r="L1569" s="3">
        <f>IF(Table2242[[#This Row],[P/E]]&lt;=$A$8,1,0)</f>
        <v>0</v>
      </c>
      <c r="M1569" s="3">
        <f>IF(Table2242[[#This Row],[ROE LF]]&gt;=$B$8,1,0)</f>
        <v>0</v>
      </c>
      <c r="N1569" s="3">
        <f>IF(Table2242[[#This Row],[Debt/Equity LF]]&lt;=$C$8,1,0)</f>
        <v>1</v>
      </c>
      <c r="O1569" s="44">
        <f t="shared" si="51"/>
        <v>1</v>
      </c>
    </row>
    <row r="1570" spans="1:15" ht="15" hidden="1" x14ac:dyDescent="0.2">
      <c r="A1570" s="3" t="s">
        <v>4299</v>
      </c>
      <c r="B1570" s="3" t="s">
        <v>4300</v>
      </c>
      <c r="C1570" s="3" t="s">
        <v>20</v>
      </c>
      <c r="D1570" s="3">
        <v>7.842628002166748</v>
      </c>
      <c r="E1570" s="15">
        <v>0.19522132873535156</v>
      </c>
      <c r="F1570" s="15">
        <v>1.8063378906250001</v>
      </c>
      <c r="G1570" s="41">
        <v>706943424</v>
      </c>
      <c r="H1570" s="40">
        <v>15.810000419616699</v>
      </c>
      <c r="I1570" s="40" t="s">
        <v>48</v>
      </c>
      <c r="J1570" s="40" t="s">
        <v>48</v>
      </c>
      <c r="K1570" s="42" t="str">
        <f t="shared" si="50"/>
        <v>No</v>
      </c>
      <c r="L1570" s="3">
        <f>IF(Table2242[[#This Row],[P/E]]&lt;=$A$8,1,0)</f>
        <v>1</v>
      </c>
      <c r="M1570" s="3">
        <f>IF(Table2242[[#This Row],[ROE LF]]&gt;=$B$8,1,0)</f>
        <v>0</v>
      </c>
      <c r="N1570" s="3">
        <f>IF(Table2242[[#This Row],[Debt/Equity LF]]&lt;=$C$8,1,0)</f>
        <v>0</v>
      </c>
      <c r="O1570" s="44">
        <f t="shared" si="51"/>
        <v>1</v>
      </c>
    </row>
    <row r="1571" spans="1:15" ht="15" x14ac:dyDescent="0.2">
      <c r="A1571" s="3" t="s">
        <v>7929</v>
      </c>
      <c r="B1571" s="3" t="s">
        <v>7930</v>
      </c>
      <c r="C1571" s="3" t="s">
        <v>43</v>
      </c>
      <c r="D1571" s="3">
        <v>33.271587371826172</v>
      </c>
      <c r="E1571" s="15">
        <v>2.005914926528931E-2</v>
      </c>
      <c r="F1571" s="15">
        <v>0.95609977722167971</v>
      </c>
      <c r="G1571" s="41">
        <v>706012992</v>
      </c>
      <c r="H1571" s="40">
        <v>25.200000762939453</v>
      </c>
      <c r="I1571" s="40" t="s">
        <v>43</v>
      </c>
      <c r="J1571" s="40" t="s">
        <v>101</v>
      </c>
      <c r="K1571" s="42" t="str">
        <f t="shared" si="50"/>
        <v>No</v>
      </c>
      <c r="L1571" s="3">
        <f>IF(Table2242[[#This Row],[P/E]]&lt;=$A$8,1,0)</f>
        <v>0</v>
      </c>
      <c r="M1571" s="3">
        <f>IF(Table2242[[#This Row],[ROE LF]]&gt;=$B$8,1,0)</f>
        <v>0</v>
      </c>
      <c r="N1571" s="3">
        <f>IF(Table2242[[#This Row],[Debt/Equity LF]]&lt;=$C$8,1,0)</f>
        <v>0</v>
      </c>
      <c r="O1571" s="44">
        <f t="shared" si="51"/>
        <v>0</v>
      </c>
    </row>
    <row r="1572" spans="1:15" ht="15" hidden="1" x14ac:dyDescent="0.2">
      <c r="A1572" s="3" t="s">
        <v>4097</v>
      </c>
      <c r="B1572" s="3" t="s">
        <v>4098</v>
      </c>
      <c r="C1572" s="3" t="s">
        <v>33</v>
      </c>
      <c r="D1572" s="3">
        <v>10.380331039428711</v>
      </c>
      <c r="E1572" s="15">
        <v>0.12004025459289551</v>
      </c>
      <c r="F1572" s="15">
        <v>0.29712600708007814</v>
      </c>
      <c r="G1572" s="41">
        <v>701676864</v>
      </c>
      <c r="H1572" s="40">
        <v>38.209999084472656</v>
      </c>
      <c r="I1572" s="40" t="s">
        <v>47</v>
      </c>
      <c r="J1572" s="40" t="s">
        <v>111</v>
      </c>
      <c r="K1572" s="42" t="str">
        <f t="shared" si="50"/>
        <v>No</v>
      </c>
      <c r="L1572" s="3">
        <f>IF(Table2242[[#This Row],[P/E]]&lt;=$A$8,1,0)</f>
        <v>0</v>
      </c>
      <c r="M1572" s="3">
        <f>IF(Table2242[[#This Row],[ROE LF]]&gt;=$B$8,1,0)</f>
        <v>0</v>
      </c>
      <c r="N1572" s="3">
        <f>IF(Table2242[[#This Row],[Debt/Equity LF]]&lt;=$C$8,1,0)</f>
        <v>1</v>
      </c>
      <c r="O1572" s="44">
        <f t="shared" si="51"/>
        <v>1</v>
      </c>
    </row>
    <row r="1573" spans="1:15" ht="15" hidden="1" x14ac:dyDescent="0.2">
      <c r="A1573" s="3" t="s">
        <v>4149</v>
      </c>
      <c r="B1573" s="3" t="s">
        <v>4150</v>
      </c>
      <c r="C1573" s="3" t="s">
        <v>80</v>
      </c>
      <c r="D1573" s="3">
        <v>496.75137329101562</v>
      </c>
      <c r="E1573" s="15">
        <v>8.1355601549148605E-3</v>
      </c>
      <c r="F1573" s="15">
        <v>1.9247050476074219</v>
      </c>
      <c r="G1573" s="41">
        <v>700251904</v>
      </c>
      <c r="H1573" s="40">
        <v>18.655000686645508</v>
      </c>
      <c r="I1573" s="40" t="s">
        <v>80</v>
      </c>
      <c r="J1573" s="40" t="s">
        <v>81</v>
      </c>
      <c r="K1573" s="42" t="str">
        <f t="shared" si="50"/>
        <v>No</v>
      </c>
      <c r="L1573" s="3">
        <f>IF(Table2242[[#This Row],[P/E]]&lt;=$A$8,1,0)</f>
        <v>0</v>
      </c>
      <c r="M1573" s="3">
        <f>IF(Table2242[[#This Row],[ROE LF]]&gt;=$B$8,1,0)</f>
        <v>0</v>
      </c>
      <c r="N1573" s="3">
        <f>IF(Table2242[[#This Row],[Debt/Equity LF]]&lt;=$C$8,1,0)</f>
        <v>0</v>
      </c>
      <c r="O1573" s="44">
        <f t="shared" si="51"/>
        <v>0</v>
      </c>
    </row>
    <row r="1574" spans="1:15" ht="15" hidden="1" x14ac:dyDescent="0.2">
      <c r="A1574" s="3" t="s">
        <v>4599</v>
      </c>
      <c r="B1574" s="3" t="s">
        <v>4600</v>
      </c>
      <c r="C1574" s="3" t="s">
        <v>20</v>
      </c>
      <c r="D1574" s="3">
        <v>16.368062973022461</v>
      </c>
      <c r="E1574" s="15">
        <v>0.30128189086914064</v>
      </c>
      <c r="F1574" s="15">
        <v>1.6106610298156739E-2</v>
      </c>
      <c r="G1574" s="41">
        <v>699370432</v>
      </c>
      <c r="H1574" s="40">
        <v>22.444999694824219</v>
      </c>
      <c r="I1574" s="40" t="s">
        <v>23</v>
      </c>
      <c r="J1574" s="40" t="s">
        <v>42</v>
      </c>
      <c r="K1574" s="42" t="str">
        <f t="shared" si="50"/>
        <v>No</v>
      </c>
      <c r="L1574" s="3">
        <f>IF(Table2242[[#This Row],[P/E]]&lt;=$A$8,1,0)</f>
        <v>0</v>
      </c>
      <c r="M1574" s="3">
        <f>IF(Table2242[[#This Row],[ROE LF]]&gt;=$B$8,1,0)</f>
        <v>1</v>
      </c>
      <c r="N1574" s="3">
        <f>IF(Table2242[[#This Row],[Debt/Equity LF]]&lt;=$C$8,1,0)</f>
        <v>1</v>
      </c>
      <c r="O1574" s="44">
        <f t="shared" si="51"/>
        <v>2</v>
      </c>
    </row>
    <row r="1575" spans="1:15" ht="15" hidden="1" x14ac:dyDescent="0.2">
      <c r="A1575" s="3" t="s">
        <v>4391</v>
      </c>
      <c r="B1575" s="3" t="s">
        <v>4392</v>
      </c>
      <c r="C1575" s="3" t="s">
        <v>33</v>
      </c>
      <c r="D1575" s="3">
        <v>14.415842056274414</v>
      </c>
      <c r="E1575" s="15">
        <v>7.5270128250122068E-2</v>
      </c>
      <c r="F1575" s="15">
        <v>0.66626098632812503</v>
      </c>
      <c r="G1575" s="41">
        <v>696017216</v>
      </c>
      <c r="H1575" s="40">
        <v>14.560000419616699</v>
      </c>
      <c r="I1575" s="40" t="s">
        <v>47</v>
      </c>
      <c r="J1575" s="40" t="s">
        <v>47</v>
      </c>
      <c r="K1575" s="42" t="str">
        <f t="shared" si="50"/>
        <v>No</v>
      </c>
      <c r="L1575" s="3">
        <f>IF(Table2242[[#This Row],[P/E]]&lt;=$A$8,1,0)</f>
        <v>0</v>
      </c>
      <c r="M1575" s="3">
        <f>IF(Table2242[[#This Row],[ROE LF]]&gt;=$B$8,1,0)</f>
        <v>0</v>
      </c>
      <c r="N1575" s="3">
        <f>IF(Table2242[[#This Row],[Debt/Equity LF]]&lt;=$C$8,1,0)</f>
        <v>0</v>
      </c>
      <c r="O1575" s="44">
        <f t="shared" si="51"/>
        <v>0</v>
      </c>
    </row>
    <row r="1576" spans="1:15" ht="15" hidden="1" x14ac:dyDescent="0.2">
      <c r="A1576" s="3" t="s">
        <v>3997</v>
      </c>
      <c r="B1576" s="3" t="s">
        <v>3998</v>
      </c>
      <c r="C1576" s="3" t="s">
        <v>69</v>
      </c>
      <c r="D1576" s="3">
        <v>14.647332191467285</v>
      </c>
      <c r="E1576" s="15">
        <v>0.21751598358154298</v>
      </c>
      <c r="F1576" s="15">
        <v>2.2028146362304688</v>
      </c>
      <c r="G1576" s="41">
        <v>692339520</v>
      </c>
      <c r="H1576" s="40">
        <v>34.990001678466797</v>
      </c>
      <c r="I1576" s="40" t="s">
        <v>6370</v>
      </c>
      <c r="J1576" s="40" t="s">
        <v>87</v>
      </c>
      <c r="K1576" s="42" t="str">
        <f t="shared" si="50"/>
        <v>No</v>
      </c>
      <c r="L1576" s="3">
        <f>IF(Table2242[[#This Row],[P/E]]&lt;=$A$8,1,0)</f>
        <v>0</v>
      </c>
      <c r="M1576" s="3">
        <f>IF(Table2242[[#This Row],[ROE LF]]&gt;=$B$8,1,0)</f>
        <v>0</v>
      </c>
      <c r="N1576" s="3">
        <f>IF(Table2242[[#This Row],[Debt/Equity LF]]&lt;=$C$8,1,0)</f>
        <v>0</v>
      </c>
      <c r="O1576" s="44">
        <f t="shared" si="51"/>
        <v>0</v>
      </c>
    </row>
    <row r="1577" spans="1:15" ht="15" x14ac:dyDescent="0.2">
      <c r="A1577" s="3" t="s">
        <v>4215</v>
      </c>
      <c r="B1577" s="3" t="s">
        <v>8453</v>
      </c>
      <c r="C1577" s="3" t="s">
        <v>43</v>
      </c>
      <c r="D1577" s="3">
        <v>3.4915561676025391</v>
      </c>
      <c r="E1577" s="15">
        <v>0.25723569869995117</v>
      </c>
      <c r="F1577" s="15">
        <v>0.51404941558837891</v>
      </c>
      <c r="G1577" s="41">
        <v>690139840</v>
      </c>
      <c r="H1577" s="40">
        <v>8.9899997711181641</v>
      </c>
      <c r="I1577" s="40" t="s">
        <v>43</v>
      </c>
      <c r="J1577" s="40" t="s">
        <v>44</v>
      </c>
      <c r="K1577" s="42" t="str">
        <f t="shared" si="50"/>
        <v>No</v>
      </c>
      <c r="L1577" s="3">
        <f>IF(Table2242[[#This Row],[P/E]]&lt;=$A$8,1,0)</f>
        <v>1</v>
      </c>
      <c r="M1577" s="3">
        <f>IF(Table2242[[#This Row],[ROE LF]]&gt;=$B$8,1,0)</f>
        <v>0</v>
      </c>
      <c r="N1577" s="3">
        <f>IF(Table2242[[#This Row],[Debt/Equity LF]]&lt;=$C$8,1,0)</f>
        <v>1</v>
      </c>
      <c r="O1577" s="44">
        <f t="shared" si="51"/>
        <v>2</v>
      </c>
    </row>
    <row r="1578" spans="1:15" ht="15" hidden="1" x14ac:dyDescent="0.2">
      <c r="A1578" s="3" t="s">
        <v>4959</v>
      </c>
      <c r="B1578" s="3" t="s">
        <v>4960</v>
      </c>
      <c r="C1578" s="3" t="s">
        <v>33</v>
      </c>
      <c r="D1578" s="3">
        <v>11.311054229736328</v>
      </c>
      <c r="E1578" s="15">
        <v>0.12530510902404784</v>
      </c>
      <c r="F1578" s="15">
        <v>0.72495239257812505</v>
      </c>
      <c r="G1578" s="41">
        <v>686035712</v>
      </c>
      <c r="H1578" s="40">
        <v>88</v>
      </c>
      <c r="I1578" s="40" t="s">
        <v>47</v>
      </c>
      <c r="J1578" s="40" t="s">
        <v>47</v>
      </c>
      <c r="K1578" s="42" t="str">
        <f t="shared" si="50"/>
        <v>No</v>
      </c>
      <c r="L1578" s="3">
        <f>IF(Table2242[[#This Row],[P/E]]&lt;=$A$8,1,0)</f>
        <v>0</v>
      </c>
      <c r="M1578" s="3">
        <f>IF(Table2242[[#This Row],[ROE LF]]&gt;=$B$8,1,0)</f>
        <v>0</v>
      </c>
      <c r="N1578" s="3">
        <f>IF(Table2242[[#This Row],[Debt/Equity LF]]&lt;=$C$8,1,0)</f>
        <v>0</v>
      </c>
      <c r="O1578" s="44">
        <f t="shared" si="51"/>
        <v>0</v>
      </c>
    </row>
    <row r="1579" spans="1:15" ht="15" hidden="1" x14ac:dyDescent="0.2">
      <c r="A1579" s="3" t="s">
        <v>4415</v>
      </c>
      <c r="B1579" s="3" t="s">
        <v>4416</v>
      </c>
      <c r="C1579" s="3" t="s">
        <v>69</v>
      </c>
      <c r="D1579" s="3">
        <v>9.0411558151245117</v>
      </c>
      <c r="E1579" s="15">
        <v>0.20789251327514649</v>
      </c>
      <c r="F1579" s="15">
        <v>0.300192813873291</v>
      </c>
      <c r="G1579" s="41">
        <v>684217536</v>
      </c>
      <c r="H1579" s="40">
        <v>29.090000152587891</v>
      </c>
      <c r="I1579" s="40" t="s">
        <v>6370</v>
      </c>
      <c r="J1579" s="40" t="s">
        <v>87</v>
      </c>
      <c r="K1579" s="42" t="str">
        <f t="shared" si="50"/>
        <v>No</v>
      </c>
      <c r="L1579" s="3">
        <f>IF(Table2242[[#This Row],[P/E]]&lt;=$A$8,1,0)</f>
        <v>0</v>
      </c>
      <c r="M1579" s="3">
        <f>IF(Table2242[[#This Row],[ROE LF]]&gt;=$B$8,1,0)</f>
        <v>0</v>
      </c>
      <c r="N1579" s="3">
        <f>IF(Table2242[[#This Row],[Debt/Equity LF]]&lt;=$C$8,1,0)</f>
        <v>1</v>
      </c>
      <c r="O1579" s="44">
        <f t="shared" si="51"/>
        <v>1</v>
      </c>
    </row>
    <row r="1580" spans="1:15" ht="15" hidden="1" x14ac:dyDescent="0.2">
      <c r="A1580" s="3" t="s">
        <v>3961</v>
      </c>
      <c r="B1580" s="3" t="s">
        <v>3962</v>
      </c>
      <c r="C1580" s="3" t="s">
        <v>36</v>
      </c>
      <c r="D1580" s="3">
        <v>2.2863771915435791</v>
      </c>
      <c r="E1580" s="15">
        <v>-0.40751571655273439</v>
      </c>
      <c r="F1580" s="15">
        <v>13.188153076171876</v>
      </c>
      <c r="G1580" s="41">
        <v>683083520</v>
      </c>
      <c r="H1580" s="40">
        <v>2.3849999904632568</v>
      </c>
      <c r="I1580" s="40" t="s">
        <v>40</v>
      </c>
      <c r="J1580" s="40" t="s">
        <v>41</v>
      </c>
      <c r="K1580" s="42" t="str">
        <f t="shared" si="50"/>
        <v>No</v>
      </c>
      <c r="L1580" s="3">
        <f>IF(Table2242[[#This Row],[P/E]]&lt;=$A$8,1,0)</f>
        <v>1</v>
      </c>
      <c r="M1580" s="3">
        <f>IF(Table2242[[#This Row],[ROE LF]]&gt;=$B$8,1,0)</f>
        <v>0</v>
      </c>
      <c r="N1580" s="3">
        <f>IF(Table2242[[#This Row],[Debt/Equity LF]]&lt;=$C$8,1,0)</f>
        <v>0</v>
      </c>
      <c r="O1580" s="44">
        <f t="shared" si="51"/>
        <v>1</v>
      </c>
    </row>
    <row r="1581" spans="1:15" ht="15" hidden="1" x14ac:dyDescent="0.2">
      <c r="A1581" s="3" t="s">
        <v>4803</v>
      </c>
      <c r="B1581" s="3" t="s">
        <v>4804</v>
      </c>
      <c r="C1581" s="3" t="s">
        <v>28</v>
      </c>
      <c r="D1581" s="3">
        <v>3.7591743469238281</v>
      </c>
      <c r="E1581" s="15">
        <v>0.28744924545288086</v>
      </c>
      <c r="F1581" s="15">
        <v>0.3571881103515625</v>
      </c>
      <c r="G1581" s="41">
        <v>682202240</v>
      </c>
      <c r="H1581" s="40">
        <v>33.909999847412109</v>
      </c>
      <c r="I1581" s="40" t="s">
        <v>29</v>
      </c>
      <c r="J1581" s="40" t="s">
        <v>52</v>
      </c>
      <c r="K1581" s="42" t="str">
        <f t="shared" si="50"/>
        <v>No</v>
      </c>
      <c r="L1581" s="3">
        <f>IF(Table2242[[#This Row],[P/E]]&lt;=$A$8,1,0)</f>
        <v>1</v>
      </c>
      <c r="M1581" s="3">
        <f>IF(Table2242[[#This Row],[ROE LF]]&gt;=$B$8,1,0)</f>
        <v>0</v>
      </c>
      <c r="N1581" s="3">
        <f>IF(Table2242[[#This Row],[Debt/Equity LF]]&lt;=$C$8,1,0)</f>
        <v>1</v>
      </c>
      <c r="O1581" s="44">
        <f t="shared" si="51"/>
        <v>2</v>
      </c>
    </row>
    <row r="1582" spans="1:15" ht="15" hidden="1" x14ac:dyDescent="0.2">
      <c r="A1582" s="3" t="s">
        <v>4109</v>
      </c>
      <c r="B1582" s="3" t="s">
        <v>4110</v>
      </c>
      <c r="C1582" s="3" t="s">
        <v>33</v>
      </c>
      <c r="D1582" s="3">
        <v>7.931553840637207</v>
      </c>
      <c r="E1582" s="15">
        <v>0.13850731849670411</v>
      </c>
      <c r="F1582" s="15">
        <v>1.7132852172851563</v>
      </c>
      <c r="G1582" s="41">
        <v>678354688</v>
      </c>
      <c r="H1582" s="40">
        <v>16.340000152587891</v>
      </c>
      <c r="I1582" s="40" t="s">
        <v>47</v>
      </c>
      <c r="J1582" s="40" t="s">
        <v>47</v>
      </c>
      <c r="K1582" s="42" t="str">
        <f t="shared" si="50"/>
        <v>No</v>
      </c>
      <c r="L1582" s="3">
        <f>IF(Table2242[[#This Row],[P/E]]&lt;=$A$8,1,0)</f>
        <v>1</v>
      </c>
      <c r="M1582" s="3">
        <f>IF(Table2242[[#This Row],[ROE LF]]&gt;=$B$8,1,0)</f>
        <v>0</v>
      </c>
      <c r="N1582" s="3">
        <f>IF(Table2242[[#This Row],[Debt/Equity LF]]&lt;=$C$8,1,0)</f>
        <v>0</v>
      </c>
      <c r="O1582" s="44">
        <f t="shared" si="51"/>
        <v>1</v>
      </c>
    </row>
    <row r="1583" spans="1:15" ht="15" hidden="1" x14ac:dyDescent="0.2">
      <c r="A1583" s="3" t="s">
        <v>4827</v>
      </c>
      <c r="B1583" s="3" t="s">
        <v>4828</v>
      </c>
      <c r="C1583" s="3" t="s">
        <v>69</v>
      </c>
      <c r="D1583" s="3">
        <v>18.543571472167969</v>
      </c>
      <c r="E1583" s="15">
        <v>0.12005281448364258</v>
      </c>
      <c r="F1583" s="15">
        <v>0.32594890594482423</v>
      </c>
      <c r="G1583" s="41">
        <v>676666944</v>
      </c>
      <c r="H1583" s="40">
        <v>35.075000762939453</v>
      </c>
      <c r="I1583" s="40" t="s">
        <v>76</v>
      </c>
      <c r="J1583" s="40" t="s">
        <v>107</v>
      </c>
      <c r="K1583" s="42" t="str">
        <f t="shared" si="50"/>
        <v>No</v>
      </c>
      <c r="L1583" s="3">
        <f>IF(Table2242[[#This Row],[P/E]]&lt;=$A$8,1,0)</f>
        <v>0</v>
      </c>
      <c r="M1583" s="3">
        <f>IF(Table2242[[#This Row],[ROE LF]]&gt;=$B$8,1,0)</f>
        <v>0</v>
      </c>
      <c r="N1583" s="3">
        <f>IF(Table2242[[#This Row],[Debt/Equity LF]]&lt;=$C$8,1,0)</f>
        <v>1</v>
      </c>
      <c r="O1583" s="44">
        <f t="shared" si="51"/>
        <v>1</v>
      </c>
    </row>
    <row r="1584" spans="1:15" ht="15" hidden="1" x14ac:dyDescent="0.2">
      <c r="A1584" s="3" t="s">
        <v>4765</v>
      </c>
      <c r="B1584" s="3" t="s">
        <v>4766</v>
      </c>
      <c r="C1584" s="3" t="s">
        <v>89</v>
      </c>
      <c r="D1584" s="3">
        <v>21.61482048034668</v>
      </c>
      <c r="E1584" s="15">
        <v>7.196187019348145E-2</v>
      </c>
      <c r="F1584" s="15">
        <v>0.32653041839599611</v>
      </c>
      <c r="G1584" s="41">
        <v>673573632</v>
      </c>
      <c r="H1584" s="40">
        <v>22.850000381469727</v>
      </c>
      <c r="I1584" s="40" t="s">
        <v>89</v>
      </c>
      <c r="J1584" s="40" t="s">
        <v>90</v>
      </c>
      <c r="K1584" s="42" t="str">
        <f t="shared" si="50"/>
        <v>No</v>
      </c>
      <c r="L1584" s="3">
        <f>IF(Table2242[[#This Row],[P/E]]&lt;=$A$8,1,0)</f>
        <v>0</v>
      </c>
      <c r="M1584" s="3">
        <f>IF(Table2242[[#This Row],[ROE LF]]&gt;=$B$8,1,0)</f>
        <v>0</v>
      </c>
      <c r="N1584" s="3">
        <f>IF(Table2242[[#This Row],[Debt/Equity LF]]&lt;=$C$8,1,0)</f>
        <v>1</v>
      </c>
      <c r="O1584" s="44">
        <f t="shared" si="51"/>
        <v>1</v>
      </c>
    </row>
    <row r="1585" spans="1:15" ht="15" hidden="1" x14ac:dyDescent="0.2">
      <c r="A1585" s="3" t="s">
        <v>4409</v>
      </c>
      <c r="B1585" s="3" t="s">
        <v>4410</v>
      </c>
      <c r="C1585" s="3" t="s">
        <v>89</v>
      </c>
      <c r="D1585" s="3">
        <v>6.9658031463623047</v>
      </c>
      <c r="E1585" s="15">
        <v>0.1911211395263672</v>
      </c>
      <c r="F1585" s="15">
        <v>0.9229888916015625</v>
      </c>
      <c r="G1585" s="41">
        <v>671388608</v>
      </c>
      <c r="H1585" s="40">
        <v>8.4499998092651367</v>
      </c>
      <c r="I1585" s="40" t="s">
        <v>89</v>
      </c>
      <c r="J1585" s="40" t="s">
        <v>93</v>
      </c>
      <c r="K1585" s="42" t="str">
        <f t="shared" si="50"/>
        <v>No</v>
      </c>
      <c r="L1585" s="3">
        <f>IF(Table2242[[#This Row],[P/E]]&lt;=$A$8,1,0)</f>
        <v>1</v>
      </c>
      <c r="M1585" s="3">
        <f>IF(Table2242[[#This Row],[ROE LF]]&gt;=$B$8,1,0)</f>
        <v>0</v>
      </c>
      <c r="N1585" s="3">
        <f>IF(Table2242[[#This Row],[Debt/Equity LF]]&lt;=$C$8,1,0)</f>
        <v>0</v>
      </c>
      <c r="O1585" s="44">
        <f t="shared" si="51"/>
        <v>1</v>
      </c>
    </row>
    <row r="1586" spans="1:15" ht="15" hidden="1" x14ac:dyDescent="0.2">
      <c r="A1586" s="3" t="s">
        <v>5345</v>
      </c>
      <c r="B1586" s="3" t="s">
        <v>5346</v>
      </c>
      <c r="C1586" s="3" t="s">
        <v>20</v>
      </c>
      <c r="D1586" s="3">
        <v>17.795282363891602</v>
      </c>
      <c r="E1586" s="15">
        <v>0.23265304565429687</v>
      </c>
      <c r="F1586" s="15">
        <v>2.8287279605865478E-2</v>
      </c>
      <c r="G1586" s="41">
        <v>666814336</v>
      </c>
      <c r="H1586" s="40">
        <v>23.079999923706055</v>
      </c>
      <c r="I1586" s="40" t="s">
        <v>23</v>
      </c>
      <c r="J1586" s="40" t="s">
        <v>24</v>
      </c>
      <c r="K1586" s="42" t="str">
        <f t="shared" si="50"/>
        <v>No</v>
      </c>
      <c r="L1586" s="3">
        <f>IF(Table2242[[#This Row],[P/E]]&lt;=$A$8,1,0)</f>
        <v>0</v>
      </c>
      <c r="M1586" s="3">
        <f>IF(Table2242[[#This Row],[ROE LF]]&gt;=$B$8,1,0)</f>
        <v>0</v>
      </c>
      <c r="N1586" s="3">
        <f>IF(Table2242[[#This Row],[Debt/Equity LF]]&lt;=$C$8,1,0)</f>
        <v>1</v>
      </c>
      <c r="O1586" s="44">
        <f t="shared" si="51"/>
        <v>1</v>
      </c>
    </row>
    <row r="1587" spans="1:15" ht="15" hidden="1" x14ac:dyDescent="0.2">
      <c r="A1587" s="3" t="s">
        <v>3349</v>
      </c>
      <c r="B1587" s="3" t="s">
        <v>3350</v>
      </c>
      <c r="C1587" s="3" t="s">
        <v>80</v>
      </c>
      <c r="D1587" s="3">
        <v>6.3877992630004883</v>
      </c>
      <c r="E1587" s="15">
        <v>0.55565876007080073</v>
      </c>
      <c r="F1587" s="15">
        <v>1.5058961486816407</v>
      </c>
      <c r="G1587" s="41">
        <v>662367936</v>
      </c>
      <c r="H1587" s="40">
        <v>49.633201599121094</v>
      </c>
      <c r="I1587" s="40" t="s">
        <v>80</v>
      </c>
      <c r="J1587" s="40" t="s">
        <v>81</v>
      </c>
      <c r="K1587" s="42" t="str">
        <f t="shared" si="50"/>
        <v>No</v>
      </c>
      <c r="L1587" s="3">
        <f>IF(Table2242[[#This Row],[P/E]]&lt;=$A$8,1,0)</f>
        <v>1</v>
      </c>
      <c r="M1587" s="3">
        <f>IF(Table2242[[#This Row],[ROE LF]]&gt;=$B$8,1,0)</f>
        <v>1</v>
      </c>
      <c r="N1587" s="3">
        <f>IF(Table2242[[#This Row],[Debt/Equity LF]]&lt;=$C$8,1,0)</f>
        <v>0</v>
      </c>
      <c r="O1587" s="44">
        <f t="shared" si="51"/>
        <v>2</v>
      </c>
    </row>
    <row r="1588" spans="1:15" ht="15" hidden="1" x14ac:dyDescent="0.2">
      <c r="A1588" s="3" t="s">
        <v>4229</v>
      </c>
      <c r="B1588" s="3" t="s">
        <v>4230</v>
      </c>
      <c r="C1588" s="3" t="s">
        <v>69</v>
      </c>
      <c r="D1588" s="3">
        <v>15.455258369445801</v>
      </c>
      <c r="E1588" s="15">
        <v>0.24461471557617187</v>
      </c>
      <c r="F1588" s="15">
        <v>0.13020896911621094</v>
      </c>
      <c r="G1588" s="41">
        <v>660680320</v>
      </c>
      <c r="H1588" s="40">
        <v>98.449996948242188</v>
      </c>
      <c r="I1588" s="40" t="s">
        <v>6370</v>
      </c>
      <c r="J1588" s="40" t="s">
        <v>96</v>
      </c>
      <c r="K1588" s="42" t="str">
        <f t="shared" si="50"/>
        <v>No</v>
      </c>
      <c r="L1588" s="3">
        <f>IF(Table2242[[#This Row],[P/E]]&lt;=$A$8,1,0)</f>
        <v>0</v>
      </c>
      <c r="M1588" s="3">
        <f>IF(Table2242[[#This Row],[ROE LF]]&gt;=$B$8,1,0)</f>
        <v>0</v>
      </c>
      <c r="N1588" s="3">
        <f>IF(Table2242[[#This Row],[Debt/Equity LF]]&lt;=$C$8,1,0)</f>
        <v>1</v>
      </c>
      <c r="O1588" s="44">
        <f t="shared" si="51"/>
        <v>1</v>
      </c>
    </row>
    <row r="1589" spans="1:15" ht="15" hidden="1" x14ac:dyDescent="0.2">
      <c r="A1589" s="3" t="s">
        <v>7690</v>
      </c>
      <c r="B1589" s="3" t="s">
        <v>7691</v>
      </c>
      <c r="C1589" s="3" t="s">
        <v>36</v>
      </c>
      <c r="D1589" s="3">
        <v>2.3191733360290532</v>
      </c>
      <c r="E1589" s="15">
        <v>0.71152862548828122</v>
      </c>
      <c r="F1589" s="15">
        <v>7.5427502393722503E-3</v>
      </c>
      <c r="G1589" s="41">
        <v>658143488</v>
      </c>
      <c r="H1589" s="40">
        <v>20.200000762939453</v>
      </c>
      <c r="I1589" s="40" t="s">
        <v>40</v>
      </c>
      <c r="J1589" s="40" t="s">
        <v>55</v>
      </c>
      <c r="K1589" s="42" t="str">
        <f t="shared" si="50"/>
        <v>Yes</v>
      </c>
      <c r="L1589" s="3">
        <f>IF(Table2242[[#This Row],[P/E]]&lt;=$A$8,1,0)</f>
        <v>1</v>
      </c>
      <c r="M1589" s="3">
        <f>IF(Table2242[[#This Row],[ROE LF]]&gt;=$B$8,1,0)</f>
        <v>1</v>
      </c>
      <c r="N1589" s="3">
        <f>IF(Table2242[[#This Row],[Debt/Equity LF]]&lt;=$C$8,1,0)</f>
        <v>1</v>
      </c>
      <c r="O1589" s="44">
        <f t="shared" si="51"/>
        <v>3</v>
      </c>
    </row>
    <row r="1590" spans="1:15" ht="15" hidden="1" x14ac:dyDescent="0.2">
      <c r="A1590" s="3" t="s">
        <v>4523</v>
      </c>
      <c r="B1590" s="3" t="s">
        <v>4524</v>
      </c>
      <c r="C1590" s="3" t="s">
        <v>69</v>
      </c>
      <c r="D1590" s="3">
        <v>38.436832427978516</v>
      </c>
      <c r="E1590" s="15">
        <v>0.22658397674560546</v>
      </c>
      <c r="F1590" s="15">
        <v>0.29299394607543944</v>
      </c>
      <c r="G1590" s="41">
        <v>656044352</v>
      </c>
      <c r="H1590" s="40">
        <v>49.840000152587891</v>
      </c>
      <c r="I1590" s="40" t="s">
        <v>6370</v>
      </c>
      <c r="J1590" s="40" t="s">
        <v>96</v>
      </c>
      <c r="K1590" s="42" t="str">
        <f t="shared" si="50"/>
        <v>No</v>
      </c>
      <c r="L1590" s="3">
        <f>IF(Table2242[[#This Row],[P/E]]&lt;=$A$8,1,0)</f>
        <v>0</v>
      </c>
      <c r="M1590" s="3">
        <f>IF(Table2242[[#This Row],[ROE LF]]&gt;=$B$8,1,0)</f>
        <v>0</v>
      </c>
      <c r="N1590" s="3">
        <f>IF(Table2242[[#This Row],[Debt/Equity LF]]&lt;=$C$8,1,0)</f>
        <v>1</v>
      </c>
      <c r="O1590" s="44">
        <f t="shared" si="51"/>
        <v>1</v>
      </c>
    </row>
    <row r="1591" spans="1:15" ht="15" hidden="1" x14ac:dyDescent="0.2">
      <c r="A1591" s="3" t="s">
        <v>4025</v>
      </c>
      <c r="B1591" s="3" t="s">
        <v>4026</v>
      </c>
      <c r="C1591" s="3" t="s">
        <v>69</v>
      </c>
      <c r="D1591" s="3">
        <v>8.9973354339599609</v>
      </c>
      <c r="E1591" s="15">
        <v>0.15514401435852052</v>
      </c>
      <c r="F1591" s="15">
        <v>0.12955460548400879</v>
      </c>
      <c r="G1591" s="41">
        <v>654699968</v>
      </c>
      <c r="H1591" s="40">
        <v>21.309999465942383</v>
      </c>
      <c r="I1591" s="40" t="s">
        <v>6370</v>
      </c>
      <c r="J1591" s="40" t="s">
        <v>96</v>
      </c>
      <c r="K1591" s="42" t="str">
        <f t="shared" si="50"/>
        <v>No</v>
      </c>
      <c r="L1591" s="3">
        <f>IF(Table2242[[#This Row],[P/E]]&lt;=$A$8,1,0)</f>
        <v>0</v>
      </c>
      <c r="M1591" s="3">
        <f>IF(Table2242[[#This Row],[ROE LF]]&gt;=$B$8,1,0)</f>
        <v>0</v>
      </c>
      <c r="N1591" s="3">
        <f>IF(Table2242[[#This Row],[Debt/Equity LF]]&lt;=$C$8,1,0)</f>
        <v>1</v>
      </c>
      <c r="O1591" s="44">
        <f t="shared" si="51"/>
        <v>1</v>
      </c>
    </row>
    <row r="1592" spans="1:15" ht="15" hidden="1" x14ac:dyDescent="0.2">
      <c r="A1592" s="3" t="s">
        <v>7702</v>
      </c>
      <c r="B1592" s="3" t="s">
        <v>7703</v>
      </c>
      <c r="C1592" s="3" t="s">
        <v>33</v>
      </c>
      <c r="D1592" s="3">
        <v>8.5593357086181641</v>
      </c>
      <c r="E1592" s="15">
        <v>5.2090439796447757E-2</v>
      </c>
      <c r="F1592" s="15">
        <v>9.5352325439453128E-2</v>
      </c>
      <c r="G1592" s="41">
        <v>653976640</v>
      </c>
      <c r="H1592" s="40">
        <v>4.9200000762939453</v>
      </c>
      <c r="I1592" s="40" t="s">
        <v>34</v>
      </c>
      <c r="J1592" s="40" t="s">
        <v>112</v>
      </c>
      <c r="K1592" s="42" t="str">
        <f t="shared" si="50"/>
        <v>No</v>
      </c>
      <c r="L1592" s="3">
        <f>IF(Table2242[[#This Row],[P/E]]&lt;=$A$8,1,0)</f>
        <v>1</v>
      </c>
      <c r="M1592" s="3">
        <f>IF(Table2242[[#This Row],[ROE LF]]&gt;=$B$8,1,0)</f>
        <v>0</v>
      </c>
      <c r="N1592" s="3">
        <f>IF(Table2242[[#This Row],[Debt/Equity LF]]&lt;=$C$8,1,0)</f>
        <v>1</v>
      </c>
      <c r="O1592" s="44">
        <f t="shared" si="51"/>
        <v>2</v>
      </c>
    </row>
    <row r="1593" spans="1:15" ht="15" hidden="1" x14ac:dyDescent="0.2">
      <c r="A1593" s="3" t="s">
        <v>1832</v>
      </c>
      <c r="B1593" s="3" t="s">
        <v>1833</v>
      </c>
      <c r="C1593" s="3" t="s">
        <v>28</v>
      </c>
      <c r="D1593" s="3">
        <v>10.902823448181152</v>
      </c>
      <c r="E1593" s="15">
        <v>-1.3786553955078125</v>
      </c>
      <c r="F1593" s="15">
        <v>16.971264648437501</v>
      </c>
      <c r="G1593" s="41">
        <v>653402112</v>
      </c>
      <c r="H1593" s="40">
        <v>1.8600000143051152</v>
      </c>
      <c r="I1593" s="40" t="s">
        <v>29</v>
      </c>
      <c r="J1593" s="40" t="s">
        <v>30</v>
      </c>
      <c r="K1593" s="42" t="str">
        <f t="shared" si="50"/>
        <v>No</v>
      </c>
      <c r="L1593" s="3">
        <f>IF(Table2242[[#This Row],[P/E]]&lt;=$A$8,1,0)</f>
        <v>0</v>
      </c>
      <c r="M1593" s="3">
        <f>IF(Table2242[[#This Row],[ROE LF]]&gt;=$B$8,1,0)</f>
        <v>0</v>
      </c>
      <c r="N1593" s="3">
        <f>IF(Table2242[[#This Row],[Debt/Equity LF]]&lt;=$C$8,1,0)</f>
        <v>0</v>
      </c>
      <c r="O1593" s="44">
        <f t="shared" si="51"/>
        <v>0</v>
      </c>
    </row>
    <row r="1594" spans="1:15" ht="15" hidden="1" x14ac:dyDescent="0.2">
      <c r="A1594" s="3" t="s">
        <v>4267</v>
      </c>
      <c r="B1594" s="3" t="s">
        <v>4268</v>
      </c>
      <c r="C1594" s="3" t="s">
        <v>69</v>
      </c>
      <c r="D1594" s="3">
        <v>20.490961074829102</v>
      </c>
      <c r="E1594" s="15">
        <v>0.15159465789794921</v>
      </c>
      <c r="F1594" s="15">
        <v>0.54698463439941403</v>
      </c>
      <c r="G1594" s="41">
        <v>650625792</v>
      </c>
      <c r="H1594" s="40">
        <v>35.860000610351562</v>
      </c>
      <c r="I1594" s="40" t="s">
        <v>6370</v>
      </c>
      <c r="J1594" s="40" t="s">
        <v>96</v>
      </c>
      <c r="K1594" s="42" t="str">
        <f t="shared" si="50"/>
        <v>No</v>
      </c>
      <c r="L1594" s="3">
        <f>IF(Table2242[[#This Row],[P/E]]&lt;=$A$8,1,0)</f>
        <v>0</v>
      </c>
      <c r="M1594" s="3">
        <f>IF(Table2242[[#This Row],[ROE LF]]&gt;=$B$8,1,0)</f>
        <v>0</v>
      </c>
      <c r="N1594" s="3">
        <f>IF(Table2242[[#This Row],[Debt/Equity LF]]&lt;=$C$8,1,0)</f>
        <v>0</v>
      </c>
      <c r="O1594" s="44">
        <f t="shared" si="51"/>
        <v>0</v>
      </c>
    </row>
    <row r="1595" spans="1:15" ht="15" hidden="1" x14ac:dyDescent="0.2">
      <c r="A1595" s="3" t="s">
        <v>4925</v>
      </c>
      <c r="B1595" s="3" t="s">
        <v>4926</v>
      </c>
      <c r="C1595" s="3" t="s">
        <v>89</v>
      </c>
      <c r="D1595" s="3">
        <v>22.463739395141602</v>
      </c>
      <c r="E1595">
        <v>9.645886421203613E-2</v>
      </c>
      <c r="F1595">
        <v>0.15616554260253906</v>
      </c>
      <c r="G1595" s="41">
        <v>648173504</v>
      </c>
      <c r="H1595" s="40">
        <v>55.919998168945312</v>
      </c>
      <c r="I1595" s="40" t="s">
        <v>89</v>
      </c>
      <c r="J1595" s="40" t="s">
        <v>93</v>
      </c>
      <c r="K1595" s="42" t="str">
        <f t="shared" si="50"/>
        <v>No</v>
      </c>
      <c r="L1595" s="3">
        <f>IF(Table2242[[#This Row],[P/E]]&lt;=$A$8,1,0)</f>
        <v>0</v>
      </c>
      <c r="M1595" s="3">
        <f>IF(Table2242[[#This Row],[ROE LF]]&gt;=$B$8,1,0)</f>
        <v>0</v>
      </c>
      <c r="N1595" s="3">
        <f>IF(Table2242[[#This Row],[Debt/Equity LF]]&lt;=$C$8,1,0)</f>
        <v>1</v>
      </c>
      <c r="O1595" s="44">
        <f t="shared" si="51"/>
        <v>1</v>
      </c>
    </row>
    <row r="1596" spans="1:15" ht="15" hidden="1" x14ac:dyDescent="0.2">
      <c r="A1596" s="3" t="s">
        <v>8092</v>
      </c>
      <c r="B1596" s="3" t="s">
        <v>8093</v>
      </c>
      <c r="C1596" s="3" t="s">
        <v>33</v>
      </c>
      <c r="D1596" s="3">
        <v>9.3769893646240234</v>
      </c>
      <c r="E1596" s="15">
        <v>0.11428487777709961</v>
      </c>
      <c r="F1596" s="15">
        <v>0.35552158355712893</v>
      </c>
      <c r="G1596" s="41">
        <v>643699392</v>
      </c>
      <c r="H1596" s="40">
        <v>13.239999771118164</v>
      </c>
      <c r="I1596" s="40" t="s">
        <v>47</v>
      </c>
      <c r="J1596" s="40" t="s">
        <v>47</v>
      </c>
      <c r="K1596" s="42" t="str">
        <f t="shared" si="50"/>
        <v>No</v>
      </c>
      <c r="L1596" s="3">
        <f>IF(Table2242[[#This Row],[P/E]]&lt;=$A$8,1,0)</f>
        <v>0</v>
      </c>
      <c r="M1596" s="3">
        <f>IF(Table2242[[#This Row],[ROE LF]]&gt;=$B$8,1,0)</f>
        <v>0</v>
      </c>
      <c r="N1596" s="3">
        <f>IF(Table2242[[#This Row],[Debt/Equity LF]]&lt;=$C$8,1,0)</f>
        <v>1</v>
      </c>
      <c r="O1596" s="44">
        <f t="shared" si="51"/>
        <v>1</v>
      </c>
    </row>
    <row r="1597" spans="1:15" ht="15" hidden="1" x14ac:dyDescent="0.2">
      <c r="A1597" s="3" t="s">
        <v>2703</v>
      </c>
      <c r="B1597" s="3" t="s">
        <v>2704</v>
      </c>
      <c r="C1597" s="3" t="s">
        <v>36</v>
      </c>
      <c r="D1597" s="3">
        <v>8.9106779098510742</v>
      </c>
      <c r="E1597" s="15">
        <v>3.6002690792083743E-2</v>
      </c>
      <c r="F1597" s="15">
        <v>0.74159942626953124</v>
      </c>
      <c r="G1597" s="41">
        <v>641063616</v>
      </c>
      <c r="H1597" s="40">
        <v>14.369999885559082</v>
      </c>
      <c r="I1597" s="40" t="s">
        <v>40</v>
      </c>
      <c r="J1597" s="40" t="s">
        <v>55</v>
      </c>
      <c r="K1597" s="42" t="str">
        <f t="shared" si="50"/>
        <v>No</v>
      </c>
      <c r="L1597" s="3">
        <f>IF(Table2242[[#This Row],[P/E]]&lt;=$A$8,1,0)</f>
        <v>0</v>
      </c>
      <c r="M1597" s="3">
        <f>IF(Table2242[[#This Row],[ROE LF]]&gt;=$B$8,1,0)</f>
        <v>0</v>
      </c>
      <c r="N1597" s="3">
        <f>IF(Table2242[[#This Row],[Debt/Equity LF]]&lt;=$C$8,1,0)</f>
        <v>0</v>
      </c>
      <c r="O1597" s="44">
        <f t="shared" si="51"/>
        <v>0</v>
      </c>
    </row>
    <row r="1598" spans="1:15" ht="15" hidden="1" x14ac:dyDescent="0.2">
      <c r="A1598" s="3" t="s">
        <v>4735</v>
      </c>
      <c r="B1598" s="3" t="s">
        <v>4736</v>
      </c>
      <c r="C1598" s="3" t="s">
        <v>33</v>
      </c>
      <c r="D1598" s="3">
        <v>14.16990852355957</v>
      </c>
      <c r="E1598" s="15">
        <v>6.116042137145996E-2</v>
      </c>
      <c r="F1598" s="15">
        <v>1.4356590270996095</v>
      </c>
      <c r="G1598" s="41">
        <v>637523392</v>
      </c>
      <c r="H1598" s="40">
        <v>12.215000152587891</v>
      </c>
      <c r="I1598" s="40" t="s">
        <v>34</v>
      </c>
      <c r="J1598" s="40" t="s">
        <v>112</v>
      </c>
      <c r="K1598" s="42" t="str">
        <f t="shared" si="50"/>
        <v>No</v>
      </c>
      <c r="L1598" s="3">
        <f>IF(Table2242[[#This Row],[P/E]]&lt;=$A$8,1,0)</f>
        <v>0</v>
      </c>
      <c r="M1598" s="3">
        <f>IF(Table2242[[#This Row],[ROE LF]]&gt;=$B$8,1,0)</f>
        <v>0</v>
      </c>
      <c r="N1598" s="3">
        <f>IF(Table2242[[#This Row],[Debt/Equity LF]]&lt;=$C$8,1,0)</f>
        <v>0</v>
      </c>
      <c r="O1598" s="44">
        <f t="shared" si="51"/>
        <v>0</v>
      </c>
    </row>
    <row r="1599" spans="1:15" ht="15" hidden="1" x14ac:dyDescent="0.2">
      <c r="A1599" s="3" t="s">
        <v>4781</v>
      </c>
      <c r="B1599" s="3" t="s">
        <v>4782</v>
      </c>
      <c r="C1599" s="3" t="s">
        <v>36</v>
      </c>
      <c r="D1599" s="3">
        <v>6.4108543395996094</v>
      </c>
      <c r="E1599" s="15">
        <v>0.77172645568847653</v>
      </c>
      <c r="F1599" s="15">
        <v>9.8187500238418619E-3</v>
      </c>
      <c r="G1599" s="41">
        <v>633849600</v>
      </c>
      <c r="H1599" s="40">
        <v>9.1450004577636719</v>
      </c>
      <c r="I1599" s="40" t="s">
        <v>40</v>
      </c>
      <c r="J1599" s="40" t="s">
        <v>41</v>
      </c>
      <c r="K1599" s="42" t="str">
        <f t="shared" si="50"/>
        <v>Yes</v>
      </c>
      <c r="L1599" s="3">
        <f>IF(Table2242[[#This Row],[P/E]]&lt;=$A$8,1,0)</f>
        <v>1</v>
      </c>
      <c r="M1599" s="3">
        <f>IF(Table2242[[#This Row],[ROE LF]]&gt;=$B$8,1,0)</f>
        <v>1</v>
      </c>
      <c r="N1599" s="3">
        <f>IF(Table2242[[#This Row],[Debt/Equity LF]]&lt;=$C$8,1,0)</f>
        <v>1</v>
      </c>
      <c r="O1599" s="44">
        <f t="shared" si="51"/>
        <v>3</v>
      </c>
    </row>
    <row r="1600" spans="1:15" ht="15" hidden="1" x14ac:dyDescent="0.2">
      <c r="A1600" s="3" t="s">
        <v>4587</v>
      </c>
      <c r="B1600" s="3" t="s">
        <v>4588</v>
      </c>
      <c r="C1600" s="3" t="s">
        <v>89</v>
      </c>
      <c r="D1600" s="3">
        <v>19.636638641357422</v>
      </c>
      <c r="E1600" s="15">
        <v>0.13138695716857909</v>
      </c>
      <c r="F1600" s="15">
        <v>0.85407096862792964</v>
      </c>
      <c r="G1600" s="41">
        <v>630295872</v>
      </c>
      <c r="H1600" s="40">
        <v>6.9000000953674316</v>
      </c>
      <c r="I1600" s="40" t="s">
        <v>89</v>
      </c>
      <c r="J1600" s="40" t="s">
        <v>93</v>
      </c>
      <c r="K1600" s="42" t="str">
        <f t="shared" si="50"/>
        <v>No</v>
      </c>
      <c r="L1600" s="3">
        <f>IF(Table2242[[#This Row],[P/E]]&lt;=$A$8,1,0)</f>
        <v>0</v>
      </c>
      <c r="M1600" s="3">
        <f>IF(Table2242[[#This Row],[ROE LF]]&gt;=$B$8,1,0)</f>
        <v>0</v>
      </c>
      <c r="N1600" s="3">
        <f>IF(Table2242[[#This Row],[Debt/Equity LF]]&lt;=$C$8,1,0)</f>
        <v>0</v>
      </c>
      <c r="O1600" s="44">
        <f t="shared" si="51"/>
        <v>0</v>
      </c>
    </row>
    <row r="1601" spans="1:15" ht="15" hidden="1" x14ac:dyDescent="0.2">
      <c r="A1601" s="3" t="s">
        <v>5269</v>
      </c>
      <c r="B1601" s="3" t="s">
        <v>5270</v>
      </c>
      <c r="C1601" s="3" t="s">
        <v>89</v>
      </c>
      <c r="D1601" s="3">
        <v>7.9359126091003418</v>
      </c>
      <c r="E1601" s="15">
        <v>0.11595023155212403</v>
      </c>
      <c r="F1601" s="15">
        <v>1.0184469604492188</v>
      </c>
      <c r="G1601" s="41">
        <v>629240576</v>
      </c>
      <c r="H1601" s="40">
        <v>37.540000915527344</v>
      </c>
      <c r="I1601" s="40" t="s">
        <v>89</v>
      </c>
      <c r="J1601" s="40" t="s">
        <v>120</v>
      </c>
      <c r="K1601" s="42" t="str">
        <f t="shared" si="50"/>
        <v>No</v>
      </c>
      <c r="L1601" s="3">
        <f>IF(Table2242[[#This Row],[P/E]]&lt;=$A$8,1,0)</f>
        <v>1</v>
      </c>
      <c r="M1601" s="3">
        <f>IF(Table2242[[#This Row],[ROE LF]]&gt;=$B$8,1,0)</f>
        <v>0</v>
      </c>
      <c r="N1601" s="3">
        <f>IF(Table2242[[#This Row],[Debt/Equity LF]]&lt;=$C$8,1,0)</f>
        <v>0</v>
      </c>
      <c r="O1601" s="44">
        <f t="shared" si="51"/>
        <v>1</v>
      </c>
    </row>
    <row r="1602" spans="1:15" ht="15" hidden="1" x14ac:dyDescent="0.2">
      <c r="A1602" s="3" t="s">
        <v>4147</v>
      </c>
      <c r="B1602" s="3" t="s">
        <v>4148</v>
      </c>
      <c r="C1602" s="3" t="s">
        <v>69</v>
      </c>
      <c r="D1602" s="3">
        <v>17.401784896850586</v>
      </c>
      <c r="E1602" s="15">
        <v>9.6976137161254888E-2</v>
      </c>
      <c r="F1602" s="15">
        <v>0.3945112991333008</v>
      </c>
      <c r="G1602" s="41">
        <v>629002944</v>
      </c>
      <c r="H1602" s="40">
        <v>19.489999771118164</v>
      </c>
      <c r="I1602" s="40" t="s">
        <v>76</v>
      </c>
      <c r="J1602" s="40" t="s">
        <v>91</v>
      </c>
      <c r="K1602" s="42" t="str">
        <f t="shared" si="50"/>
        <v>No</v>
      </c>
      <c r="L1602" s="3">
        <f>IF(Table2242[[#This Row],[P/E]]&lt;=$A$8,1,0)</f>
        <v>0</v>
      </c>
      <c r="M1602" s="3">
        <f>IF(Table2242[[#This Row],[ROE LF]]&gt;=$B$8,1,0)</f>
        <v>0</v>
      </c>
      <c r="N1602" s="3">
        <f>IF(Table2242[[#This Row],[Debt/Equity LF]]&lt;=$C$8,1,0)</f>
        <v>1</v>
      </c>
      <c r="O1602" s="44">
        <f t="shared" si="51"/>
        <v>1</v>
      </c>
    </row>
    <row r="1603" spans="1:15" ht="15" hidden="1" x14ac:dyDescent="0.2">
      <c r="A1603" s="3" t="s">
        <v>3999</v>
      </c>
      <c r="B1603" s="3" t="s">
        <v>4000</v>
      </c>
      <c r="C1603" s="3" t="s">
        <v>80</v>
      </c>
      <c r="D1603" s="3">
        <v>3.7607226371765141</v>
      </c>
      <c r="E1603" s="15">
        <v>0.1657112693786621</v>
      </c>
      <c r="F1603" s="15">
        <v>0.64448257446289059</v>
      </c>
      <c r="G1603" s="41">
        <v>628985088</v>
      </c>
      <c r="H1603" s="40">
        <v>13.25</v>
      </c>
      <c r="I1603" s="40" t="s">
        <v>80</v>
      </c>
      <c r="J1603" s="40" t="s">
        <v>102</v>
      </c>
      <c r="K1603" s="42" t="str">
        <f t="shared" si="50"/>
        <v>No</v>
      </c>
      <c r="L1603" s="3">
        <f>IF(Table2242[[#This Row],[P/E]]&lt;=$A$8,1,0)</f>
        <v>1</v>
      </c>
      <c r="M1603" s="3">
        <f>IF(Table2242[[#This Row],[ROE LF]]&gt;=$B$8,1,0)</f>
        <v>0</v>
      </c>
      <c r="N1603" s="3">
        <f>IF(Table2242[[#This Row],[Debt/Equity LF]]&lt;=$C$8,1,0)</f>
        <v>0</v>
      </c>
      <c r="O1603" s="44">
        <f t="shared" si="51"/>
        <v>1</v>
      </c>
    </row>
    <row r="1604" spans="1:15" ht="15" hidden="1" x14ac:dyDescent="0.2">
      <c r="A1604" s="3" t="s">
        <v>5469</v>
      </c>
      <c r="B1604" s="3" t="s">
        <v>5470</v>
      </c>
      <c r="C1604" s="3" t="s">
        <v>25</v>
      </c>
      <c r="D1604" s="3">
        <v>16.727943420410156</v>
      </c>
      <c r="E1604" s="15">
        <v>0.16258470535278322</v>
      </c>
      <c r="F1604" s="15">
        <v>4.1503529548645023E-2</v>
      </c>
      <c r="G1604" s="41">
        <v>626756864</v>
      </c>
      <c r="H1604" s="40">
        <v>26.079999923706055</v>
      </c>
      <c r="I1604" s="40" t="s">
        <v>61</v>
      </c>
      <c r="J1604" s="40" t="s">
        <v>64</v>
      </c>
      <c r="K1604" s="42" t="str">
        <f t="shared" si="50"/>
        <v>No</v>
      </c>
      <c r="L1604" s="3">
        <f>IF(Table2242[[#This Row],[P/E]]&lt;=$A$8,1,0)</f>
        <v>0</v>
      </c>
      <c r="M1604" s="3">
        <f>IF(Table2242[[#This Row],[ROE LF]]&gt;=$B$8,1,0)</f>
        <v>0</v>
      </c>
      <c r="N1604" s="3">
        <f>IF(Table2242[[#This Row],[Debt/Equity LF]]&lt;=$C$8,1,0)</f>
        <v>1</v>
      </c>
      <c r="O1604" s="44">
        <f t="shared" si="51"/>
        <v>1</v>
      </c>
    </row>
    <row r="1605" spans="1:15" ht="15" hidden="1" x14ac:dyDescent="0.2">
      <c r="A1605" s="3" t="s">
        <v>9381</v>
      </c>
      <c r="B1605" s="3" t="s">
        <v>9382</v>
      </c>
      <c r="C1605" s="3" t="s">
        <v>25</v>
      </c>
      <c r="D1605" s="3">
        <v>5.5830578804016113</v>
      </c>
      <c r="E1605" s="15">
        <v>0.3025478744506836</v>
      </c>
      <c r="F1605" s="15">
        <v>1.1938751983642577</v>
      </c>
      <c r="G1605" s="41">
        <v>625379904</v>
      </c>
      <c r="H1605" s="40">
        <v>19.370000839233398</v>
      </c>
      <c r="I1605" s="40" t="s">
        <v>26</v>
      </c>
      <c r="J1605" s="40" t="s">
        <v>74</v>
      </c>
      <c r="K1605" s="42" t="str">
        <f t="shared" si="50"/>
        <v>No</v>
      </c>
      <c r="L1605" s="3">
        <f>IF(Table2242[[#This Row],[P/E]]&lt;=$A$8,1,0)</f>
        <v>1</v>
      </c>
      <c r="M1605" s="3">
        <f>IF(Table2242[[#This Row],[ROE LF]]&gt;=$B$8,1,0)</f>
        <v>1</v>
      </c>
      <c r="N1605" s="3">
        <f>IF(Table2242[[#This Row],[Debt/Equity LF]]&lt;=$C$8,1,0)</f>
        <v>0</v>
      </c>
      <c r="O1605" s="44">
        <f t="shared" si="51"/>
        <v>2</v>
      </c>
    </row>
    <row r="1606" spans="1:15" ht="15" hidden="1" x14ac:dyDescent="0.2">
      <c r="A1606" s="3" t="s">
        <v>4583</v>
      </c>
      <c r="B1606" s="3" t="s">
        <v>4584</v>
      </c>
      <c r="C1606" s="3" t="s">
        <v>65</v>
      </c>
      <c r="D1606" s="3">
        <v>32.305446624755859</v>
      </c>
      <c r="E1606" s="15">
        <v>0.1013671875</v>
      </c>
      <c r="F1606" s="15">
        <v>0.58223815917968746</v>
      </c>
      <c r="G1606" s="41">
        <v>625160128</v>
      </c>
      <c r="H1606" s="40">
        <v>43.790000915527344</v>
      </c>
      <c r="I1606" s="40" t="s">
        <v>65</v>
      </c>
      <c r="J1606" s="40" t="s">
        <v>98</v>
      </c>
      <c r="K1606" s="42" t="str">
        <f t="shared" si="50"/>
        <v>No</v>
      </c>
      <c r="L1606" s="3">
        <f>IF(Table2242[[#This Row],[P/E]]&lt;=$A$8,1,0)</f>
        <v>0</v>
      </c>
      <c r="M1606" s="3">
        <f>IF(Table2242[[#This Row],[ROE LF]]&gt;=$B$8,1,0)</f>
        <v>0</v>
      </c>
      <c r="N1606" s="3">
        <f>IF(Table2242[[#This Row],[Debt/Equity LF]]&lt;=$C$8,1,0)</f>
        <v>0</v>
      </c>
      <c r="O1606" s="44">
        <f t="shared" si="51"/>
        <v>0</v>
      </c>
    </row>
    <row r="1607" spans="1:15" ht="15" hidden="1" x14ac:dyDescent="0.2">
      <c r="A1607" s="3" t="s">
        <v>4263</v>
      </c>
      <c r="B1607" s="3" t="s">
        <v>4264</v>
      </c>
      <c r="C1607" s="3" t="s">
        <v>33</v>
      </c>
      <c r="D1607" s="3">
        <v>10.144207954406738</v>
      </c>
      <c r="E1607" s="15">
        <v>0.12776166915893555</v>
      </c>
      <c r="F1607" s="15">
        <v>1.0859870147705077</v>
      </c>
      <c r="G1607" s="41">
        <v>625001728</v>
      </c>
      <c r="H1607" s="40">
        <v>42.909999847412109</v>
      </c>
      <c r="I1607" s="40" t="s">
        <v>47</v>
      </c>
      <c r="J1607" s="40" t="s">
        <v>47</v>
      </c>
      <c r="K1607" s="42" t="str">
        <f t="shared" si="50"/>
        <v>No</v>
      </c>
      <c r="L1607" s="3">
        <f>IF(Table2242[[#This Row],[P/E]]&lt;=$A$8,1,0)</f>
        <v>0</v>
      </c>
      <c r="M1607" s="3">
        <f>IF(Table2242[[#This Row],[ROE LF]]&gt;=$B$8,1,0)</f>
        <v>0</v>
      </c>
      <c r="N1607" s="3">
        <f>IF(Table2242[[#This Row],[Debt/Equity LF]]&lt;=$C$8,1,0)</f>
        <v>0</v>
      </c>
      <c r="O1607" s="44">
        <f t="shared" si="51"/>
        <v>0</v>
      </c>
    </row>
    <row r="1608" spans="1:15" ht="15" hidden="1" x14ac:dyDescent="0.2">
      <c r="A1608" s="3" t="s">
        <v>4967</v>
      </c>
      <c r="B1608" s="3" t="s">
        <v>4968</v>
      </c>
      <c r="C1608" s="3" t="s">
        <v>69</v>
      </c>
      <c r="D1608" s="3">
        <v>19.418073654174805</v>
      </c>
      <c r="E1608" s="15">
        <v>6.8681259155273441E-2</v>
      </c>
      <c r="F1608" s="15">
        <v>0.71984695434570312</v>
      </c>
      <c r="G1608" s="41">
        <v>621296384</v>
      </c>
      <c r="H1608" s="40">
        <v>48.540000915527344</v>
      </c>
      <c r="I1608" s="40" t="s">
        <v>6370</v>
      </c>
      <c r="J1608" s="40" t="s">
        <v>87</v>
      </c>
      <c r="K1608" s="42" t="str">
        <f t="shared" si="50"/>
        <v>No</v>
      </c>
      <c r="L1608" s="3">
        <f>IF(Table2242[[#This Row],[P/E]]&lt;=$A$8,1,0)</f>
        <v>0</v>
      </c>
      <c r="M1608" s="3">
        <f>IF(Table2242[[#This Row],[ROE LF]]&gt;=$B$8,1,0)</f>
        <v>0</v>
      </c>
      <c r="N1608" s="3">
        <f>IF(Table2242[[#This Row],[Debt/Equity LF]]&lt;=$C$8,1,0)</f>
        <v>0</v>
      </c>
      <c r="O1608" s="44">
        <f t="shared" si="51"/>
        <v>0</v>
      </c>
    </row>
    <row r="1609" spans="1:15" ht="15" hidden="1" x14ac:dyDescent="0.2">
      <c r="A1609" s="3" t="s">
        <v>5727</v>
      </c>
      <c r="B1609" s="3" t="s">
        <v>5728</v>
      </c>
      <c r="C1609" s="3" t="s">
        <v>33</v>
      </c>
      <c r="D1609" s="3">
        <v>18.363985061645508</v>
      </c>
      <c r="E1609" s="15">
        <v>0.17852901458740233</v>
      </c>
      <c r="F1609" s="15">
        <v>0.14621851921081544</v>
      </c>
      <c r="G1609" s="41">
        <v>621270016</v>
      </c>
      <c r="H1609" s="40">
        <v>47.930000305175781</v>
      </c>
      <c r="I1609" s="40" t="s">
        <v>47</v>
      </c>
      <c r="J1609" s="40" t="s">
        <v>47</v>
      </c>
      <c r="K1609" s="42" t="str">
        <f t="shared" si="50"/>
        <v>No</v>
      </c>
      <c r="L1609" s="3">
        <f>IF(Table2242[[#This Row],[P/E]]&lt;=$A$8,1,0)</f>
        <v>0</v>
      </c>
      <c r="M1609" s="3">
        <f>IF(Table2242[[#This Row],[ROE LF]]&gt;=$B$8,1,0)</f>
        <v>0</v>
      </c>
      <c r="N1609" s="3">
        <f>IF(Table2242[[#This Row],[Debt/Equity LF]]&lt;=$C$8,1,0)</f>
        <v>1</v>
      </c>
      <c r="O1609" s="44">
        <f t="shared" si="51"/>
        <v>1</v>
      </c>
    </row>
    <row r="1610" spans="1:15" ht="15" hidden="1" x14ac:dyDescent="0.2">
      <c r="A1610" s="3" t="s">
        <v>4701</v>
      </c>
      <c r="B1610" s="3" t="s">
        <v>4702</v>
      </c>
      <c r="C1610" s="3" t="s">
        <v>28</v>
      </c>
      <c r="D1610" s="3">
        <v>5.5573410987854004</v>
      </c>
      <c r="E1610" s="15">
        <v>0.28214492797851565</v>
      </c>
      <c r="F1610" s="15">
        <v>0.57613639831542973</v>
      </c>
      <c r="G1610" s="41">
        <v>617998976</v>
      </c>
      <c r="H1610" s="40">
        <v>24.829999923706055</v>
      </c>
      <c r="I1610" s="40" t="s">
        <v>29</v>
      </c>
      <c r="J1610" s="40" t="s">
        <v>52</v>
      </c>
      <c r="K1610" s="42" t="str">
        <f t="shared" si="50"/>
        <v>No</v>
      </c>
      <c r="L1610" s="3">
        <f>IF(Table2242[[#This Row],[P/E]]&lt;=$A$8,1,0)</f>
        <v>1</v>
      </c>
      <c r="M1610" s="3">
        <f>IF(Table2242[[#This Row],[ROE LF]]&gt;=$B$8,1,0)</f>
        <v>0</v>
      </c>
      <c r="N1610" s="3">
        <f>IF(Table2242[[#This Row],[Debt/Equity LF]]&lt;=$C$8,1,0)</f>
        <v>0</v>
      </c>
      <c r="O1610" s="44">
        <f t="shared" si="51"/>
        <v>1</v>
      </c>
    </row>
    <row r="1611" spans="1:15" ht="15" hidden="1" x14ac:dyDescent="0.2">
      <c r="A1611" s="3" t="s">
        <v>3135</v>
      </c>
      <c r="B1611" s="3" t="s">
        <v>3136</v>
      </c>
      <c r="C1611" s="3" t="s">
        <v>45</v>
      </c>
      <c r="D1611" s="3">
        <v>164.24545288085938</v>
      </c>
      <c r="E1611" s="15">
        <v>-6.5855951309204103E-2</v>
      </c>
      <c r="F1611" s="15">
        <v>0.38753269195556639</v>
      </c>
      <c r="G1611" s="41">
        <v>616529856</v>
      </c>
      <c r="H1611" s="40">
        <v>35.840000152587891</v>
      </c>
      <c r="I1611" s="40" t="s">
        <v>53</v>
      </c>
      <c r="J1611" s="40" t="s">
        <v>84</v>
      </c>
      <c r="K1611" s="42" t="str">
        <f t="shared" ref="K1611:K1674" si="52">IF(O1611=3,"Yes","No")</f>
        <v>No</v>
      </c>
      <c r="L1611" s="3">
        <f>IF(Table2242[[#This Row],[P/E]]&lt;=$A$8,1,0)</f>
        <v>0</v>
      </c>
      <c r="M1611" s="3">
        <f>IF(Table2242[[#This Row],[ROE LF]]&gt;=$B$8,1,0)</f>
        <v>0</v>
      </c>
      <c r="N1611" s="3">
        <f>IF(Table2242[[#This Row],[Debt/Equity LF]]&lt;=$C$8,1,0)</f>
        <v>1</v>
      </c>
      <c r="O1611" s="44">
        <f t="shared" si="51"/>
        <v>1</v>
      </c>
    </row>
    <row r="1612" spans="1:15" ht="15" hidden="1" x14ac:dyDescent="0.2">
      <c r="A1612" s="3" t="s">
        <v>8405</v>
      </c>
      <c r="B1612" s="3" t="s">
        <v>4502</v>
      </c>
      <c r="C1612" s="3" t="s">
        <v>69</v>
      </c>
      <c r="D1612" s="3">
        <v>9.8536806106567383</v>
      </c>
      <c r="E1612" s="15">
        <v>0.19757915496826173</v>
      </c>
      <c r="F1612" s="15">
        <v>0.10910181045532226</v>
      </c>
      <c r="G1612" s="41">
        <v>615615680</v>
      </c>
      <c r="H1612" s="40">
        <v>18.805000305175781</v>
      </c>
      <c r="I1612" s="40" t="s">
        <v>6370</v>
      </c>
      <c r="J1612" s="40" t="s">
        <v>96</v>
      </c>
      <c r="K1612" s="42" t="str">
        <f t="shared" si="52"/>
        <v>No</v>
      </c>
      <c r="L1612" s="3">
        <f>IF(Table2242[[#This Row],[P/E]]&lt;=$A$8,1,0)</f>
        <v>0</v>
      </c>
      <c r="M1612" s="3">
        <f>IF(Table2242[[#This Row],[ROE LF]]&gt;=$B$8,1,0)</f>
        <v>0</v>
      </c>
      <c r="N1612" s="3">
        <f>IF(Table2242[[#This Row],[Debt/Equity LF]]&lt;=$C$8,1,0)</f>
        <v>1</v>
      </c>
      <c r="O1612" s="44">
        <f t="shared" si="51"/>
        <v>1</v>
      </c>
    </row>
    <row r="1613" spans="1:15" ht="15" hidden="1" x14ac:dyDescent="0.2">
      <c r="A1613" s="3" t="s">
        <v>4377</v>
      </c>
      <c r="B1613" s="3" t="s">
        <v>4378</v>
      </c>
      <c r="C1613" s="3" t="s">
        <v>33</v>
      </c>
      <c r="D1613" s="3">
        <v>6.8742856979370117</v>
      </c>
      <c r="E1613" s="15">
        <v>0.1351144790649414</v>
      </c>
      <c r="F1613" s="15">
        <v>2.007270965576172</v>
      </c>
      <c r="G1613" s="41">
        <v>614427520</v>
      </c>
      <c r="H1613" s="40">
        <v>12.029999732971191</v>
      </c>
      <c r="I1613" s="40" t="s">
        <v>47</v>
      </c>
      <c r="J1613" s="40" t="s">
        <v>111</v>
      </c>
      <c r="K1613" s="42" t="str">
        <f t="shared" si="52"/>
        <v>No</v>
      </c>
      <c r="L1613" s="3">
        <f>IF(Table2242[[#This Row],[P/E]]&lt;=$A$8,1,0)</f>
        <v>1</v>
      </c>
      <c r="M1613" s="3">
        <f>IF(Table2242[[#This Row],[ROE LF]]&gt;=$B$8,1,0)</f>
        <v>0</v>
      </c>
      <c r="N1613" s="3">
        <f>IF(Table2242[[#This Row],[Debt/Equity LF]]&lt;=$C$8,1,0)</f>
        <v>0</v>
      </c>
      <c r="O1613" s="44">
        <f t="shared" si="51"/>
        <v>1</v>
      </c>
    </row>
    <row r="1614" spans="1:15" ht="15" hidden="1" x14ac:dyDescent="0.2">
      <c r="A1614" s="3" t="s">
        <v>4633</v>
      </c>
      <c r="B1614" s="3" t="s">
        <v>4634</v>
      </c>
      <c r="C1614" s="3" t="s">
        <v>69</v>
      </c>
      <c r="D1614" s="3">
        <v>19.287406921386719</v>
      </c>
      <c r="E1614" s="15">
        <v>0.30318473815917968</v>
      </c>
      <c r="F1614" s="15">
        <v>0.56233158111572268</v>
      </c>
      <c r="G1614" s="41">
        <v>613832128</v>
      </c>
      <c r="H1614" s="40">
        <v>52.979999542236328</v>
      </c>
      <c r="I1614" s="40" t="s">
        <v>76</v>
      </c>
      <c r="J1614" s="40" t="s">
        <v>77</v>
      </c>
      <c r="K1614" s="42" t="str">
        <f t="shared" si="52"/>
        <v>No</v>
      </c>
      <c r="L1614" s="3">
        <f>IF(Table2242[[#This Row],[P/E]]&lt;=$A$8,1,0)</f>
        <v>0</v>
      </c>
      <c r="M1614" s="3">
        <f>IF(Table2242[[#This Row],[ROE LF]]&gt;=$B$8,1,0)</f>
        <v>1</v>
      </c>
      <c r="N1614" s="3">
        <f>IF(Table2242[[#This Row],[Debt/Equity LF]]&lt;=$C$8,1,0)</f>
        <v>0</v>
      </c>
      <c r="O1614" s="44">
        <f t="shared" si="51"/>
        <v>1</v>
      </c>
    </row>
    <row r="1615" spans="1:15" ht="15" x14ac:dyDescent="0.2">
      <c r="A1615" s="3" t="s">
        <v>4217</v>
      </c>
      <c r="B1615" s="3" t="s">
        <v>4218</v>
      </c>
      <c r="C1615" s="3" t="s">
        <v>43</v>
      </c>
      <c r="D1615" s="3">
        <v>13.308460235595703</v>
      </c>
      <c r="E1615" s="15">
        <v>3.9422318935394295E-2</v>
      </c>
      <c r="F1615" s="15">
        <v>0.43186088562011721</v>
      </c>
      <c r="G1615" s="41">
        <v>613033856</v>
      </c>
      <c r="H1615" s="40">
        <v>7.0199999809265137</v>
      </c>
      <c r="I1615" s="40" t="s">
        <v>43</v>
      </c>
      <c r="J1615" s="40" t="s">
        <v>101</v>
      </c>
      <c r="K1615" s="42" t="str">
        <f t="shared" si="52"/>
        <v>No</v>
      </c>
      <c r="L1615" s="3">
        <f>IF(Table2242[[#This Row],[P/E]]&lt;=$A$8,1,0)</f>
        <v>0</v>
      </c>
      <c r="M1615" s="3">
        <f>IF(Table2242[[#This Row],[ROE LF]]&gt;=$B$8,1,0)</f>
        <v>0</v>
      </c>
      <c r="N1615" s="3">
        <f>IF(Table2242[[#This Row],[Debt/Equity LF]]&lt;=$C$8,1,0)</f>
        <v>1</v>
      </c>
      <c r="O1615" s="44">
        <f t="shared" si="51"/>
        <v>1</v>
      </c>
    </row>
    <row r="1616" spans="1:15" ht="15" hidden="1" x14ac:dyDescent="0.2">
      <c r="A1616" s="3" t="s">
        <v>3591</v>
      </c>
      <c r="B1616" s="3" t="s">
        <v>3592</v>
      </c>
      <c r="C1616" s="3" t="s">
        <v>33</v>
      </c>
      <c r="D1616" s="3">
        <v>10.376343727111816</v>
      </c>
      <c r="E1616" s="15">
        <v>6.8134970664978034E-2</v>
      </c>
      <c r="F1616" s="15">
        <v>0.992039794921875</v>
      </c>
      <c r="G1616" s="41">
        <v>612839680</v>
      </c>
      <c r="H1616" s="40">
        <v>9.6499996185302734</v>
      </c>
      <c r="I1616" s="40" t="s">
        <v>47</v>
      </c>
      <c r="J1616" s="40" t="s">
        <v>111</v>
      </c>
      <c r="K1616" s="42" t="str">
        <f t="shared" si="52"/>
        <v>No</v>
      </c>
      <c r="L1616" s="3">
        <f>IF(Table2242[[#This Row],[P/E]]&lt;=$A$8,1,0)</f>
        <v>0</v>
      </c>
      <c r="M1616" s="3">
        <f>IF(Table2242[[#This Row],[ROE LF]]&gt;=$B$8,1,0)</f>
        <v>0</v>
      </c>
      <c r="N1616" s="3">
        <f>IF(Table2242[[#This Row],[Debt/Equity LF]]&lt;=$C$8,1,0)</f>
        <v>0</v>
      </c>
      <c r="O1616" s="44">
        <f t="shared" si="51"/>
        <v>0</v>
      </c>
    </row>
    <row r="1617" spans="1:15" ht="15" hidden="1" x14ac:dyDescent="0.2">
      <c r="A1617" s="3" t="s">
        <v>8374</v>
      </c>
      <c r="B1617" s="3" t="s">
        <v>8375</v>
      </c>
      <c r="C1617" s="3" t="s">
        <v>33</v>
      </c>
      <c r="D1617" s="3">
        <v>11.107800483703613</v>
      </c>
      <c r="E1617" s="15">
        <v>0.1542498016357422</v>
      </c>
      <c r="F1617" s="15">
        <v>0.34886779785156252</v>
      </c>
      <c r="G1617" s="41">
        <v>610705792</v>
      </c>
      <c r="H1617" s="40">
        <v>22</v>
      </c>
      <c r="I1617" s="40" t="s">
        <v>47</v>
      </c>
      <c r="J1617" s="40" t="s">
        <v>47</v>
      </c>
      <c r="K1617" s="42" t="str">
        <f t="shared" si="52"/>
        <v>No</v>
      </c>
      <c r="L1617" s="3">
        <f>IF(Table2242[[#This Row],[P/E]]&lt;=$A$8,1,0)</f>
        <v>0</v>
      </c>
      <c r="M1617" s="3">
        <f>IF(Table2242[[#This Row],[ROE LF]]&gt;=$B$8,1,0)</f>
        <v>0</v>
      </c>
      <c r="N1617" s="3">
        <f>IF(Table2242[[#This Row],[Debt/Equity LF]]&lt;=$C$8,1,0)</f>
        <v>1</v>
      </c>
      <c r="O1617" s="44">
        <f t="shared" si="51"/>
        <v>1</v>
      </c>
    </row>
    <row r="1618" spans="1:15" ht="15" hidden="1" x14ac:dyDescent="0.2">
      <c r="A1618" s="3" t="s">
        <v>4469</v>
      </c>
      <c r="B1618" s="3" t="s">
        <v>4470</v>
      </c>
      <c r="C1618" s="3" t="s">
        <v>33</v>
      </c>
      <c r="D1618" s="3">
        <v>7.7802200317382812</v>
      </c>
      <c r="E1618" s="15">
        <v>0.12664781570434569</v>
      </c>
      <c r="F1618" s="15">
        <v>2.4170480346679688</v>
      </c>
      <c r="G1618" s="41">
        <v>605050688</v>
      </c>
      <c r="H1618" s="40">
        <v>21.239999771118164</v>
      </c>
      <c r="I1618" s="40" t="s">
        <v>47</v>
      </c>
      <c r="J1618" s="40" t="s">
        <v>47</v>
      </c>
      <c r="K1618" s="42" t="str">
        <f t="shared" si="52"/>
        <v>No</v>
      </c>
      <c r="L1618" s="3">
        <f>IF(Table2242[[#This Row],[P/E]]&lt;=$A$8,1,0)</f>
        <v>1</v>
      </c>
      <c r="M1618" s="3">
        <f>IF(Table2242[[#This Row],[ROE LF]]&gt;=$B$8,1,0)</f>
        <v>0</v>
      </c>
      <c r="N1618" s="3">
        <f>IF(Table2242[[#This Row],[Debt/Equity LF]]&lt;=$C$8,1,0)</f>
        <v>0</v>
      </c>
      <c r="O1618" s="44">
        <f t="shared" si="51"/>
        <v>1</v>
      </c>
    </row>
    <row r="1619" spans="1:15" ht="15" hidden="1" x14ac:dyDescent="0.2">
      <c r="A1619" s="3" t="s">
        <v>9335</v>
      </c>
      <c r="B1619" s="3" t="s">
        <v>9336</v>
      </c>
      <c r="C1619" s="3" t="s">
        <v>69</v>
      </c>
      <c r="D1619" s="3">
        <v>94.925071716308594</v>
      </c>
      <c r="E1619" s="15">
        <v>-6.0640130043029795E-2</v>
      </c>
      <c r="F1619" s="15">
        <v>1.5638465881347656</v>
      </c>
      <c r="G1619" s="41">
        <v>603290432</v>
      </c>
      <c r="H1619" s="40">
        <v>8</v>
      </c>
      <c r="I1619" s="40" t="s">
        <v>6370</v>
      </c>
      <c r="J1619" s="40" t="s">
        <v>96</v>
      </c>
      <c r="K1619" s="42" t="str">
        <f t="shared" si="52"/>
        <v>No</v>
      </c>
      <c r="L1619" s="3">
        <f>IF(Table2242[[#This Row],[P/E]]&lt;=$A$8,1,0)</f>
        <v>0</v>
      </c>
      <c r="M1619" s="3">
        <f>IF(Table2242[[#This Row],[ROE LF]]&gt;=$B$8,1,0)</f>
        <v>0</v>
      </c>
      <c r="N1619" s="3">
        <f>IF(Table2242[[#This Row],[Debt/Equity LF]]&lt;=$C$8,1,0)</f>
        <v>0</v>
      </c>
      <c r="O1619" s="44">
        <f t="shared" si="51"/>
        <v>0</v>
      </c>
    </row>
    <row r="1620" spans="1:15" ht="15" hidden="1" x14ac:dyDescent="0.2">
      <c r="A1620" s="3" t="s">
        <v>3947</v>
      </c>
      <c r="B1620" s="3" t="s">
        <v>3948</v>
      </c>
      <c r="C1620" s="3" t="s">
        <v>33</v>
      </c>
      <c r="D1620" s="3">
        <v>4.6884245872497559</v>
      </c>
      <c r="E1620" s="15">
        <v>2.1668499708175702E-3</v>
      </c>
      <c r="F1620" s="15">
        <v>2.5365005493164063</v>
      </c>
      <c r="G1620" s="41">
        <v>603064192</v>
      </c>
      <c r="H1620" s="40">
        <v>14.539999961853027</v>
      </c>
      <c r="I1620" s="40" t="s">
        <v>85</v>
      </c>
      <c r="J1620" s="40" t="s">
        <v>85</v>
      </c>
      <c r="K1620" s="42" t="str">
        <f t="shared" si="52"/>
        <v>No</v>
      </c>
      <c r="L1620" s="3">
        <f>IF(Table2242[[#This Row],[P/E]]&lt;=$A$8,1,0)</f>
        <v>1</v>
      </c>
      <c r="M1620" s="3">
        <f>IF(Table2242[[#This Row],[ROE LF]]&gt;=$B$8,1,0)</f>
        <v>0</v>
      </c>
      <c r="N1620" s="3">
        <f>IF(Table2242[[#This Row],[Debt/Equity LF]]&lt;=$C$8,1,0)</f>
        <v>0</v>
      </c>
      <c r="O1620" s="44">
        <f t="shared" si="51"/>
        <v>1</v>
      </c>
    </row>
    <row r="1621" spans="1:15" ht="15" hidden="1" x14ac:dyDescent="0.2">
      <c r="A1621" s="3" t="s">
        <v>4311</v>
      </c>
      <c r="B1621" s="3" t="s">
        <v>4312</v>
      </c>
      <c r="C1621" s="3" t="s">
        <v>20</v>
      </c>
      <c r="D1621" s="3">
        <v>58.957237243652344</v>
      </c>
      <c r="E1621" s="15">
        <v>-6.9443898200988771E-2</v>
      </c>
      <c r="F1621" s="15">
        <v>1.1276454925537109</v>
      </c>
      <c r="G1621" s="41">
        <v>602935680</v>
      </c>
      <c r="H1621" s="40">
        <v>20.270500183105469</v>
      </c>
      <c r="I1621" s="40" t="s">
        <v>23</v>
      </c>
      <c r="J1621" s="40" t="s">
        <v>42</v>
      </c>
      <c r="K1621" s="42" t="str">
        <f t="shared" si="52"/>
        <v>No</v>
      </c>
      <c r="L1621" s="3">
        <f>IF(Table2242[[#This Row],[P/E]]&lt;=$A$8,1,0)</f>
        <v>0</v>
      </c>
      <c r="M1621" s="3">
        <f>IF(Table2242[[#This Row],[ROE LF]]&gt;=$B$8,1,0)</f>
        <v>0</v>
      </c>
      <c r="N1621" s="3">
        <f>IF(Table2242[[#This Row],[Debt/Equity LF]]&lt;=$C$8,1,0)</f>
        <v>0</v>
      </c>
      <c r="O1621" s="44">
        <f t="shared" si="51"/>
        <v>0</v>
      </c>
    </row>
    <row r="1622" spans="1:15" ht="15" hidden="1" x14ac:dyDescent="0.2">
      <c r="A1622" s="3" t="s">
        <v>4913</v>
      </c>
      <c r="B1622" s="3" t="s">
        <v>4914</v>
      </c>
      <c r="C1622" s="3" t="s">
        <v>69</v>
      </c>
      <c r="D1622" s="3">
        <v>2.996598482131958</v>
      </c>
      <c r="E1622" s="15">
        <v>0.2744924736022949</v>
      </c>
      <c r="F1622" s="15">
        <v>0.19854827880859374</v>
      </c>
      <c r="G1622" s="41">
        <v>601045952</v>
      </c>
      <c r="H1622" s="40">
        <v>15.109999656677246</v>
      </c>
      <c r="I1622" s="40" t="s">
        <v>70</v>
      </c>
      <c r="J1622" s="40" t="s">
        <v>118</v>
      </c>
      <c r="K1622" s="42" t="str">
        <f t="shared" si="52"/>
        <v>No</v>
      </c>
      <c r="L1622" s="3">
        <f>IF(Table2242[[#This Row],[P/E]]&lt;=$A$8,1,0)</f>
        <v>1</v>
      </c>
      <c r="M1622" s="3">
        <f>IF(Table2242[[#This Row],[ROE LF]]&gt;=$B$8,1,0)</f>
        <v>0</v>
      </c>
      <c r="N1622" s="3">
        <f>IF(Table2242[[#This Row],[Debt/Equity LF]]&lt;=$C$8,1,0)</f>
        <v>1</v>
      </c>
      <c r="O1622" s="44">
        <f t="shared" si="51"/>
        <v>2</v>
      </c>
    </row>
    <row r="1623" spans="1:15" ht="15" hidden="1" x14ac:dyDescent="0.2">
      <c r="A1623" s="3" t="s">
        <v>3755</v>
      </c>
      <c r="B1623" s="3" t="s">
        <v>3756</v>
      </c>
      <c r="C1623" s="3" t="s">
        <v>69</v>
      </c>
      <c r="D1623" s="3">
        <v>13.556960105895996</v>
      </c>
      <c r="E1623" s="15">
        <v>4.8161230087280273E-2</v>
      </c>
      <c r="F1623" s="15">
        <v>5.7169709205627445E-2</v>
      </c>
      <c r="G1623" s="41">
        <v>600887104</v>
      </c>
      <c r="H1623" s="40">
        <v>18.680000305175781</v>
      </c>
      <c r="I1623" s="40" t="s">
        <v>6370</v>
      </c>
      <c r="J1623" s="40" t="s">
        <v>96</v>
      </c>
      <c r="K1623" s="42" t="str">
        <f t="shared" si="52"/>
        <v>No</v>
      </c>
      <c r="L1623" s="3">
        <f>IF(Table2242[[#This Row],[P/E]]&lt;=$A$8,1,0)</f>
        <v>0</v>
      </c>
      <c r="M1623" s="3">
        <f>IF(Table2242[[#This Row],[ROE LF]]&gt;=$B$8,1,0)</f>
        <v>0</v>
      </c>
      <c r="N1623" s="3">
        <f>IF(Table2242[[#This Row],[Debt/Equity LF]]&lt;=$C$8,1,0)</f>
        <v>1</v>
      </c>
      <c r="O1623" s="44">
        <f t="shared" si="51"/>
        <v>1</v>
      </c>
    </row>
    <row r="1624" spans="1:15" ht="15" hidden="1" x14ac:dyDescent="0.2">
      <c r="A1624" s="3" t="s">
        <v>2493</v>
      </c>
      <c r="B1624" s="3" t="s">
        <v>2494</v>
      </c>
      <c r="C1624" s="3" t="s">
        <v>69</v>
      </c>
      <c r="D1624" s="3">
        <v>18.943119049072266</v>
      </c>
      <c r="E1624" s="15">
        <v>2.8753869533538819E-2</v>
      </c>
      <c r="F1624" s="15">
        <v>7.0716297626495402E-3</v>
      </c>
      <c r="G1624" s="41">
        <v>599012096</v>
      </c>
      <c r="H1624" s="40">
        <v>22.920000076293945</v>
      </c>
      <c r="I1624" s="40" t="s">
        <v>76</v>
      </c>
      <c r="J1624" s="40" t="s">
        <v>82</v>
      </c>
      <c r="K1624" s="42" t="str">
        <f t="shared" si="52"/>
        <v>No</v>
      </c>
      <c r="L1624" s="3">
        <f>IF(Table2242[[#This Row],[P/E]]&lt;=$A$8,1,0)</f>
        <v>0</v>
      </c>
      <c r="M1624" s="3">
        <f>IF(Table2242[[#This Row],[ROE LF]]&gt;=$B$8,1,0)</f>
        <v>0</v>
      </c>
      <c r="N1624" s="3">
        <f>IF(Table2242[[#This Row],[Debt/Equity LF]]&lt;=$C$8,1,0)</f>
        <v>1</v>
      </c>
      <c r="O1624" s="44">
        <f t="shared" si="51"/>
        <v>1</v>
      </c>
    </row>
    <row r="1625" spans="1:15" ht="15" hidden="1" x14ac:dyDescent="0.2">
      <c r="A1625" s="3" t="s">
        <v>5379</v>
      </c>
      <c r="B1625" s="3" t="s">
        <v>5380</v>
      </c>
      <c r="C1625" s="3" t="s">
        <v>33</v>
      </c>
      <c r="D1625" s="3">
        <v>28.92449951171875</v>
      </c>
      <c r="E1625" s="15">
        <v>0.29844596862792971</v>
      </c>
      <c r="F1625" s="15">
        <v>8.9053268432617183E-2</v>
      </c>
      <c r="G1625" s="41">
        <v>598994048</v>
      </c>
      <c r="H1625" s="40">
        <v>65.949996948242188</v>
      </c>
      <c r="I1625" s="40" t="s">
        <v>34</v>
      </c>
      <c r="J1625" s="40" t="s">
        <v>73</v>
      </c>
      <c r="K1625" s="42" t="str">
        <f t="shared" si="52"/>
        <v>No</v>
      </c>
      <c r="L1625" s="3">
        <f>IF(Table2242[[#This Row],[P/E]]&lt;=$A$8,1,0)</f>
        <v>0</v>
      </c>
      <c r="M1625" s="3">
        <f>IF(Table2242[[#This Row],[ROE LF]]&gt;=$B$8,1,0)</f>
        <v>1</v>
      </c>
      <c r="N1625" s="3">
        <f>IF(Table2242[[#This Row],[Debt/Equity LF]]&lt;=$C$8,1,0)</f>
        <v>1</v>
      </c>
      <c r="O1625" s="44">
        <f t="shared" si="51"/>
        <v>2</v>
      </c>
    </row>
    <row r="1626" spans="1:15" ht="15" hidden="1" x14ac:dyDescent="0.2">
      <c r="A1626" s="3" t="s">
        <v>4289</v>
      </c>
      <c r="B1626" s="3" t="s">
        <v>4290</v>
      </c>
      <c r="C1626" s="3" t="s">
        <v>33</v>
      </c>
      <c r="D1626" s="3">
        <v>6.8217058181762704</v>
      </c>
      <c r="E1626" s="15">
        <v>0.13875599861145019</v>
      </c>
      <c r="F1626" s="15">
        <v>0.83490127563476557</v>
      </c>
      <c r="G1626" s="41">
        <v>598921664</v>
      </c>
      <c r="H1626" s="40">
        <v>27.040000915527344</v>
      </c>
      <c r="I1626" s="40" t="s">
        <v>47</v>
      </c>
      <c r="J1626" s="40" t="s">
        <v>47</v>
      </c>
      <c r="K1626" s="42" t="str">
        <f t="shared" si="52"/>
        <v>No</v>
      </c>
      <c r="L1626" s="3">
        <f>IF(Table2242[[#This Row],[P/E]]&lt;=$A$8,1,0)</f>
        <v>1</v>
      </c>
      <c r="M1626" s="3">
        <f>IF(Table2242[[#This Row],[ROE LF]]&gt;=$B$8,1,0)</f>
        <v>0</v>
      </c>
      <c r="N1626" s="3">
        <f>IF(Table2242[[#This Row],[Debt/Equity LF]]&lt;=$C$8,1,0)</f>
        <v>0</v>
      </c>
      <c r="O1626" s="44">
        <f t="shared" si="51"/>
        <v>1</v>
      </c>
    </row>
    <row r="1627" spans="1:15" ht="15" hidden="1" x14ac:dyDescent="0.2">
      <c r="A1627" s="3" t="s">
        <v>4565</v>
      </c>
      <c r="B1627" s="3" t="s">
        <v>4566</v>
      </c>
      <c r="C1627" s="3" t="s">
        <v>33</v>
      </c>
      <c r="D1627" s="3">
        <v>14.462406158447266</v>
      </c>
      <c r="E1627" s="15">
        <v>0.10631926536560059</v>
      </c>
      <c r="F1627" s="15">
        <v>4.7494500875473007E-3</v>
      </c>
      <c r="G1627" s="41">
        <v>598463424</v>
      </c>
      <c r="H1627" s="40">
        <v>38.470001220703125</v>
      </c>
      <c r="I1627" s="40" t="s">
        <v>47</v>
      </c>
      <c r="J1627" s="40" t="s">
        <v>47</v>
      </c>
      <c r="K1627" s="42" t="str">
        <f t="shared" si="52"/>
        <v>No</v>
      </c>
      <c r="L1627" s="3">
        <f>IF(Table2242[[#This Row],[P/E]]&lt;=$A$8,1,0)</f>
        <v>0</v>
      </c>
      <c r="M1627" s="3">
        <f>IF(Table2242[[#This Row],[ROE LF]]&gt;=$B$8,1,0)</f>
        <v>0</v>
      </c>
      <c r="N1627" s="3">
        <f>IF(Table2242[[#This Row],[Debt/Equity LF]]&lt;=$C$8,1,0)</f>
        <v>1</v>
      </c>
      <c r="O1627" s="44">
        <f t="shared" si="51"/>
        <v>1</v>
      </c>
    </row>
    <row r="1628" spans="1:15" ht="15" hidden="1" x14ac:dyDescent="0.2">
      <c r="A1628" s="3" t="s">
        <v>5103</v>
      </c>
      <c r="B1628" s="3" t="s">
        <v>5104</v>
      </c>
      <c r="C1628" s="3" t="s">
        <v>33</v>
      </c>
      <c r="D1628" s="3">
        <v>9.8496322631835938</v>
      </c>
      <c r="E1628" s="15">
        <v>0.1031899642944336</v>
      </c>
      <c r="F1628" s="15">
        <v>1.1412376403808593</v>
      </c>
      <c r="G1628" s="41">
        <v>598255360</v>
      </c>
      <c r="H1628" s="40">
        <v>23.959999084472656</v>
      </c>
      <c r="I1628" s="40" t="s">
        <v>47</v>
      </c>
      <c r="J1628" s="40" t="s">
        <v>47</v>
      </c>
      <c r="K1628" s="42" t="str">
        <f t="shared" si="52"/>
        <v>No</v>
      </c>
      <c r="L1628" s="3">
        <f>IF(Table2242[[#This Row],[P/E]]&lt;=$A$8,1,0)</f>
        <v>0</v>
      </c>
      <c r="M1628" s="3">
        <f>IF(Table2242[[#This Row],[ROE LF]]&gt;=$B$8,1,0)</f>
        <v>0</v>
      </c>
      <c r="N1628" s="3">
        <f>IF(Table2242[[#This Row],[Debt/Equity LF]]&lt;=$C$8,1,0)</f>
        <v>0</v>
      </c>
      <c r="O1628" s="44">
        <f t="shared" si="51"/>
        <v>0</v>
      </c>
    </row>
    <row r="1629" spans="1:15" ht="15" hidden="1" x14ac:dyDescent="0.2">
      <c r="A1629" s="3" t="s">
        <v>5061</v>
      </c>
      <c r="B1629" s="3" t="s">
        <v>5062</v>
      </c>
      <c r="C1629" s="3" t="s">
        <v>69</v>
      </c>
      <c r="D1629" s="3">
        <v>6.2100381851196289</v>
      </c>
      <c r="E1629" s="15">
        <v>0.42685810089111326</v>
      </c>
      <c r="F1629" s="15">
        <v>0.91075317382812504</v>
      </c>
      <c r="G1629" s="41">
        <v>595278912</v>
      </c>
      <c r="H1629" s="40">
        <v>29.165000915527344</v>
      </c>
      <c r="I1629" s="40" t="s">
        <v>70</v>
      </c>
      <c r="J1629" s="40" t="s">
        <v>75</v>
      </c>
      <c r="K1629" s="42" t="str">
        <f t="shared" si="52"/>
        <v>No</v>
      </c>
      <c r="L1629" s="3">
        <f>IF(Table2242[[#This Row],[P/E]]&lt;=$A$8,1,0)</f>
        <v>1</v>
      </c>
      <c r="M1629" s="3">
        <f>IF(Table2242[[#This Row],[ROE LF]]&gt;=$B$8,1,0)</f>
        <v>1</v>
      </c>
      <c r="N1629" s="3">
        <f>IF(Table2242[[#This Row],[Debt/Equity LF]]&lt;=$C$8,1,0)</f>
        <v>0</v>
      </c>
      <c r="O1629" s="44">
        <f t="shared" si="51"/>
        <v>2</v>
      </c>
    </row>
    <row r="1630" spans="1:15" ht="15" hidden="1" x14ac:dyDescent="0.2">
      <c r="A1630" s="3" t="s">
        <v>4791</v>
      </c>
      <c r="B1630" s="3" t="s">
        <v>4792</v>
      </c>
      <c r="C1630" s="3" t="s">
        <v>33</v>
      </c>
      <c r="D1630" s="3">
        <v>16.97087287902832</v>
      </c>
      <c r="E1630" s="15">
        <v>9.3437528610229498E-2</v>
      </c>
      <c r="F1630" s="15">
        <v>0.27609188079833985</v>
      </c>
      <c r="G1630" s="41">
        <v>592984960</v>
      </c>
      <c r="H1630" s="40">
        <v>34.959999084472656</v>
      </c>
      <c r="I1630" s="40" t="s">
        <v>47</v>
      </c>
      <c r="J1630" s="40" t="s">
        <v>47</v>
      </c>
      <c r="K1630" s="42" t="str">
        <f t="shared" si="52"/>
        <v>No</v>
      </c>
      <c r="L1630" s="3">
        <f>IF(Table2242[[#This Row],[P/E]]&lt;=$A$8,1,0)</f>
        <v>0</v>
      </c>
      <c r="M1630" s="3">
        <f>IF(Table2242[[#This Row],[ROE LF]]&gt;=$B$8,1,0)</f>
        <v>0</v>
      </c>
      <c r="N1630" s="3">
        <f>IF(Table2242[[#This Row],[Debt/Equity LF]]&lt;=$C$8,1,0)</f>
        <v>1</v>
      </c>
      <c r="O1630" s="44">
        <f t="shared" si="51"/>
        <v>1</v>
      </c>
    </row>
    <row r="1631" spans="1:15" ht="15" hidden="1" x14ac:dyDescent="0.2">
      <c r="A1631" s="3" t="s">
        <v>4187</v>
      </c>
      <c r="B1631" s="3" t="s">
        <v>4188</v>
      </c>
      <c r="C1631" s="3" t="s">
        <v>89</v>
      </c>
      <c r="D1631" s="3">
        <v>3.6283638477325439</v>
      </c>
      <c r="E1631" s="15">
        <v>0.18403642654418945</v>
      </c>
      <c r="F1631" s="15">
        <v>0.45749286651611326</v>
      </c>
      <c r="G1631" s="41">
        <v>591606976</v>
      </c>
      <c r="H1631" s="40">
        <v>20.920000076293945</v>
      </c>
      <c r="I1631" s="40" t="s">
        <v>89</v>
      </c>
      <c r="J1631" s="40" t="s">
        <v>90</v>
      </c>
      <c r="K1631" s="42" t="str">
        <f t="shared" si="52"/>
        <v>No</v>
      </c>
      <c r="L1631" s="3">
        <f>IF(Table2242[[#This Row],[P/E]]&lt;=$A$8,1,0)</f>
        <v>1</v>
      </c>
      <c r="M1631" s="3">
        <f>IF(Table2242[[#This Row],[ROE LF]]&gt;=$B$8,1,0)</f>
        <v>0</v>
      </c>
      <c r="N1631" s="3">
        <f>IF(Table2242[[#This Row],[Debt/Equity LF]]&lt;=$C$8,1,0)</f>
        <v>1</v>
      </c>
      <c r="O1631" s="44">
        <f t="shared" si="51"/>
        <v>2</v>
      </c>
    </row>
    <row r="1632" spans="1:15" ht="15" hidden="1" x14ac:dyDescent="0.2">
      <c r="A1632" s="3" t="s">
        <v>4261</v>
      </c>
      <c r="B1632" s="3" t="s">
        <v>4262</v>
      </c>
      <c r="C1632" s="3" t="s">
        <v>69</v>
      </c>
      <c r="D1632" s="3">
        <v>8.7682962417602539</v>
      </c>
      <c r="E1632" s="15">
        <v>0.20055301666259764</v>
      </c>
      <c r="F1632" s="15">
        <v>1.8867379760742187</v>
      </c>
      <c r="G1632" s="41">
        <v>591005184</v>
      </c>
      <c r="H1632" s="40">
        <v>11.069999694824219</v>
      </c>
      <c r="I1632" s="40" t="s">
        <v>6370</v>
      </c>
      <c r="J1632" s="40" t="s">
        <v>87</v>
      </c>
      <c r="K1632" s="42" t="str">
        <f t="shared" si="52"/>
        <v>No</v>
      </c>
      <c r="L1632" s="3">
        <f>IF(Table2242[[#This Row],[P/E]]&lt;=$A$8,1,0)</f>
        <v>0</v>
      </c>
      <c r="M1632" s="3">
        <f>IF(Table2242[[#This Row],[ROE LF]]&gt;=$B$8,1,0)</f>
        <v>0</v>
      </c>
      <c r="N1632" s="3">
        <f>IF(Table2242[[#This Row],[Debt/Equity LF]]&lt;=$C$8,1,0)</f>
        <v>0</v>
      </c>
      <c r="O1632" s="44">
        <f t="shared" ref="O1632:O1695" si="53">SUM(L1632:N1632)</f>
        <v>0</v>
      </c>
    </row>
    <row r="1633" spans="1:15" ht="15" hidden="1" x14ac:dyDescent="0.2">
      <c r="A1633" s="3" t="s">
        <v>7750</v>
      </c>
      <c r="B1633" s="3" t="s">
        <v>7751</v>
      </c>
      <c r="C1633" s="3" t="s">
        <v>20</v>
      </c>
      <c r="D1633" s="3">
        <v>51.480716705322266</v>
      </c>
      <c r="E1633" s="15">
        <v>9.7912530899047848E-2</v>
      </c>
      <c r="F1633" s="15">
        <v>0.25268638610839844</v>
      </c>
      <c r="G1633" s="41">
        <v>590993216</v>
      </c>
      <c r="H1633" s="40">
        <v>21.860000610351562</v>
      </c>
      <c r="I1633" s="40" t="s">
        <v>21</v>
      </c>
      <c r="J1633" s="40" t="s">
        <v>63</v>
      </c>
      <c r="K1633" s="42" t="str">
        <f t="shared" si="52"/>
        <v>No</v>
      </c>
      <c r="L1633" s="3">
        <f>IF(Table2242[[#This Row],[P/E]]&lt;=$A$8,1,0)</f>
        <v>0</v>
      </c>
      <c r="M1633" s="3">
        <f>IF(Table2242[[#This Row],[ROE LF]]&gt;=$B$8,1,0)</f>
        <v>0</v>
      </c>
      <c r="N1633" s="3">
        <f>IF(Table2242[[#This Row],[Debt/Equity LF]]&lt;=$C$8,1,0)</f>
        <v>1</v>
      </c>
      <c r="O1633" s="44">
        <f t="shared" si="53"/>
        <v>1</v>
      </c>
    </row>
    <row r="1634" spans="1:15" ht="15" hidden="1" x14ac:dyDescent="0.2">
      <c r="A1634" s="3" t="s">
        <v>4069</v>
      </c>
      <c r="B1634" s="3" t="s">
        <v>4070</v>
      </c>
      <c r="C1634" s="3" t="s">
        <v>36</v>
      </c>
      <c r="D1634" s="3">
        <v>86.833335876464844</v>
      </c>
      <c r="E1634" s="15">
        <v>1.2868469953536989E-2</v>
      </c>
      <c r="F1634" s="15">
        <v>1.7265349626541141E-2</v>
      </c>
      <c r="G1634" s="41">
        <v>589668288</v>
      </c>
      <c r="H1634" s="40">
        <v>10.420000076293945</v>
      </c>
      <c r="I1634" s="40" t="s">
        <v>40</v>
      </c>
      <c r="J1634" s="40" t="s">
        <v>55</v>
      </c>
      <c r="K1634" s="42" t="str">
        <f t="shared" si="52"/>
        <v>No</v>
      </c>
      <c r="L1634" s="3">
        <f>IF(Table2242[[#This Row],[P/E]]&lt;=$A$8,1,0)</f>
        <v>0</v>
      </c>
      <c r="M1634" s="3">
        <f>IF(Table2242[[#This Row],[ROE LF]]&gt;=$B$8,1,0)</f>
        <v>0</v>
      </c>
      <c r="N1634" s="3">
        <f>IF(Table2242[[#This Row],[Debt/Equity LF]]&lt;=$C$8,1,0)</f>
        <v>1</v>
      </c>
      <c r="O1634" s="44">
        <f t="shared" si="53"/>
        <v>1</v>
      </c>
    </row>
    <row r="1635" spans="1:15" ht="15" hidden="1" x14ac:dyDescent="0.2">
      <c r="A1635" s="3" t="s">
        <v>4853</v>
      </c>
      <c r="B1635" s="3" t="s">
        <v>4854</v>
      </c>
      <c r="C1635" s="3" t="s">
        <v>80</v>
      </c>
      <c r="D1635" s="3">
        <v>73.698112487792969</v>
      </c>
      <c r="E1635" s="15">
        <v>3.021809101104736E-2</v>
      </c>
      <c r="F1635" s="15">
        <v>1.0470730590820312</v>
      </c>
      <c r="G1635" s="41">
        <v>587044032</v>
      </c>
      <c r="H1635" s="40">
        <v>9.5399999618530273</v>
      </c>
      <c r="I1635" s="40" t="s">
        <v>80</v>
      </c>
      <c r="J1635" s="40" t="s">
        <v>81</v>
      </c>
      <c r="K1635" s="42" t="str">
        <f t="shared" si="52"/>
        <v>No</v>
      </c>
      <c r="L1635" s="3">
        <f>IF(Table2242[[#This Row],[P/E]]&lt;=$A$8,1,0)</f>
        <v>0</v>
      </c>
      <c r="M1635" s="3">
        <f>IF(Table2242[[#This Row],[ROE LF]]&gt;=$B$8,1,0)</f>
        <v>0</v>
      </c>
      <c r="N1635" s="3">
        <f>IF(Table2242[[#This Row],[Debt/Equity LF]]&lt;=$C$8,1,0)</f>
        <v>0</v>
      </c>
      <c r="O1635" s="44">
        <f t="shared" si="53"/>
        <v>0</v>
      </c>
    </row>
    <row r="1636" spans="1:15" ht="15" hidden="1" x14ac:dyDescent="0.2">
      <c r="A1636" s="3" t="s">
        <v>3887</v>
      </c>
      <c r="B1636" s="3" t="s">
        <v>3888</v>
      </c>
      <c r="C1636" s="3" t="s">
        <v>36</v>
      </c>
      <c r="D1636" s="3">
        <v>12.308119773864746</v>
      </c>
      <c r="E1636" s="15">
        <v>0.19637065887451172</v>
      </c>
      <c r="F1636" s="15">
        <v>1.792716064453125</v>
      </c>
      <c r="G1636" s="41">
        <v>584062016</v>
      </c>
      <c r="H1636" s="40">
        <v>14.265000343322754</v>
      </c>
      <c r="I1636" s="40" t="s">
        <v>40</v>
      </c>
      <c r="J1636" s="40" t="s">
        <v>41</v>
      </c>
      <c r="K1636" s="42" t="str">
        <f t="shared" si="52"/>
        <v>No</v>
      </c>
      <c r="L1636" s="3">
        <f>IF(Table2242[[#This Row],[P/E]]&lt;=$A$8,1,0)</f>
        <v>0</v>
      </c>
      <c r="M1636" s="3">
        <f>IF(Table2242[[#This Row],[ROE LF]]&gt;=$B$8,1,0)</f>
        <v>0</v>
      </c>
      <c r="N1636" s="3">
        <f>IF(Table2242[[#This Row],[Debt/Equity LF]]&lt;=$C$8,1,0)</f>
        <v>0</v>
      </c>
      <c r="O1636" s="44">
        <f t="shared" si="53"/>
        <v>0</v>
      </c>
    </row>
    <row r="1637" spans="1:15" ht="15" hidden="1" x14ac:dyDescent="0.2">
      <c r="A1637" s="3" t="s">
        <v>4499</v>
      </c>
      <c r="B1637" s="3" t="s">
        <v>4500</v>
      </c>
      <c r="C1637" s="3" t="s">
        <v>69</v>
      </c>
      <c r="D1637" s="3">
        <v>15.885503768920898</v>
      </c>
      <c r="E1637" s="15">
        <v>0.12258050918579101</v>
      </c>
      <c r="F1637" s="15">
        <v>4.247168064117432E-2</v>
      </c>
      <c r="G1637" s="41">
        <v>582610624</v>
      </c>
      <c r="H1637" s="40">
        <v>23.299999237060547</v>
      </c>
      <c r="I1637" s="40" t="s">
        <v>6370</v>
      </c>
      <c r="J1637" s="40" t="s">
        <v>87</v>
      </c>
      <c r="K1637" s="42" t="str">
        <f t="shared" si="52"/>
        <v>No</v>
      </c>
      <c r="L1637" s="3">
        <f>IF(Table2242[[#This Row],[P/E]]&lt;=$A$8,1,0)</f>
        <v>0</v>
      </c>
      <c r="M1637" s="3">
        <f>IF(Table2242[[#This Row],[ROE LF]]&gt;=$B$8,1,0)</f>
        <v>0</v>
      </c>
      <c r="N1637" s="3">
        <f>IF(Table2242[[#This Row],[Debt/Equity LF]]&lt;=$C$8,1,0)</f>
        <v>1</v>
      </c>
      <c r="O1637" s="44">
        <f t="shared" si="53"/>
        <v>1</v>
      </c>
    </row>
    <row r="1638" spans="1:15" ht="15" hidden="1" x14ac:dyDescent="0.2">
      <c r="A1638" s="3" t="s">
        <v>5347</v>
      </c>
      <c r="B1638" s="3" t="s">
        <v>5348</v>
      </c>
      <c r="C1638" s="3" t="s">
        <v>28</v>
      </c>
      <c r="D1638" s="3">
        <v>29.847200393676758</v>
      </c>
      <c r="E1638" s="15">
        <v>0.49562454223632812</v>
      </c>
      <c r="F1638" s="15">
        <v>0.10700287818908691</v>
      </c>
      <c r="G1638" s="41">
        <v>581094656</v>
      </c>
      <c r="H1638" s="40">
        <v>16.329999923706055</v>
      </c>
      <c r="I1638" s="40" t="s">
        <v>29</v>
      </c>
      <c r="J1638" s="40" t="s">
        <v>30</v>
      </c>
      <c r="K1638" s="42" t="str">
        <f t="shared" si="52"/>
        <v>No</v>
      </c>
      <c r="L1638" s="3">
        <f>IF(Table2242[[#This Row],[P/E]]&lt;=$A$8,1,0)</f>
        <v>0</v>
      </c>
      <c r="M1638" s="3">
        <f>IF(Table2242[[#This Row],[ROE LF]]&gt;=$B$8,1,0)</f>
        <v>1</v>
      </c>
      <c r="N1638" s="3">
        <f>IF(Table2242[[#This Row],[Debt/Equity LF]]&lt;=$C$8,1,0)</f>
        <v>1</v>
      </c>
      <c r="O1638" s="44">
        <f t="shared" si="53"/>
        <v>2</v>
      </c>
    </row>
    <row r="1639" spans="1:15" ht="15" hidden="1" x14ac:dyDescent="0.2">
      <c r="A1639" s="3" t="s">
        <v>4429</v>
      </c>
      <c r="B1639" s="3" t="s">
        <v>4430</v>
      </c>
      <c r="C1639" s="3" t="s">
        <v>33</v>
      </c>
      <c r="D1639" s="3">
        <v>9.9437255859375</v>
      </c>
      <c r="E1639" s="15">
        <v>0.11994647979736328</v>
      </c>
      <c r="F1639" s="15">
        <v>0.23940441131591797</v>
      </c>
      <c r="G1639" s="41">
        <v>581023168</v>
      </c>
      <c r="H1639" s="40">
        <v>49.900001525878906</v>
      </c>
      <c r="I1639" s="40" t="s">
        <v>47</v>
      </c>
      <c r="J1639" s="40" t="s">
        <v>47</v>
      </c>
      <c r="K1639" s="42" t="str">
        <f t="shared" si="52"/>
        <v>No</v>
      </c>
      <c r="L1639" s="3">
        <f>IF(Table2242[[#This Row],[P/E]]&lt;=$A$8,1,0)</f>
        <v>0</v>
      </c>
      <c r="M1639" s="3">
        <f>IF(Table2242[[#This Row],[ROE LF]]&gt;=$B$8,1,0)</f>
        <v>0</v>
      </c>
      <c r="N1639" s="3">
        <f>IF(Table2242[[#This Row],[Debt/Equity LF]]&lt;=$C$8,1,0)</f>
        <v>1</v>
      </c>
      <c r="O1639" s="44">
        <f t="shared" si="53"/>
        <v>1</v>
      </c>
    </row>
    <row r="1640" spans="1:15" ht="15" hidden="1" x14ac:dyDescent="0.2">
      <c r="A1640" s="3" t="s">
        <v>4123</v>
      </c>
      <c r="B1640" s="3" t="s">
        <v>4124</v>
      </c>
      <c r="C1640" s="3" t="s">
        <v>20</v>
      </c>
      <c r="D1640" s="3">
        <v>17.55186653137207</v>
      </c>
      <c r="E1640" s="15">
        <v>0.13434081077575682</v>
      </c>
      <c r="F1640" s="15">
        <v>4.7005548477172851E-2</v>
      </c>
      <c r="G1640" s="41">
        <v>577875200</v>
      </c>
      <c r="H1640" s="40">
        <v>42.299999237060547</v>
      </c>
      <c r="I1640" s="40" t="s">
        <v>23</v>
      </c>
      <c r="J1640" s="40" t="s">
        <v>42</v>
      </c>
      <c r="K1640" s="42" t="str">
        <f t="shared" si="52"/>
        <v>No</v>
      </c>
      <c r="L1640" s="3">
        <f>IF(Table2242[[#This Row],[P/E]]&lt;=$A$8,1,0)</f>
        <v>0</v>
      </c>
      <c r="M1640" s="3">
        <f>IF(Table2242[[#This Row],[ROE LF]]&gt;=$B$8,1,0)</f>
        <v>0</v>
      </c>
      <c r="N1640" s="3">
        <f>IF(Table2242[[#This Row],[Debt/Equity LF]]&lt;=$C$8,1,0)</f>
        <v>1</v>
      </c>
      <c r="O1640" s="44">
        <f t="shared" si="53"/>
        <v>1</v>
      </c>
    </row>
    <row r="1641" spans="1:15" ht="15" hidden="1" x14ac:dyDescent="0.2">
      <c r="A1641" s="3" t="s">
        <v>4833</v>
      </c>
      <c r="B1641" s="3" t="s">
        <v>4834</v>
      </c>
      <c r="C1641" s="3" t="s">
        <v>33</v>
      </c>
      <c r="D1641" s="3">
        <v>10.342300415039062</v>
      </c>
      <c r="E1641" s="15">
        <v>0.13900965690612793</v>
      </c>
      <c r="F1641" s="15">
        <v>0.83300155639648432</v>
      </c>
      <c r="G1641" s="41">
        <v>577595776</v>
      </c>
      <c r="H1641" s="40">
        <v>37.700000762939453</v>
      </c>
      <c r="I1641" s="40" t="s">
        <v>47</v>
      </c>
      <c r="J1641" s="40" t="s">
        <v>47</v>
      </c>
      <c r="K1641" s="42" t="str">
        <f t="shared" si="52"/>
        <v>No</v>
      </c>
      <c r="L1641" s="3">
        <f>IF(Table2242[[#This Row],[P/E]]&lt;=$A$8,1,0)</f>
        <v>0</v>
      </c>
      <c r="M1641" s="3">
        <f>IF(Table2242[[#This Row],[ROE LF]]&gt;=$B$8,1,0)</f>
        <v>0</v>
      </c>
      <c r="N1641" s="3">
        <f>IF(Table2242[[#This Row],[Debt/Equity LF]]&lt;=$C$8,1,0)</f>
        <v>0</v>
      </c>
      <c r="O1641" s="44">
        <f t="shared" si="53"/>
        <v>0</v>
      </c>
    </row>
    <row r="1642" spans="1:15" ht="15" hidden="1" x14ac:dyDescent="0.2">
      <c r="A1642" s="3" t="s">
        <v>5497</v>
      </c>
      <c r="B1642" s="3" t="s">
        <v>5498</v>
      </c>
      <c r="C1642" s="3" t="s">
        <v>33</v>
      </c>
      <c r="D1642" s="3">
        <v>19.80341911315918</v>
      </c>
      <c r="E1642" s="15">
        <v>0.19024114608764647</v>
      </c>
      <c r="F1642" s="15">
        <v>0.45590465545654296</v>
      </c>
      <c r="G1642" s="41">
        <v>577209472</v>
      </c>
      <c r="H1642" s="40">
        <v>69.510002136230469</v>
      </c>
      <c r="I1642" s="40" t="s">
        <v>47</v>
      </c>
      <c r="J1642" s="40" t="s">
        <v>111</v>
      </c>
      <c r="K1642" s="42" t="str">
        <f t="shared" si="52"/>
        <v>No</v>
      </c>
      <c r="L1642" s="3">
        <f>IF(Table2242[[#This Row],[P/E]]&lt;=$A$8,1,0)</f>
        <v>0</v>
      </c>
      <c r="M1642" s="3">
        <f>IF(Table2242[[#This Row],[ROE LF]]&gt;=$B$8,1,0)</f>
        <v>0</v>
      </c>
      <c r="N1642" s="3">
        <f>IF(Table2242[[#This Row],[Debt/Equity LF]]&lt;=$C$8,1,0)</f>
        <v>1</v>
      </c>
      <c r="O1642" s="44">
        <f t="shared" si="53"/>
        <v>1</v>
      </c>
    </row>
    <row r="1643" spans="1:15" ht="15" hidden="1" x14ac:dyDescent="0.2">
      <c r="A1643" s="3" t="s">
        <v>5291</v>
      </c>
      <c r="B1643" s="3" t="s">
        <v>5292</v>
      </c>
      <c r="C1643" s="3" t="s">
        <v>69</v>
      </c>
      <c r="D1643" s="3">
        <v>1.843537569046021</v>
      </c>
      <c r="E1643" s="15">
        <v>0.80438323974609371</v>
      </c>
      <c r="F1643" s="15">
        <v>1.1033769226074219</v>
      </c>
      <c r="G1643" s="41">
        <v>570951296</v>
      </c>
      <c r="H1643" s="40">
        <v>63.189998626708984</v>
      </c>
      <c r="I1643" s="40" t="s">
        <v>76</v>
      </c>
      <c r="J1643" s="40" t="s">
        <v>97</v>
      </c>
      <c r="K1643" s="42" t="str">
        <f t="shared" si="52"/>
        <v>No</v>
      </c>
      <c r="L1643" s="3">
        <f>IF(Table2242[[#This Row],[P/E]]&lt;=$A$8,1,0)</f>
        <v>1</v>
      </c>
      <c r="M1643" s="3">
        <f>IF(Table2242[[#This Row],[ROE LF]]&gt;=$B$8,1,0)</f>
        <v>1</v>
      </c>
      <c r="N1643" s="3">
        <f>IF(Table2242[[#This Row],[Debt/Equity LF]]&lt;=$C$8,1,0)</f>
        <v>0</v>
      </c>
      <c r="O1643" s="44">
        <f t="shared" si="53"/>
        <v>2</v>
      </c>
    </row>
    <row r="1644" spans="1:15" ht="15" hidden="1" x14ac:dyDescent="0.2">
      <c r="A1644" s="3" t="s">
        <v>5819</v>
      </c>
      <c r="B1644" s="3" t="s">
        <v>5820</v>
      </c>
      <c r="C1644" s="3" t="s">
        <v>69</v>
      </c>
      <c r="D1644" s="3">
        <v>55.810550689697266</v>
      </c>
      <c r="E1644" s="15">
        <v>0.11678377151489258</v>
      </c>
      <c r="F1644" s="15">
        <v>0.68826354980468751</v>
      </c>
      <c r="G1644" s="41">
        <v>566948160</v>
      </c>
      <c r="H1644" s="40">
        <v>78.915000915527344</v>
      </c>
      <c r="I1644" s="40" t="s">
        <v>76</v>
      </c>
      <c r="J1644" s="40" t="s">
        <v>97</v>
      </c>
      <c r="K1644" s="42" t="str">
        <f t="shared" si="52"/>
        <v>No</v>
      </c>
      <c r="L1644" s="3">
        <f>IF(Table2242[[#This Row],[P/E]]&lt;=$A$8,1,0)</f>
        <v>0</v>
      </c>
      <c r="M1644" s="3">
        <f>IF(Table2242[[#This Row],[ROE LF]]&gt;=$B$8,1,0)</f>
        <v>0</v>
      </c>
      <c r="N1644" s="3">
        <f>IF(Table2242[[#This Row],[Debt/Equity LF]]&lt;=$C$8,1,0)</f>
        <v>0</v>
      </c>
      <c r="O1644" s="44">
        <f t="shared" si="53"/>
        <v>0</v>
      </c>
    </row>
    <row r="1645" spans="1:15" ht="15" hidden="1" x14ac:dyDescent="0.2">
      <c r="A1645" s="3" t="s">
        <v>4655</v>
      </c>
      <c r="B1645" s="3" t="s">
        <v>4656</v>
      </c>
      <c r="C1645" s="3" t="s">
        <v>33</v>
      </c>
      <c r="D1645" s="3">
        <v>12.498733520507812</v>
      </c>
      <c r="E1645" s="15">
        <v>0.1332566261291504</v>
      </c>
      <c r="F1645" s="15">
        <v>0.14507596969604492</v>
      </c>
      <c r="G1645" s="41">
        <v>564619008</v>
      </c>
      <c r="H1645" s="40">
        <v>35.459999084472656</v>
      </c>
      <c r="I1645" s="40" t="s">
        <v>47</v>
      </c>
      <c r="J1645" s="40" t="s">
        <v>47</v>
      </c>
      <c r="K1645" s="42" t="str">
        <f t="shared" si="52"/>
        <v>No</v>
      </c>
      <c r="L1645" s="3">
        <f>IF(Table2242[[#This Row],[P/E]]&lt;=$A$8,1,0)</f>
        <v>0</v>
      </c>
      <c r="M1645" s="3">
        <f>IF(Table2242[[#This Row],[ROE LF]]&gt;=$B$8,1,0)</f>
        <v>0</v>
      </c>
      <c r="N1645" s="3">
        <f>IF(Table2242[[#This Row],[Debt/Equity LF]]&lt;=$C$8,1,0)</f>
        <v>1</v>
      </c>
      <c r="O1645" s="44">
        <f t="shared" si="53"/>
        <v>1</v>
      </c>
    </row>
    <row r="1646" spans="1:15" ht="15" hidden="1" x14ac:dyDescent="0.2">
      <c r="A1646" s="3" t="s">
        <v>4365</v>
      </c>
      <c r="B1646" s="3" t="s">
        <v>4366</v>
      </c>
      <c r="C1646" s="3" t="s">
        <v>28</v>
      </c>
      <c r="D1646" s="3">
        <v>15.91968822479248</v>
      </c>
      <c r="E1646" s="15">
        <v>0.29580112457275393</v>
      </c>
      <c r="F1646" s="15">
        <v>1.951739501953125</v>
      </c>
      <c r="G1646" s="41">
        <v>562444160</v>
      </c>
      <c r="H1646" s="40">
        <v>18.625</v>
      </c>
      <c r="I1646" s="40" t="s">
        <v>58</v>
      </c>
      <c r="J1646" s="40" t="s">
        <v>59</v>
      </c>
      <c r="K1646" s="42" t="str">
        <f t="shared" si="52"/>
        <v>No</v>
      </c>
      <c r="L1646" s="3">
        <f>IF(Table2242[[#This Row],[P/E]]&lt;=$A$8,1,0)</f>
        <v>0</v>
      </c>
      <c r="M1646" s="3">
        <f>IF(Table2242[[#This Row],[ROE LF]]&gt;=$B$8,1,0)</f>
        <v>1</v>
      </c>
      <c r="N1646" s="3">
        <f>IF(Table2242[[#This Row],[Debt/Equity LF]]&lt;=$C$8,1,0)</f>
        <v>0</v>
      </c>
      <c r="O1646" s="44">
        <f t="shared" si="53"/>
        <v>1</v>
      </c>
    </row>
    <row r="1647" spans="1:15" ht="15" x14ac:dyDescent="0.2">
      <c r="A1647" s="3" t="s">
        <v>9408</v>
      </c>
      <c r="B1647" s="3" t="s">
        <v>9409</v>
      </c>
      <c r="C1647" s="3" t="s">
        <v>43</v>
      </c>
      <c r="D1647" s="3">
        <v>7.5194330215454102</v>
      </c>
      <c r="E1647" s="15">
        <v>0.3237126159667969</v>
      </c>
      <c r="F1647" s="15">
        <v>0.23624181747436523</v>
      </c>
      <c r="G1647" s="41">
        <v>562207168</v>
      </c>
      <c r="H1647" s="40">
        <v>30.579999923706055</v>
      </c>
      <c r="I1647" s="40" t="s">
        <v>43</v>
      </c>
      <c r="J1647" s="40" t="s">
        <v>44</v>
      </c>
      <c r="K1647" s="42" t="str">
        <f t="shared" si="52"/>
        <v>Yes</v>
      </c>
      <c r="L1647" s="3">
        <f>IF(Table2242[[#This Row],[P/E]]&lt;=$A$8,1,0)</f>
        <v>1</v>
      </c>
      <c r="M1647" s="3">
        <f>IF(Table2242[[#This Row],[ROE LF]]&gt;=$B$8,1,0)</f>
        <v>1</v>
      </c>
      <c r="N1647" s="3">
        <f>IF(Table2242[[#This Row],[Debt/Equity LF]]&lt;=$C$8,1,0)</f>
        <v>1</v>
      </c>
      <c r="O1647" s="44">
        <f t="shared" si="53"/>
        <v>3</v>
      </c>
    </row>
    <row r="1648" spans="1:15" ht="15" hidden="1" x14ac:dyDescent="0.2">
      <c r="A1648" s="3" t="s">
        <v>4357</v>
      </c>
      <c r="B1648" s="3" t="s">
        <v>4358</v>
      </c>
      <c r="C1648" s="3" t="s">
        <v>28</v>
      </c>
      <c r="D1648" s="3">
        <v>6.8947086334228525</v>
      </c>
      <c r="E1648" s="15">
        <v>0.18766609191894532</v>
      </c>
      <c r="F1648" s="15">
        <v>1.0665901947021483</v>
      </c>
      <c r="G1648" s="41">
        <v>561056512</v>
      </c>
      <c r="H1648" s="40">
        <v>47.360000610351562</v>
      </c>
      <c r="I1648" s="40" t="s">
        <v>29</v>
      </c>
      <c r="J1648" s="40" t="s">
        <v>52</v>
      </c>
      <c r="K1648" s="42" t="str">
        <f t="shared" si="52"/>
        <v>No</v>
      </c>
      <c r="L1648" s="3">
        <f>IF(Table2242[[#This Row],[P/E]]&lt;=$A$8,1,0)</f>
        <v>1</v>
      </c>
      <c r="M1648" s="3">
        <f>IF(Table2242[[#This Row],[ROE LF]]&gt;=$B$8,1,0)</f>
        <v>0</v>
      </c>
      <c r="N1648" s="3">
        <f>IF(Table2242[[#This Row],[Debt/Equity LF]]&lt;=$C$8,1,0)</f>
        <v>0</v>
      </c>
      <c r="O1648" s="44">
        <f t="shared" si="53"/>
        <v>1</v>
      </c>
    </row>
    <row r="1649" spans="1:15" ht="15" hidden="1" x14ac:dyDescent="0.2">
      <c r="A1649" s="3" t="s">
        <v>4451</v>
      </c>
      <c r="B1649" s="3" t="s">
        <v>4452</v>
      </c>
      <c r="C1649" s="3" t="s">
        <v>89</v>
      </c>
      <c r="D1649" s="3">
        <v>13.769390106201172</v>
      </c>
      <c r="E1649" s="15">
        <v>0.18763883590698241</v>
      </c>
      <c r="F1649" s="15">
        <v>2.4283029174804689</v>
      </c>
      <c r="G1649" s="41">
        <v>558812672</v>
      </c>
      <c r="H1649" s="40">
        <v>28.040000915527344</v>
      </c>
      <c r="I1649" s="40" t="s">
        <v>89</v>
      </c>
      <c r="J1649" s="40" t="s">
        <v>90</v>
      </c>
      <c r="K1649" s="42" t="str">
        <f t="shared" si="52"/>
        <v>No</v>
      </c>
      <c r="L1649" s="3">
        <f>IF(Table2242[[#This Row],[P/E]]&lt;=$A$8,1,0)</f>
        <v>0</v>
      </c>
      <c r="M1649" s="3">
        <f>IF(Table2242[[#This Row],[ROE LF]]&gt;=$B$8,1,0)</f>
        <v>0</v>
      </c>
      <c r="N1649" s="3">
        <f>IF(Table2242[[#This Row],[Debt/Equity LF]]&lt;=$C$8,1,0)</f>
        <v>0</v>
      </c>
      <c r="O1649" s="44">
        <f t="shared" si="53"/>
        <v>0</v>
      </c>
    </row>
    <row r="1650" spans="1:15" ht="15" hidden="1" x14ac:dyDescent="0.2">
      <c r="A1650" s="3" t="s">
        <v>4775</v>
      </c>
      <c r="B1650" s="3" t="s">
        <v>4776</v>
      </c>
      <c r="C1650" s="3" t="s">
        <v>28</v>
      </c>
      <c r="D1650" s="3">
        <v>21.080043792724609</v>
      </c>
      <c r="E1650" s="15">
        <v>9.4981231689453119E-2</v>
      </c>
      <c r="F1650" s="15">
        <v>0.79469306945800777</v>
      </c>
      <c r="G1650" s="41">
        <v>558244992</v>
      </c>
      <c r="H1650" s="40">
        <v>31.020000457763672</v>
      </c>
      <c r="I1650" s="40" t="s">
        <v>58</v>
      </c>
      <c r="J1650" s="40" t="s">
        <v>59</v>
      </c>
      <c r="K1650" s="42" t="str">
        <f t="shared" si="52"/>
        <v>No</v>
      </c>
      <c r="L1650" s="3">
        <f>IF(Table2242[[#This Row],[P/E]]&lt;=$A$8,1,0)</f>
        <v>0</v>
      </c>
      <c r="M1650" s="3">
        <f>IF(Table2242[[#This Row],[ROE LF]]&gt;=$B$8,1,0)</f>
        <v>0</v>
      </c>
      <c r="N1650" s="3">
        <f>IF(Table2242[[#This Row],[Debt/Equity LF]]&lt;=$C$8,1,0)</f>
        <v>0</v>
      </c>
      <c r="O1650" s="44">
        <f t="shared" si="53"/>
        <v>0</v>
      </c>
    </row>
    <row r="1651" spans="1:15" ht="15" hidden="1" x14ac:dyDescent="0.2">
      <c r="A1651" s="3" t="s">
        <v>8481</v>
      </c>
      <c r="B1651" s="3" t="s">
        <v>8482</v>
      </c>
      <c r="C1651" s="3" t="s">
        <v>33</v>
      </c>
      <c r="D1651" s="3">
        <v>8.0732603073120117</v>
      </c>
      <c r="E1651" s="15">
        <v>0.2235089683532715</v>
      </c>
      <c r="F1651" s="15">
        <v>1.1021977996826171</v>
      </c>
      <c r="G1651" s="41">
        <v>557806464</v>
      </c>
      <c r="H1651" s="40">
        <v>22.040000915527344</v>
      </c>
      <c r="I1651" s="40" t="s">
        <v>47</v>
      </c>
      <c r="J1651" s="40" t="s">
        <v>47</v>
      </c>
      <c r="K1651" s="42" t="str">
        <f t="shared" si="52"/>
        <v>No</v>
      </c>
      <c r="L1651" s="3">
        <f>IF(Table2242[[#This Row],[P/E]]&lt;=$A$8,1,0)</f>
        <v>1</v>
      </c>
      <c r="M1651" s="3">
        <f>IF(Table2242[[#This Row],[ROE LF]]&gt;=$B$8,1,0)</f>
        <v>0</v>
      </c>
      <c r="N1651" s="3">
        <f>IF(Table2242[[#This Row],[Debt/Equity LF]]&lt;=$C$8,1,0)</f>
        <v>0</v>
      </c>
      <c r="O1651" s="44">
        <f t="shared" si="53"/>
        <v>1</v>
      </c>
    </row>
    <row r="1652" spans="1:15" ht="15" hidden="1" x14ac:dyDescent="0.2">
      <c r="A1652" s="3" t="s">
        <v>4535</v>
      </c>
      <c r="B1652" s="3" t="s">
        <v>4536</v>
      </c>
      <c r="C1652" s="3" t="s">
        <v>33</v>
      </c>
      <c r="D1652" s="3">
        <v>10.819875717163086</v>
      </c>
      <c r="E1652" s="15">
        <v>0.11720372200012207</v>
      </c>
      <c r="F1652" s="15">
        <v>1.4069418334960937</v>
      </c>
      <c r="G1652" s="41">
        <v>552777856</v>
      </c>
      <c r="H1652" s="40">
        <v>34.840000152587891</v>
      </c>
      <c r="I1652" s="40" t="s">
        <v>47</v>
      </c>
      <c r="J1652" s="40" t="s">
        <v>47</v>
      </c>
      <c r="K1652" s="42" t="str">
        <f t="shared" si="52"/>
        <v>No</v>
      </c>
      <c r="L1652" s="3">
        <f>IF(Table2242[[#This Row],[P/E]]&lt;=$A$8,1,0)</f>
        <v>0</v>
      </c>
      <c r="M1652" s="3">
        <f>IF(Table2242[[#This Row],[ROE LF]]&gt;=$B$8,1,0)</f>
        <v>0</v>
      </c>
      <c r="N1652" s="3">
        <f>IF(Table2242[[#This Row],[Debt/Equity LF]]&lt;=$C$8,1,0)</f>
        <v>0</v>
      </c>
      <c r="O1652" s="44">
        <f t="shared" si="53"/>
        <v>0</v>
      </c>
    </row>
    <row r="1653" spans="1:15" ht="15" hidden="1" x14ac:dyDescent="0.2">
      <c r="A1653" s="3" t="s">
        <v>5001</v>
      </c>
      <c r="B1653" s="3" t="s">
        <v>5002</v>
      </c>
      <c r="C1653" s="3" t="s">
        <v>33</v>
      </c>
      <c r="D1653" s="3">
        <v>34.857284545898438</v>
      </c>
      <c r="E1653" s="15">
        <v>0.16074863433837891</v>
      </c>
      <c r="F1653" s="15">
        <v>3.9017214965820313</v>
      </c>
      <c r="G1653" s="41">
        <v>549712512</v>
      </c>
      <c r="H1653" s="40">
        <v>12.510000228881836</v>
      </c>
      <c r="I1653" s="40" t="s">
        <v>34</v>
      </c>
      <c r="J1653" s="40" t="s">
        <v>112</v>
      </c>
      <c r="K1653" s="42" t="str">
        <f t="shared" si="52"/>
        <v>No</v>
      </c>
      <c r="L1653" s="3">
        <f>IF(Table2242[[#This Row],[P/E]]&lt;=$A$8,1,0)</f>
        <v>0</v>
      </c>
      <c r="M1653" s="3">
        <f>IF(Table2242[[#This Row],[ROE LF]]&gt;=$B$8,1,0)</f>
        <v>0</v>
      </c>
      <c r="N1653" s="3">
        <f>IF(Table2242[[#This Row],[Debt/Equity LF]]&lt;=$C$8,1,0)</f>
        <v>0</v>
      </c>
      <c r="O1653" s="44">
        <f t="shared" si="53"/>
        <v>0</v>
      </c>
    </row>
    <row r="1654" spans="1:15" ht="15" hidden="1" x14ac:dyDescent="0.2">
      <c r="A1654" s="3" t="s">
        <v>4455</v>
      </c>
      <c r="B1654" s="3" t="s">
        <v>4456</v>
      </c>
      <c r="C1654" s="3" t="s">
        <v>33</v>
      </c>
      <c r="D1654" s="3">
        <v>12.563033103942871</v>
      </c>
      <c r="E1654" s="15">
        <v>0.10155101776123047</v>
      </c>
      <c r="F1654" s="15">
        <v>6.8354878425598148E-2</v>
      </c>
      <c r="G1654" s="41">
        <v>547698048</v>
      </c>
      <c r="H1654" s="40">
        <v>35.25</v>
      </c>
      <c r="I1654" s="40" t="s">
        <v>47</v>
      </c>
      <c r="J1654" s="40" t="s">
        <v>47</v>
      </c>
      <c r="K1654" s="42" t="str">
        <f t="shared" si="52"/>
        <v>No</v>
      </c>
      <c r="L1654" s="3">
        <f>IF(Table2242[[#This Row],[P/E]]&lt;=$A$8,1,0)</f>
        <v>0</v>
      </c>
      <c r="M1654" s="3">
        <f>IF(Table2242[[#This Row],[ROE LF]]&gt;=$B$8,1,0)</f>
        <v>0</v>
      </c>
      <c r="N1654" s="3">
        <f>IF(Table2242[[#This Row],[Debt/Equity LF]]&lt;=$C$8,1,0)</f>
        <v>1</v>
      </c>
      <c r="O1654" s="44">
        <f t="shared" si="53"/>
        <v>1</v>
      </c>
    </row>
    <row r="1655" spans="1:15" ht="15" x14ac:dyDescent="0.2">
      <c r="A1655" s="3" t="s">
        <v>4193</v>
      </c>
      <c r="B1655" s="3" t="s">
        <v>4194</v>
      </c>
      <c r="C1655" s="3" t="s">
        <v>43</v>
      </c>
      <c r="D1655" s="3">
        <v>20.969921112060547</v>
      </c>
      <c r="E1655" s="15">
        <v>8.1265325546264644E-2</v>
      </c>
      <c r="F1655" s="15">
        <v>5.3873867988586427E-2</v>
      </c>
      <c r="G1655" s="41">
        <v>544834688</v>
      </c>
      <c r="H1655" s="40">
        <v>11.699999809265137</v>
      </c>
      <c r="I1655" s="40" t="s">
        <v>43</v>
      </c>
      <c r="J1655" s="40" t="s">
        <v>101</v>
      </c>
      <c r="K1655" s="42" t="str">
        <f t="shared" si="52"/>
        <v>No</v>
      </c>
      <c r="L1655" s="3">
        <f>IF(Table2242[[#This Row],[P/E]]&lt;=$A$8,1,0)</f>
        <v>0</v>
      </c>
      <c r="M1655" s="3">
        <f>IF(Table2242[[#This Row],[ROE LF]]&gt;=$B$8,1,0)</f>
        <v>0</v>
      </c>
      <c r="N1655" s="3">
        <f>IF(Table2242[[#This Row],[Debt/Equity LF]]&lt;=$C$8,1,0)</f>
        <v>1</v>
      </c>
      <c r="O1655" s="44">
        <f t="shared" si="53"/>
        <v>1</v>
      </c>
    </row>
    <row r="1656" spans="1:15" ht="15" hidden="1" x14ac:dyDescent="0.2">
      <c r="A1656" s="3" t="s">
        <v>3093</v>
      </c>
      <c r="B1656" s="3" t="s">
        <v>3094</v>
      </c>
      <c r="C1656" s="3" t="s">
        <v>69</v>
      </c>
      <c r="D1656" s="3">
        <v>15.862046241760254</v>
      </c>
      <c r="E1656" s="15">
        <v>4.0981831550598147E-2</v>
      </c>
      <c r="F1656" s="15">
        <v>0.26553453445434572</v>
      </c>
      <c r="G1656" s="41">
        <v>543286400</v>
      </c>
      <c r="H1656" s="40">
        <v>20.840000152587891</v>
      </c>
      <c r="I1656" s="40" t="s">
        <v>76</v>
      </c>
      <c r="J1656" s="40" t="s">
        <v>77</v>
      </c>
      <c r="K1656" s="42" t="str">
        <f t="shared" si="52"/>
        <v>No</v>
      </c>
      <c r="L1656" s="3">
        <f>IF(Table2242[[#This Row],[P/E]]&lt;=$A$8,1,0)</f>
        <v>0</v>
      </c>
      <c r="M1656" s="3">
        <f>IF(Table2242[[#This Row],[ROE LF]]&gt;=$B$8,1,0)</f>
        <v>0</v>
      </c>
      <c r="N1656" s="3">
        <f>IF(Table2242[[#This Row],[Debt/Equity LF]]&lt;=$C$8,1,0)</f>
        <v>1</v>
      </c>
      <c r="O1656" s="44">
        <f t="shared" si="53"/>
        <v>1</v>
      </c>
    </row>
    <row r="1657" spans="1:15" ht="15" hidden="1" x14ac:dyDescent="0.2">
      <c r="A1657" s="3" t="s">
        <v>4021</v>
      </c>
      <c r="B1657" s="3" t="s">
        <v>4022</v>
      </c>
      <c r="C1657" s="3" t="s">
        <v>80</v>
      </c>
      <c r="D1657" s="3">
        <v>12.758492469787598</v>
      </c>
      <c r="E1657" s="15">
        <v>2.1106460094451898E-2</v>
      </c>
      <c r="F1657" s="15">
        <v>11.275831298828125</v>
      </c>
      <c r="G1657" s="41">
        <v>542784448</v>
      </c>
      <c r="H1657" s="40">
        <v>19.049999237060547</v>
      </c>
      <c r="I1657" s="40" t="s">
        <v>80</v>
      </c>
      <c r="J1657" s="40" t="s">
        <v>102</v>
      </c>
      <c r="K1657" s="42" t="str">
        <f t="shared" si="52"/>
        <v>No</v>
      </c>
      <c r="L1657" s="3">
        <f>IF(Table2242[[#This Row],[P/E]]&lt;=$A$8,1,0)</f>
        <v>0</v>
      </c>
      <c r="M1657" s="3">
        <f>IF(Table2242[[#This Row],[ROE LF]]&gt;=$B$8,1,0)</f>
        <v>0</v>
      </c>
      <c r="N1657" s="3">
        <f>IF(Table2242[[#This Row],[Debt/Equity LF]]&lt;=$C$8,1,0)</f>
        <v>0</v>
      </c>
      <c r="O1657" s="44">
        <f t="shared" si="53"/>
        <v>0</v>
      </c>
    </row>
    <row r="1658" spans="1:15" ht="15" hidden="1" x14ac:dyDescent="0.2">
      <c r="A1658" s="3" t="s">
        <v>4005</v>
      </c>
      <c r="B1658" s="3" t="s">
        <v>4006</v>
      </c>
      <c r="C1658" s="3" t="s">
        <v>33</v>
      </c>
      <c r="D1658" s="3">
        <v>7.1165447235107422</v>
      </c>
      <c r="E1658" s="15">
        <v>0.15308380126953125</v>
      </c>
      <c r="F1658" s="15">
        <v>0.58838500976562502</v>
      </c>
      <c r="G1658" s="41">
        <v>539112000</v>
      </c>
      <c r="H1658" s="40">
        <v>19.799999237060547</v>
      </c>
      <c r="I1658" s="40" t="s">
        <v>47</v>
      </c>
      <c r="J1658" s="40" t="s">
        <v>47</v>
      </c>
      <c r="K1658" s="42" t="str">
        <f t="shared" si="52"/>
        <v>No</v>
      </c>
      <c r="L1658" s="3">
        <f>IF(Table2242[[#This Row],[P/E]]&lt;=$A$8,1,0)</f>
        <v>1</v>
      </c>
      <c r="M1658" s="3">
        <f>IF(Table2242[[#This Row],[ROE LF]]&gt;=$B$8,1,0)</f>
        <v>0</v>
      </c>
      <c r="N1658" s="3">
        <f>IF(Table2242[[#This Row],[Debt/Equity LF]]&lt;=$C$8,1,0)</f>
        <v>0</v>
      </c>
      <c r="O1658" s="44">
        <f t="shared" si="53"/>
        <v>1</v>
      </c>
    </row>
    <row r="1659" spans="1:15" ht="15" hidden="1" x14ac:dyDescent="0.2">
      <c r="A1659" s="3" t="s">
        <v>4819</v>
      </c>
      <c r="B1659" s="3" t="s">
        <v>4820</v>
      </c>
      <c r="C1659" s="3" t="s">
        <v>33</v>
      </c>
      <c r="D1659" s="3">
        <v>7.5250740051269531</v>
      </c>
      <c r="E1659" s="15">
        <v>0.1380537223815918</v>
      </c>
      <c r="F1659" s="15">
        <v>0.2593813896179199</v>
      </c>
      <c r="G1659" s="41">
        <v>538780032</v>
      </c>
      <c r="H1659" s="40">
        <v>25.510000228881836</v>
      </c>
      <c r="I1659" s="40" t="s">
        <v>47</v>
      </c>
      <c r="J1659" s="40" t="s">
        <v>47</v>
      </c>
      <c r="K1659" s="42" t="str">
        <f t="shared" si="52"/>
        <v>No</v>
      </c>
      <c r="L1659" s="3">
        <f>IF(Table2242[[#This Row],[P/E]]&lt;=$A$8,1,0)</f>
        <v>1</v>
      </c>
      <c r="M1659" s="3">
        <f>IF(Table2242[[#This Row],[ROE LF]]&gt;=$B$8,1,0)</f>
        <v>0</v>
      </c>
      <c r="N1659" s="3">
        <f>IF(Table2242[[#This Row],[Debt/Equity LF]]&lt;=$C$8,1,0)</f>
        <v>1</v>
      </c>
      <c r="O1659" s="44">
        <f t="shared" si="53"/>
        <v>2</v>
      </c>
    </row>
    <row r="1660" spans="1:15" ht="15" hidden="1" x14ac:dyDescent="0.2">
      <c r="A1660" s="3" t="s">
        <v>4417</v>
      </c>
      <c r="B1660" s="3" t="s">
        <v>4418</v>
      </c>
      <c r="C1660" s="3" t="s">
        <v>28</v>
      </c>
      <c r="D1660" s="3">
        <v>13.661942481994629</v>
      </c>
      <c r="E1660" s="15">
        <v>8.9183101654052729E-2</v>
      </c>
      <c r="F1660" s="15">
        <v>0.10626185417175293</v>
      </c>
      <c r="G1660" s="41">
        <v>537343040</v>
      </c>
      <c r="H1660" s="40">
        <v>56.220001220703125</v>
      </c>
      <c r="I1660" s="40" t="s">
        <v>67</v>
      </c>
      <c r="J1660" s="40" t="s">
        <v>113</v>
      </c>
      <c r="K1660" s="42" t="str">
        <f t="shared" si="52"/>
        <v>No</v>
      </c>
      <c r="L1660" s="3">
        <f>IF(Table2242[[#This Row],[P/E]]&lt;=$A$8,1,0)</f>
        <v>0</v>
      </c>
      <c r="M1660" s="3">
        <f>IF(Table2242[[#This Row],[ROE LF]]&gt;=$B$8,1,0)</f>
        <v>0</v>
      </c>
      <c r="N1660" s="3">
        <f>IF(Table2242[[#This Row],[Debt/Equity LF]]&lt;=$C$8,1,0)</f>
        <v>1</v>
      </c>
      <c r="O1660" s="44">
        <f t="shared" si="53"/>
        <v>1</v>
      </c>
    </row>
    <row r="1661" spans="1:15" ht="15" hidden="1" x14ac:dyDescent="0.2">
      <c r="A1661" s="3" t="s">
        <v>4881</v>
      </c>
      <c r="B1661" s="3" t="s">
        <v>4882</v>
      </c>
      <c r="C1661" s="3" t="s">
        <v>33</v>
      </c>
      <c r="D1661" s="3">
        <v>13.740083694458008</v>
      </c>
      <c r="E1661" s="15">
        <v>0.11774580001831055</v>
      </c>
      <c r="F1661" s="15">
        <v>2.8566754150390623</v>
      </c>
      <c r="G1661" s="41">
        <v>537100864</v>
      </c>
      <c r="H1661" s="40">
        <v>263.260009765625</v>
      </c>
      <c r="I1661" s="40" t="s">
        <v>47</v>
      </c>
      <c r="J1661" s="40" t="s">
        <v>111</v>
      </c>
      <c r="K1661" s="42" t="str">
        <f t="shared" si="52"/>
        <v>No</v>
      </c>
      <c r="L1661" s="3">
        <f>IF(Table2242[[#This Row],[P/E]]&lt;=$A$8,1,0)</f>
        <v>0</v>
      </c>
      <c r="M1661" s="3">
        <f>IF(Table2242[[#This Row],[ROE LF]]&gt;=$B$8,1,0)</f>
        <v>0</v>
      </c>
      <c r="N1661" s="3">
        <f>IF(Table2242[[#This Row],[Debt/Equity LF]]&lt;=$C$8,1,0)</f>
        <v>0</v>
      </c>
      <c r="O1661" s="44">
        <f t="shared" si="53"/>
        <v>0</v>
      </c>
    </row>
    <row r="1662" spans="1:15" ht="15" hidden="1" x14ac:dyDescent="0.2">
      <c r="A1662" s="3" t="s">
        <v>5011</v>
      </c>
      <c r="B1662" s="3" t="s">
        <v>5012</v>
      </c>
      <c r="C1662" s="3" t="s">
        <v>20</v>
      </c>
      <c r="D1662" s="3">
        <v>15.042539596557617</v>
      </c>
      <c r="E1662" s="15">
        <v>8.5257778167724604E-2</v>
      </c>
      <c r="F1662" s="15">
        <v>0.50960559844970699</v>
      </c>
      <c r="G1662" s="41">
        <v>536708384</v>
      </c>
      <c r="H1662" s="40">
        <v>23.049999237060547</v>
      </c>
      <c r="I1662" s="40" t="s">
        <v>21</v>
      </c>
      <c r="J1662" s="40" t="s">
        <v>92</v>
      </c>
      <c r="K1662" s="42" t="str">
        <f t="shared" si="52"/>
        <v>No</v>
      </c>
      <c r="L1662" s="3">
        <f>IF(Table2242[[#This Row],[P/E]]&lt;=$A$8,1,0)</f>
        <v>0</v>
      </c>
      <c r="M1662" s="3">
        <f>IF(Table2242[[#This Row],[ROE LF]]&gt;=$B$8,1,0)</f>
        <v>0</v>
      </c>
      <c r="N1662" s="3">
        <f>IF(Table2242[[#This Row],[Debt/Equity LF]]&lt;=$C$8,1,0)</f>
        <v>1</v>
      </c>
      <c r="O1662" s="44">
        <f t="shared" si="53"/>
        <v>1</v>
      </c>
    </row>
    <row r="1663" spans="1:15" ht="15" hidden="1" x14ac:dyDescent="0.2">
      <c r="A1663" s="3" t="s">
        <v>4549</v>
      </c>
      <c r="B1663" s="3" t="s">
        <v>4550</v>
      </c>
      <c r="C1663" s="3" t="s">
        <v>69</v>
      </c>
      <c r="D1663" s="3">
        <v>7.4149932861328134</v>
      </c>
      <c r="E1663" s="15">
        <v>0.21452499389648438</v>
      </c>
      <c r="F1663" s="15">
        <v>0.20349464416503907</v>
      </c>
      <c r="G1663" s="41">
        <v>535442528</v>
      </c>
      <c r="H1663" s="40">
        <v>28.760000228881836</v>
      </c>
      <c r="I1663" s="40" t="s">
        <v>6370</v>
      </c>
      <c r="J1663" s="40" t="s">
        <v>96</v>
      </c>
      <c r="K1663" s="42" t="str">
        <f t="shared" si="52"/>
        <v>No</v>
      </c>
      <c r="L1663" s="3">
        <f>IF(Table2242[[#This Row],[P/E]]&lt;=$A$8,1,0)</f>
        <v>1</v>
      </c>
      <c r="M1663" s="3">
        <f>IF(Table2242[[#This Row],[ROE LF]]&gt;=$B$8,1,0)</f>
        <v>0</v>
      </c>
      <c r="N1663" s="3">
        <f>IF(Table2242[[#This Row],[Debt/Equity LF]]&lt;=$C$8,1,0)</f>
        <v>1</v>
      </c>
      <c r="O1663" s="44">
        <f t="shared" si="53"/>
        <v>2</v>
      </c>
    </row>
    <row r="1664" spans="1:15" ht="15" hidden="1" x14ac:dyDescent="0.2">
      <c r="A1664" s="3" t="s">
        <v>4623</v>
      </c>
      <c r="B1664" s="3" t="s">
        <v>4624</v>
      </c>
      <c r="C1664" s="3" t="s">
        <v>20</v>
      </c>
      <c r="D1664" s="3">
        <v>48.625434875488281</v>
      </c>
      <c r="E1664" s="15">
        <v>9.2162561416625974E-2</v>
      </c>
      <c r="F1664" s="15">
        <v>6.2846797704696703E-3</v>
      </c>
      <c r="G1664" s="41">
        <v>533417984</v>
      </c>
      <c r="H1664" s="40">
        <v>16.950000762939453</v>
      </c>
      <c r="I1664" s="40" t="s">
        <v>23</v>
      </c>
      <c r="J1664" s="40" t="s">
        <v>24</v>
      </c>
      <c r="K1664" s="42" t="str">
        <f t="shared" si="52"/>
        <v>No</v>
      </c>
      <c r="L1664" s="3">
        <f>IF(Table2242[[#This Row],[P/E]]&lt;=$A$8,1,0)</f>
        <v>0</v>
      </c>
      <c r="M1664" s="3">
        <f>IF(Table2242[[#This Row],[ROE LF]]&gt;=$B$8,1,0)</f>
        <v>0</v>
      </c>
      <c r="N1664" s="3">
        <f>IF(Table2242[[#This Row],[Debt/Equity LF]]&lt;=$C$8,1,0)</f>
        <v>1</v>
      </c>
      <c r="O1664" s="44">
        <f t="shared" si="53"/>
        <v>1</v>
      </c>
    </row>
    <row r="1665" spans="1:15" ht="15" x14ac:dyDescent="0.2">
      <c r="A1665" s="3" t="s">
        <v>9424</v>
      </c>
      <c r="B1665" s="3" t="s">
        <v>9425</v>
      </c>
      <c r="C1665" s="3" t="s">
        <v>43</v>
      </c>
      <c r="D1665" s="3">
        <v>4.9186363220214844</v>
      </c>
      <c r="E1665" s="15">
        <v>0.7598253631591797</v>
      </c>
      <c r="F1665" s="15">
        <v>3.0395820140838619E-2</v>
      </c>
      <c r="G1665" s="41">
        <v>533204192</v>
      </c>
      <c r="H1665" s="40">
        <v>5.0100002288818359</v>
      </c>
      <c r="I1665" s="40" t="s">
        <v>43</v>
      </c>
      <c r="J1665" s="40" t="s">
        <v>44</v>
      </c>
      <c r="K1665" s="42" t="str">
        <f t="shared" si="52"/>
        <v>Yes</v>
      </c>
      <c r="L1665" s="3">
        <f>IF(Table2242[[#This Row],[P/E]]&lt;=$A$8,1,0)</f>
        <v>1</v>
      </c>
      <c r="M1665" s="3">
        <f>IF(Table2242[[#This Row],[ROE LF]]&gt;=$B$8,1,0)</f>
        <v>1</v>
      </c>
      <c r="N1665" s="3">
        <f>IF(Table2242[[#This Row],[Debt/Equity LF]]&lt;=$C$8,1,0)</f>
        <v>1</v>
      </c>
      <c r="O1665" s="44">
        <f t="shared" si="53"/>
        <v>3</v>
      </c>
    </row>
    <row r="1666" spans="1:15" ht="15" hidden="1" x14ac:dyDescent="0.2">
      <c r="A1666" s="3" t="s">
        <v>9400</v>
      </c>
      <c r="B1666" s="3" t="s">
        <v>9401</v>
      </c>
      <c r="C1666" s="3" t="s">
        <v>36</v>
      </c>
      <c r="D1666" s="3">
        <v>5.0054740905761719</v>
      </c>
      <c r="E1666" s="15">
        <v>0.21135435104370118</v>
      </c>
      <c r="F1666" s="15">
        <v>1.8672899901866901E-3</v>
      </c>
      <c r="G1666" s="41">
        <v>528645440</v>
      </c>
      <c r="H1666" s="40">
        <v>11.590000152587891</v>
      </c>
      <c r="I1666" s="40" t="s">
        <v>40</v>
      </c>
      <c r="J1666" s="40" t="s">
        <v>55</v>
      </c>
      <c r="K1666" s="42" t="str">
        <f t="shared" si="52"/>
        <v>No</v>
      </c>
      <c r="L1666" s="3">
        <f>IF(Table2242[[#This Row],[P/E]]&lt;=$A$8,1,0)</f>
        <v>1</v>
      </c>
      <c r="M1666" s="3">
        <f>IF(Table2242[[#This Row],[ROE LF]]&gt;=$B$8,1,0)</f>
        <v>0</v>
      </c>
      <c r="N1666" s="3">
        <f>IF(Table2242[[#This Row],[Debt/Equity LF]]&lt;=$C$8,1,0)</f>
        <v>1</v>
      </c>
      <c r="O1666" s="44">
        <f t="shared" si="53"/>
        <v>2</v>
      </c>
    </row>
    <row r="1667" spans="1:15" ht="15" hidden="1" x14ac:dyDescent="0.2">
      <c r="A1667" s="3" t="s">
        <v>4677</v>
      </c>
      <c r="B1667" s="3" t="s">
        <v>4678</v>
      </c>
      <c r="C1667" s="3" t="s">
        <v>33</v>
      </c>
      <c r="D1667" s="3">
        <v>8.8563003540039062</v>
      </c>
      <c r="E1667" s="15">
        <v>0.22071537017822265</v>
      </c>
      <c r="F1667" s="15">
        <v>8.3785802125930803E-3</v>
      </c>
      <c r="G1667" s="41">
        <v>528498432</v>
      </c>
      <c r="H1667" s="40">
        <v>181.17999267578125</v>
      </c>
      <c r="I1667" s="40" t="s">
        <v>34</v>
      </c>
      <c r="J1667" s="40" t="s">
        <v>73</v>
      </c>
      <c r="K1667" s="42" t="str">
        <f t="shared" si="52"/>
        <v>No</v>
      </c>
      <c r="L1667" s="3">
        <f>IF(Table2242[[#This Row],[P/E]]&lt;=$A$8,1,0)</f>
        <v>0</v>
      </c>
      <c r="M1667" s="3">
        <f>IF(Table2242[[#This Row],[ROE LF]]&gt;=$B$8,1,0)</f>
        <v>0</v>
      </c>
      <c r="N1667" s="3">
        <f>IF(Table2242[[#This Row],[Debt/Equity LF]]&lt;=$C$8,1,0)</f>
        <v>1</v>
      </c>
      <c r="O1667" s="44">
        <f t="shared" si="53"/>
        <v>1</v>
      </c>
    </row>
    <row r="1668" spans="1:15" ht="15" hidden="1" x14ac:dyDescent="0.2">
      <c r="A1668" s="3" t="s">
        <v>4653</v>
      </c>
      <c r="B1668" s="3" t="s">
        <v>4654</v>
      </c>
      <c r="C1668" s="3" t="s">
        <v>33</v>
      </c>
      <c r="D1668" s="3">
        <v>8.704498291015625</v>
      </c>
      <c r="E1668" s="15">
        <v>0.11788411140441894</v>
      </c>
      <c r="F1668" s="15">
        <v>0.97907157897949215</v>
      </c>
      <c r="G1668" s="41">
        <v>524950592</v>
      </c>
      <c r="H1668" s="40">
        <v>33.599998474121094</v>
      </c>
      <c r="I1668" s="40" t="s">
        <v>47</v>
      </c>
      <c r="J1668" s="40" t="s">
        <v>47</v>
      </c>
      <c r="K1668" s="42" t="str">
        <f t="shared" si="52"/>
        <v>No</v>
      </c>
      <c r="L1668" s="3">
        <f>IF(Table2242[[#This Row],[P/E]]&lt;=$A$8,1,0)</f>
        <v>0</v>
      </c>
      <c r="M1668" s="3">
        <f>IF(Table2242[[#This Row],[ROE LF]]&gt;=$B$8,1,0)</f>
        <v>0</v>
      </c>
      <c r="N1668" s="3">
        <f>IF(Table2242[[#This Row],[Debt/Equity LF]]&lt;=$C$8,1,0)</f>
        <v>0</v>
      </c>
      <c r="O1668" s="44">
        <f t="shared" si="53"/>
        <v>0</v>
      </c>
    </row>
    <row r="1669" spans="1:15" ht="15" hidden="1" x14ac:dyDescent="0.2">
      <c r="A1669" s="3" t="s">
        <v>5595</v>
      </c>
      <c r="B1669" s="3" t="s">
        <v>5596</v>
      </c>
      <c r="C1669" s="3" t="s">
        <v>33</v>
      </c>
      <c r="D1669" s="3">
        <v>9.7806615829467773</v>
      </c>
      <c r="E1669" s="15">
        <v>9.3572349548339845E-2</v>
      </c>
      <c r="F1669" s="15">
        <v>0.16252893447875977</v>
      </c>
      <c r="G1669" s="41">
        <v>524134144</v>
      </c>
      <c r="H1669" s="40">
        <v>33</v>
      </c>
      <c r="I1669" s="40" t="s">
        <v>47</v>
      </c>
      <c r="J1669" s="40" t="s">
        <v>47</v>
      </c>
      <c r="K1669" s="42" t="str">
        <f t="shared" si="52"/>
        <v>No</v>
      </c>
      <c r="L1669" s="3">
        <f>IF(Table2242[[#This Row],[P/E]]&lt;=$A$8,1,0)</f>
        <v>0</v>
      </c>
      <c r="M1669" s="3">
        <f>IF(Table2242[[#This Row],[ROE LF]]&gt;=$B$8,1,0)</f>
        <v>0</v>
      </c>
      <c r="N1669" s="3">
        <f>IF(Table2242[[#This Row],[Debt/Equity LF]]&lt;=$C$8,1,0)</f>
        <v>1</v>
      </c>
      <c r="O1669" s="44">
        <f t="shared" si="53"/>
        <v>1</v>
      </c>
    </row>
    <row r="1670" spans="1:15" ht="15" hidden="1" x14ac:dyDescent="0.2">
      <c r="A1670" s="3" t="s">
        <v>4713</v>
      </c>
      <c r="B1670" s="3" t="s">
        <v>4714</v>
      </c>
      <c r="C1670" s="3" t="s">
        <v>33</v>
      </c>
      <c r="D1670" s="3">
        <v>15.413818359375</v>
      </c>
      <c r="E1670" s="15">
        <v>6.5308189392089849E-2</v>
      </c>
      <c r="F1670" s="15">
        <v>0.78944931030273435</v>
      </c>
      <c r="G1670" s="41">
        <v>523496864</v>
      </c>
      <c r="H1670" s="40">
        <v>9.5900001525878906</v>
      </c>
      <c r="I1670" s="40" t="s">
        <v>34</v>
      </c>
      <c r="J1670" s="40" t="s">
        <v>79</v>
      </c>
      <c r="K1670" s="42" t="str">
        <f t="shared" si="52"/>
        <v>No</v>
      </c>
      <c r="L1670" s="3">
        <f>IF(Table2242[[#This Row],[P/E]]&lt;=$A$8,1,0)</f>
        <v>0</v>
      </c>
      <c r="M1670" s="3">
        <f>IF(Table2242[[#This Row],[ROE LF]]&gt;=$B$8,1,0)</f>
        <v>0</v>
      </c>
      <c r="N1670" s="3">
        <f>IF(Table2242[[#This Row],[Debt/Equity LF]]&lt;=$C$8,1,0)</f>
        <v>0</v>
      </c>
      <c r="O1670" s="44">
        <f t="shared" si="53"/>
        <v>0</v>
      </c>
    </row>
    <row r="1671" spans="1:15" ht="15" hidden="1" x14ac:dyDescent="0.2">
      <c r="A1671" s="3" t="s">
        <v>5069</v>
      </c>
      <c r="B1671" s="3" t="s">
        <v>5070</v>
      </c>
      <c r="C1671" s="3" t="s">
        <v>33</v>
      </c>
      <c r="D1671" s="3">
        <v>11.062846183776855</v>
      </c>
      <c r="E1671" s="15">
        <v>0.14334869384765625</v>
      </c>
      <c r="F1671" s="15">
        <v>0.18716934204101562</v>
      </c>
      <c r="G1671" s="41">
        <v>518158560</v>
      </c>
      <c r="H1671" s="40">
        <v>18.780000686645508</v>
      </c>
      <c r="I1671" s="40" t="s">
        <v>47</v>
      </c>
      <c r="J1671" s="40" t="s">
        <v>111</v>
      </c>
      <c r="K1671" s="42" t="str">
        <f t="shared" si="52"/>
        <v>No</v>
      </c>
      <c r="L1671" s="3">
        <f>IF(Table2242[[#This Row],[P/E]]&lt;=$A$8,1,0)</f>
        <v>0</v>
      </c>
      <c r="M1671" s="3">
        <f>IF(Table2242[[#This Row],[ROE LF]]&gt;=$B$8,1,0)</f>
        <v>0</v>
      </c>
      <c r="N1671" s="3">
        <f>IF(Table2242[[#This Row],[Debt/Equity LF]]&lt;=$C$8,1,0)</f>
        <v>1</v>
      </c>
      <c r="O1671" s="44">
        <f t="shared" si="53"/>
        <v>1</v>
      </c>
    </row>
    <row r="1672" spans="1:15" ht="15" hidden="1" x14ac:dyDescent="0.2">
      <c r="A1672" s="3" t="s">
        <v>5161</v>
      </c>
      <c r="B1672" s="3" t="s">
        <v>5162</v>
      </c>
      <c r="C1672" s="3" t="s">
        <v>33</v>
      </c>
      <c r="D1672" s="3">
        <v>9.5800600051879883</v>
      </c>
      <c r="E1672" s="15">
        <v>0.16277538299560546</v>
      </c>
      <c r="F1672" s="15">
        <v>0.35783309936523439</v>
      </c>
      <c r="G1672" s="41">
        <v>517135168</v>
      </c>
      <c r="H1672" s="40">
        <v>31.709999084472656</v>
      </c>
      <c r="I1672" s="40" t="s">
        <v>47</v>
      </c>
      <c r="J1672" s="40" t="s">
        <v>47</v>
      </c>
      <c r="K1672" s="42" t="str">
        <f t="shared" si="52"/>
        <v>No</v>
      </c>
      <c r="L1672" s="3">
        <f>IF(Table2242[[#This Row],[P/E]]&lt;=$A$8,1,0)</f>
        <v>0</v>
      </c>
      <c r="M1672" s="3">
        <f>IF(Table2242[[#This Row],[ROE LF]]&gt;=$B$8,1,0)</f>
        <v>0</v>
      </c>
      <c r="N1672" s="3">
        <f>IF(Table2242[[#This Row],[Debt/Equity LF]]&lt;=$C$8,1,0)</f>
        <v>1</v>
      </c>
      <c r="O1672" s="44">
        <f t="shared" si="53"/>
        <v>1</v>
      </c>
    </row>
    <row r="1673" spans="1:15" ht="15" hidden="1" x14ac:dyDescent="0.2">
      <c r="A1673" s="3" t="s">
        <v>5141</v>
      </c>
      <c r="B1673" s="3" t="s">
        <v>5142</v>
      </c>
      <c r="C1673" s="3" t="s">
        <v>69</v>
      </c>
      <c r="D1673" s="3">
        <v>29.680910110473633</v>
      </c>
      <c r="E1673" s="15">
        <v>8.3931903839111324E-2</v>
      </c>
      <c r="F1673" s="15">
        <v>1.2614807891845703</v>
      </c>
      <c r="G1673" s="41">
        <v>513717280</v>
      </c>
      <c r="H1673" s="40">
        <v>34.900001525878906</v>
      </c>
      <c r="I1673" s="40" t="s">
        <v>76</v>
      </c>
      <c r="J1673" s="40" t="s">
        <v>91</v>
      </c>
      <c r="K1673" s="42" t="str">
        <f t="shared" si="52"/>
        <v>No</v>
      </c>
      <c r="L1673" s="3">
        <f>IF(Table2242[[#This Row],[P/E]]&lt;=$A$8,1,0)</f>
        <v>0</v>
      </c>
      <c r="M1673" s="3">
        <f>IF(Table2242[[#This Row],[ROE LF]]&gt;=$B$8,1,0)</f>
        <v>0</v>
      </c>
      <c r="N1673" s="3">
        <f>IF(Table2242[[#This Row],[Debt/Equity LF]]&lt;=$C$8,1,0)</f>
        <v>0</v>
      </c>
      <c r="O1673" s="44">
        <f t="shared" si="53"/>
        <v>0</v>
      </c>
    </row>
    <row r="1674" spans="1:15" ht="15" hidden="1" x14ac:dyDescent="0.2">
      <c r="A1674" s="3" t="s">
        <v>9383</v>
      </c>
      <c r="B1674" s="3" t="s">
        <v>9384</v>
      </c>
      <c r="C1674" s="3" t="s">
        <v>20</v>
      </c>
      <c r="D1674" s="3">
        <v>11.34026050567627</v>
      </c>
      <c r="E1674" s="15">
        <v>0.10543472290039063</v>
      </c>
      <c r="F1674" s="15">
        <v>9.6118316650390626E-2</v>
      </c>
      <c r="G1674" s="41">
        <v>505412768</v>
      </c>
      <c r="H1674" s="40">
        <v>8.994999885559082</v>
      </c>
      <c r="I1674" s="40" t="s">
        <v>48</v>
      </c>
      <c r="J1674" s="40" t="s">
        <v>48</v>
      </c>
      <c r="K1674" s="42" t="str">
        <f t="shared" si="52"/>
        <v>No</v>
      </c>
      <c r="L1674" s="3">
        <f>IF(Table2242[[#This Row],[P/E]]&lt;=$A$8,1,0)</f>
        <v>0</v>
      </c>
      <c r="M1674" s="3">
        <f>IF(Table2242[[#This Row],[ROE LF]]&gt;=$B$8,1,0)</f>
        <v>0</v>
      </c>
      <c r="N1674" s="3">
        <f>IF(Table2242[[#This Row],[Debt/Equity LF]]&lt;=$C$8,1,0)</f>
        <v>1</v>
      </c>
      <c r="O1674" s="44">
        <f t="shared" si="53"/>
        <v>1</v>
      </c>
    </row>
    <row r="1675" spans="1:15" ht="15" x14ac:dyDescent="0.2">
      <c r="A1675" s="3" t="s">
        <v>6049</v>
      </c>
      <c r="B1675" s="3" t="s">
        <v>6050</v>
      </c>
      <c r="C1675" s="3" t="s">
        <v>43</v>
      </c>
      <c r="D1675" s="3">
        <v>1.939435720443726</v>
      </c>
      <c r="E1675" s="15">
        <v>0.28230850219726561</v>
      </c>
      <c r="F1675" s="15">
        <v>0.76326416015624998</v>
      </c>
      <c r="G1675" s="41">
        <v>504993888</v>
      </c>
      <c r="H1675" s="40">
        <v>3.1649999618530269</v>
      </c>
      <c r="I1675" s="40" t="s">
        <v>43</v>
      </c>
      <c r="J1675" s="40" t="s">
        <v>44</v>
      </c>
      <c r="K1675" s="42" t="str">
        <f t="shared" ref="K1675:K1738" si="54">IF(O1675=3,"Yes","No")</f>
        <v>No</v>
      </c>
      <c r="L1675" s="3">
        <f>IF(Table2242[[#This Row],[P/E]]&lt;=$A$8,1,0)</f>
        <v>1</v>
      </c>
      <c r="M1675" s="3">
        <f>IF(Table2242[[#This Row],[ROE LF]]&gt;=$B$8,1,0)</f>
        <v>0</v>
      </c>
      <c r="N1675" s="3">
        <f>IF(Table2242[[#This Row],[Debt/Equity LF]]&lt;=$C$8,1,0)</f>
        <v>0</v>
      </c>
      <c r="O1675" s="44">
        <f t="shared" si="53"/>
        <v>1</v>
      </c>
    </row>
    <row r="1676" spans="1:15" ht="15" hidden="1" x14ac:dyDescent="0.2">
      <c r="A1676" s="3" t="s">
        <v>4939</v>
      </c>
      <c r="B1676" s="3" t="s">
        <v>4940</v>
      </c>
      <c r="C1676" s="3" t="s">
        <v>69</v>
      </c>
      <c r="D1676" s="3">
        <v>4.4744796752929688</v>
      </c>
      <c r="E1676" s="15">
        <v>0.36141731262207033</v>
      </c>
      <c r="F1676" s="15">
        <v>4.0257200598716701E-3</v>
      </c>
      <c r="G1676" s="41">
        <v>503508864</v>
      </c>
      <c r="H1676" s="40">
        <v>28.139999389648438</v>
      </c>
      <c r="I1676" s="40" t="s">
        <v>76</v>
      </c>
      <c r="J1676" s="40" t="s">
        <v>95</v>
      </c>
      <c r="K1676" s="42" t="str">
        <f t="shared" si="54"/>
        <v>Yes</v>
      </c>
      <c r="L1676" s="3">
        <f>IF(Table2242[[#This Row],[P/E]]&lt;=$A$8,1,0)</f>
        <v>1</v>
      </c>
      <c r="M1676" s="3">
        <f>IF(Table2242[[#This Row],[ROE LF]]&gt;=$B$8,1,0)</f>
        <v>1</v>
      </c>
      <c r="N1676" s="3">
        <f>IF(Table2242[[#This Row],[Debt/Equity LF]]&lt;=$C$8,1,0)</f>
        <v>1</v>
      </c>
      <c r="O1676" s="44">
        <f t="shared" si="53"/>
        <v>3</v>
      </c>
    </row>
    <row r="1677" spans="1:15" ht="15" hidden="1" x14ac:dyDescent="0.2">
      <c r="A1677" s="3" t="s">
        <v>4785</v>
      </c>
      <c r="B1677" s="3" t="s">
        <v>4786</v>
      </c>
      <c r="C1677" s="3" t="s">
        <v>20</v>
      </c>
      <c r="D1677" s="3">
        <v>13.142325401306152</v>
      </c>
      <c r="E1677" s="15">
        <v>0.11936250686645508</v>
      </c>
      <c r="F1677" s="15">
        <v>0.29780454635620118</v>
      </c>
      <c r="G1677" s="41">
        <v>502768448</v>
      </c>
      <c r="H1677" s="40">
        <v>37.040000915527344</v>
      </c>
      <c r="I1677" s="40" t="s">
        <v>21</v>
      </c>
      <c r="J1677" s="40" t="s">
        <v>92</v>
      </c>
      <c r="K1677" s="42" t="str">
        <f t="shared" si="54"/>
        <v>No</v>
      </c>
      <c r="L1677" s="3">
        <f>IF(Table2242[[#This Row],[P/E]]&lt;=$A$8,1,0)</f>
        <v>0</v>
      </c>
      <c r="M1677" s="3">
        <f>IF(Table2242[[#This Row],[ROE LF]]&gt;=$B$8,1,0)</f>
        <v>0</v>
      </c>
      <c r="N1677" s="3">
        <f>IF(Table2242[[#This Row],[Debt/Equity LF]]&lt;=$C$8,1,0)</f>
        <v>1</v>
      </c>
      <c r="O1677" s="44">
        <f t="shared" si="53"/>
        <v>1</v>
      </c>
    </row>
    <row r="1678" spans="1:15" ht="15" x14ac:dyDescent="0.2">
      <c r="A1678" s="3" t="s">
        <v>5561</v>
      </c>
      <c r="B1678" s="3" t="s">
        <v>5562</v>
      </c>
      <c r="C1678" s="3" t="s">
        <v>43</v>
      </c>
      <c r="D1678" s="3">
        <v>53.560642242431641</v>
      </c>
      <c r="E1678" s="15">
        <v>8.4267244338989258E-2</v>
      </c>
      <c r="F1678" s="15">
        <v>1.8619934082031251</v>
      </c>
      <c r="G1678" s="41">
        <v>501617312</v>
      </c>
      <c r="H1678" s="40">
        <v>3.9900000095367432</v>
      </c>
      <c r="I1678" s="40" t="s">
        <v>43</v>
      </c>
      <c r="J1678" s="40" t="s">
        <v>101</v>
      </c>
      <c r="K1678" s="42" t="str">
        <f t="shared" si="54"/>
        <v>No</v>
      </c>
      <c r="L1678" s="3">
        <f>IF(Table2242[[#This Row],[P/E]]&lt;=$A$8,1,0)</f>
        <v>0</v>
      </c>
      <c r="M1678" s="3">
        <f>IF(Table2242[[#This Row],[ROE LF]]&gt;=$B$8,1,0)</f>
        <v>0</v>
      </c>
      <c r="N1678" s="3">
        <f>IF(Table2242[[#This Row],[Debt/Equity LF]]&lt;=$C$8,1,0)</f>
        <v>0</v>
      </c>
      <c r="O1678" s="44">
        <f t="shared" si="53"/>
        <v>0</v>
      </c>
    </row>
    <row r="1679" spans="1:15" ht="15" hidden="1" x14ac:dyDescent="0.2">
      <c r="A1679" s="3" t="s">
        <v>7792</v>
      </c>
      <c r="B1679" s="3" t="s">
        <v>7793</v>
      </c>
      <c r="C1679" s="3" t="s">
        <v>28</v>
      </c>
      <c r="D1679" s="3">
        <v>4.1958374977111816</v>
      </c>
      <c r="E1679" s="15">
        <v>0.36671138763427735</v>
      </c>
      <c r="F1679" s="15">
        <v>0.11697724342346191</v>
      </c>
      <c r="G1679" s="41">
        <v>498942624</v>
      </c>
      <c r="H1679" s="40">
        <v>11.640000343322754</v>
      </c>
      <c r="I1679" s="40" t="s">
        <v>67</v>
      </c>
      <c r="J1679" s="40" t="s">
        <v>113</v>
      </c>
      <c r="K1679" s="42" t="str">
        <f t="shared" si="54"/>
        <v>Yes</v>
      </c>
      <c r="L1679" s="3">
        <f>IF(Table2242[[#This Row],[P/E]]&lt;=$A$8,1,0)</f>
        <v>1</v>
      </c>
      <c r="M1679" s="3">
        <f>IF(Table2242[[#This Row],[ROE LF]]&gt;=$B$8,1,0)</f>
        <v>1</v>
      </c>
      <c r="N1679" s="3">
        <f>IF(Table2242[[#This Row],[Debt/Equity LF]]&lt;=$C$8,1,0)</f>
        <v>1</v>
      </c>
      <c r="O1679" s="44">
        <f t="shared" si="53"/>
        <v>3</v>
      </c>
    </row>
    <row r="1680" spans="1:15" ht="15" x14ac:dyDescent="0.2">
      <c r="A1680" s="3" t="s">
        <v>4717</v>
      </c>
      <c r="B1680" s="3" t="s">
        <v>4718</v>
      </c>
      <c r="C1680" s="3" t="s">
        <v>43</v>
      </c>
      <c r="D1680" s="3">
        <v>12.45194149017334</v>
      </c>
      <c r="E1680" s="15">
        <v>0.12601536750793457</v>
      </c>
      <c r="F1680" s="15">
        <v>2.534959077835083E-2</v>
      </c>
      <c r="G1680" s="41">
        <v>498507584</v>
      </c>
      <c r="H1680" s="40">
        <v>30.360000610351562</v>
      </c>
      <c r="I1680" s="40" t="s">
        <v>43</v>
      </c>
      <c r="J1680" s="40" t="s">
        <v>44</v>
      </c>
      <c r="K1680" s="42" t="str">
        <f t="shared" si="54"/>
        <v>No</v>
      </c>
      <c r="L1680" s="3">
        <f>IF(Table2242[[#This Row],[P/E]]&lt;=$A$8,1,0)</f>
        <v>0</v>
      </c>
      <c r="M1680" s="3">
        <f>IF(Table2242[[#This Row],[ROE LF]]&gt;=$B$8,1,0)</f>
        <v>0</v>
      </c>
      <c r="N1680" s="3">
        <f>IF(Table2242[[#This Row],[Debt/Equity LF]]&lt;=$C$8,1,0)</f>
        <v>1</v>
      </c>
      <c r="O1680" s="44">
        <f t="shared" si="53"/>
        <v>1</v>
      </c>
    </row>
    <row r="1681" spans="1:15" ht="15" hidden="1" x14ac:dyDescent="0.2">
      <c r="A1681" s="3" t="s">
        <v>4809</v>
      </c>
      <c r="B1681" s="3" t="s">
        <v>4810</v>
      </c>
      <c r="C1681" s="3" t="s">
        <v>33</v>
      </c>
      <c r="D1681" s="3">
        <v>67.162429809570312</v>
      </c>
      <c r="E1681" s="15">
        <v>-3.2712999731302004E-4</v>
      </c>
      <c r="F1681" s="15">
        <v>7.2734379768371576E-2</v>
      </c>
      <c r="G1681" s="41">
        <v>495960960</v>
      </c>
      <c r="H1681" s="40">
        <v>15.479999542236328</v>
      </c>
      <c r="I1681" s="40" t="s">
        <v>85</v>
      </c>
      <c r="J1681" s="40" t="s">
        <v>85</v>
      </c>
      <c r="K1681" s="42" t="str">
        <f t="shared" si="54"/>
        <v>No</v>
      </c>
      <c r="L1681" s="3">
        <f>IF(Table2242[[#This Row],[P/E]]&lt;=$A$8,1,0)</f>
        <v>0</v>
      </c>
      <c r="M1681" s="3">
        <f>IF(Table2242[[#This Row],[ROE LF]]&gt;=$B$8,1,0)</f>
        <v>0</v>
      </c>
      <c r="N1681" s="3">
        <f>IF(Table2242[[#This Row],[Debt/Equity LF]]&lt;=$C$8,1,0)</f>
        <v>1</v>
      </c>
      <c r="O1681" s="44">
        <f t="shared" si="53"/>
        <v>1</v>
      </c>
    </row>
    <row r="1682" spans="1:15" ht="15" hidden="1" x14ac:dyDescent="0.2">
      <c r="A1682" s="3" t="s">
        <v>3625</v>
      </c>
      <c r="B1682" s="3" t="s">
        <v>3626</v>
      </c>
      <c r="C1682" s="3" t="s">
        <v>20</v>
      </c>
      <c r="D1682" s="3">
        <v>9.2249860763549805</v>
      </c>
      <c r="E1682" s="15">
        <v>0.11426323890686035</v>
      </c>
      <c r="F1682" s="15">
        <v>0.97827354431152347</v>
      </c>
      <c r="G1682" s="41">
        <v>495389504</v>
      </c>
      <c r="H1682" s="40">
        <v>22.359899520874023</v>
      </c>
      <c r="I1682" s="40" t="s">
        <v>23</v>
      </c>
      <c r="J1682" s="40" t="s">
        <v>24</v>
      </c>
      <c r="K1682" s="42" t="str">
        <f t="shared" si="54"/>
        <v>No</v>
      </c>
      <c r="L1682" s="3">
        <f>IF(Table2242[[#This Row],[P/E]]&lt;=$A$8,1,0)</f>
        <v>0</v>
      </c>
      <c r="M1682" s="3">
        <f>IF(Table2242[[#This Row],[ROE LF]]&gt;=$B$8,1,0)</f>
        <v>0</v>
      </c>
      <c r="N1682" s="3">
        <f>IF(Table2242[[#This Row],[Debt/Equity LF]]&lt;=$C$8,1,0)</f>
        <v>0</v>
      </c>
      <c r="O1682" s="44">
        <f t="shared" si="53"/>
        <v>0</v>
      </c>
    </row>
    <row r="1683" spans="1:15" ht="15" hidden="1" x14ac:dyDescent="0.2">
      <c r="A1683" s="3" t="s">
        <v>3525</v>
      </c>
      <c r="B1683" s="3" t="s">
        <v>3526</v>
      </c>
      <c r="C1683" s="3" t="s">
        <v>28</v>
      </c>
      <c r="D1683" s="3">
        <v>9.8416633605957031</v>
      </c>
      <c r="E1683" s="15">
        <v>0.12924354553222656</v>
      </c>
      <c r="F1683" s="15">
        <v>0.80430534362792971</v>
      </c>
      <c r="G1683" s="41">
        <v>495177728</v>
      </c>
      <c r="H1683" s="40">
        <v>9.9549999237060547</v>
      </c>
      <c r="I1683" s="40" t="s">
        <v>29</v>
      </c>
      <c r="J1683" s="40" t="s">
        <v>103</v>
      </c>
      <c r="K1683" s="42" t="str">
        <f t="shared" si="54"/>
        <v>No</v>
      </c>
      <c r="L1683" s="3">
        <f>IF(Table2242[[#This Row],[P/E]]&lt;=$A$8,1,0)</f>
        <v>0</v>
      </c>
      <c r="M1683" s="3">
        <f>IF(Table2242[[#This Row],[ROE LF]]&gt;=$B$8,1,0)</f>
        <v>0</v>
      </c>
      <c r="N1683" s="3">
        <f>IF(Table2242[[#This Row],[Debt/Equity LF]]&lt;=$C$8,1,0)</f>
        <v>0</v>
      </c>
      <c r="O1683" s="44">
        <f t="shared" si="53"/>
        <v>0</v>
      </c>
    </row>
    <row r="1684" spans="1:15" ht="15" hidden="1" x14ac:dyDescent="0.2">
      <c r="A1684" s="3" t="s">
        <v>9404</v>
      </c>
      <c r="B1684" s="3" t="s">
        <v>9405</v>
      </c>
      <c r="C1684" s="3" t="s">
        <v>33</v>
      </c>
      <c r="D1684" s="3">
        <v>10.763251304626465</v>
      </c>
      <c r="E1684" s="15">
        <v>0.23014415740966798</v>
      </c>
      <c r="F1684" s="15">
        <v>0.1207678508758545</v>
      </c>
      <c r="G1684" s="41">
        <v>492545280</v>
      </c>
      <c r="H1684" s="40">
        <v>30.459999084472656</v>
      </c>
      <c r="I1684" s="40" t="s">
        <v>47</v>
      </c>
      <c r="J1684" s="40" t="s">
        <v>47</v>
      </c>
      <c r="K1684" s="42" t="str">
        <f t="shared" si="54"/>
        <v>No</v>
      </c>
      <c r="L1684" s="3">
        <f>IF(Table2242[[#This Row],[P/E]]&lt;=$A$8,1,0)</f>
        <v>0</v>
      </c>
      <c r="M1684" s="3">
        <f>IF(Table2242[[#This Row],[ROE LF]]&gt;=$B$8,1,0)</f>
        <v>0</v>
      </c>
      <c r="N1684" s="3">
        <f>IF(Table2242[[#This Row],[Debt/Equity LF]]&lt;=$C$8,1,0)</f>
        <v>1</v>
      </c>
      <c r="O1684" s="44">
        <f t="shared" si="53"/>
        <v>1</v>
      </c>
    </row>
    <row r="1685" spans="1:15" ht="15" hidden="1" x14ac:dyDescent="0.2">
      <c r="A1685" s="3" t="s">
        <v>4719</v>
      </c>
      <c r="B1685" s="3" t="s">
        <v>4720</v>
      </c>
      <c r="C1685" s="3" t="s">
        <v>33</v>
      </c>
      <c r="D1685" s="3">
        <v>8.5845069885253906</v>
      </c>
      <c r="E1685" s="15">
        <v>0.16596958160400391</v>
      </c>
      <c r="F1685" s="15">
        <v>0.39810657501220703</v>
      </c>
      <c r="G1685" s="41">
        <v>492292416</v>
      </c>
      <c r="H1685" s="40">
        <v>24.379999160766602</v>
      </c>
      <c r="I1685" s="40" t="s">
        <v>47</v>
      </c>
      <c r="J1685" s="40" t="s">
        <v>47</v>
      </c>
      <c r="K1685" s="42" t="str">
        <f t="shared" si="54"/>
        <v>No</v>
      </c>
      <c r="L1685" s="3">
        <f>IF(Table2242[[#This Row],[P/E]]&lt;=$A$8,1,0)</f>
        <v>1</v>
      </c>
      <c r="M1685" s="3">
        <f>IF(Table2242[[#This Row],[ROE LF]]&gt;=$B$8,1,0)</f>
        <v>0</v>
      </c>
      <c r="N1685" s="3">
        <f>IF(Table2242[[#This Row],[Debt/Equity LF]]&lt;=$C$8,1,0)</f>
        <v>1</v>
      </c>
      <c r="O1685" s="44">
        <f t="shared" si="53"/>
        <v>2</v>
      </c>
    </row>
    <row r="1686" spans="1:15" ht="15" hidden="1" x14ac:dyDescent="0.2">
      <c r="A1686" s="3" t="s">
        <v>3825</v>
      </c>
      <c r="B1686" s="3" t="s">
        <v>3826</v>
      </c>
      <c r="C1686" s="3" t="s">
        <v>69</v>
      </c>
      <c r="D1686" s="3">
        <v>5.7755155563354492</v>
      </c>
      <c r="E1686" s="15">
        <v>2.7453229427337651E-2</v>
      </c>
      <c r="F1686" s="15">
        <v>1.4969921875000001</v>
      </c>
      <c r="G1686" s="41">
        <v>491099424</v>
      </c>
      <c r="H1686" s="40">
        <v>5.625</v>
      </c>
      <c r="I1686" s="40" t="s">
        <v>6370</v>
      </c>
      <c r="J1686" s="40" t="s">
        <v>87</v>
      </c>
      <c r="K1686" s="42" t="str">
        <f t="shared" si="54"/>
        <v>No</v>
      </c>
      <c r="L1686" s="3">
        <f>IF(Table2242[[#This Row],[P/E]]&lt;=$A$8,1,0)</f>
        <v>1</v>
      </c>
      <c r="M1686" s="3">
        <f>IF(Table2242[[#This Row],[ROE LF]]&gt;=$B$8,1,0)</f>
        <v>0</v>
      </c>
      <c r="N1686" s="3">
        <f>IF(Table2242[[#This Row],[Debt/Equity LF]]&lt;=$C$8,1,0)</f>
        <v>0</v>
      </c>
      <c r="O1686" s="44">
        <f t="shared" si="53"/>
        <v>1</v>
      </c>
    </row>
    <row r="1687" spans="1:15" ht="15" hidden="1" x14ac:dyDescent="0.2">
      <c r="A1687" s="3" t="s">
        <v>4873</v>
      </c>
      <c r="B1687" s="3" t="s">
        <v>4874</v>
      </c>
      <c r="C1687" s="3" t="s">
        <v>28</v>
      </c>
      <c r="D1687" s="3">
        <v>6.2498135566711426</v>
      </c>
      <c r="E1687" s="15">
        <v>0.31270450592041016</v>
      </c>
      <c r="F1687" s="15">
        <v>0.81626815795898433</v>
      </c>
      <c r="G1687" s="41">
        <v>491062528</v>
      </c>
      <c r="H1687" s="40">
        <v>31.815000534057617</v>
      </c>
      <c r="I1687" s="40" t="s">
        <v>29</v>
      </c>
      <c r="J1687" s="40" t="s">
        <v>52</v>
      </c>
      <c r="K1687" s="42" t="str">
        <f t="shared" si="54"/>
        <v>No</v>
      </c>
      <c r="L1687" s="3">
        <f>IF(Table2242[[#This Row],[P/E]]&lt;=$A$8,1,0)</f>
        <v>1</v>
      </c>
      <c r="M1687" s="3">
        <f>IF(Table2242[[#This Row],[ROE LF]]&gt;=$B$8,1,0)</f>
        <v>1</v>
      </c>
      <c r="N1687" s="3">
        <f>IF(Table2242[[#This Row],[Debt/Equity LF]]&lt;=$C$8,1,0)</f>
        <v>0</v>
      </c>
      <c r="O1687" s="44">
        <f t="shared" si="53"/>
        <v>2</v>
      </c>
    </row>
    <row r="1688" spans="1:15" ht="15" hidden="1" x14ac:dyDescent="0.2">
      <c r="A1688" s="3" t="s">
        <v>4325</v>
      </c>
      <c r="B1688" s="3" t="s">
        <v>4326</v>
      </c>
      <c r="C1688" s="3" t="s">
        <v>69</v>
      </c>
      <c r="D1688" s="3">
        <v>21.610464096069336</v>
      </c>
      <c r="E1688" s="15">
        <v>8.5351438522338868E-2</v>
      </c>
      <c r="F1688" s="15">
        <v>1.041020035743713E-2</v>
      </c>
      <c r="G1688" s="41">
        <v>490528608</v>
      </c>
      <c r="H1688" s="40">
        <v>37.169998168945312</v>
      </c>
      <c r="I1688" s="40" t="s">
        <v>76</v>
      </c>
      <c r="J1688" s="40" t="s">
        <v>107</v>
      </c>
      <c r="K1688" s="42" t="str">
        <f t="shared" si="54"/>
        <v>No</v>
      </c>
      <c r="L1688" s="3">
        <f>IF(Table2242[[#This Row],[P/E]]&lt;=$A$8,1,0)</f>
        <v>0</v>
      </c>
      <c r="M1688" s="3">
        <f>IF(Table2242[[#This Row],[ROE LF]]&gt;=$B$8,1,0)</f>
        <v>0</v>
      </c>
      <c r="N1688" s="3">
        <f>IF(Table2242[[#This Row],[Debt/Equity LF]]&lt;=$C$8,1,0)</f>
        <v>1</v>
      </c>
      <c r="O1688" s="44">
        <f t="shared" si="53"/>
        <v>1</v>
      </c>
    </row>
    <row r="1689" spans="1:15" ht="15" hidden="1" x14ac:dyDescent="0.2">
      <c r="A1689" s="3" t="s">
        <v>5041</v>
      </c>
      <c r="B1689" s="3" t="s">
        <v>5042</v>
      </c>
      <c r="C1689" s="3" t="s">
        <v>65</v>
      </c>
      <c r="D1689" s="3">
        <v>27.065990447998047</v>
      </c>
      <c r="E1689" s="15">
        <v>0.10003911972045898</v>
      </c>
      <c r="F1689" s="15">
        <v>1.0278990936279297</v>
      </c>
      <c r="G1689" s="41">
        <v>488410688</v>
      </c>
      <c r="H1689" s="40">
        <v>53.319999694824219</v>
      </c>
      <c r="I1689" s="40" t="s">
        <v>65</v>
      </c>
      <c r="J1689" s="40" t="s">
        <v>98</v>
      </c>
      <c r="K1689" s="42" t="str">
        <f t="shared" si="54"/>
        <v>No</v>
      </c>
      <c r="L1689" s="3">
        <f>IF(Table2242[[#This Row],[P/E]]&lt;=$A$8,1,0)</f>
        <v>0</v>
      </c>
      <c r="M1689" s="3">
        <f>IF(Table2242[[#This Row],[ROE LF]]&gt;=$B$8,1,0)</f>
        <v>0</v>
      </c>
      <c r="N1689" s="3">
        <f>IF(Table2242[[#This Row],[Debt/Equity LF]]&lt;=$C$8,1,0)</f>
        <v>0</v>
      </c>
      <c r="O1689" s="44">
        <f t="shared" si="53"/>
        <v>0</v>
      </c>
    </row>
    <row r="1690" spans="1:15" ht="15" hidden="1" x14ac:dyDescent="0.2">
      <c r="A1690" s="3" t="s">
        <v>5249</v>
      </c>
      <c r="B1690" s="3" t="s">
        <v>5250</v>
      </c>
      <c r="C1690" s="3" t="s">
        <v>33</v>
      </c>
      <c r="D1690" s="3">
        <v>12.878133773803711</v>
      </c>
      <c r="E1690" s="15">
        <v>8.737346649169922E-2</v>
      </c>
      <c r="F1690" s="15">
        <v>0.14568458557128905</v>
      </c>
      <c r="G1690" s="41">
        <v>486889824</v>
      </c>
      <c r="H1690" s="40">
        <v>29.979999542236328</v>
      </c>
      <c r="I1690" s="40" t="s">
        <v>47</v>
      </c>
      <c r="J1690" s="40" t="s">
        <v>47</v>
      </c>
      <c r="K1690" s="42" t="str">
        <f t="shared" si="54"/>
        <v>No</v>
      </c>
      <c r="L1690" s="3">
        <f>IF(Table2242[[#This Row],[P/E]]&lt;=$A$8,1,0)</f>
        <v>0</v>
      </c>
      <c r="M1690" s="3">
        <f>IF(Table2242[[#This Row],[ROE LF]]&gt;=$B$8,1,0)</f>
        <v>0</v>
      </c>
      <c r="N1690" s="3">
        <f>IF(Table2242[[#This Row],[Debt/Equity LF]]&lt;=$C$8,1,0)</f>
        <v>1</v>
      </c>
      <c r="O1690" s="44">
        <f t="shared" si="53"/>
        <v>1</v>
      </c>
    </row>
    <row r="1691" spans="1:15" ht="15" hidden="1" x14ac:dyDescent="0.2">
      <c r="A1691" s="3" t="s">
        <v>3745</v>
      </c>
      <c r="B1691" s="3" t="s">
        <v>3746</v>
      </c>
      <c r="C1691" s="3" t="s">
        <v>28</v>
      </c>
      <c r="D1691" s="3">
        <v>56.004692077636719</v>
      </c>
      <c r="E1691" s="15">
        <v>1.8843669891357422E-2</v>
      </c>
      <c r="F1691" s="15">
        <v>0.92532768249511721</v>
      </c>
      <c r="G1691" s="41">
        <v>485322816</v>
      </c>
      <c r="H1691" s="40">
        <v>8.935999870300293</v>
      </c>
      <c r="I1691" s="40" t="s">
        <v>29</v>
      </c>
      <c r="J1691" s="40" t="s">
        <v>30</v>
      </c>
      <c r="K1691" s="42" t="str">
        <f t="shared" si="54"/>
        <v>No</v>
      </c>
      <c r="L1691" s="3">
        <f>IF(Table2242[[#This Row],[P/E]]&lt;=$A$8,1,0)</f>
        <v>0</v>
      </c>
      <c r="M1691" s="3">
        <f>IF(Table2242[[#This Row],[ROE LF]]&gt;=$B$8,1,0)</f>
        <v>0</v>
      </c>
      <c r="N1691" s="3">
        <f>IF(Table2242[[#This Row],[Debt/Equity LF]]&lt;=$C$8,1,0)</f>
        <v>0</v>
      </c>
      <c r="O1691" s="44">
        <f t="shared" si="53"/>
        <v>0</v>
      </c>
    </row>
    <row r="1692" spans="1:15" ht="15" hidden="1" x14ac:dyDescent="0.2">
      <c r="A1692" s="3" t="s">
        <v>4433</v>
      </c>
      <c r="B1692" s="3" t="s">
        <v>4434</v>
      </c>
      <c r="C1692" s="3" t="s">
        <v>69</v>
      </c>
      <c r="D1692" s="3">
        <v>10.014773368835449</v>
      </c>
      <c r="E1692" s="15">
        <v>9.6386871337890631E-2</v>
      </c>
      <c r="F1692" s="15">
        <v>1.0696012115478515</v>
      </c>
      <c r="G1692" s="41">
        <v>484692544</v>
      </c>
      <c r="H1692" s="40">
        <v>27.895000457763672</v>
      </c>
      <c r="I1692" s="40" t="s">
        <v>76</v>
      </c>
      <c r="J1692" s="40" t="s">
        <v>97</v>
      </c>
      <c r="K1692" s="42" t="str">
        <f t="shared" si="54"/>
        <v>No</v>
      </c>
      <c r="L1692" s="3">
        <f>IF(Table2242[[#This Row],[P/E]]&lt;=$A$8,1,0)</f>
        <v>0</v>
      </c>
      <c r="M1692" s="3">
        <f>IF(Table2242[[#This Row],[ROE LF]]&gt;=$B$8,1,0)</f>
        <v>0</v>
      </c>
      <c r="N1692" s="3">
        <f>IF(Table2242[[#This Row],[Debt/Equity LF]]&lt;=$C$8,1,0)</f>
        <v>0</v>
      </c>
      <c r="O1692" s="44">
        <f t="shared" si="53"/>
        <v>0</v>
      </c>
    </row>
    <row r="1693" spans="1:15" ht="15" hidden="1" x14ac:dyDescent="0.2">
      <c r="A1693" s="3" t="s">
        <v>4491</v>
      </c>
      <c r="B1693" s="3" t="s">
        <v>4492</v>
      </c>
      <c r="C1693" s="3" t="s">
        <v>80</v>
      </c>
      <c r="D1693" s="3">
        <v>25.579494476318359</v>
      </c>
      <c r="E1693" s="15">
        <v>0.12420890808105468</v>
      </c>
      <c r="F1693" s="15">
        <v>1.3504121398925781</v>
      </c>
      <c r="G1693" s="41">
        <v>481960928</v>
      </c>
      <c r="H1693" s="40">
        <v>24.090000152587891</v>
      </c>
      <c r="I1693" s="40" t="s">
        <v>80</v>
      </c>
      <c r="J1693" s="40" t="s">
        <v>81</v>
      </c>
      <c r="K1693" s="42" t="str">
        <f t="shared" si="54"/>
        <v>No</v>
      </c>
      <c r="L1693" s="3">
        <f>IF(Table2242[[#This Row],[P/E]]&lt;=$A$8,1,0)</f>
        <v>0</v>
      </c>
      <c r="M1693" s="3">
        <f>IF(Table2242[[#This Row],[ROE LF]]&gt;=$B$8,1,0)</f>
        <v>0</v>
      </c>
      <c r="N1693" s="3">
        <f>IF(Table2242[[#This Row],[Debt/Equity LF]]&lt;=$C$8,1,0)</f>
        <v>0</v>
      </c>
      <c r="O1693" s="44">
        <f t="shared" si="53"/>
        <v>0</v>
      </c>
    </row>
    <row r="1694" spans="1:15" ht="15" hidden="1" x14ac:dyDescent="0.2">
      <c r="A1694" s="3" t="s">
        <v>4355</v>
      </c>
      <c r="B1694" s="3" t="s">
        <v>4356</v>
      </c>
      <c r="C1694" s="3" t="s">
        <v>69</v>
      </c>
      <c r="D1694" s="3">
        <v>22.530792236328125</v>
      </c>
      <c r="E1694" s="15">
        <v>4.9464921951293955E-2</v>
      </c>
      <c r="F1694" s="15">
        <v>2.9520890712738043E-2</v>
      </c>
      <c r="G1694" s="41">
        <v>481849376</v>
      </c>
      <c r="H1694" s="40">
        <v>70.379997253417969</v>
      </c>
      <c r="I1694" s="40" t="s">
        <v>76</v>
      </c>
      <c r="J1694" s="40" t="s">
        <v>77</v>
      </c>
      <c r="K1694" s="42" t="str">
        <f t="shared" si="54"/>
        <v>No</v>
      </c>
      <c r="L1694" s="3">
        <f>IF(Table2242[[#This Row],[P/E]]&lt;=$A$8,1,0)</f>
        <v>0</v>
      </c>
      <c r="M1694" s="3">
        <f>IF(Table2242[[#This Row],[ROE LF]]&gt;=$B$8,1,0)</f>
        <v>0</v>
      </c>
      <c r="N1694" s="3">
        <f>IF(Table2242[[#This Row],[Debt/Equity LF]]&lt;=$C$8,1,0)</f>
        <v>1</v>
      </c>
      <c r="O1694" s="44">
        <f t="shared" si="53"/>
        <v>1</v>
      </c>
    </row>
    <row r="1695" spans="1:15" ht="15" hidden="1" x14ac:dyDescent="0.2">
      <c r="A1695" s="3" t="s">
        <v>5193</v>
      </c>
      <c r="B1695" s="3" t="s">
        <v>5194</v>
      </c>
      <c r="C1695" s="3" t="s">
        <v>36</v>
      </c>
      <c r="D1695" s="3">
        <v>28.744308471679688</v>
      </c>
      <c r="E1695" s="15">
        <v>0.28762542724609375</v>
      </c>
      <c r="F1695" s="15">
        <v>0.44763526916503904</v>
      </c>
      <c r="G1695" s="41">
        <v>481651296</v>
      </c>
      <c r="H1695" s="40">
        <v>12.859999656677246</v>
      </c>
      <c r="I1695" s="40" t="s">
        <v>37</v>
      </c>
      <c r="J1695" s="40" t="s">
        <v>60</v>
      </c>
      <c r="K1695" s="42" t="str">
        <f t="shared" si="54"/>
        <v>No</v>
      </c>
      <c r="L1695" s="3">
        <f>IF(Table2242[[#This Row],[P/E]]&lt;=$A$8,1,0)</f>
        <v>0</v>
      </c>
      <c r="M1695" s="3">
        <f>IF(Table2242[[#This Row],[ROE LF]]&gt;=$B$8,1,0)</f>
        <v>0</v>
      </c>
      <c r="N1695" s="3">
        <f>IF(Table2242[[#This Row],[Debt/Equity LF]]&lt;=$C$8,1,0)</f>
        <v>1</v>
      </c>
      <c r="O1695" s="44">
        <f t="shared" si="53"/>
        <v>1</v>
      </c>
    </row>
    <row r="1696" spans="1:15" ht="15" hidden="1" x14ac:dyDescent="0.2">
      <c r="A1696" s="3" t="s">
        <v>8607</v>
      </c>
      <c r="B1696" s="3" t="s">
        <v>8608</v>
      </c>
      <c r="C1696" s="3" t="s">
        <v>69</v>
      </c>
      <c r="D1696" s="3">
        <v>7.1308102607727051</v>
      </c>
      <c r="E1696" s="15">
        <v>0.24154977798461913</v>
      </c>
      <c r="F1696" s="15">
        <v>0.30985784530639648</v>
      </c>
      <c r="G1696" s="41">
        <v>478102688</v>
      </c>
      <c r="H1696" s="40">
        <v>38.340000152587891</v>
      </c>
      <c r="I1696" s="40" t="s">
        <v>70</v>
      </c>
      <c r="J1696" s="40" t="s">
        <v>75</v>
      </c>
      <c r="K1696" s="42" t="str">
        <f t="shared" si="54"/>
        <v>No</v>
      </c>
      <c r="L1696" s="3">
        <f>IF(Table2242[[#This Row],[P/E]]&lt;=$A$8,1,0)</f>
        <v>1</v>
      </c>
      <c r="M1696" s="3">
        <f>IF(Table2242[[#This Row],[ROE LF]]&gt;=$B$8,1,0)</f>
        <v>0</v>
      </c>
      <c r="N1696" s="3">
        <f>IF(Table2242[[#This Row],[Debt/Equity LF]]&lt;=$C$8,1,0)</f>
        <v>1</v>
      </c>
      <c r="O1696" s="44">
        <f t="shared" ref="O1696:O1759" si="55">SUM(L1696:N1696)</f>
        <v>2</v>
      </c>
    </row>
    <row r="1697" spans="1:15" ht="15" hidden="1" x14ac:dyDescent="0.2">
      <c r="A1697" s="3" t="s">
        <v>4251</v>
      </c>
      <c r="B1697" s="3" t="s">
        <v>4252</v>
      </c>
      <c r="C1697" s="3" t="s">
        <v>33</v>
      </c>
      <c r="D1697" s="3">
        <v>6.0919284820556641</v>
      </c>
      <c r="E1697">
        <v>0.13849496841430664</v>
      </c>
      <c r="F1697">
        <v>3.2441201782226563</v>
      </c>
      <c r="G1697" s="41">
        <v>477988992</v>
      </c>
      <c r="H1697" s="40">
        <v>27.170000076293945</v>
      </c>
      <c r="I1697" s="40" t="s">
        <v>47</v>
      </c>
      <c r="J1697" s="40" t="s">
        <v>47</v>
      </c>
      <c r="K1697" s="42" t="str">
        <f t="shared" si="54"/>
        <v>No</v>
      </c>
      <c r="L1697" s="3">
        <f>IF(Table2242[[#This Row],[P/E]]&lt;=$A$8,1,0)</f>
        <v>1</v>
      </c>
      <c r="M1697" s="3">
        <f>IF(Table2242[[#This Row],[ROE LF]]&gt;=$B$8,1,0)</f>
        <v>0</v>
      </c>
      <c r="N1697" s="3">
        <f>IF(Table2242[[#This Row],[Debt/Equity LF]]&lt;=$C$8,1,0)</f>
        <v>0</v>
      </c>
      <c r="O1697" s="44">
        <f t="shared" si="55"/>
        <v>1</v>
      </c>
    </row>
    <row r="1698" spans="1:15" ht="15" hidden="1" x14ac:dyDescent="0.2">
      <c r="A1698" s="3" t="s">
        <v>5349</v>
      </c>
      <c r="B1698" s="3" t="s">
        <v>5350</v>
      </c>
      <c r="C1698" s="3" t="s">
        <v>45</v>
      </c>
      <c r="D1698" s="3">
        <v>11.249947547912598</v>
      </c>
      <c r="E1698" s="15">
        <v>7.2333121299743647E-2</v>
      </c>
      <c r="F1698" s="15">
        <v>0.40127899169921877</v>
      </c>
      <c r="G1698" s="41">
        <v>476894976</v>
      </c>
      <c r="H1698" s="40">
        <v>67.739997863769531</v>
      </c>
      <c r="I1698" s="40" t="s">
        <v>53</v>
      </c>
      <c r="J1698" s="40" t="s">
        <v>84</v>
      </c>
      <c r="K1698" s="42" t="str">
        <f t="shared" si="54"/>
        <v>No</v>
      </c>
      <c r="L1698" s="3">
        <f>IF(Table2242[[#This Row],[P/E]]&lt;=$A$8,1,0)</f>
        <v>0</v>
      </c>
      <c r="M1698" s="3">
        <f>IF(Table2242[[#This Row],[ROE LF]]&gt;=$B$8,1,0)</f>
        <v>0</v>
      </c>
      <c r="N1698" s="3">
        <f>IF(Table2242[[#This Row],[Debt/Equity LF]]&lt;=$C$8,1,0)</f>
        <v>1</v>
      </c>
      <c r="O1698" s="44">
        <f t="shared" si="55"/>
        <v>1</v>
      </c>
    </row>
    <row r="1699" spans="1:15" ht="15" hidden="1" x14ac:dyDescent="0.2">
      <c r="A1699" s="3" t="s">
        <v>4835</v>
      </c>
      <c r="B1699" s="3" t="s">
        <v>4836</v>
      </c>
      <c r="C1699" s="3" t="s">
        <v>20</v>
      </c>
      <c r="D1699" s="3">
        <v>16.329822540283203</v>
      </c>
      <c r="E1699" s="15">
        <v>4.183795928955078E-2</v>
      </c>
      <c r="F1699" s="15">
        <v>0.74914276123046875</v>
      </c>
      <c r="G1699" s="41">
        <v>475846560</v>
      </c>
      <c r="H1699" s="40">
        <v>10.649999618530273</v>
      </c>
      <c r="I1699" s="40" t="s">
        <v>23</v>
      </c>
      <c r="J1699" s="40" t="s">
        <v>24</v>
      </c>
      <c r="K1699" s="42" t="str">
        <f t="shared" si="54"/>
        <v>No</v>
      </c>
      <c r="L1699" s="3">
        <f>IF(Table2242[[#This Row],[P/E]]&lt;=$A$8,1,0)</f>
        <v>0</v>
      </c>
      <c r="M1699" s="3">
        <f>IF(Table2242[[#This Row],[ROE LF]]&gt;=$B$8,1,0)</f>
        <v>0</v>
      </c>
      <c r="N1699" s="3">
        <f>IF(Table2242[[#This Row],[Debt/Equity LF]]&lt;=$C$8,1,0)</f>
        <v>0</v>
      </c>
      <c r="O1699" s="44">
        <f t="shared" si="55"/>
        <v>0</v>
      </c>
    </row>
    <row r="1700" spans="1:15" ht="15" hidden="1" x14ac:dyDescent="0.2">
      <c r="A1700" s="3" t="s">
        <v>4885</v>
      </c>
      <c r="B1700" s="3" t="s">
        <v>4886</v>
      </c>
      <c r="C1700" s="3" t="s">
        <v>33</v>
      </c>
      <c r="D1700" s="3">
        <v>8.8235359191894531</v>
      </c>
      <c r="E1700" s="15">
        <v>0.16463834762573243</v>
      </c>
      <c r="F1700" s="15">
        <v>0.45267524719238283</v>
      </c>
      <c r="G1700" s="41">
        <v>475132224</v>
      </c>
      <c r="H1700" s="40">
        <v>14.739999771118164</v>
      </c>
      <c r="I1700" s="40" t="s">
        <v>47</v>
      </c>
      <c r="J1700" s="40" t="s">
        <v>47</v>
      </c>
      <c r="K1700" s="42" t="str">
        <f t="shared" si="54"/>
        <v>No</v>
      </c>
      <c r="L1700" s="3">
        <f>IF(Table2242[[#This Row],[P/E]]&lt;=$A$8,1,0)</f>
        <v>0</v>
      </c>
      <c r="M1700" s="3">
        <f>IF(Table2242[[#This Row],[ROE LF]]&gt;=$B$8,1,0)</f>
        <v>0</v>
      </c>
      <c r="N1700" s="3">
        <f>IF(Table2242[[#This Row],[Debt/Equity LF]]&lt;=$C$8,1,0)</f>
        <v>1</v>
      </c>
      <c r="O1700" s="44">
        <f t="shared" si="55"/>
        <v>1</v>
      </c>
    </row>
    <row r="1701" spans="1:15" ht="15" hidden="1" x14ac:dyDescent="0.2">
      <c r="A1701" s="3" t="s">
        <v>4039</v>
      </c>
      <c r="B1701" s="3" t="s">
        <v>4040</v>
      </c>
      <c r="C1701" s="3" t="s">
        <v>36</v>
      </c>
      <c r="D1701" s="3">
        <v>8.8798418045043945</v>
      </c>
      <c r="E1701" s="15">
        <v>0.10204928398132324</v>
      </c>
      <c r="F1701" s="15">
        <v>0.27946327209472654</v>
      </c>
      <c r="G1701" s="41">
        <v>474688256</v>
      </c>
      <c r="H1701" s="40">
        <v>38.520000457763672</v>
      </c>
      <c r="I1701" s="40" t="s">
        <v>40</v>
      </c>
      <c r="J1701" s="40" t="s">
        <v>55</v>
      </c>
      <c r="K1701" s="42" t="str">
        <f t="shared" si="54"/>
        <v>No</v>
      </c>
      <c r="L1701" s="3">
        <f>IF(Table2242[[#This Row],[P/E]]&lt;=$A$8,1,0)</f>
        <v>0</v>
      </c>
      <c r="M1701" s="3">
        <f>IF(Table2242[[#This Row],[ROE LF]]&gt;=$B$8,1,0)</f>
        <v>0</v>
      </c>
      <c r="N1701" s="3">
        <f>IF(Table2242[[#This Row],[Debt/Equity LF]]&lt;=$C$8,1,0)</f>
        <v>1</v>
      </c>
      <c r="O1701" s="44">
        <f t="shared" si="55"/>
        <v>1</v>
      </c>
    </row>
    <row r="1702" spans="1:15" ht="15" hidden="1" x14ac:dyDescent="0.2">
      <c r="A1702" s="3" t="s">
        <v>9392</v>
      </c>
      <c r="B1702" s="3" t="s">
        <v>9393</v>
      </c>
      <c r="C1702" s="3" t="s">
        <v>45</v>
      </c>
      <c r="D1702" s="3">
        <v>17.184974670410156</v>
      </c>
      <c r="E1702" s="15">
        <v>0.16872676849365234</v>
      </c>
      <c r="F1702" s="15">
        <v>6.1702001839875997E-4</v>
      </c>
      <c r="G1702" s="41">
        <v>464720064</v>
      </c>
      <c r="H1702" s="40">
        <v>8.3100004196166992</v>
      </c>
      <c r="I1702" s="40" t="s">
        <v>53</v>
      </c>
      <c r="J1702" s="40" t="s">
        <v>54</v>
      </c>
      <c r="K1702" s="42" t="str">
        <f t="shared" si="54"/>
        <v>No</v>
      </c>
      <c r="L1702" s="3">
        <f>IF(Table2242[[#This Row],[P/E]]&lt;=$A$8,1,0)</f>
        <v>0</v>
      </c>
      <c r="M1702" s="3">
        <f>IF(Table2242[[#This Row],[ROE LF]]&gt;=$B$8,1,0)</f>
        <v>0</v>
      </c>
      <c r="N1702" s="3">
        <f>IF(Table2242[[#This Row],[Debt/Equity LF]]&lt;=$C$8,1,0)</f>
        <v>1</v>
      </c>
      <c r="O1702" s="44">
        <f t="shared" si="55"/>
        <v>1</v>
      </c>
    </row>
    <row r="1703" spans="1:15" ht="15" hidden="1" x14ac:dyDescent="0.2">
      <c r="A1703" s="3" t="s">
        <v>4729</v>
      </c>
      <c r="B1703" s="3" t="s">
        <v>4730</v>
      </c>
      <c r="C1703" s="3" t="s">
        <v>80</v>
      </c>
      <c r="D1703" s="3">
        <v>29.14747428894043</v>
      </c>
      <c r="E1703" s="15">
        <v>3.8351080417633063E-2</v>
      </c>
      <c r="F1703" s="15">
        <v>0.10592413902282714</v>
      </c>
      <c r="G1703" s="41">
        <v>459768512</v>
      </c>
      <c r="H1703" s="40">
        <v>17.850000381469727</v>
      </c>
      <c r="I1703" s="40" t="s">
        <v>80</v>
      </c>
      <c r="J1703" s="40" t="s">
        <v>102</v>
      </c>
      <c r="K1703" s="42" t="str">
        <f t="shared" si="54"/>
        <v>No</v>
      </c>
      <c r="L1703" s="3">
        <f>IF(Table2242[[#This Row],[P/E]]&lt;=$A$8,1,0)</f>
        <v>0</v>
      </c>
      <c r="M1703" s="3">
        <f>IF(Table2242[[#This Row],[ROE LF]]&gt;=$B$8,1,0)</f>
        <v>0</v>
      </c>
      <c r="N1703" s="3">
        <f>IF(Table2242[[#This Row],[Debt/Equity LF]]&lt;=$C$8,1,0)</f>
        <v>1</v>
      </c>
      <c r="O1703" s="44">
        <f t="shared" si="55"/>
        <v>1</v>
      </c>
    </row>
    <row r="1704" spans="1:15" ht="15" hidden="1" x14ac:dyDescent="0.2">
      <c r="A1704" s="3" t="s">
        <v>5105</v>
      </c>
      <c r="B1704" s="3" t="s">
        <v>5106</v>
      </c>
      <c r="C1704" s="3" t="s">
        <v>33</v>
      </c>
      <c r="D1704" s="3">
        <v>10.801241874694824</v>
      </c>
      <c r="E1704" s="15">
        <v>0.15576759338378907</v>
      </c>
      <c r="F1704" s="15">
        <v>0.75992950439453122</v>
      </c>
      <c r="G1704" s="41">
        <v>458135040</v>
      </c>
      <c r="H1704" s="40">
        <v>52.169998168945312</v>
      </c>
      <c r="I1704" s="40" t="s">
        <v>47</v>
      </c>
      <c r="J1704" s="40" t="s">
        <v>111</v>
      </c>
      <c r="K1704" s="42" t="str">
        <f t="shared" si="54"/>
        <v>No</v>
      </c>
      <c r="L1704" s="3">
        <f>IF(Table2242[[#This Row],[P/E]]&lt;=$A$8,1,0)</f>
        <v>0</v>
      </c>
      <c r="M1704" s="3">
        <f>IF(Table2242[[#This Row],[ROE LF]]&gt;=$B$8,1,0)</f>
        <v>0</v>
      </c>
      <c r="N1704" s="3">
        <f>IF(Table2242[[#This Row],[Debt/Equity LF]]&lt;=$C$8,1,0)</f>
        <v>0</v>
      </c>
      <c r="O1704" s="44">
        <f t="shared" si="55"/>
        <v>0</v>
      </c>
    </row>
    <row r="1705" spans="1:15" ht="15" hidden="1" x14ac:dyDescent="0.2">
      <c r="A1705" s="3" t="s">
        <v>9498</v>
      </c>
      <c r="B1705" s="3" t="s">
        <v>9499</v>
      </c>
      <c r="C1705" s="3" t="s">
        <v>28</v>
      </c>
      <c r="D1705" s="3">
        <v>37.446552276611328</v>
      </c>
      <c r="E1705" s="15">
        <v>2.004553079605103E-2</v>
      </c>
      <c r="F1705" s="15">
        <v>0.88769325256347653</v>
      </c>
      <c r="G1705" s="41">
        <v>455601216</v>
      </c>
      <c r="H1705" s="40">
        <v>4.2300000190734863</v>
      </c>
      <c r="I1705" s="40" t="s">
        <v>67</v>
      </c>
      <c r="J1705" s="40" t="s">
        <v>113</v>
      </c>
      <c r="K1705" s="42" t="str">
        <f t="shared" si="54"/>
        <v>No</v>
      </c>
      <c r="L1705" s="3">
        <f>IF(Table2242[[#This Row],[P/E]]&lt;=$A$8,1,0)</f>
        <v>0</v>
      </c>
      <c r="M1705" s="3">
        <f>IF(Table2242[[#This Row],[ROE LF]]&gt;=$B$8,1,0)</f>
        <v>0</v>
      </c>
      <c r="N1705" s="3">
        <f>IF(Table2242[[#This Row],[Debt/Equity LF]]&lt;=$C$8,1,0)</f>
        <v>0</v>
      </c>
      <c r="O1705" s="44">
        <f t="shared" si="55"/>
        <v>0</v>
      </c>
    </row>
    <row r="1706" spans="1:15" ht="15" hidden="1" x14ac:dyDescent="0.2">
      <c r="A1706" s="3" t="s">
        <v>9414</v>
      </c>
      <c r="B1706" s="3" t="s">
        <v>9415</v>
      </c>
      <c r="C1706" s="3" t="s">
        <v>69</v>
      </c>
      <c r="D1706" s="3">
        <v>4.9102702140808114</v>
      </c>
      <c r="E1706" s="15">
        <v>0.88408821105957036</v>
      </c>
      <c r="F1706" s="15">
        <v>0.36298355102539065</v>
      </c>
      <c r="G1706" s="41">
        <v>455266720</v>
      </c>
      <c r="H1706" s="40">
        <v>10.900799751281738</v>
      </c>
      <c r="I1706" s="40" t="s">
        <v>76</v>
      </c>
      <c r="J1706" s="40" t="s">
        <v>97</v>
      </c>
      <c r="K1706" s="42" t="str">
        <f t="shared" si="54"/>
        <v>Yes</v>
      </c>
      <c r="L1706" s="3">
        <f>IF(Table2242[[#This Row],[P/E]]&lt;=$A$8,1,0)</f>
        <v>1</v>
      </c>
      <c r="M1706" s="3">
        <f>IF(Table2242[[#This Row],[ROE LF]]&gt;=$B$8,1,0)</f>
        <v>1</v>
      </c>
      <c r="N1706" s="3">
        <f>IF(Table2242[[#This Row],[Debt/Equity LF]]&lt;=$C$8,1,0)</f>
        <v>1</v>
      </c>
      <c r="O1706" s="44">
        <f t="shared" si="55"/>
        <v>3</v>
      </c>
    </row>
    <row r="1707" spans="1:15" ht="15" hidden="1" x14ac:dyDescent="0.2">
      <c r="A1707" s="3" t="s">
        <v>8449</v>
      </c>
      <c r="B1707" s="3" t="s">
        <v>8450</v>
      </c>
      <c r="C1707" s="3" t="s">
        <v>28</v>
      </c>
      <c r="D1707" s="3">
        <v>3.3293006420135498</v>
      </c>
      <c r="E1707" s="15">
        <v>0.46947357177734372</v>
      </c>
      <c r="F1707" s="15">
        <v>1.6061396789550781</v>
      </c>
      <c r="G1707" s="41">
        <v>451624160</v>
      </c>
      <c r="H1707" s="40">
        <v>34.474998474121094</v>
      </c>
      <c r="I1707" s="40" t="s">
        <v>29</v>
      </c>
      <c r="J1707" s="40" t="s">
        <v>52</v>
      </c>
      <c r="K1707" s="42" t="str">
        <f t="shared" si="54"/>
        <v>No</v>
      </c>
      <c r="L1707" s="3">
        <f>IF(Table2242[[#This Row],[P/E]]&lt;=$A$8,1,0)</f>
        <v>1</v>
      </c>
      <c r="M1707" s="3">
        <f>IF(Table2242[[#This Row],[ROE LF]]&gt;=$B$8,1,0)</f>
        <v>1</v>
      </c>
      <c r="N1707" s="3">
        <f>IF(Table2242[[#This Row],[Debt/Equity LF]]&lt;=$C$8,1,0)</f>
        <v>0</v>
      </c>
      <c r="O1707" s="44">
        <f t="shared" si="55"/>
        <v>2</v>
      </c>
    </row>
    <row r="1708" spans="1:15" ht="15" hidden="1" x14ac:dyDescent="0.2">
      <c r="A1708" s="3" t="s">
        <v>5021</v>
      </c>
      <c r="B1708" s="3" t="s">
        <v>5022</v>
      </c>
      <c r="C1708" s="3" t="s">
        <v>33</v>
      </c>
      <c r="D1708" s="3">
        <v>11.140093803405762</v>
      </c>
      <c r="E1708" s="15">
        <v>0.10223196029663086</v>
      </c>
      <c r="F1708" s="15">
        <v>0.67847305297851568</v>
      </c>
      <c r="G1708" s="41">
        <v>449708768</v>
      </c>
      <c r="H1708" s="40">
        <v>31.190000534057617</v>
      </c>
      <c r="I1708" s="40" t="s">
        <v>47</v>
      </c>
      <c r="J1708" s="40" t="s">
        <v>47</v>
      </c>
      <c r="K1708" s="42" t="str">
        <f t="shared" si="54"/>
        <v>No</v>
      </c>
      <c r="L1708" s="3">
        <f>IF(Table2242[[#This Row],[P/E]]&lt;=$A$8,1,0)</f>
        <v>0</v>
      </c>
      <c r="M1708" s="3">
        <f>IF(Table2242[[#This Row],[ROE LF]]&gt;=$B$8,1,0)</f>
        <v>0</v>
      </c>
      <c r="N1708" s="3">
        <f>IF(Table2242[[#This Row],[Debt/Equity LF]]&lt;=$C$8,1,0)</f>
        <v>0</v>
      </c>
      <c r="O1708" s="44">
        <f t="shared" si="55"/>
        <v>0</v>
      </c>
    </row>
    <row r="1709" spans="1:15" ht="15" hidden="1" x14ac:dyDescent="0.2">
      <c r="A1709" s="3" t="s">
        <v>4857</v>
      </c>
      <c r="B1709" s="3" t="s">
        <v>4858</v>
      </c>
      <c r="C1709" s="3" t="s">
        <v>89</v>
      </c>
      <c r="D1709" s="3">
        <v>6.245513916015625</v>
      </c>
      <c r="E1709" s="15">
        <v>0.49160915374755859</v>
      </c>
      <c r="F1709" s="15">
        <v>2.5933301448822E-3</v>
      </c>
      <c r="G1709" s="41">
        <v>446753888</v>
      </c>
      <c r="H1709" s="40">
        <v>35.509998321533203</v>
      </c>
      <c r="I1709" s="40" t="s">
        <v>89</v>
      </c>
      <c r="J1709" s="40" t="s">
        <v>90</v>
      </c>
      <c r="K1709" s="42" t="str">
        <f t="shared" si="54"/>
        <v>Yes</v>
      </c>
      <c r="L1709" s="3">
        <f>IF(Table2242[[#This Row],[P/E]]&lt;=$A$8,1,0)</f>
        <v>1</v>
      </c>
      <c r="M1709" s="3">
        <f>IF(Table2242[[#This Row],[ROE LF]]&gt;=$B$8,1,0)</f>
        <v>1</v>
      </c>
      <c r="N1709" s="3">
        <f>IF(Table2242[[#This Row],[Debt/Equity LF]]&lt;=$C$8,1,0)</f>
        <v>1</v>
      </c>
      <c r="O1709" s="44">
        <f t="shared" si="55"/>
        <v>3</v>
      </c>
    </row>
    <row r="1710" spans="1:15" ht="15" hidden="1" x14ac:dyDescent="0.2">
      <c r="A1710" s="3" t="s">
        <v>5733</v>
      </c>
      <c r="B1710" s="3" t="s">
        <v>5734</v>
      </c>
      <c r="C1710" s="3" t="s">
        <v>89</v>
      </c>
      <c r="D1710" s="3">
        <v>3.7761192321777339</v>
      </c>
      <c r="E1710" s="15">
        <v>0.43182716369628904</v>
      </c>
      <c r="F1710" s="15">
        <v>0.17699745178222656</v>
      </c>
      <c r="G1710" s="41">
        <v>446511616</v>
      </c>
      <c r="H1710" s="40">
        <v>10.119999885559082</v>
      </c>
      <c r="I1710" s="40" t="s">
        <v>89</v>
      </c>
      <c r="J1710" s="40" t="s">
        <v>93</v>
      </c>
      <c r="K1710" s="42" t="str">
        <f t="shared" si="54"/>
        <v>Yes</v>
      </c>
      <c r="L1710" s="3">
        <f>IF(Table2242[[#This Row],[P/E]]&lt;=$A$8,1,0)</f>
        <v>1</v>
      </c>
      <c r="M1710" s="3">
        <f>IF(Table2242[[#This Row],[ROE LF]]&gt;=$B$8,1,0)</f>
        <v>1</v>
      </c>
      <c r="N1710" s="3">
        <f>IF(Table2242[[#This Row],[Debt/Equity LF]]&lt;=$C$8,1,0)</f>
        <v>1</v>
      </c>
      <c r="O1710" s="44">
        <f t="shared" si="55"/>
        <v>3</v>
      </c>
    </row>
    <row r="1711" spans="1:15" ht="15" hidden="1" x14ac:dyDescent="0.2">
      <c r="A1711" s="3" t="s">
        <v>4557</v>
      </c>
      <c r="B1711" s="3" t="s">
        <v>4558</v>
      </c>
      <c r="C1711" s="3" t="s">
        <v>80</v>
      </c>
      <c r="D1711" s="3">
        <v>25.141349792480469</v>
      </c>
      <c r="E1711" s="15">
        <v>4.5233850479125974E-2</v>
      </c>
      <c r="F1711" s="15">
        <v>1.5502481079101562</v>
      </c>
      <c r="G1711" s="41">
        <v>444474592</v>
      </c>
      <c r="H1711" s="40">
        <v>9</v>
      </c>
      <c r="I1711" s="40" t="s">
        <v>80</v>
      </c>
      <c r="J1711" s="40" t="s">
        <v>81</v>
      </c>
      <c r="K1711" s="42" t="str">
        <f t="shared" si="54"/>
        <v>No</v>
      </c>
      <c r="L1711" s="3">
        <f>IF(Table2242[[#This Row],[P/E]]&lt;=$A$8,1,0)</f>
        <v>0</v>
      </c>
      <c r="M1711" s="3">
        <f>IF(Table2242[[#This Row],[ROE LF]]&gt;=$B$8,1,0)</f>
        <v>0</v>
      </c>
      <c r="N1711" s="3">
        <f>IF(Table2242[[#This Row],[Debt/Equity LF]]&lt;=$C$8,1,0)</f>
        <v>0</v>
      </c>
      <c r="O1711" s="44">
        <f t="shared" si="55"/>
        <v>0</v>
      </c>
    </row>
    <row r="1712" spans="1:15" ht="15" hidden="1" x14ac:dyDescent="0.2">
      <c r="A1712" s="3" t="s">
        <v>4567</v>
      </c>
      <c r="B1712" s="3" t="s">
        <v>8602</v>
      </c>
      <c r="C1712" s="3" t="s">
        <v>33</v>
      </c>
      <c r="D1712" s="3">
        <v>15.285714149475098</v>
      </c>
      <c r="E1712" s="15">
        <v>7.4524931907653802E-2</v>
      </c>
      <c r="F1712" s="15">
        <v>1.7173869609832759E-2</v>
      </c>
      <c r="G1712" s="41">
        <v>438556928</v>
      </c>
      <c r="H1712" s="40">
        <v>18.190000534057617</v>
      </c>
      <c r="I1712" s="40" t="s">
        <v>47</v>
      </c>
      <c r="J1712" s="40" t="s">
        <v>47</v>
      </c>
      <c r="K1712" s="42" t="str">
        <f t="shared" si="54"/>
        <v>No</v>
      </c>
      <c r="L1712" s="3">
        <f>IF(Table2242[[#This Row],[P/E]]&lt;=$A$8,1,0)</f>
        <v>0</v>
      </c>
      <c r="M1712" s="3">
        <f>IF(Table2242[[#This Row],[ROE LF]]&gt;=$B$8,1,0)</f>
        <v>0</v>
      </c>
      <c r="N1712" s="3">
        <f>IF(Table2242[[#This Row],[Debt/Equity LF]]&lt;=$C$8,1,0)</f>
        <v>1</v>
      </c>
      <c r="O1712" s="44">
        <f t="shared" si="55"/>
        <v>1</v>
      </c>
    </row>
    <row r="1713" spans="1:15" ht="15" hidden="1" x14ac:dyDescent="0.2">
      <c r="A1713" s="3" t="s">
        <v>8299</v>
      </c>
      <c r="B1713" s="3" t="s">
        <v>8300</v>
      </c>
      <c r="C1713" s="3" t="s">
        <v>33</v>
      </c>
      <c r="D1713" s="3">
        <v>10.379385948181152</v>
      </c>
      <c r="E1713" s="15">
        <v>0.11886240005493164</v>
      </c>
      <c r="F1713" s="15">
        <v>0.91772682189941401</v>
      </c>
      <c r="G1713" s="41">
        <v>435122944</v>
      </c>
      <c r="H1713" s="40">
        <v>23.665000915527344</v>
      </c>
      <c r="I1713" s="40" t="s">
        <v>34</v>
      </c>
      <c r="J1713" s="40" t="s">
        <v>35</v>
      </c>
      <c r="K1713" s="42" t="str">
        <f t="shared" si="54"/>
        <v>No</v>
      </c>
      <c r="L1713" s="3">
        <f>IF(Table2242[[#This Row],[P/E]]&lt;=$A$8,1,0)</f>
        <v>0</v>
      </c>
      <c r="M1713" s="3">
        <f>IF(Table2242[[#This Row],[ROE LF]]&gt;=$B$8,1,0)</f>
        <v>0</v>
      </c>
      <c r="N1713" s="3">
        <f>IF(Table2242[[#This Row],[Debt/Equity LF]]&lt;=$C$8,1,0)</f>
        <v>0</v>
      </c>
      <c r="O1713" s="44">
        <f t="shared" si="55"/>
        <v>0</v>
      </c>
    </row>
    <row r="1714" spans="1:15" ht="15" hidden="1" x14ac:dyDescent="0.2">
      <c r="A1714" s="3" t="s">
        <v>3409</v>
      </c>
      <c r="B1714" s="3" t="s">
        <v>3410</v>
      </c>
      <c r="C1714" s="3" t="s">
        <v>33</v>
      </c>
      <c r="D1714" s="3">
        <v>29.368930816650391</v>
      </c>
      <c r="E1714" s="15">
        <v>4.0074968338012704E-2</v>
      </c>
      <c r="F1714" s="15">
        <v>2.3407304382324217</v>
      </c>
      <c r="G1714" s="41">
        <v>431916096</v>
      </c>
      <c r="H1714" s="40">
        <v>69.029998779296875</v>
      </c>
      <c r="I1714" s="40" t="s">
        <v>34</v>
      </c>
      <c r="J1714" s="40" t="s">
        <v>79</v>
      </c>
      <c r="K1714" s="42" t="str">
        <f t="shared" si="54"/>
        <v>No</v>
      </c>
      <c r="L1714" s="3">
        <f>IF(Table2242[[#This Row],[P/E]]&lt;=$A$8,1,0)</f>
        <v>0</v>
      </c>
      <c r="M1714" s="3">
        <f>IF(Table2242[[#This Row],[ROE LF]]&gt;=$B$8,1,0)</f>
        <v>0</v>
      </c>
      <c r="N1714" s="3">
        <f>IF(Table2242[[#This Row],[Debt/Equity LF]]&lt;=$C$8,1,0)</f>
        <v>0</v>
      </c>
      <c r="O1714" s="44">
        <f t="shared" si="55"/>
        <v>0</v>
      </c>
    </row>
    <row r="1715" spans="1:15" ht="15" hidden="1" x14ac:dyDescent="0.2">
      <c r="A1715" s="3" t="s">
        <v>7547</v>
      </c>
      <c r="B1715" s="3" t="s">
        <v>7548</v>
      </c>
      <c r="C1715" s="3" t="s">
        <v>20</v>
      </c>
      <c r="D1715" s="3">
        <v>44.629890441894531</v>
      </c>
      <c r="E1715" s="15">
        <v>-9.4812101125717214E-3</v>
      </c>
      <c r="F1715" s="15">
        <v>0.49651847839355467</v>
      </c>
      <c r="G1715" s="41">
        <v>431713856</v>
      </c>
      <c r="H1715" s="40">
        <v>6.7600002288818359</v>
      </c>
      <c r="I1715" s="40" t="s">
        <v>23</v>
      </c>
      <c r="J1715" s="40" t="s">
        <v>42</v>
      </c>
      <c r="K1715" s="42" t="str">
        <f t="shared" si="54"/>
        <v>No</v>
      </c>
      <c r="L1715" s="3">
        <f>IF(Table2242[[#This Row],[P/E]]&lt;=$A$8,1,0)</f>
        <v>0</v>
      </c>
      <c r="M1715" s="3">
        <f>IF(Table2242[[#This Row],[ROE LF]]&gt;=$B$8,1,0)</f>
        <v>0</v>
      </c>
      <c r="N1715" s="3">
        <f>IF(Table2242[[#This Row],[Debt/Equity LF]]&lt;=$C$8,1,0)</f>
        <v>1</v>
      </c>
      <c r="O1715" s="44">
        <f t="shared" si="55"/>
        <v>1</v>
      </c>
    </row>
    <row r="1716" spans="1:15" ht="15" hidden="1" x14ac:dyDescent="0.2">
      <c r="A1716" s="3" t="s">
        <v>5135</v>
      </c>
      <c r="B1716" s="3" t="s">
        <v>5136</v>
      </c>
      <c r="C1716" s="3" t="s">
        <v>20</v>
      </c>
      <c r="D1716" s="3">
        <v>264.7818603515625</v>
      </c>
      <c r="E1716" s="15">
        <v>-1.9558299779891972E-2</v>
      </c>
      <c r="F1716" s="15">
        <v>7.4043250083923345E-2</v>
      </c>
      <c r="G1716" s="41">
        <v>429663328</v>
      </c>
      <c r="H1716" s="40">
        <v>36.900001525878906</v>
      </c>
      <c r="I1716" s="40" t="s">
        <v>23</v>
      </c>
      <c r="J1716" s="40" t="s">
        <v>24</v>
      </c>
      <c r="K1716" s="42" t="str">
        <f t="shared" si="54"/>
        <v>No</v>
      </c>
      <c r="L1716" s="3">
        <f>IF(Table2242[[#This Row],[P/E]]&lt;=$A$8,1,0)</f>
        <v>0</v>
      </c>
      <c r="M1716" s="3">
        <f>IF(Table2242[[#This Row],[ROE LF]]&gt;=$B$8,1,0)</f>
        <v>0</v>
      </c>
      <c r="N1716" s="3">
        <f>IF(Table2242[[#This Row],[Debt/Equity LF]]&lt;=$C$8,1,0)</f>
        <v>1</v>
      </c>
      <c r="O1716" s="44">
        <f t="shared" si="55"/>
        <v>1</v>
      </c>
    </row>
    <row r="1717" spans="1:15" ht="15" hidden="1" x14ac:dyDescent="0.2">
      <c r="A1717" s="3" t="s">
        <v>4181</v>
      </c>
      <c r="B1717" s="3" t="s">
        <v>4182</v>
      </c>
      <c r="C1717" s="3" t="s">
        <v>69</v>
      </c>
      <c r="D1717" s="3">
        <v>21.428792953491211</v>
      </c>
      <c r="E1717" s="15">
        <v>0.11792797088623047</v>
      </c>
      <c r="F1717" s="15">
        <v>0.96883460998535154</v>
      </c>
      <c r="G1717" s="41">
        <v>428119648</v>
      </c>
      <c r="H1717" s="40">
        <v>6.9200000762939453</v>
      </c>
      <c r="I1717" s="40" t="s">
        <v>76</v>
      </c>
      <c r="J1717" s="40" t="s">
        <v>107</v>
      </c>
      <c r="K1717" s="42" t="str">
        <f t="shared" si="54"/>
        <v>No</v>
      </c>
      <c r="L1717" s="3">
        <f>IF(Table2242[[#This Row],[P/E]]&lt;=$A$8,1,0)</f>
        <v>0</v>
      </c>
      <c r="M1717" s="3">
        <f>IF(Table2242[[#This Row],[ROE LF]]&gt;=$B$8,1,0)</f>
        <v>0</v>
      </c>
      <c r="N1717" s="3">
        <f>IF(Table2242[[#This Row],[Debt/Equity LF]]&lt;=$C$8,1,0)</f>
        <v>0</v>
      </c>
      <c r="O1717" s="44">
        <f t="shared" si="55"/>
        <v>0</v>
      </c>
    </row>
    <row r="1718" spans="1:15" ht="15" hidden="1" x14ac:dyDescent="0.2">
      <c r="A1718" s="3" t="s">
        <v>5115</v>
      </c>
      <c r="B1718" s="3" t="s">
        <v>5116</v>
      </c>
      <c r="C1718" s="3" t="s">
        <v>28</v>
      </c>
      <c r="D1718" s="3">
        <v>27.369230270385742</v>
      </c>
      <c r="E1718" s="15">
        <v>0.13864816665649415</v>
      </c>
      <c r="F1718" s="15" t="s">
        <v>51</v>
      </c>
      <c r="G1718" s="41">
        <v>423621120</v>
      </c>
      <c r="H1718" s="40">
        <v>21.347999572753906</v>
      </c>
      <c r="I1718" s="40" t="s">
        <v>29</v>
      </c>
      <c r="J1718" s="40" t="s">
        <v>30</v>
      </c>
      <c r="K1718" s="42" t="str">
        <f t="shared" si="54"/>
        <v>No</v>
      </c>
      <c r="L1718" s="3">
        <f>IF(Table2242[[#This Row],[P/E]]&lt;=$A$8,1,0)</f>
        <v>0</v>
      </c>
      <c r="M1718" s="3">
        <f>IF(Table2242[[#This Row],[ROE LF]]&gt;=$B$8,1,0)</f>
        <v>0</v>
      </c>
      <c r="N1718" s="3">
        <f>IF(Table2242[[#This Row],[Debt/Equity LF]]&lt;=$C$8,1,0)</f>
        <v>0</v>
      </c>
      <c r="O1718" s="44">
        <f t="shared" si="55"/>
        <v>0</v>
      </c>
    </row>
    <row r="1719" spans="1:15" ht="15" hidden="1" x14ac:dyDescent="0.2">
      <c r="A1719" s="3" t="s">
        <v>2731</v>
      </c>
      <c r="B1719" s="3" t="s">
        <v>2732</v>
      </c>
      <c r="C1719" s="3" t="s">
        <v>33</v>
      </c>
      <c r="D1719" s="3">
        <v>3.2544436454772949</v>
      </c>
      <c r="E1719" s="15">
        <v>-0.56886642456054692</v>
      </c>
      <c r="F1719" s="15">
        <v>3.4003707885742189</v>
      </c>
      <c r="G1719" s="41">
        <v>422457856</v>
      </c>
      <c r="H1719" s="40">
        <v>12.635000228881836</v>
      </c>
      <c r="I1719" s="40" t="s">
        <v>34</v>
      </c>
      <c r="J1719" s="40" t="s">
        <v>112</v>
      </c>
      <c r="K1719" s="42" t="str">
        <f t="shared" si="54"/>
        <v>No</v>
      </c>
      <c r="L1719" s="3">
        <f>IF(Table2242[[#This Row],[P/E]]&lt;=$A$8,1,0)</f>
        <v>1</v>
      </c>
      <c r="M1719" s="3">
        <f>IF(Table2242[[#This Row],[ROE LF]]&gt;=$B$8,1,0)</f>
        <v>0</v>
      </c>
      <c r="N1719" s="3">
        <f>IF(Table2242[[#This Row],[Debt/Equity LF]]&lt;=$C$8,1,0)</f>
        <v>0</v>
      </c>
      <c r="O1719" s="44">
        <f t="shared" si="55"/>
        <v>1</v>
      </c>
    </row>
    <row r="1720" spans="1:15" ht="15" hidden="1" x14ac:dyDescent="0.2">
      <c r="A1720" s="3" t="s">
        <v>4915</v>
      </c>
      <c r="B1720" s="3" t="s">
        <v>4916</v>
      </c>
      <c r="C1720" s="3" t="s">
        <v>33</v>
      </c>
      <c r="D1720" s="3">
        <v>6.7467794418334961</v>
      </c>
      <c r="E1720" s="15">
        <v>0.13464139938354491</v>
      </c>
      <c r="F1720" s="15">
        <v>0.59424880981445316</v>
      </c>
      <c r="G1720" s="41">
        <v>421868992</v>
      </c>
      <c r="H1720" s="40">
        <v>23.260000228881836</v>
      </c>
      <c r="I1720" s="40" t="s">
        <v>47</v>
      </c>
      <c r="J1720" s="40" t="s">
        <v>47</v>
      </c>
      <c r="K1720" s="42" t="str">
        <f t="shared" si="54"/>
        <v>No</v>
      </c>
      <c r="L1720" s="3">
        <f>IF(Table2242[[#This Row],[P/E]]&lt;=$A$8,1,0)</f>
        <v>1</v>
      </c>
      <c r="M1720" s="3">
        <f>IF(Table2242[[#This Row],[ROE LF]]&gt;=$B$8,1,0)</f>
        <v>0</v>
      </c>
      <c r="N1720" s="3">
        <f>IF(Table2242[[#This Row],[Debt/Equity LF]]&lt;=$C$8,1,0)</f>
        <v>0</v>
      </c>
      <c r="O1720" s="44">
        <f t="shared" si="55"/>
        <v>1</v>
      </c>
    </row>
    <row r="1721" spans="1:15" ht="15" hidden="1" x14ac:dyDescent="0.2">
      <c r="A1721" s="3" t="s">
        <v>5313</v>
      </c>
      <c r="B1721" s="3" t="s">
        <v>5314</v>
      </c>
      <c r="C1721" s="3" t="s">
        <v>25</v>
      </c>
      <c r="D1721" s="3">
        <v>14.219834327697754</v>
      </c>
      <c r="E1721" s="15">
        <v>9.0976333618164068E-2</v>
      </c>
      <c r="F1721" s="15">
        <v>0.92521995544433588</v>
      </c>
      <c r="G1721" s="41">
        <v>421331520</v>
      </c>
      <c r="H1721" s="40">
        <v>5.3899998664855957</v>
      </c>
      <c r="I1721" s="40" t="s">
        <v>26</v>
      </c>
      <c r="J1721" s="40" t="s">
        <v>74</v>
      </c>
      <c r="K1721" s="42" t="str">
        <f t="shared" si="54"/>
        <v>No</v>
      </c>
      <c r="L1721" s="3">
        <f>IF(Table2242[[#This Row],[P/E]]&lt;=$A$8,1,0)</f>
        <v>0</v>
      </c>
      <c r="M1721" s="3">
        <f>IF(Table2242[[#This Row],[ROE LF]]&gt;=$B$8,1,0)</f>
        <v>0</v>
      </c>
      <c r="N1721" s="3">
        <f>IF(Table2242[[#This Row],[Debt/Equity LF]]&lt;=$C$8,1,0)</f>
        <v>0</v>
      </c>
      <c r="O1721" s="44">
        <f t="shared" si="55"/>
        <v>0</v>
      </c>
    </row>
    <row r="1722" spans="1:15" ht="15" hidden="1" x14ac:dyDescent="0.2">
      <c r="A1722" s="3" t="s">
        <v>5005</v>
      </c>
      <c r="B1722" s="3" t="s">
        <v>5006</v>
      </c>
      <c r="C1722" s="3" t="s">
        <v>33</v>
      </c>
      <c r="D1722" s="3">
        <v>10.668604850769043</v>
      </c>
      <c r="E1722" s="15">
        <v>0.14204806327819824</v>
      </c>
      <c r="F1722" s="15">
        <v>0.98285186767578125</v>
      </c>
      <c r="G1722" s="41">
        <v>420869920</v>
      </c>
      <c r="H1722" s="40">
        <v>36.700000762939453</v>
      </c>
      <c r="I1722" s="40" t="s">
        <v>47</v>
      </c>
      <c r="J1722" s="40" t="s">
        <v>47</v>
      </c>
      <c r="K1722" s="42" t="str">
        <f t="shared" si="54"/>
        <v>No</v>
      </c>
      <c r="L1722" s="3">
        <f>IF(Table2242[[#This Row],[P/E]]&lt;=$A$8,1,0)</f>
        <v>0</v>
      </c>
      <c r="M1722" s="3">
        <f>IF(Table2242[[#This Row],[ROE LF]]&gt;=$B$8,1,0)</f>
        <v>0</v>
      </c>
      <c r="N1722" s="3">
        <f>IF(Table2242[[#This Row],[Debt/Equity LF]]&lt;=$C$8,1,0)</f>
        <v>0</v>
      </c>
      <c r="O1722" s="44">
        <f t="shared" si="55"/>
        <v>0</v>
      </c>
    </row>
    <row r="1723" spans="1:15" ht="15" hidden="1" x14ac:dyDescent="0.2">
      <c r="A1723" s="3" t="s">
        <v>3335</v>
      </c>
      <c r="B1723" s="3" t="s">
        <v>3336</v>
      </c>
      <c r="C1723" s="3" t="s">
        <v>28</v>
      </c>
      <c r="D1723" s="3">
        <v>4.3522591590881348</v>
      </c>
      <c r="E1723" s="15">
        <v>0.70610671997070318</v>
      </c>
      <c r="F1723" s="15">
        <v>2.8505871582031248</v>
      </c>
      <c r="G1723" s="41">
        <v>420554752</v>
      </c>
      <c r="H1723" s="40">
        <v>36.669998168945312</v>
      </c>
      <c r="I1723" s="40" t="s">
        <v>29</v>
      </c>
      <c r="J1723" s="40" t="s">
        <v>52</v>
      </c>
      <c r="K1723" s="42" t="str">
        <f t="shared" si="54"/>
        <v>No</v>
      </c>
      <c r="L1723" s="3">
        <f>IF(Table2242[[#This Row],[P/E]]&lt;=$A$8,1,0)</f>
        <v>1</v>
      </c>
      <c r="M1723" s="3">
        <f>IF(Table2242[[#This Row],[ROE LF]]&gt;=$B$8,1,0)</f>
        <v>1</v>
      </c>
      <c r="N1723" s="3">
        <f>IF(Table2242[[#This Row],[Debt/Equity LF]]&lt;=$C$8,1,0)</f>
        <v>0</v>
      </c>
      <c r="O1723" s="44">
        <f t="shared" si="55"/>
        <v>2</v>
      </c>
    </row>
    <row r="1724" spans="1:15" ht="15" hidden="1" x14ac:dyDescent="0.2">
      <c r="A1724" s="3" t="s">
        <v>4953</v>
      </c>
      <c r="B1724" s="3" t="s">
        <v>4954</v>
      </c>
      <c r="C1724" s="3" t="s">
        <v>28</v>
      </c>
      <c r="D1724" s="3">
        <v>6.8603363037109384</v>
      </c>
      <c r="E1724" s="15">
        <v>0.19679140090942382</v>
      </c>
      <c r="F1724" s="15">
        <v>4.5528149604797362E-2</v>
      </c>
      <c r="G1724" s="41">
        <v>415390464</v>
      </c>
      <c r="H1724" s="40">
        <v>17.020000457763672</v>
      </c>
      <c r="I1724" s="40" t="s">
        <v>67</v>
      </c>
      <c r="J1724" s="40" t="s">
        <v>100</v>
      </c>
      <c r="K1724" s="42" t="str">
        <f t="shared" si="54"/>
        <v>No</v>
      </c>
      <c r="L1724" s="3">
        <f>IF(Table2242[[#This Row],[P/E]]&lt;=$A$8,1,0)</f>
        <v>1</v>
      </c>
      <c r="M1724" s="3">
        <f>IF(Table2242[[#This Row],[ROE LF]]&gt;=$B$8,1,0)</f>
        <v>0</v>
      </c>
      <c r="N1724" s="3">
        <f>IF(Table2242[[#This Row],[Debt/Equity LF]]&lt;=$C$8,1,0)</f>
        <v>1</v>
      </c>
      <c r="O1724" s="44">
        <f t="shared" si="55"/>
        <v>2</v>
      </c>
    </row>
    <row r="1725" spans="1:15" ht="15" hidden="1" x14ac:dyDescent="0.2">
      <c r="A1725" s="3" t="s">
        <v>4393</v>
      </c>
      <c r="B1725" s="3" t="s">
        <v>4394</v>
      </c>
      <c r="C1725" s="3" t="s">
        <v>28</v>
      </c>
      <c r="D1725" s="3">
        <v>5.3594264984130859</v>
      </c>
      <c r="E1725">
        <v>0.18073013305664062</v>
      </c>
      <c r="F1725">
        <v>1.1946304321289063</v>
      </c>
      <c r="G1725" s="41">
        <v>413894336</v>
      </c>
      <c r="H1725" s="40">
        <v>65</v>
      </c>
      <c r="I1725" s="40" t="s">
        <v>29</v>
      </c>
      <c r="J1725" s="40" t="s">
        <v>52</v>
      </c>
      <c r="K1725" s="42" t="str">
        <f t="shared" si="54"/>
        <v>No</v>
      </c>
      <c r="L1725" s="3">
        <f>IF(Table2242[[#This Row],[P/E]]&lt;=$A$8,1,0)</f>
        <v>1</v>
      </c>
      <c r="M1725" s="3">
        <f>IF(Table2242[[#This Row],[ROE LF]]&gt;=$B$8,1,0)</f>
        <v>0</v>
      </c>
      <c r="N1725" s="3">
        <f>IF(Table2242[[#This Row],[Debt/Equity LF]]&lt;=$C$8,1,0)</f>
        <v>0</v>
      </c>
      <c r="O1725" s="44">
        <f t="shared" si="55"/>
        <v>1</v>
      </c>
    </row>
    <row r="1726" spans="1:15" ht="15" hidden="1" x14ac:dyDescent="0.2">
      <c r="A1726" s="3" t="s">
        <v>5083</v>
      </c>
      <c r="B1726" s="3" t="s">
        <v>5084</v>
      </c>
      <c r="C1726" s="3" t="s">
        <v>33</v>
      </c>
      <c r="D1726" s="3">
        <v>11.959100723266602</v>
      </c>
      <c r="E1726" s="15">
        <v>0.12999423027038573</v>
      </c>
      <c r="F1726" s="15">
        <v>1.7981779575347901E-2</v>
      </c>
      <c r="G1726" s="41">
        <v>413075104</v>
      </c>
      <c r="H1726" s="40">
        <v>58.479999542236328</v>
      </c>
      <c r="I1726" s="40" t="s">
        <v>47</v>
      </c>
      <c r="J1726" s="40" t="s">
        <v>47</v>
      </c>
      <c r="K1726" s="42" t="str">
        <f t="shared" si="54"/>
        <v>No</v>
      </c>
      <c r="L1726" s="3">
        <f>IF(Table2242[[#This Row],[P/E]]&lt;=$A$8,1,0)</f>
        <v>0</v>
      </c>
      <c r="M1726" s="3">
        <f>IF(Table2242[[#This Row],[ROE LF]]&gt;=$B$8,1,0)</f>
        <v>0</v>
      </c>
      <c r="N1726" s="3">
        <f>IF(Table2242[[#This Row],[Debt/Equity LF]]&lt;=$C$8,1,0)</f>
        <v>1</v>
      </c>
      <c r="O1726" s="44">
        <f t="shared" si="55"/>
        <v>1</v>
      </c>
    </row>
    <row r="1727" spans="1:15" ht="15" hidden="1" x14ac:dyDescent="0.2">
      <c r="A1727" s="3" t="s">
        <v>5145</v>
      </c>
      <c r="B1727" s="3" t="s">
        <v>5146</v>
      </c>
      <c r="C1727" s="3" t="s">
        <v>36</v>
      </c>
      <c r="D1727" s="3">
        <v>21.032297134399414</v>
      </c>
      <c r="E1727" s="15">
        <v>8.3533802032470697E-2</v>
      </c>
      <c r="F1727" s="15">
        <v>0.63725650787353516</v>
      </c>
      <c r="G1727" s="41">
        <v>409588960</v>
      </c>
      <c r="H1727" s="40">
        <v>28.219999313354492</v>
      </c>
      <c r="I1727" s="40" t="s">
        <v>37</v>
      </c>
      <c r="J1727" s="40" t="s">
        <v>99</v>
      </c>
      <c r="K1727" s="42" t="str">
        <f t="shared" si="54"/>
        <v>No</v>
      </c>
      <c r="L1727" s="3">
        <f>IF(Table2242[[#This Row],[P/E]]&lt;=$A$8,1,0)</f>
        <v>0</v>
      </c>
      <c r="M1727" s="3">
        <f>IF(Table2242[[#This Row],[ROE LF]]&gt;=$B$8,1,0)</f>
        <v>0</v>
      </c>
      <c r="N1727" s="3">
        <f>IF(Table2242[[#This Row],[Debt/Equity LF]]&lt;=$C$8,1,0)</f>
        <v>0</v>
      </c>
      <c r="O1727" s="44">
        <f t="shared" si="55"/>
        <v>0</v>
      </c>
    </row>
    <row r="1728" spans="1:15" ht="15" hidden="1" x14ac:dyDescent="0.2">
      <c r="A1728" s="3" t="s">
        <v>5325</v>
      </c>
      <c r="B1728" s="3" t="s">
        <v>5326</v>
      </c>
      <c r="C1728" s="3" t="s">
        <v>69</v>
      </c>
      <c r="D1728" s="3">
        <v>19.278512954711914</v>
      </c>
      <c r="E1728" s="15">
        <v>8.769311904907226E-2</v>
      </c>
      <c r="F1728" s="15">
        <v>1.2768968200683595</v>
      </c>
      <c r="G1728" s="41">
        <v>405254816</v>
      </c>
      <c r="H1728" s="40">
        <v>7.5399999618530273</v>
      </c>
      <c r="I1728" s="40" t="s">
        <v>76</v>
      </c>
      <c r="J1728" s="40" t="s">
        <v>107</v>
      </c>
      <c r="K1728" s="42" t="str">
        <f t="shared" si="54"/>
        <v>No</v>
      </c>
      <c r="L1728" s="3">
        <f>IF(Table2242[[#This Row],[P/E]]&lt;=$A$8,1,0)</f>
        <v>0</v>
      </c>
      <c r="M1728" s="3">
        <f>IF(Table2242[[#This Row],[ROE LF]]&gt;=$B$8,1,0)</f>
        <v>0</v>
      </c>
      <c r="N1728" s="3">
        <f>IF(Table2242[[#This Row],[Debt/Equity LF]]&lt;=$C$8,1,0)</f>
        <v>0</v>
      </c>
      <c r="O1728" s="44">
        <f t="shared" si="55"/>
        <v>0</v>
      </c>
    </row>
    <row r="1729" spans="1:15" ht="15" hidden="1" x14ac:dyDescent="0.2">
      <c r="A1729" s="3" t="s">
        <v>4197</v>
      </c>
      <c r="B1729" s="3" t="s">
        <v>4198</v>
      </c>
      <c r="C1729" s="3" t="s">
        <v>28</v>
      </c>
      <c r="D1729" s="3">
        <v>6.7134518623352051</v>
      </c>
      <c r="E1729" s="15">
        <v>0.14718607902526856</v>
      </c>
      <c r="F1729" s="15">
        <v>0.69650222778320314</v>
      </c>
      <c r="G1729" s="41">
        <v>404594176</v>
      </c>
      <c r="H1729" s="40">
        <v>20.780000686645508</v>
      </c>
      <c r="I1729" s="40" t="s">
        <v>29</v>
      </c>
      <c r="J1729" s="40" t="s">
        <v>52</v>
      </c>
      <c r="K1729" s="42" t="str">
        <f t="shared" si="54"/>
        <v>No</v>
      </c>
      <c r="L1729" s="3">
        <f>IF(Table2242[[#This Row],[P/E]]&lt;=$A$8,1,0)</f>
        <v>1</v>
      </c>
      <c r="M1729" s="3">
        <f>IF(Table2242[[#This Row],[ROE LF]]&gt;=$B$8,1,0)</f>
        <v>0</v>
      </c>
      <c r="N1729" s="3">
        <f>IF(Table2242[[#This Row],[Debt/Equity LF]]&lt;=$C$8,1,0)</f>
        <v>0</v>
      </c>
      <c r="O1729" s="44">
        <f t="shared" si="55"/>
        <v>1</v>
      </c>
    </row>
    <row r="1730" spans="1:15" ht="15" hidden="1" x14ac:dyDescent="0.2">
      <c r="A1730" s="3" t="s">
        <v>4887</v>
      </c>
      <c r="B1730" s="3" t="s">
        <v>4888</v>
      </c>
      <c r="C1730" s="3" t="s">
        <v>36</v>
      </c>
      <c r="D1730" s="3">
        <v>4.7277107238769531</v>
      </c>
      <c r="E1730" s="15">
        <v>0.27268564224243164</v>
      </c>
      <c r="F1730" s="15">
        <v>0.49834587097167971</v>
      </c>
      <c r="G1730" s="41">
        <v>404527648</v>
      </c>
      <c r="H1730" s="40">
        <v>2.6500000953674321</v>
      </c>
      <c r="I1730" s="40" t="s">
        <v>40</v>
      </c>
      <c r="J1730" s="40" t="s">
        <v>55</v>
      </c>
      <c r="K1730" s="42" t="str">
        <f t="shared" si="54"/>
        <v>No</v>
      </c>
      <c r="L1730" s="3">
        <f>IF(Table2242[[#This Row],[P/E]]&lt;=$A$8,1,0)</f>
        <v>1</v>
      </c>
      <c r="M1730" s="3">
        <f>IF(Table2242[[#This Row],[ROE LF]]&gt;=$B$8,1,0)</f>
        <v>0</v>
      </c>
      <c r="N1730" s="3">
        <f>IF(Table2242[[#This Row],[Debt/Equity LF]]&lt;=$C$8,1,0)</f>
        <v>1</v>
      </c>
      <c r="O1730" s="44">
        <f t="shared" si="55"/>
        <v>2</v>
      </c>
    </row>
    <row r="1731" spans="1:15" ht="15" hidden="1" x14ac:dyDescent="0.2">
      <c r="A1731" s="3" t="s">
        <v>5203</v>
      </c>
      <c r="B1731" s="3" t="s">
        <v>5204</v>
      </c>
      <c r="C1731" s="3" t="s">
        <v>28</v>
      </c>
      <c r="D1731" s="3">
        <v>4.5568685531616211</v>
      </c>
      <c r="E1731" s="15">
        <v>0.46305221557617188</v>
      </c>
      <c r="F1731" s="15">
        <v>0.39366367340087893</v>
      </c>
      <c r="G1731" s="41">
        <v>403091040</v>
      </c>
      <c r="H1731" s="40">
        <v>22.639999389648438</v>
      </c>
      <c r="I1731" s="40" t="s">
        <v>67</v>
      </c>
      <c r="J1731" s="40" t="s">
        <v>113</v>
      </c>
      <c r="K1731" s="42" t="str">
        <f t="shared" si="54"/>
        <v>Yes</v>
      </c>
      <c r="L1731" s="3">
        <f>IF(Table2242[[#This Row],[P/E]]&lt;=$A$8,1,0)</f>
        <v>1</v>
      </c>
      <c r="M1731" s="3">
        <f>IF(Table2242[[#This Row],[ROE LF]]&gt;=$B$8,1,0)</f>
        <v>1</v>
      </c>
      <c r="N1731" s="3">
        <f>IF(Table2242[[#This Row],[Debt/Equity LF]]&lt;=$C$8,1,0)</f>
        <v>1</v>
      </c>
      <c r="O1731" s="44">
        <f t="shared" si="55"/>
        <v>3</v>
      </c>
    </row>
    <row r="1732" spans="1:15" ht="15" hidden="1" x14ac:dyDescent="0.2">
      <c r="A1732" s="3" t="s">
        <v>4971</v>
      </c>
      <c r="B1732" s="3" t="s">
        <v>4972</v>
      </c>
      <c r="C1732" s="3" t="s">
        <v>33</v>
      </c>
      <c r="D1732" s="3">
        <v>7.082242488861084</v>
      </c>
      <c r="E1732" s="15">
        <v>0.12343962669372559</v>
      </c>
      <c r="F1732" s="15">
        <v>1.7076895141601562</v>
      </c>
      <c r="G1732" s="41">
        <v>400915616</v>
      </c>
      <c r="H1732" s="40">
        <v>37.889999389648438</v>
      </c>
      <c r="I1732" s="40" t="s">
        <v>34</v>
      </c>
      <c r="J1732" s="40" t="s">
        <v>73</v>
      </c>
      <c r="K1732" s="42" t="str">
        <f t="shared" si="54"/>
        <v>No</v>
      </c>
      <c r="L1732" s="3">
        <f>IF(Table2242[[#This Row],[P/E]]&lt;=$A$8,1,0)</f>
        <v>1</v>
      </c>
      <c r="M1732" s="3">
        <f>IF(Table2242[[#This Row],[ROE LF]]&gt;=$B$8,1,0)</f>
        <v>0</v>
      </c>
      <c r="N1732" s="3">
        <f>IF(Table2242[[#This Row],[Debt/Equity LF]]&lt;=$C$8,1,0)</f>
        <v>0</v>
      </c>
      <c r="O1732" s="44">
        <f t="shared" si="55"/>
        <v>1</v>
      </c>
    </row>
    <row r="1733" spans="1:15" ht="15" x14ac:dyDescent="0.2">
      <c r="A1733" s="3" t="s">
        <v>4235</v>
      </c>
      <c r="B1733" s="3" t="s">
        <v>4236</v>
      </c>
      <c r="C1733" s="3" t="s">
        <v>43</v>
      </c>
      <c r="D1733" s="3">
        <v>102.96440887451172</v>
      </c>
      <c r="E1733" s="15">
        <v>7.1146601438522306E-3</v>
      </c>
      <c r="F1733" s="15">
        <v>0.33721652984619138</v>
      </c>
      <c r="G1733" s="41">
        <v>397232960</v>
      </c>
      <c r="H1733" s="40">
        <v>20.340000152587891</v>
      </c>
      <c r="I1733" s="40" t="s">
        <v>43</v>
      </c>
      <c r="J1733" s="40" t="s">
        <v>101</v>
      </c>
      <c r="K1733" s="42" t="str">
        <f t="shared" si="54"/>
        <v>No</v>
      </c>
      <c r="L1733" s="3">
        <f>IF(Table2242[[#This Row],[P/E]]&lt;=$A$8,1,0)</f>
        <v>0</v>
      </c>
      <c r="M1733" s="3">
        <f>IF(Table2242[[#This Row],[ROE LF]]&gt;=$B$8,1,0)</f>
        <v>0</v>
      </c>
      <c r="N1733" s="3">
        <f>IF(Table2242[[#This Row],[Debt/Equity LF]]&lt;=$C$8,1,0)</f>
        <v>1</v>
      </c>
      <c r="O1733" s="44">
        <f t="shared" si="55"/>
        <v>1</v>
      </c>
    </row>
    <row r="1734" spans="1:15" ht="15" hidden="1" x14ac:dyDescent="0.2">
      <c r="A1734" s="3" t="s">
        <v>9418</v>
      </c>
      <c r="B1734" s="3" t="s">
        <v>9419</v>
      </c>
      <c r="C1734" s="3" t="s">
        <v>28</v>
      </c>
      <c r="D1734" s="3">
        <v>5.1017165184020996</v>
      </c>
      <c r="E1734" s="15">
        <v>1.2344778442382813</v>
      </c>
      <c r="F1734" s="15">
        <v>1.2878202819824218</v>
      </c>
      <c r="G1734" s="41">
        <v>395857024</v>
      </c>
      <c r="H1734" s="40">
        <v>6.9899997711181641</v>
      </c>
      <c r="I1734" s="40" t="s">
        <v>29</v>
      </c>
      <c r="J1734" s="40" t="s">
        <v>52</v>
      </c>
      <c r="K1734" s="42" t="str">
        <f t="shared" si="54"/>
        <v>No</v>
      </c>
      <c r="L1734" s="3">
        <f>IF(Table2242[[#This Row],[P/E]]&lt;=$A$8,1,0)</f>
        <v>1</v>
      </c>
      <c r="M1734" s="3">
        <f>IF(Table2242[[#This Row],[ROE LF]]&gt;=$B$8,1,0)</f>
        <v>1</v>
      </c>
      <c r="N1734" s="3">
        <f>IF(Table2242[[#This Row],[Debt/Equity LF]]&lt;=$C$8,1,0)</f>
        <v>0</v>
      </c>
      <c r="O1734" s="44">
        <f t="shared" si="55"/>
        <v>2</v>
      </c>
    </row>
    <row r="1735" spans="1:15" ht="15" hidden="1" x14ac:dyDescent="0.2">
      <c r="A1735" s="3" t="s">
        <v>5321</v>
      </c>
      <c r="B1735" s="3" t="s">
        <v>5322</v>
      </c>
      <c r="C1735" s="3" t="s">
        <v>69</v>
      </c>
      <c r="D1735" s="3">
        <v>9.2299022674560547</v>
      </c>
      <c r="E1735" s="15">
        <v>0.14648625373840332</v>
      </c>
      <c r="F1735" s="15">
        <v>0.25682840347290037</v>
      </c>
      <c r="G1735" s="41">
        <v>395752000</v>
      </c>
      <c r="H1735" s="40">
        <v>84.239997863769531</v>
      </c>
      <c r="I1735" s="40" t="s">
        <v>76</v>
      </c>
      <c r="J1735" s="40" t="s">
        <v>91</v>
      </c>
      <c r="K1735" s="42" t="str">
        <f t="shared" si="54"/>
        <v>No</v>
      </c>
      <c r="L1735" s="3">
        <f>IF(Table2242[[#This Row],[P/E]]&lt;=$A$8,1,0)</f>
        <v>0</v>
      </c>
      <c r="M1735" s="3">
        <f>IF(Table2242[[#This Row],[ROE LF]]&gt;=$B$8,1,0)</f>
        <v>0</v>
      </c>
      <c r="N1735" s="3">
        <f>IF(Table2242[[#This Row],[Debt/Equity LF]]&lt;=$C$8,1,0)</f>
        <v>1</v>
      </c>
      <c r="O1735" s="44">
        <f t="shared" si="55"/>
        <v>1</v>
      </c>
    </row>
    <row r="1736" spans="1:15" ht="15" hidden="1" x14ac:dyDescent="0.2">
      <c r="A1736" s="3" t="s">
        <v>7011</v>
      </c>
      <c r="B1736" s="3" t="s">
        <v>7012</v>
      </c>
      <c r="C1736" s="3" t="s">
        <v>36</v>
      </c>
      <c r="D1736" s="3">
        <v>14.314284324645996</v>
      </c>
      <c r="E1736" s="15">
        <v>2.4677391052246089E-2</v>
      </c>
      <c r="F1736" s="15">
        <v>6.3985997438430805E-3</v>
      </c>
      <c r="G1736" s="41">
        <v>394783424</v>
      </c>
      <c r="H1736" s="40">
        <v>5.0100002288818359</v>
      </c>
      <c r="I1736" s="40" t="s">
        <v>40</v>
      </c>
      <c r="J1736" s="40" t="s">
        <v>41</v>
      </c>
      <c r="K1736" s="42" t="str">
        <f t="shared" si="54"/>
        <v>No</v>
      </c>
      <c r="L1736" s="3">
        <f>IF(Table2242[[#This Row],[P/E]]&lt;=$A$8,1,0)</f>
        <v>0</v>
      </c>
      <c r="M1736" s="3">
        <f>IF(Table2242[[#This Row],[ROE LF]]&gt;=$B$8,1,0)</f>
        <v>0</v>
      </c>
      <c r="N1736" s="3">
        <f>IF(Table2242[[#This Row],[Debt/Equity LF]]&lt;=$C$8,1,0)</f>
        <v>1</v>
      </c>
      <c r="O1736" s="44">
        <f t="shared" si="55"/>
        <v>1</v>
      </c>
    </row>
    <row r="1737" spans="1:15" ht="15" hidden="1" x14ac:dyDescent="0.2">
      <c r="A1737" s="3" t="s">
        <v>4483</v>
      </c>
      <c r="B1737" s="3" t="s">
        <v>4484</v>
      </c>
      <c r="C1737" s="3" t="s">
        <v>33</v>
      </c>
      <c r="D1737" s="3">
        <v>8.9764881134033203</v>
      </c>
      <c r="E1737" s="15">
        <v>0.11815277099609375</v>
      </c>
      <c r="F1737" s="15">
        <v>0.91819099426269535</v>
      </c>
      <c r="G1737" s="41">
        <v>394032736</v>
      </c>
      <c r="H1737" s="40">
        <v>18.170000076293945</v>
      </c>
      <c r="I1737" s="40" t="s">
        <v>47</v>
      </c>
      <c r="J1737" s="40" t="s">
        <v>47</v>
      </c>
      <c r="K1737" s="42" t="str">
        <f t="shared" si="54"/>
        <v>No</v>
      </c>
      <c r="L1737" s="3">
        <f>IF(Table2242[[#This Row],[P/E]]&lt;=$A$8,1,0)</f>
        <v>0</v>
      </c>
      <c r="M1737" s="3">
        <f>IF(Table2242[[#This Row],[ROE LF]]&gt;=$B$8,1,0)</f>
        <v>0</v>
      </c>
      <c r="N1737" s="3">
        <f>IF(Table2242[[#This Row],[Debt/Equity LF]]&lt;=$C$8,1,0)</f>
        <v>0</v>
      </c>
      <c r="O1737" s="44">
        <f t="shared" si="55"/>
        <v>0</v>
      </c>
    </row>
    <row r="1738" spans="1:15" ht="15" hidden="1" x14ac:dyDescent="0.2">
      <c r="A1738" s="3" t="s">
        <v>5055</v>
      </c>
      <c r="B1738" s="3" t="s">
        <v>5056</v>
      </c>
      <c r="C1738" s="3" t="s">
        <v>33</v>
      </c>
      <c r="D1738" s="3">
        <v>11.800100326538086</v>
      </c>
      <c r="E1738" s="15">
        <v>0.1441206455230713</v>
      </c>
      <c r="F1738" s="15">
        <v>0.16170438766479492</v>
      </c>
      <c r="G1738" s="41">
        <v>392808448</v>
      </c>
      <c r="H1738" s="40">
        <v>58.5</v>
      </c>
      <c r="I1738" s="40" t="s">
        <v>47</v>
      </c>
      <c r="J1738" s="40" t="s">
        <v>47</v>
      </c>
      <c r="K1738" s="42" t="str">
        <f t="shared" si="54"/>
        <v>No</v>
      </c>
      <c r="L1738" s="3">
        <f>IF(Table2242[[#This Row],[P/E]]&lt;=$A$8,1,0)</f>
        <v>0</v>
      </c>
      <c r="M1738" s="3">
        <f>IF(Table2242[[#This Row],[ROE LF]]&gt;=$B$8,1,0)</f>
        <v>0</v>
      </c>
      <c r="N1738" s="3">
        <f>IF(Table2242[[#This Row],[Debt/Equity LF]]&lt;=$C$8,1,0)</f>
        <v>1</v>
      </c>
      <c r="O1738" s="44">
        <f t="shared" si="55"/>
        <v>1</v>
      </c>
    </row>
    <row r="1739" spans="1:15" ht="15" hidden="1" x14ac:dyDescent="0.2">
      <c r="A1739" s="3" t="s">
        <v>4893</v>
      </c>
      <c r="B1739" s="3" t="s">
        <v>4894</v>
      </c>
      <c r="C1739" s="3" t="s">
        <v>28</v>
      </c>
      <c r="D1739" s="3">
        <v>17.593828201293945</v>
      </c>
      <c r="E1739" s="15">
        <v>6.4550251960754396E-2</v>
      </c>
      <c r="F1739" s="15">
        <v>0.63544769287109371</v>
      </c>
      <c r="G1739" s="41">
        <v>392721344</v>
      </c>
      <c r="H1739" s="40">
        <v>10.600000381469727</v>
      </c>
      <c r="I1739" s="40" t="s">
        <v>58</v>
      </c>
      <c r="J1739" s="40" t="s">
        <v>59</v>
      </c>
      <c r="K1739" s="42" t="str">
        <f t="shared" ref="K1739:K1802" si="56">IF(O1739=3,"Yes","No")</f>
        <v>No</v>
      </c>
      <c r="L1739" s="3">
        <f>IF(Table2242[[#This Row],[P/E]]&lt;=$A$8,1,0)</f>
        <v>0</v>
      </c>
      <c r="M1739" s="3">
        <f>IF(Table2242[[#This Row],[ROE LF]]&gt;=$B$8,1,0)</f>
        <v>0</v>
      </c>
      <c r="N1739" s="3">
        <f>IF(Table2242[[#This Row],[Debt/Equity LF]]&lt;=$C$8,1,0)</f>
        <v>0</v>
      </c>
      <c r="O1739" s="44">
        <f t="shared" si="55"/>
        <v>0</v>
      </c>
    </row>
    <row r="1740" spans="1:15" ht="15" hidden="1" x14ac:dyDescent="0.2">
      <c r="A1740" s="3" t="s">
        <v>4875</v>
      </c>
      <c r="B1740" s="3" t="s">
        <v>4876</v>
      </c>
      <c r="C1740" s="3" t="s">
        <v>33</v>
      </c>
      <c r="D1740" s="3">
        <v>10.783001899719238</v>
      </c>
      <c r="E1740" s="15">
        <v>0.11355621337890626</v>
      </c>
      <c r="F1740" s="15">
        <v>9.2322673797607419E-2</v>
      </c>
      <c r="G1740" s="41">
        <v>392704352</v>
      </c>
      <c r="H1740" s="40">
        <v>38.200000762939453</v>
      </c>
      <c r="I1740" s="40" t="s">
        <v>47</v>
      </c>
      <c r="J1740" s="40" t="s">
        <v>47</v>
      </c>
      <c r="K1740" s="42" t="str">
        <f t="shared" si="56"/>
        <v>No</v>
      </c>
      <c r="L1740" s="3">
        <f>IF(Table2242[[#This Row],[P/E]]&lt;=$A$8,1,0)</f>
        <v>0</v>
      </c>
      <c r="M1740" s="3">
        <f>IF(Table2242[[#This Row],[ROE LF]]&gt;=$B$8,1,0)</f>
        <v>0</v>
      </c>
      <c r="N1740" s="3">
        <f>IF(Table2242[[#This Row],[Debt/Equity LF]]&lt;=$C$8,1,0)</f>
        <v>1</v>
      </c>
      <c r="O1740" s="44">
        <f t="shared" si="55"/>
        <v>1</v>
      </c>
    </row>
    <row r="1741" spans="1:15" ht="15" hidden="1" x14ac:dyDescent="0.2">
      <c r="A1741" s="3" t="s">
        <v>5471</v>
      </c>
      <c r="B1741" s="3" t="s">
        <v>5472</v>
      </c>
      <c r="C1741" s="3" t="s">
        <v>80</v>
      </c>
      <c r="D1741" s="3">
        <v>7.0237035751342773</v>
      </c>
      <c r="E1741" s="15">
        <v>0.34433444976806643</v>
      </c>
      <c r="F1741" s="15">
        <v>1.3409071350097657</v>
      </c>
      <c r="G1741" s="41">
        <v>388275104</v>
      </c>
      <c r="H1741" s="40">
        <v>20.5</v>
      </c>
      <c r="I1741" s="40" t="s">
        <v>80</v>
      </c>
      <c r="J1741" s="40" t="s">
        <v>81</v>
      </c>
      <c r="K1741" s="42" t="str">
        <f t="shared" si="56"/>
        <v>No</v>
      </c>
      <c r="L1741" s="3">
        <f>IF(Table2242[[#This Row],[P/E]]&lt;=$A$8,1,0)</f>
        <v>1</v>
      </c>
      <c r="M1741" s="3">
        <f>IF(Table2242[[#This Row],[ROE LF]]&gt;=$B$8,1,0)</f>
        <v>1</v>
      </c>
      <c r="N1741" s="3">
        <f>IF(Table2242[[#This Row],[Debt/Equity LF]]&lt;=$C$8,1,0)</f>
        <v>0</v>
      </c>
      <c r="O1741" s="44">
        <f t="shared" si="55"/>
        <v>2</v>
      </c>
    </row>
    <row r="1742" spans="1:15" ht="15" hidden="1" x14ac:dyDescent="0.2">
      <c r="A1742" s="3" t="s">
        <v>5207</v>
      </c>
      <c r="B1742" s="3" t="s">
        <v>5208</v>
      </c>
      <c r="C1742" s="3" t="s">
        <v>33</v>
      </c>
      <c r="D1742" s="3">
        <v>11.920635223388672</v>
      </c>
      <c r="E1742" s="15">
        <v>0.12255755424499512</v>
      </c>
      <c r="F1742" s="15">
        <v>0.5985821914672852</v>
      </c>
      <c r="G1742" s="41">
        <v>386428896</v>
      </c>
      <c r="H1742" s="40">
        <v>30.040000915527344</v>
      </c>
      <c r="I1742" s="40" t="s">
        <v>47</v>
      </c>
      <c r="J1742" s="40" t="s">
        <v>47</v>
      </c>
      <c r="K1742" s="42" t="str">
        <f t="shared" si="56"/>
        <v>No</v>
      </c>
      <c r="L1742" s="3">
        <f>IF(Table2242[[#This Row],[P/E]]&lt;=$A$8,1,0)</f>
        <v>0</v>
      </c>
      <c r="M1742" s="3">
        <f>IF(Table2242[[#This Row],[ROE LF]]&gt;=$B$8,1,0)</f>
        <v>0</v>
      </c>
      <c r="N1742" s="3">
        <f>IF(Table2242[[#This Row],[Debt/Equity LF]]&lt;=$C$8,1,0)</f>
        <v>0</v>
      </c>
      <c r="O1742" s="44">
        <f t="shared" si="55"/>
        <v>0</v>
      </c>
    </row>
    <row r="1743" spans="1:15" ht="15" hidden="1" x14ac:dyDescent="0.2">
      <c r="A1743" s="3" t="s">
        <v>5641</v>
      </c>
      <c r="B1743" s="3" t="s">
        <v>5642</v>
      </c>
      <c r="C1743" s="3" t="s">
        <v>33</v>
      </c>
      <c r="D1743" s="3">
        <v>11.790279388427734</v>
      </c>
      <c r="E1743" s="15">
        <v>9.1237382888793947E-2</v>
      </c>
      <c r="F1743" s="15">
        <v>0.17644819259643554</v>
      </c>
      <c r="G1743" s="41">
        <v>385840928</v>
      </c>
      <c r="H1743" s="40">
        <v>20.020000457763672</v>
      </c>
      <c r="I1743" s="40" t="s">
        <v>47</v>
      </c>
      <c r="J1743" s="40" t="s">
        <v>47</v>
      </c>
      <c r="K1743" s="42" t="str">
        <f t="shared" si="56"/>
        <v>No</v>
      </c>
      <c r="L1743" s="3">
        <f>IF(Table2242[[#This Row],[P/E]]&lt;=$A$8,1,0)</f>
        <v>0</v>
      </c>
      <c r="M1743" s="3">
        <f>IF(Table2242[[#This Row],[ROE LF]]&gt;=$B$8,1,0)</f>
        <v>0</v>
      </c>
      <c r="N1743" s="3">
        <f>IF(Table2242[[#This Row],[Debt/Equity LF]]&lt;=$C$8,1,0)</f>
        <v>1</v>
      </c>
      <c r="O1743" s="44">
        <f t="shared" si="55"/>
        <v>1</v>
      </c>
    </row>
    <row r="1744" spans="1:15" ht="15" hidden="1" x14ac:dyDescent="0.2">
      <c r="A1744" s="3" t="s">
        <v>5025</v>
      </c>
      <c r="B1744" s="3" t="s">
        <v>5026</v>
      </c>
      <c r="C1744" s="3" t="s">
        <v>33</v>
      </c>
      <c r="D1744" s="3">
        <v>13.309524536132812</v>
      </c>
      <c r="E1744" s="15">
        <v>0.11796623229980469</v>
      </c>
      <c r="F1744" s="15">
        <v>0.12682093620300294</v>
      </c>
      <c r="G1744" s="41">
        <v>382873440</v>
      </c>
      <c r="H1744" s="40">
        <v>11.180000305175781</v>
      </c>
      <c r="I1744" s="40" t="s">
        <v>47</v>
      </c>
      <c r="J1744" s="40" t="s">
        <v>47</v>
      </c>
      <c r="K1744" s="42" t="str">
        <f t="shared" si="56"/>
        <v>No</v>
      </c>
      <c r="L1744" s="3">
        <f>IF(Table2242[[#This Row],[P/E]]&lt;=$A$8,1,0)</f>
        <v>0</v>
      </c>
      <c r="M1744" s="3">
        <f>IF(Table2242[[#This Row],[ROE LF]]&gt;=$B$8,1,0)</f>
        <v>0</v>
      </c>
      <c r="N1744" s="3">
        <f>IF(Table2242[[#This Row],[Debt/Equity LF]]&lt;=$C$8,1,0)</f>
        <v>1</v>
      </c>
      <c r="O1744" s="44">
        <f t="shared" si="55"/>
        <v>1</v>
      </c>
    </row>
    <row r="1745" spans="1:15" ht="15" hidden="1" x14ac:dyDescent="0.2">
      <c r="A1745" s="3" t="s">
        <v>9410</v>
      </c>
      <c r="B1745" s="3" t="s">
        <v>9411</v>
      </c>
      <c r="C1745" s="3" t="s">
        <v>28</v>
      </c>
      <c r="D1745" s="3">
        <v>11.850988388061523</v>
      </c>
      <c r="E1745" s="15">
        <v>3.0855190753936772E-2</v>
      </c>
      <c r="F1745" s="15">
        <v>0.2231878662109375</v>
      </c>
      <c r="G1745" s="41">
        <v>382285184</v>
      </c>
      <c r="H1745" s="40">
        <v>4.4549999237060547</v>
      </c>
      <c r="I1745" s="40" t="s">
        <v>67</v>
      </c>
      <c r="J1745" s="40" t="s">
        <v>113</v>
      </c>
      <c r="K1745" s="42" t="str">
        <f t="shared" si="56"/>
        <v>No</v>
      </c>
      <c r="L1745" s="3">
        <f>IF(Table2242[[#This Row],[P/E]]&lt;=$A$8,1,0)</f>
        <v>0</v>
      </c>
      <c r="M1745" s="3">
        <f>IF(Table2242[[#This Row],[ROE LF]]&gt;=$B$8,1,0)</f>
        <v>0</v>
      </c>
      <c r="N1745" s="3">
        <f>IF(Table2242[[#This Row],[Debt/Equity LF]]&lt;=$C$8,1,0)</f>
        <v>1</v>
      </c>
      <c r="O1745" s="44">
        <f t="shared" si="55"/>
        <v>1</v>
      </c>
    </row>
    <row r="1746" spans="1:15" ht="15" hidden="1" x14ac:dyDescent="0.2">
      <c r="A1746" s="3" t="s">
        <v>4709</v>
      </c>
      <c r="B1746" s="3" t="s">
        <v>4710</v>
      </c>
      <c r="C1746" s="3" t="s">
        <v>33</v>
      </c>
      <c r="D1746" s="3">
        <v>11.678898811340332</v>
      </c>
      <c r="E1746" s="15">
        <v>8.6599140167236327E-2</v>
      </c>
      <c r="F1746" s="15">
        <v>1.7078779935836792E-2</v>
      </c>
      <c r="G1746" s="41">
        <v>381168096</v>
      </c>
      <c r="H1746" s="40">
        <v>25.459999084472656</v>
      </c>
      <c r="I1746" s="40" t="s">
        <v>47</v>
      </c>
      <c r="J1746" s="40" t="s">
        <v>47</v>
      </c>
      <c r="K1746" s="42" t="str">
        <f t="shared" si="56"/>
        <v>No</v>
      </c>
      <c r="L1746" s="3">
        <f>IF(Table2242[[#This Row],[P/E]]&lt;=$A$8,1,0)</f>
        <v>0</v>
      </c>
      <c r="M1746" s="3">
        <f>IF(Table2242[[#This Row],[ROE LF]]&gt;=$B$8,1,0)</f>
        <v>0</v>
      </c>
      <c r="N1746" s="3">
        <f>IF(Table2242[[#This Row],[Debt/Equity LF]]&lt;=$C$8,1,0)</f>
        <v>1</v>
      </c>
      <c r="O1746" s="44">
        <f t="shared" si="55"/>
        <v>1</v>
      </c>
    </row>
    <row r="1747" spans="1:15" ht="15" hidden="1" x14ac:dyDescent="0.2">
      <c r="A1747" s="3" t="s">
        <v>5019</v>
      </c>
      <c r="B1747" s="3" t="s">
        <v>5020</v>
      </c>
      <c r="C1747" s="3" t="s">
        <v>33</v>
      </c>
      <c r="D1747" s="3">
        <v>9.8117647171020508</v>
      </c>
      <c r="E1747" s="15">
        <v>0.13336285591125488</v>
      </c>
      <c r="F1747" s="15">
        <v>0.31747694015502931</v>
      </c>
      <c r="G1747" s="41">
        <v>379483904</v>
      </c>
      <c r="H1747" s="40">
        <v>33.360000610351562</v>
      </c>
      <c r="I1747" s="40" t="s">
        <v>47</v>
      </c>
      <c r="J1747" s="40" t="s">
        <v>47</v>
      </c>
      <c r="K1747" s="42" t="str">
        <f t="shared" si="56"/>
        <v>No</v>
      </c>
      <c r="L1747" s="3">
        <f>IF(Table2242[[#This Row],[P/E]]&lt;=$A$8,1,0)</f>
        <v>0</v>
      </c>
      <c r="M1747" s="3">
        <f>IF(Table2242[[#This Row],[ROE LF]]&gt;=$B$8,1,0)</f>
        <v>0</v>
      </c>
      <c r="N1747" s="3">
        <f>IF(Table2242[[#This Row],[Debt/Equity LF]]&lt;=$C$8,1,0)</f>
        <v>1</v>
      </c>
      <c r="O1747" s="44">
        <f t="shared" si="55"/>
        <v>1</v>
      </c>
    </row>
    <row r="1748" spans="1:15" ht="15" hidden="1" x14ac:dyDescent="0.2">
      <c r="A1748" s="3" t="s">
        <v>5247</v>
      </c>
      <c r="B1748" s="3" t="s">
        <v>5248</v>
      </c>
      <c r="C1748" s="3" t="s">
        <v>33</v>
      </c>
      <c r="D1748" s="3">
        <v>9.5414609909057617</v>
      </c>
      <c r="E1748" s="15">
        <v>0.11508874893188477</v>
      </c>
      <c r="F1748" s="15">
        <v>0.4305762481689453</v>
      </c>
      <c r="G1748" s="41">
        <v>376677696</v>
      </c>
      <c r="H1748" s="40">
        <v>17.739999771118164</v>
      </c>
      <c r="I1748" s="40" t="s">
        <v>47</v>
      </c>
      <c r="J1748" s="40" t="s">
        <v>47</v>
      </c>
      <c r="K1748" s="42" t="str">
        <f t="shared" si="56"/>
        <v>No</v>
      </c>
      <c r="L1748" s="3">
        <f>IF(Table2242[[#This Row],[P/E]]&lt;=$A$8,1,0)</f>
        <v>0</v>
      </c>
      <c r="M1748" s="3">
        <f>IF(Table2242[[#This Row],[ROE LF]]&gt;=$B$8,1,0)</f>
        <v>0</v>
      </c>
      <c r="N1748" s="3">
        <f>IF(Table2242[[#This Row],[Debt/Equity LF]]&lt;=$C$8,1,0)</f>
        <v>1</v>
      </c>
      <c r="O1748" s="44">
        <f t="shared" si="55"/>
        <v>1</v>
      </c>
    </row>
    <row r="1749" spans="1:15" ht="15" hidden="1" x14ac:dyDescent="0.2">
      <c r="A1749" s="3" t="s">
        <v>8797</v>
      </c>
      <c r="B1749" s="3" t="s">
        <v>8798</v>
      </c>
      <c r="C1749" s="3" t="s">
        <v>33</v>
      </c>
      <c r="D1749" s="3">
        <v>17.78571891784668</v>
      </c>
      <c r="E1749" s="15">
        <v>9.378279685974121E-2</v>
      </c>
      <c r="F1749" s="15">
        <v>0.10286129951477051</v>
      </c>
      <c r="G1749" s="41">
        <v>375061696</v>
      </c>
      <c r="H1749" s="40">
        <v>28.690000534057617</v>
      </c>
      <c r="I1749" s="40" t="s">
        <v>47</v>
      </c>
      <c r="J1749" s="40" t="s">
        <v>47</v>
      </c>
      <c r="K1749" s="42" t="str">
        <f t="shared" si="56"/>
        <v>No</v>
      </c>
      <c r="L1749" s="3">
        <f>IF(Table2242[[#This Row],[P/E]]&lt;=$A$8,1,0)</f>
        <v>0</v>
      </c>
      <c r="M1749" s="3">
        <f>IF(Table2242[[#This Row],[ROE LF]]&gt;=$B$8,1,0)</f>
        <v>0</v>
      </c>
      <c r="N1749" s="3">
        <f>IF(Table2242[[#This Row],[Debt/Equity LF]]&lt;=$C$8,1,0)</f>
        <v>1</v>
      </c>
      <c r="O1749" s="44">
        <f t="shared" si="55"/>
        <v>1</v>
      </c>
    </row>
    <row r="1750" spans="1:15" ht="15" hidden="1" x14ac:dyDescent="0.2">
      <c r="A1750" s="3" t="s">
        <v>4521</v>
      </c>
      <c r="B1750" s="3" t="s">
        <v>4522</v>
      </c>
      <c r="C1750" s="3" t="s">
        <v>28</v>
      </c>
      <c r="D1750" s="3">
        <v>10</v>
      </c>
      <c r="E1750" s="15">
        <v>0.35107830047607425</v>
      </c>
      <c r="F1750" s="15" t="s">
        <v>51</v>
      </c>
      <c r="G1750" s="41">
        <v>372971648</v>
      </c>
      <c r="H1750" s="40">
        <v>10.899999618530273</v>
      </c>
      <c r="I1750" s="40" t="s">
        <v>67</v>
      </c>
      <c r="J1750" s="40" t="s">
        <v>113</v>
      </c>
      <c r="K1750" s="42" t="str">
        <f t="shared" si="56"/>
        <v>No</v>
      </c>
      <c r="L1750" s="3">
        <f>IF(Table2242[[#This Row],[P/E]]&lt;=$A$8,1,0)</f>
        <v>0</v>
      </c>
      <c r="M1750" s="3">
        <f>IF(Table2242[[#This Row],[ROE LF]]&gt;=$B$8,1,0)</f>
        <v>1</v>
      </c>
      <c r="N1750" s="3">
        <f>IF(Table2242[[#This Row],[Debt/Equity LF]]&lt;=$C$8,1,0)</f>
        <v>0</v>
      </c>
      <c r="O1750" s="44">
        <f t="shared" si="55"/>
        <v>1</v>
      </c>
    </row>
    <row r="1751" spans="1:15" ht="15" hidden="1" x14ac:dyDescent="0.2">
      <c r="A1751" s="3" t="s">
        <v>5079</v>
      </c>
      <c r="B1751" s="3" t="s">
        <v>5080</v>
      </c>
      <c r="C1751" s="3" t="s">
        <v>33</v>
      </c>
      <c r="D1751" s="3">
        <v>14.62275505065918</v>
      </c>
      <c r="E1751" s="15">
        <v>9.6828079223632818E-2</v>
      </c>
      <c r="F1751" s="15">
        <v>0.40725914001464841</v>
      </c>
      <c r="G1751" s="41">
        <v>372009984</v>
      </c>
      <c r="H1751" s="40">
        <v>24.420000076293945</v>
      </c>
      <c r="I1751" s="40" t="s">
        <v>47</v>
      </c>
      <c r="J1751" s="40" t="s">
        <v>47</v>
      </c>
      <c r="K1751" s="42" t="str">
        <f t="shared" si="56"/>
        <v>No</v>
      </c>
      <c r="L1751" s="3">
        <f>IF(Table2242[[#This Row],[P/E]]&lt;=$A$8,1,0)</f>
        <v>0</v>
      </c>
      <c r="M1751" s="3">
        <f>IF(Table2242[[#This Row],[ROE LF]]&gt;=$B$8,1,0)</f>
        <v>0</v>
      </c>
      <c r="N1751" s="3">
        <f>IF(Table2242[[#This Row],[Debt/Equity LF]]&lt;=$C$8,1,0)</f>
        <v>1</v>
      </c>
      <c r="O1751" s="44">
        <f t="shared" si="55"/>
        <v>1</v>
      </c>
    </row>
    <row r="1752" spans="1:15" ht="15" hidden="1" x14ac:dyDescent="0.2">
      <c r="A1752" s="3" t="s">
        <v>5233</v>
      </c>
      <c r="B1752" s="3" t="s">
        <v>5234</v>
      </c>
      <c r="C1752" s="3" t="s">
        <v>25</v>
      </c>
      <c r="D1752" s="3">
        <v>128.69520568847656</v>
      </c>
      <c r="E1752">
        <v>-0.13426018714904786</v>
      </c>
      <c r="F1752">
        <v>0.34161289215087892</v>
      </c>
      <c r="G1752" s="41">
        <v>370420000</v>
      </c>
      <c r="H1752" s="40">
        <v>276</v>
      </c>
      <c r="I1752" s="40" t="s">
        <v>26</v>
      </c>
      <c r="J1752" s="40" t="s">
        <v>74</v>
      </c>
      <c r="K1752" s="42" t="str">
        <f t="shared" si="56"/>
        <v>No</v>
      </c>
      <c r="L1752" s="3">
        <f>IF(Table2242[[#This Row],[P/E]]&lt;=$A$8,1,0)</f>
        <v>0</v>
      </c>
      <c r="M1752" s="3">
        <f>IF(Table2242[[#This Row],[ROE LF]]&gt;=$B$8,1,0)</f>
        <v>0</v>
      </c>
      <c r="N1752" s="3">
        <f>IF(Table2242[[#This Row],[Debt/Equity LF]]&lt;=$C$8,1,0)</f>
        <v>1</v>
      </c>
      <c r="O1752" s="44">
        <f t="shared" si="55"/>
        <v>1</v>
      </c>
    </row>
    <row r="1753" spans="1:15" ht="15" hidden="1" x14ac:dyDescent="0.2">
      <c r="A1753" s="3" t="s">
        <v>5113</v>
      </c>
      <c r="B1753" s="3" t="s">
        <v>8631</v>
      </c>
      <c r="C1753" s="3" t="s">
        <v>80</v>
      </c>
      <c r="D1753" s="3">
        <v>115.82547760009766</v>
      </c>
      <c r="E1753" s="15">
        <v>9.2851597070694007E-3</v>
      </c>
      <c r="F1753" s="15">
        <v>0.83332061767578125</v>
      </c>
      <c r="G1753" s="41">
        <v>369796192</v>
      </c>
      <c r="H1753" s="40">
        <v>20.25</v>
      </c>
      <c r="I1753" s="40" t="s">
        <v>80</v>
      </c>
      <c r="J1753" s="40" t="s">
        <v>81</v>
      </c>
      <c r="K1753" s="42" t="str">
        <f t="shared" si="56"/>
        <v>No</v>
      </c>
      <c r="L1753" s="3">
        <f>IF(Table2242[[#This Row],[P/E]]&lt;=$A$8,1,0)</f>
        <v>0</v>
      </c>
      <c r="M1753" s="3">
        <f>IF(Table2242[[#This Row],[ROE LF]]&gt;=$B$8,1,0)</f>
        <v>0</v>
      </c>
      <c r="N1753" s="3">
        <f>IF(Table2242[[#This Row],[Debt/Equity LF]]&lt;=$C$8,1,0)</f>
        <v>0</v>
      </c>
      <c r="O1753" s="44">
        <f t="shared" si="55"/>
        <v>0</v>
      </c>
    </row>
    <row r="1754" spans="1:15" ht="15" hidden="1" x14ac:dyDescent="0.2">
      <c r="A1754" s="3" t="s">
        <v>4157</v>
      </c>
      <c r="B1754" s="3" t="s">
        <v>4158</v>
      </c>
      <c r="C1754" s="3" t="s">
        <v>45</v>
      </c>
      <c r="D1754" s="3">
        <v>8.4760475158691406</v>
      </c>
      <c r="E1754" s="15">
        <v>0.29553310394287108</v>
      </c>
      <c r="F1754" s="15">
        <v>3.2965078735351563</v>
      </c>
      <c r="G1754" s="41">
        <v>368140992</v>
      </c>
      <c r="H1754" s="40">
        <v>21.719999313354492</v>
      </c>
      <c r="I1754" s="40" t="s">
        <v>53</v>
      </c>
      <c r="J1754" s="40" t="s">
        <v>72</v>
      </c>
      <c r="K1754" s="42" t="str">
        <f t="shared" si="56"/>
        <v>No</v>
      </c>
      <c r="L1754" s="3">
        <f>IF(Table2242[[#This Row],[P/E]]&lt;=$A$8,1,0)</f>
        <v>1</v>
      </c>
      <c r="M1754" s="3">
        <f>IF(Table2242[[#This Row],[ROE LF]]&gt;=$B$8,1,0)</f>
        <v>1</v>
      </c>
      <c r="N1754" s="3">
        <f>IF(Table2242[[#This Row],[Debt/Equity LF]]&lt;=$C$8,1,0)</f>
        <v>0</v>
      </c>
      <c r="O1754" s="44">
        <f t="shared" si="55"/>
        <v>2</v>
      </c>
    </row>
    <row r="1755" spans="1:15" ht="15" x14ac:dyDescent="0.2">
      <c r="A1755" s="3" t="s">
        <v>4363</v>
      </c>
      <c r="B1755" s="3" t="s">
        <v>4364</v>
      </c>
      <c r="C1755" s="3" t="s">
        <v>43</v>
      </c>
      <c r="D1755" s="3">
        <v>35.479011535644531</v>
      </c>
      <c r="E1755" s="15">
        <v>-7.5493001937866205E-2</v>
      </c>
      <c r="F1755" s="15">
        <v>0.41851593017578126</v>
      </c>
      <c r="G1755" s="41">
        <v>366782816</v>
      </c>
      <c r="H1755" s="40">
        <v>3.9800000190734863</v>
      </c>
      <c r="I1755" s="40" t="s">
        <v>43</v>
      </c>
      <c r="J1755" s="40" t="s">
        <v>101</v>
      </c>
      <c r="K1755" s="42" t="str">
        <f t="shared" si="56"/>
        <v>No</v>
      </c>
      <c r="L1755" s="3">
        <f>IF(Table2242[[#This Row],[P/E]]&lt;=$A$8,1,0)</f>
        <v>0</v>
      </c>
      <c r="M1755" s="3">
        <f>IF(Table2242[[#This Row],[ROE LF]]&gt;=$B$8,1,0)</f>
        <v>0</v>
      </c>
      <c r="N1755" s="3">
        <f>IF(Table2242[[#This Row],[Debt/Equity LF]]&lt;=$C$8,1,0)</f>
        <v>1</v>
      </c>
      <c r="O1755" s="44">
        <f t="shared" si="55"/>
        <v>1</v>
      </c>
    </row>
    <row r="1756" spans="1:15" ht="15" hidden="1" x14ac:dyDescent="0.2">
      <c r="A1756" s="3" t="s">
        <v>5063</v>
      </c>
      <c r="B1756" s="3" t="s">
        <v>5064</v>
      </c>
      <c r="C1756" s="3" t="s">
        <v>33</v>
      </c>
      <c r="D1756" s="3">
        <v>9.1206741333007812</v>
      </c>
      <c r="E1756" s="15">
        <v>0.11753593444824219</v>
      </c>
      <c r="F1756" s="15">
        <v>0.61353195190429688</v>
      </c>
      <c r="G1756" s="41">
        <v>366604768</v>
      </c>
      <c r="H1756" s="40">
        <v>23.309999465942383</v>
      </c>
      <c r="I1756" s="40" t="s">
        <v>47</v>
      </c>
      <c r="J1756" s="40" t="s">
        <v>47</v>
      </c>
      <c r="K1756" s="42" t="str">
        <f t="shared" si="56"/>
        <v>No</v>
      </c>
      <c r="L1756" s="3">
        <f>IF(Table2242[[#This Row],[P/E]]&lt;=$A$8,1,0)</f>
        <v>0</v>
      </c>
      <c r="M1756" s="3">
        <f>IF(Table2242[[#This Row],[ROE LF]]&gt;=$B$8,1,0)</f>
        <v>0</v>
      </c>
      <c r="N1756" s="3">
        <f>IF(Table2242[[#This Row],[Debt/Equity LF]]&lt;=$C$8,1,0)</f>
        <v>0</v>
      </c>
      <c r="O1756" s="44">
        <f t="shared" si="55"/>
        <v>0</v>
      </c>
    </row>
    <row r="1757" spans="1:15" ht="15" hidden="1" x14ac:dyDescent="0.2">
      <c r="A1757" s="3" t="s">
        <v>4697</v>
      </c>
      <c r="B1757" s="3" t="s">
        <v>4698</v>
      </c>
      <c r="C1757" s="3" t="s">
        <v>33</v>
      </c>
      <c r="D1757" s="3">
        <v>12.043795585632324</v>
      </c>
      <c r="E1757" s="15">
        <v>7.5979700088500982E-2</v>
      </c>
      <c r="F1757" s="15">
        <v>0.85053993225097657</v>
      </c>
      <c r="G1757" s="41">
        <v>366139456</v>
      </c>
      <c r="H1757" s="40">
        <v>16.5</v>
      </c>
      <c r="I1757" s="40" t="s">
        <v>47</v>
      </c>
      <c r="J1757" s="40" t="s">
        <v>111</v>
      </c>
      <c r="K1757" s="42" t="str">
        <f t="shared" si="56"/>
        <v>No</v>
      </c>
      <c r="L1757" s="3">
        <f>IF(Table2242[[#This Row],[P/E]]&lt;=$A$8,1,0)</f>
        <v>0</v>
      </c>
      <c r="M1757" s="3">
        <f>IF(Table2242[[#This Row],[ROE LF]]&gt;=$B$8,1,0)</f>
        <v>0</v>
      </c>
      <c r="N1757" s="3">
        <f>IF(Table2242[[#This Row],[Debt/Equity LF]]&lt;=$C$8,1,0)</f>
        <v>0</v>
      </c>
      <c r="O1757" s="44">
        <f t="shared" si="55"/>
        <v>0</v>
      </c>
    </row>
    <row r="1758" spans="1:15" ht="15" hidden="1" x14ac:dyDescent="0.2">
      <c r="A1758" s="3" t="s">
        <v>4679</v>
      </c>
      <c r="B1758" s="3" t="s">
        <v>4680</v>
      </c>
      <c r="C1758" s="3" t="s">
        <v>33</v>
      </c>
      <c r="D1758" s="3">
        <v>6.0975775718688956</v>
      </c>
      <c r="E1758" s="15">
        <v>0.20274023056030274</v>
      </c>
      <c r="F1758" s="15">
        <v>1.0138897705078125</v>
      </c>
      <c r="G1758" s="41">
        <v>364820448</v>
      </c>
      <c r="H1758" s="40">
        <v>24.840000152587891</v>
      </c>
      <c r="I1758" s="40" t="s">
        <v>47</v>
      </c>
      <c r="J1758" s="40" t="s">
        <v>47</v>
      </c>
      <c r="K1758" s="42" t="str">
        <f t="shared" si="56"/>
        <v>No</v>
      </c>
      <c r="L1758" s="3">
        <f>IF(Table2242[[#This Row],[P/E]]&lt;=$A$8,1,0)</f>
        <v>1</v>
      </c>
      <c r="M1758" s="3">
        <f>IF(Table2242[[#This Row],[ROE LF]]&gt;=$B$8,1,0)</f>
        <v>0</v>
      </c>
      <c r="N1758" s="3">
        <f>IF(Table2242[[#This Row],[Debt/Equity LF]]&lt;=$C$8,1,0)</f>
        <v>0</v>
      </c>
      <c r="O1758" s="44">
        <f t="shared" si="55"/>
        <v>1</v>
      </c>
    </row>
    <row r="1759" spans="1:15" ht="15" hidden="1" x14ac:dyDescent="0.2">
      <c r="A1759" s="3" t="s">
        <v>5125</v>
      </c>
      <c r="B1759" s="3" t="s">
        <v>5126</v>
      </c>
      <c r="C1759" s="3" t="s">
        <v>33</v>
      </c>
      <c r="D1759" s="3">
        <v>7.5155129432678223</v>
      </c>
      <c r="E1759" s="15">
        <v>0.15685151100158692</v>
      </c>
      <c r="F1759" s="15">
        <v>1.1606823730468749</v>
      </c>
      <c r="G1759" s="41">
        <v>363734560</v>
      </c>
      <c r="H1759" s="40">
        <v>29.200000762939453</v>
      </c>
      <c r="I1759" s="40" t="s">
        <v>47</v>
      </c>
      <c r="J1759" s="40" t="s">
        <v>47</v>
      </c>
      <c r="K1759" s="42" t="str">
        <f t="shared" si="56"/>
        <v>No</v>
      </c>
      <c r="L1759" s="3">
        <f>IF(Table2242[[#This Row],[P/E]]&lt;=$A$8,1,0)</f>
        <v>1</v>
      </c>
      <c r="M1759" s="3">
        <f>IF(Table2242[[#This Row],[ROE LF]]&gt;=$B$8,1,0)</f>
        <v>0</v>
      </c>
      <c r="N1759" s="3">
        <f>IF(Table2242[[#This Row],[Debt/Equity LF]]&lt;=$C$8,1,0)</f>
        <v>0</v>
      </c>
      <c r="O1759" s="44">
        <f t="shared" si="55"/>
        <v>1</v>
      </c>
    </row>
    <row r="1760" spans="1:15" ht="15" hidden="1" x14ac:dyDescent="0.2">
      <c r="A1760" s="3" t="s">
        <v>5027</v>
      </c>
      <c r="B1760" s="3" t="s">
        <v>5028</v>
      </c>
      <c r="C1760" s="3" t="s">
        <v>33</v>
      </c>
      <c r="D1760" s="3">
        <v>7.4505119323730469</v>
      </c>
      <c r="E1760" s="15">
        <v>0.21883672714233399</v>
      </c>
      <c r="F1760" s="15">
        <v>2.3157563781738282</v>
      </c>
      <c r="G1760" s="41">
        <v>363260224</v>
      </c>
      <c r="H1760" s="40">
        <v>21.829999923706055</v>
      </c>
      <c r="I1760" s="40" t="s">
        <v>47</v>
      </c>
      <c r="J1760" s="40" t="s">
        <v>47</v>
      </c>
      <c r="K1760" s="42" t="str">
        <f t="shared" si="56"/>
        <v>No</v>
      </c>
      <c r="L1760" s="3">
        <f>IF(Table2242[[#This Row],[P/E]]&lt;=$A$8,1,0)</f>
        <v>1</v>
      </c>
      <c r="M1760" s="3">
        <f>IF(Table2242[[#This Row],[ROE LF]]&gt;=$B$8,1,0)</f>
        <v>0</v>
      </c>
      <c r="N1760" s="3">
        <f>IF(Table2242[[#This Row],[Debt/Equity LF]]&lt;=$C$8,1,0)</f>
        <v>0</v>
      </c>
      <c r="O1760" s="44">
        <f t="shared" ref="O1760:O1823" si="57">SUM(L1760:N1760)</f>
        <v>1</v>
      </c>
    </row>
    <row r="1761" spans="1:15" ht="15" hidden="1" x14ac:dyDescent="0.2">
      <c r="A1761" s="3" t="s">
        <v>5211</v>
      </c>
      <c r="B1761" s="3" t="s">
        <v>5212</v>
      </c>
      <c r="C1761" s="3" t="s">
        <v>33</v>
      </c>
      <c r="D1761" s="3">
        <v>10.544791221618652</v>
      </c>
      <c r="E1761" s="15">
        <v>0.12875713348388673</v>
      </c>
      <c r="F1761" s="15">
        <v>0.42381988525390624</v>
      </c>
      <c r="G1761" s="41">
        <v>360440288</v>
      </c>
      <c r="H1761" s="40">
        <v>46.909999847412109</v>
      </c>
      <c r="I1761" s="40" t="s">
        <v>47</v>
      </c>
      <c r="J1761" s="40" t="s">
        <v>47</v>
      </c>
      <c r="K1761" s="42" t="str">
        <f t="shared" si="56"/>
        <v>No</v>
      </c>
      <c r="L1761" s="3">
        <f>IF(Table2242[[#This Row],[P/E]]&lt;=$A$8,1,0)</f>
        <v>0</v>
      </c>
      <c r="M1761" s="3">
        <f>IF(Table2242[[#This Row],[ROE LF]]&gt;=$B$8,1,0)</f>
        <v>0</v>
      </c>
      <c r="N1761" s="3">
        <f>IF(Table2242[[#This Row],[Debt/Equity LF]]&lt;=$C$8,1,0)</f>
        <v>1</v>
      </c>
      <c r="O1761" s="44">
        <f t="shared" si="57"/>
        <v>1</v>
      </c>
    </row>
    <row r="1762" spans="1:15" ht="15" hidden="1" x14ac:dyDescent="0.2">
      <c r="A1762" s="3" t="s">
        <v>8245</v>
      </c>
      <c r="B1762" s="3" t="s">
        <v>8246</v>
      </c>
      <c r="C1762" s="3" t="s">
        <v>33</v>
      </c>
      <c r="D1762" s="3">
        <v>3.8622796535491943</v>
      </c>
      <c r="E1762" s="15">
        <v>0.52197467803955078</v>
      </c>
      <c r="F1762" s="15">
        <v>3.7126080322265627</v>
      </c>
      <c r="G1762" s="41">
        <v>359687840</v>
      </c>
      <c r="H1762" s="40">
        <v>26.770000457763672</v>
      </c>
      <c r="I1762" s="40" t="s">
        <v>34</v>
      </c>
      <c r="J1762" s="40" t="s">
        <v>79</v>
      </c>
      <c r="K1762" s="42" t="str">
        <f t="shared" si="56"/>
        <v>No</v>
      </c>
      <c r="L1762" s="3">
        <f>IF(Table2242[[#This Row],[P/E]]&lt;=$A$8,1,0)</f>
        <v>1</v>
      </c>
      <c r="M1762" s="3">
        <f>IF(Table2242[[#This Row],[ROE LF]]&gt;=$B$8,1,0)</f>
        <v>1</v>
      </c>
      <c r="N1762" s="3">
        <f>IF(Table2242[[#This Row],[Debt/Equity LF]]&lt;=$C$8,1,0)</f>
        <v>0</v>
      </c>
      <c r="O1762" s="44">
        <f t="shared" si="57"/>
        <v>2</v>
      </c>
    </row>
    <row r="1763" spans="1:15" ht="15" hidden="1" x14ac:dyDescent="0.2">
      <c r="A1763" s="3" t="s">
        <v>4901</v>
      </c>
      <c r="B1763" s="3" t="s">
        <v>4902</v>
      </c>
      <c r="C1763" s="3" t="s">
        <v>28</v>
      </c>
      <c r="D1763" s="3">
        <v>9.2848052978515625</v>
      </c>
      <c r="E1763" s="15">
        <v>0.28941963195800779</v>
      </c>
      <c r="F1763" s="15">
        <v>4.6074774169921877</v>
      </c>
      <c r="G1763" s="41">
        <v>359482752</v>
      </c>
      <c r="H1763" s="40">
        <v>25.930000305175781</v>
      </c>
      <c r="I1763" s="40" t="s">
        <v>58</v>
      </c>
      <c r="J1763" s="40" t="s">
        <v>115</v>
      </c>
      <c r="K1763" s="42" t="str">
        <f t="shared" si="56"/>
        <v>No</v>
      </c>
      <c r="L1763" s="3">
        <f>IF(Table2242[[#This Row],[P/E]]&lt;=$A$8,1,0)</f>
        <v>0</v>
      </c>
      <c r="M1763" s="3">
        <f>IF(Table2242[[#This Row],[ROE LF]]&gt;=$B$8,1,0)</f>
        <v>0</v>
      </c>
      <c r="N1763" s="3">
        <f>IF(Table2242[[#This Row],[Debt/Equity LF]]&lt;=$C$8,1,0)</f>
        <v>0</v>
      </c>
      <c r="O1763" s="44">
        <f t="shared" si="57"/>
        <v>0</v>
      </c>
    </row>
    <row r="1764" spans="1:15" ht="15" hidden="1" x14ac:dyDescent="0.2">
      <c r="A1764" s="3" t="s">
        <v>8739</v>
      </c>
      <c r="B1764" s="3" t="s">
        <v>8740</v>
      </c>
      <c r="C1764" s="3" t="s">
        <v>69</v>
      </c>
      <c r="D1764" s="3">
        <v>12.978134155273438</v>
      </c>
      <c r="E1764" s="15">
        <v>4.4078831672668455E-2</v>
      </c>
      <c r="F1764" s="15">
        <v>0.10328846931457519</v>
      </c>
      <c r="G1764" s="41">
        <v>356398080</v>
      </c>
      <c r="H1764" s="40">
        <v>9.3199996948242188</v>
      </c>
      <c r="I1764" s="40" t="s">
        <v>70</v>
      </c>
      <c r="J1764" s="40" t="s">
        <v>118</v>
      </c>
      <c r="K1764" s="42" t="str">
        <f t="shared" si="56"/>
        <v>No</v>
      </c>
      <c r="L1764" s="3">
        <f>IF(Table2242[[#This Row],[P/E]]&lt;=$A$8,1,0)</f>
        <v>0</v>
      </c>
      <c r="M1764" s="3">
        <f>IF(Table2242[[#This Row],[ROE LF]]&gt;=$B$8,1,0)</f>
        <v>0</v>
      </c>
      <c r="N1764" s="3">
        <f>IF(Table2242[[#This Row],[Debt/Equity LF]]&lt;=$C$8,1,0)</f>
        <v>1</v>
      </c>
      <c r="O1764" s="44">
        <f t="shared" si="57"/>
        <v>1</v>
      </c>
    </row>
    <row r="1765" spans="1:15" ht="15" hidden="1" x14ac:dyDescent="0.2">
      <c r="A1765" s="3" t="s">
        <v>5449</v>
      </c>
      <c r="B1765" s="3" t="s">
        <v>5450</v>
      </c>
      <c r="C1765" s="3" t="s">
        <v>28</v>
      </c>
      <c r="D1765" s="3">
        <v>8.0244216918945312</v>
      </c>
      <c r="E1765" s="15">
        <v>0.31393396377563476</v>
      </c>
      <c r="F1765" s="15">
        <v>0.7734033966064453</v>
      </c>
      <c r="G1765" s="41">
        <v>353947360</v>
      </c>
      <c r="H1765" s="40">
        <v>23.309999465942383</v>
      </c>
      <c r="I1765" s="40" t="s">
        <v>67</v>
      </c>
      <c r="J1765" s="40" t="s">
        <v>100</v>
      </c>
      <c r="K1765" s="42" t="str">
        <f t="shared" si="56"/>
        <v>No</v>
      </c>
      <c r="L1765" s="3">
        <f>IF(Table2242[[#This Row],[P/E]]&lt;=$A$8,1,0)</f>
        <v>1</v>
      </c>
      <c r="M1765" s="3">
        <f>IF(Table2242[[#This Row],[ROE LF]]&gt;=$B$8,1,0)</f>
        <v>1</v>
      </c>
      <c r="N1765" s="3">
        <f>IF(Table2242[[#This Row],[Debt/Equity LF]]&lt;=$C$8,1,0)</f>
        <v>0</v>
      </c>
      <c r="O1765" s="44">
        <f t="shared" si="57"/>
        <v>2</v>
      </c>
    </row>
    <row r="1766" spans="1:15" ht="15" hidden="1" x14ac:dyDescent="0.2">
      <c r="A1766" s="3" t="s">
        <v>5523</v>
      </c>
      <c r="B1766" s="3" t="s">
        <v>5524</v>
      </c>
      <c r="C1766" s="3" t="s">
        <v>36</v>
      </c>
      <c r="D1766" s="3">
        <v>28.088558197021484</v>
      </c>
      <c r="E1766" s="15">
        <v>0.18955806732177735</v>
      </c>
      <c r="F1766" s="15">
        <v>3.2622148990631102E-2</v>
      </c>
      <c r="G1766" s="41">
        <v>353365376</v>
      </c>
      <c r="H1766" s="40">
        <v>29.172300338745117</v>
      </c>
      <c r="I1766" s="40" t="s">
        <v>37</v>
      </c>
      <c r="J1766" s="40" t="s">
        <v>60</v>
      </c>
      <c r="K1766" s="42" t="str">
        <f t="shared" si="56"/>
        <v>No</v>
      </c>
      <c r="L1766" s="3">
        <f>IF(Table2242[[#This Row],[P/E]]&lt;=$A$8,1,0)</f>
        <v>0</v>
      </c>
      <c r="M1766" s="3">
        <f>IF(Table2242[[#This Row],[ROE LF]]&gt;=$B$8,1,0)</f>
        <v>0</v>
      </c>
      <c r="N1766" s="3">
        <f>IF(Table2242[[#This Row],[Debt/Equity LF]]&lt;=$C$8,1,0)</f>
        <v>1</v>
      </c>
      <c r="O1766" s="44">
        <f t="shared" si="57"/>
        <v>1</v>
      </c>
    </row>
    <row r="1767" spans="1:15" ht="15" hidden="1" x14ac:dyDescent="0.2">
      <c r="A1767" s="3" t="s">
        <v>5759</v>
      </c>
      <c r="B1767" s="3" t="s">
        <v>5760</v>
      </c>
      <c r="C1767" s="3" t="s">
        <v>69</v>
      </c>
      <c r="D1767" s="3">
        <v>6.6528644561767578</v>
      </c>
      <c r="E1767" s="15">
        <v>0.15524131774902344</v>
      </c>
      <c r="F1767" s="15">
        <v>1.30362004041672E-3</v>
      </c>
      <c r="G1767" s="41">
        <v>350985120</v>
      </c>
      <c r="H1767" s="40">
        <v>7.5900001525878906</v>
      </c>
      <c r="I1767" s="40" t="s">
        <v>6370</v>
      </c>
      <c r="J1767" s="40" t="s">
        <v>87</v>
      </c>
      <c r="K1767" s="42" t="str">
        <f t="shared" si="56"/>
        <v>No</v>
      </c>
      <c r="L1767" s="3">
        <f>IF(Table2242[[#This Row],[P/E]]&lt;=$A$8,1,0)</f>
        <v>1</v>
      </c>
      <c r="M1767" s="3">
        <f>IF(Table2242[[#This Row],[ROE LF]]&gt;=$B$8,1,0)</f>
        <v>0</v>
      </c>
      <c r="N1767" s="3">
        <f>IF(Table2242[[#This Row],[Debt/Equity LF]]&lt;=$C$8,1,0)</f>
        <v>1</v>
      </c>
      <c r="O1767" s="44">
        <f t="shared" si="57"/>
        <v>2</v>
      </c>
    </row>
    <row r="1768" spans="1:15" ht="15" hidden="1" x14ac:dyDescent="0.2">
      <c r="A1768" s="3" t="s">
        <v>9420</v>
      </c>
      <c r="B1768" s="3" t="s">
        <v>9421</v>
      </c>
      <c r="C1768" s="3" t="s">
        <v>80</v>
      </c>
      <c r="D1768" s="3">
        <v>101.69405364990234</v>
      </c>
      <c r="E1768" s="15">
        <v>1.7401000261306761E-2</v>
      </c>
      <c r="F1768" s="15">
        <v>0.67532142639160153</v>
      </c>
      <c r="G1768" s="41">
        <v>348874112</v>
      </c>
      <c r="H1768" s="40">
        <v>15.890000343322754</v>
      </c>
      <c r="I1768" s="40" t="s">
        <v>80</v>
      </c>
      <c r="J1768" s="40" t="s">
        <v>81</v>
      </c>
      <c r="K1768" s="42" t="str">
        <f t="shared" si="56"/>
        <v>No</v>
      </c>
      <c r="L1768" s="3">
        <f>IF(Table2242[[#This Row],[P/E]]&lt;=$A$8,1,0)</f>
        <v>0</v>
      </c>
      <c r="M1768" s="3">
        <f>IF(Table2242[[#This Row],[ROE LF]]&gt;=$B$8,1,0)</f>
        <v>0</v>
      </c>
      <c r="N1768" s="3">
        <f>IF(Table2242[[#This Row],[Debt/Equity LF]]&lt;=$C$8,1,0)</f>
        <v>0</v>
      </c>
      <c r="O1768" s="44">
        <f t="shared" si="57"/>
        <v>0</v>
      </c>
    </row>
    <row r="1769" spans="1:15" ht="15" hidden="1" x14ac:dyDescent="0.2">
      <c r="A1769" s="3" t="s">
        <v>9412</v>
      </c>
      <c r="B1769" s="3" t="s">
        <v>9413</v>
      </c>
      <c r="C1769" s="3" t="s">
        <v>28</v>
      </c>
      <c r="D1769" s="3">
        <v>15.477535247802734</v>
      </c>
      <c r="E1769" s="15">
        <v>7.0351910591125486E-2</v>
      </c>
      <c r="F1769" s="15">
        <v>1.299994945526123E-2</v>
      </c>
      <c r="G1769" s="41">
        <v>348543808</v>
      </c>
      <c r="H1769" s="40">
        <v>3.029000043869019</v>
      </c>
      <c r="I1769" s="40" t="s">
        <v>67</v>
      </c>
      <c r="J1769" s="40" t="s">
        <v>113</v>
      </c>
      <c r="K1769" s="42" t="str">
        <f t="shared" si="56"/>
        <v>No</v>
      </c>
      <c r="L1769" s="3">
        <f>IF(Table2242[[#This Row],[P/E]]&lt;=$A$8,1,0)</f>
        <v>0</v>
      </c>
      <c r="M1769" s="3">
        <f>IF(Table2242[[#This Row],[ROE LF]]&gt;=$B$8,1,0)</f>
        <v>0</v>
      </c>
      <c r="N1769" s="3">
        <f>IF(Table2242[[#This Row],[Debt/Equity LF]]&lt;=$C$8,1,0)</f>
        <v>1</v>
      </c>
      <c r="O1769" s="44">
        <f t="shared" si="57"/>
        <v>1</v>
      </c>
    </row>
    <row r="1770" spans="1:15" ht="15" hidden="1" x14ac:dyDescent="0.2">
      <c r="A1770" s="3" t="s">
        <v>5409</v>
      </c>
      <c r="B1770" s="3" t="s">
        <v>5410</v>
      </c>
      <c r="C1770" s="3" t="s">
        <v>80</v>
      </c>
      <c r="D1770" s="3">
        <v>28.105371475219727</v>
      </c>
      <c r="E1770" s="15">
        <v>0.13539254188537597</v>
      </c>
      <c r="F1770" s="15">
        <v>0.40863449096679688</v>
      </c>
      <c r="G1770" s="41">
        <v>348250816</v>
      </c>
      <c r="H1770" s="40">
        <v>41</v>
      </c>
      <c r="I1770" s="40" t="s">
        <v>80</v>
      </c>
      <c r="J1770" s="40" t="s">
        <v>102</v>
      </c>
      <c r="K1770" s="42" t="str">
        <f t="shared" si="56"/>
        <v>No</v>
      </c>
      <c r="L1770" s="3">
        <f>IF(Table2242[[#This Row],[P/E]]&lt;=$A$8,1,0)</f>
        <v>0</v>
      </c>
      <c r="M1770" s="3">
        <f>IF(Table2242[[#This Row],[ROE LF]]&gt;=$B$8,1,0)</f>
        <v>0</v>
      </c>
      <c r="N1770" s="3">
        <f>IF(Table2242[[#This Row],[Debt/Equity LF]]&lt;=$C$8,1,0)</f>
        <v>1</v>
      </c>
      <c r="O1770" s="44">
        <f t="shared" si="57"/>
        <v>1</v>
      </c>
    </row>
    <row r="1771" spans="1:15" ht="15" hidden="1" x14ac:dyDescent="0.2">
      <c r="A1771" s="3" t="s">
        <v>6023</v>
      </c>
      <c r="B1771" s="3" t="s">
        <v>6024</v>
      </c>
      <c r="C1771" s="3" t="s">
        <v>69</v>
      </c>
      <c r="D1771" s="3">
        <v>9.3538398742675781</v>
      </c>
      <c r="E1771" s="15">
        <v>0.47588165283203127</v>
      </c>
      <c r="F1771" s="15">
        <v>3.2592593383789064</v>
      </c>
      <c r="G1771" s="41">
        <v>347327232</v>
      </c>
      <c r="H1771" s="40">
        <v>6.1500000953674316</v>
      </c>
      <c r="I1771" s="40" t="s">
        <v>70</v>
      </c>
      <c r="J1771" s="40" t="s">
        <v>75</v>
      </c>
      <c r="K1771" s="42" t="str">
        <f t="shared" si="56"/>
        <v>No</v>
      </c>
      <c r="L1771" s="3">
        <f>IF(Table2242[[#This Row],[P/E]]&lt;=$A$8,1,0)</f>
        <v>0</v>
      </c>
      <c r="M1771" s="3">
        <f>IF(Table2242[[#This Row],[ROE LF]]&gt;=$B$8,1,0)</f>
        <v>1</v>
      </c>
      <c r="N1771" s="3">
        <f>IF(Table2242[[#This Row],[Debt/Equity LF]]&lt;=$C$8,1,0)</f>
        <v>0</v>
      </c>
      <c r="O1771" s="44">
        <f t="shared" si="57"/>
        <v>1</v>
      </c>
    </row>
    <row r="1772" spans="1:15" ht="15" hidden="1" x14ac:dyDescent="0.2">
      <c r="A1772" s="3" t="s">
        <v>5743</v>
      </c>
      <c r="B1772" s="3" t="s">
        <v>5744</v>
      </c>
      <c r="C1772" s="3" t="s">
        <v>33</v>
      </c>
      <c r="D1772" s="3">
        <v>14.01557731628418</v>
      </c>
      <c r="E1772" s="15">
        <v>0.18293497085571289</v>
      </c>
      <c r="F1772" s="15">
        <v>1.857386946678162E-2</v>
      </c>
      <c r="G1772" s="41">
        <v>347095584</v>
      </c>
      <c r="H1772" s="40">
        <v>44.990001678466797</v>
      </c>
      <c r="I1772" s="40" t="s">
        <v>47</v>
      </c>
      <c r="J1772" s="40" t="s">
        <v>47</v>
      </c>
      <c r="K1772" s="42" t="str">
        <f t="shared" si="56"/>
        <v>No</v>
      </c>
      <c r="L1772" s="3">
        <f>IF(Table2242[[#This Row],[P/E]]&lt;=$A$8,1,0)</f>
        <v>0</v>
      </c>
      <c r="M1772" s="3">
        <f>IF(Table2242[[#This Row],[ROE LF]]&gt;=$B$8,1,0)</f>
        <v>0</v>
      </c>
      <c r="N1772" s="3">
        <f>IF(Table2242[[#This Row],[Debt/Equity LF]]&lt;=$C$8,1,0)</f>
        <v>1</v>
      </c>
      <c r="O1772" s="44">
        <f t="shared" si="57"/>
        <v>1</v>
      </c>
    </row>
    <row r="1773" spans="1:15" ht="15" hidden="1" x14ac:dyDescent="0.2">
      <c r="A1773" s="3" t="s">
        <v>5757</v>
      </c>
      <c r="B1773" s="3" t="s">
        <v>5758</v>
      </c>
      <c r="C1773" s="3" t="s">
        <v>28</v>
      </c>
      <c r="D1773" s="3">
        <v>6.550349235534668</v>
      </c>
      <c r="E1773" s="15">
        <v>0.37821170806884763</v>
      </c>
      <c r="F1773" s="15">
        <v>1.3456076049804688</v>
      </c>
      <c r="G1773" s="41">
        <v>346702912</v>
      </c>
      <c r="H1773" s="40">
        <v>9.3549995422363281</v>
      </c>
      <c r="I1773" s="40" t="s">
        <v>29</v>
      </c>
      <c r="J1773" s="40" t="s">
        <v>52</v>
      </c>
      <c r="K1773" s="42" t="str">
        <f t="shared" si="56"/>
        <v>No</v>
      </c>
      <c r="L1773" s="3">
        <f>IF(Table2242[[#This Row],[P/E]]&lt;=$A$8,1,0)</f>
        <v>1</v>
      </c>
      <c r="M1773" s="3">
        <f>IF(Table2242[[#This Row],[ROE LF]]&gt;=$B$8,1,0)</f>
        <v>1</v>
      </c>
      <c r="N1773" s="3">
        <f>IF(Table2242[[#This Row],[Debt/Equity LF]]&lt;=$C$8,1,0)</f>
        <v>0</v>
      </c>
      <c r="O1773" s="44">
        <f t="shared" si="57"/>
        <v>2</v>
      </c>
    </row>
    <row r="1774" spans="1:15" ht="15" hidden="1" x14ac:dyDescent="0.2">
      <c r="A1774" s="3" t="s">
        <v>5007</v>
      </c>
      <c r="B1774" s="3" t="s">
        <v>5008</v>
      </c>
      <c r="C1774" s="3" t="s">
        <v>33</v>
      </c>
      <c r="D1774" s="3">
        <v>10.56971263885498</v>
      </c>
      <c r="E1774" s="15">
        <v>0.10149438858032227</v>
      </c>
      <c r="F1774" s="15">
        <v>9.5861120223999022E-2</v>
      </c>
      <c r="G1774" s="41">
        <v>344515968</v>
      </c>
      <c r="H1774" s="40">
        <v>43.310001373291016</v>
      </c>
      <c r="I1774" s="40" t="s">
        <v>47</v>
      </c>
      <c r="J1774" s="40" t="s">
        <v>111</v>
      </c>
      <c r="K1774" s="42" t="str">
        <f t="shared" si="56"/>
        <v>No</v>
      </c>
      <c r="L1774" s="3">
        <f>IF(Table2242[[#This Row],[P/E]]&lt;=$A$8,1,0)</f>
        <v>0</v>
      </c>
      <c r="M1774" s="3">
        <f>IF(Table2242[[#This Row],[ROE LF]]&gt;=$B$8,1,0)</f>
        <v>0</v>
      </c>
      <c r="N1774" s="3">
        <f>IF(Table2242[[#This Row],[Debt/Equity LF]]&lt;=$C$8,1,0)</f>
        <v>1</v>
      </c>
      <c r="O1774" s="44">
        <f t="shared" si="57"/>
        <v>1</v>
      </c>
    </row>
    <row r="1775" spans="1:15" ht="15" hidden="1" x14ac:dyDescent="0.2">
      <c r="A1775" s="3" t="s">
        <v>5219</v>
      </c>
      <c r="B1775" s="3" t="s">
        <v>5220</v>
      </c>
      <c r="C1775" s="3" t="s">
        <v>28</v>
      </c>
      <c r="D1775" s="3">
        <v>121.34825897216797</v>
      </c>
      <c r="E1775" s="15">
        <v>2.040345907211304E-2</v>
      </c>
      <c r="F1775" s="15">
        <v>0.80438163757324221</v>
      </c>
      <c r="G1775" s="41">
        <v>344161056</v>
      </c>
      <c r="H1775" s="40">
        <v>17.719999313354492</v>
      </c>
      <c r="I1775" s="40" t="s">
        <v>31</v>
      </c>
      <c r="J1775" s="40" t="s">
        <v>116</v>
      </c>
      <c r="K1775" s="42" t="str">
        <f t="shared" si="56"/>
        <v>No</v>
      </c>
      <c r="L1775" s="3">
        <f>IF(Table2242[[#This Row],[P/E]]&lt;=$A$8,1,0)</f>
        <v>0</v>
      </c>
      <c r="M1775" s="3">
        <f>IF(Table2242[[#This Row],[ROE LF]]&gt;=$B$8,1,0)</f>
        <v>0</v>
      </c>
      <c r="N1775" s="3">
        <f>IF(Table2242[[#This Row],[Debt/Equity LF]]&lt;=$C$8,1,0)</f>
        <v>0</v>
      </c>
      <c r="O1775" s="44">
        <f t="shared" si="57"/>
        <v>0</v>
      </c>
    </row>
    <row r="1776" spans="1:15" ht="15" hidden="1" x14ac:dyDescent="0.2">
      <c r="A1776" s="3" t="s">
        <v>4867</v>
      </c>
      <c r="B1776" s="3" t="s">
        <v>4868</v>
      </c>
      <c r="C1776" s="3" t="s">
        <v>28</v>
      </c>
      <c r="D1776" s="3">
        <v>1.845039486885071</v>
      </c>
      <c r="E1776" s="15">
        <v>0.23826656341552735</v>
      </c>
      <c r="F1776" s="15">
        <v>1.2395742797851563</v>
      </c>
      <c r="G1776" s="41">
        <v>343714272</v>
      </c>
      <c r="H1776" s="40">
        <v>10.989999771118164</v>
      </c>
      <c r="I1776" s="40" t="s">
        <v>67</v>
      </c>
      <c r="J1776" s="40" t="s">
        <v>100</v>
      </c>
      <c r="K1776" s="42" t="str">
        <f t="shared" si="56"/>
        <v>No</v>
      </c>
      <c r="L1776" s="3">
        <f>IF(Table2242[[#This Row],[P/E]]&lt;=$A$8,1,0)</f>
        <v>1</v>
      </c>
      <c r="M1776" s="3">
        <f>IF(Table2242[[#This Row],[ROE LF]]&gt;=$B$8,1,0)</f>
        <v>0</v>
      </c>
      <c r="N1776" s="3">
        <f>IF(Table2242[[#This Row],[Debt/Equity LF]]&lt;=$C$8,1,0)</f>
        <v>0</v>
      </c>
      <c r="O1776" s="44">
        <f t="shared" si="57"/>
        <v>1</v>
      </c>
    </row>
    <row r="1777" spans="1:15" ht="15" hidden="1" x14ac:dyDescent="0.2">
      <c r="A1777" s="3" t="s">
        <v>4395</v>
      </c>
      <c r="B1777" s="3" t="s">
        <v>4396</v>
      </c>
      <c r="C1777" s="3" t="s">
        <v>89</v>
      </c>
      <c r="D1777" s="3">
        <v>15.431126594543457</v>
      </c>
      <c r="E1777" s="15">
        <v>0.33141006469726564</v>
      </c>
      <c r="F1777" s="15">
        <v>0.54611515045166015</v>
      </c>
      <c r="G1777" s="41">
        <v>342386464</v>
      </c>
      <c r="H1777" s="40">
        <v>10.440500259399414</v>
      </c>
      <c r="I1777" s="40" t="s">
        <v>89</v>
      </c>
      <c r="J1777" s="40" t="s">
        <v>90</v>
      </c>
      <c r="K1777" s="42" t="str">
        <f t="shared" si="56"/>
        <v>No</v>
      </c>
      <c r="L1777" s="3">
        <f>IF(Table2242[[#This Row],[P/E]]&lt;=$A$8,1,0)</f>
        <v>0</v>
      </c>
      <c r="M1777" s="3">
        <f>IF(Table2242[[#This Row],[ROE LF]]&gt;=$B$8,1,0)</f>
        <v>1</v>
      </c>
      <c r="N1777" s="3">
        <f>IF(Table2242[[#This Row],[Debt/Equity LF]]&lt;=$C$8,1,0)</f>
        <v>0</v>
      </c>
      <c r="O1777" s="44">
        <f t="shared" si="57"/>
        <v>1</v>
      </c>
    </row>
    <row r="1778" spans="1:15" ht="15" hidden="1" x14ac:dyDescent="0.2">
      <c r="A1778" s="3" t="s">
        <v>9406</v>
      </c>
      <c r="B1778" s="3" t="s">
        <v>9407</v>
      </c>
      <c r="C1778" s="3" t="s">
        <v>28</v>
      </c>
      <c r="D1778" s="3">
        <v>25.070220947265625</v>
      </c>
      <c r="E1778" s="15">
        <v>-9.961679458618164E-2</v>
      </c>
      <c r="F1778" s="15">
        <v>2.1201167297363281</v>
      </c>
      <c r="G1778" s="41">
        <v>340536256</v>
      </c>
      <c r="H1778" s="40">
        <v>3.1150000095367432</v>
      </c>
      <c r="I1778" s="40" t="s">
        <v>31</v>
      </c>
      <c r="J1778" s="40" t="s">
        <v>116</v>
      </c>
      <c r="K1778" s="42" t="str">
        <f t="shared" si="56"/>
        <v>No</v>
      </c>
      <c r="L1778" s="3">
        <f>IF(Table2242[[#This Row],[P/E]]&lt;=$A$8,1,0)</f>
        <v>0</v>
      </c>
      <c r="M1778" s="3">
        <f>IF(Table2242[[#This Row],[ROE LF]]&gt;=$B$8,1,0)</f>
        <v>0</v>
      </c>
      <c r="N1778" s="3">
        <f>IF(Table2242[[#This Row],[Debt/Equity LF]]&lt;=$C$8,1,0)</f>
        <v>0</v>
      </c>
      <c r="O1778" s="44">
        <f t="shared" si="57"/>
        <v>0</v>
      </c>
    </row>
    <row r="1779" spans="1:15" ht="15" hidden="1" x14ac:dyDescent="0.2">
      <c r="A1779" s="3" t="s">
        <v>5257</v>
      </c>
      <c r="B1779" s="3" t="s">
        <v>5258</v>
      </c>
      <c r="C1779" s="3" t="s">
        <v>33</v>
      </c>
      <c r="D1779" s="3">
        <v>8.9691877365112305</v>
      </c>
      <c r="E1779" s="15">
        <v>0.17154106140136718</v>
      </c>
      <c r="F1779" s="15">
        <v>0.53812576293945313</v>
      </c>
      <c r="G1779" s="41">
        <v>338107488</v>
      </c>
      <c r="H1779" s="40">
        <v>32.020000457763672</v>
      </c>
      <c r="I1779" s="40" t="s">
        <v>47</v>
      </c>
      <c r="J1779" s="40" t="s">
        <v>47</v>
      </c>
      <c r="K1779" s="42" t="str">
        <f t="shared" si="56"/>
        <v>No</v>
      </c>
      <c r="L1779" s="3">
        <f>IF(Table2242[[#This Row],[P/E]]&lt;=$A$8,1,0)</f>
        <v>0</v>
      </c>
      <c r="M1779" s="3">
        <f>IF(Table2242[[#This Row],[ROE LF]]&gt;=$B$8,1,0)</f>
        <v>0</v>
      </c>
      <c r="N1779" s="3">
        <f>IF(Table2242[[#This Row],[Debt/Equity LF]]&lt;=$C$8,1,0)</f>
        <v>0</v>
      </c>
      <c r="O1779" s="44">
        <f t="shared" si="57"/>
        <v>0</v>
      </c>
    </row>
    <row r="1780" spans="1:15" ht="15" hidden="1" x14ac:dyDescent="0.2">
      <c r="A1780" s="3" t="s">
        <v>9432</v>
      </c>
      <c r="B1780" s="3" t="s">
        <v>9433</v>
      </c>
      <c r="C1780" s="3" t="s">
        <v>25</v>
      </c>
      <c r="D1780" s="3">
        <v>40.261703491210938</v>
      </c>
      <c r="E1780" s="15">
        <v>6.8600168228149419E-2</v>
      </c>
      <c r="F1780" s="15">
        <v>0.80811546325683592</v>
      </c>
      <c r="G1780" s="41">
        <v>337319264</v>
      </c>
      <c r="H1780" s="40">
        <v>5.3600001335144043</v>
      </c>
      <c r="I1780" s="40" t="s">
        <v>26</v>
      </c>
      <c r="J1780" s="40" t="s">
        <v>57</v>
      </c>
      <c r="K1780" s="42" t="str">
        <f t="shared" si="56"/>
        <v>No</v>
      </c>
      <c r="L1780" s="3">
        <f>IF(Table2242[[#This Row],[P/E]]&lt;=$A$8,1,0)</f>
        <v>0</v>
      </c>
      <c r="M1780" s="3">
        <f>IF(Table2242[[#This Row],[ROE LF]]&gt;=$B$8,1,0)</f>
        <v>0</v>
      </c>
      <c r="N1780" s="3">
        <f>IF(Table2242[[#This Row],[Debt/Equity LF]]&lt;=$C$8,1,0)</f>
        <v>0</v>
      </c>
      <c r="O1780" s="44">
        <f t="shared" si="57"/>
        <v>0</v>
      </c>
    </row>
    <row r="1781" spans="1:15" ht="15" x14ac:dyDescent="0.2">
      <c r="A1781" s="3" t="s">
        <v>5015</v>
      </c>
      <c r="B1781" s="3" t="s">
        <v>5016</v>
      </c>
      <c r="C1781" s="3" t="s">
        <v>43</v>
      </c>
      <c r="D1781" s="3">
        <v>6.196742057800293</v>
      </c>
      <c r="E1781" s="15">
        <v>0.22947948455810546</v>
      </c>
      <c r="F1781" s="15">
        <v>6.8655719757080083E-2</v>
      </c>
      <c r="G1781" s="41">
        <v>333782176</v>
      </c>
      <c r="H1781" s="40">
        <v>47.150001525878906</v>
      </c>
      <c r="I1781" s="40" t="s">
        <v>43</v>
      </c>
      <c r="J1781" s="40" t="s">
        <v>44</v>
      </c>
      <c r="K1781" s="42" t="str">
        <f t="shared" si="56"/>
        <v>No</v>
      </c>
      <c r="L1781" s="3">
        <f>IF(Table2242[[#This Row],[P/E]]&lt;=$A$8,1,0)</f>
        <v>1</v>
      </c>
      <c r="M1781" s="3">
        <f>IF(Table2242[[#This Row],[ROE LF]]&gt;=$B$8,1,0)</f>
        <v>0</v>
      </c>
      <c r="N1781" s="3">
        <f>IF(Table2242[[#This Row],[Debt/Equity LF]]&lt;=$C$8,1,0)</f>
        <v>1</v>
      </c>
      <c r="O1781" s="44">
        <f t="shared" si="57"/>
        <v>2</v>
      </c>
    </row>
    <row r="1782" spans="1:15" ht="15" hidden="1" x14ac:dyDescent="0.2">
      <c r="A1782" s="3" t="s">
        <v>5829</v>
      </c>
      <c r="B1782" s="3" t="s">
        <v>5830</v>
      </c>
      <c r="C1782" s="3" t="s">
        <v>33</v>
      </c>
      <c r="D1782" s="3">
        <v>7.9030098915100098</v>
      </c>
      <c r="E1782" s="15">
        <v>0.21328008651733399</v>
      </c>
      <c r="F1782" s="15">
        <v>0.15916451454162597</v>
      </c>
      <c r="G1782" s="41">
        <v>332182144</v>
      </c>
      <c r="H1782" s="40">
        <v>23.629999160766602</v>
      </c>
      <c r="I1782" s="40" t="s">
        <v>47</v>
      </c>
      <c r="J1782" s="40" t="s">
        <v>47</v>
      </c>
      <c r="K1782" s="42" t="str">
        <f t="shared" si="56"/>
        <v>No</v>
      </c>
      <c r="L1782" s="3">
        <f>IF(Table2242[[#This Row],[P/E]]&lt;=$A$8,1,0)</f>
        <v>1</v>
      </c>
      <c r="M1782" s="3">
        <f>IF(Table2242[[#This Row],[ROE LF]]&gt;=$B$8,1,0)</f>
        <v>0</v>
      </c>
      <c r="N1782" s="3">
        <f>IF(Table2242[[#This Row],[Debt/Equity LF]]&lt;=$C$8,1,0)</f>
        <v>1</v>
      </c>
      <c r="O1782" s="44">
        <f t="shared" si="57"/>
        <v>2</v>
      </c>
    </row>
    <row r="1783" spans="1:15" ht="15" hidden="1" x14ac:dyDescent="0.2">
      <c r="A1783" s="3" t="s">
        <v>5607</v>
      </c>
      <c r="B1783" s="3" t="s">
        <v>5608</v>
      </c>
      <c r="C1783" s="3" t="s">
        <v>33</v>
      </c>
      <c r="D1783" s="3">
        <v>7.9475412368774414</v>
      </c>
      <c r="E1783" s="15">
        <v>0.15890995979309083</v>
      </c>
      <c r="F1783" s="15">
        <v>0.92568679809570309</v>
      </c>
      <c r="G1783" s="41">
        <v>331411616</v>
      </c>
      <c r="H1783" s="40">
        <v>20.139999389648438</v>
      </c>
      <c r="I1783" s="40" t="s">
        <v>47</v>
      </c>
      <c r="J1783" s="40" t="s">
        <v>47</v>
      </c>
      <c r="K1783" s="42" t="str">
        <f t="shared" si="56"/>
        <v>No</v>
      </c>
      <c r="L1783" s="3">
        <f>IF(Table2242[[#This Row],[P/E]]&lt;=$A$8,1,0)</f>
        <v>1</v>
      </c>
      <c r="M1783" s="3">
        <f>IF(Table2242[[#This Row],[ROE LF]]&gt;=$B$8,1,0)</f>
        <v>0</v>
      </c>
      <c r="N1783" s="3">
        <f>IF(Table2242[[#This Row],[Debt/Equity LF]]&lt;=$C$8,1,0)</f>
        <v>0</v>
      </c>
      <c r="O1783" s="44">
        <f t="shared" si="57"/>
        <v>1</v>
      </c>
    </row>
    <row r="1784" spans="1:15" ht="15" hidden="1" x14ac:dyDescent="0.2">
      <c r="A1784" s="3" t="s">
        <v>5337</v>
      </c>
      <c r="B1784" s="3" t="s">
        <v>5338</v>
      </c>
      <c r="C1784" s="3" t="s">
        <v>28</v>
      </c>
      <c r="D1784" s="3">
        <v>33.468124389648438</v>
      </c>
      <c r="E1784" s="15">
        <v>2.538074970245361E-2</v>
      </c>
      <c r="F1784" s="15">
        <v>1.0552127838134766</v>
      </c>
      <c r="G1784" s="41">
        <v>329158752</v>
      </c>
      <c r="H1784" s="40">
        <v>9.9399995803833008</v>
      </c>
      <c r="I1784" s="40" t="s">
        <v>29</v>
      </c>
      <c r="J1784" s="40" t="s">
        <v>30</v>
      </c>
      <c r="K1784" s="42" t="str">
        <f t="shared" si="56"/>
        <v>No</v>
      </c>
      <c r="L1784" s="3">
        <f>IF(Table2242[[#This Row],[P/E]]&lt;=$A$8,1,0)</f>
        <v>0</v>
      </c>
      <c r="M1784" s="3">
        <f>IF(Table2242[[#This Row],[ROE LF]]&gt;=$B$8,1,0)</f>
        <v>0</v>
      </c>
      <c r="N1784" s="3">
        <f>IF(Table2242[[#This Row],[Debt/Equity LF]]&lt;=$C$8,1,0)</f>
        <v>0</v>
      </c>
      <c r="O1784" s="44">
        <f t="shared" si="57"/>
        <v>0</v>
      </c>
    </row>
    <row r="1785" spans="1:15" ht="15" hidden="1" x14ac:dyDescent="0.2">
      <c r="A1785" s="3" t="s">
        <v>4957</v>
      </c>
      <c r="B1785" s="3" t="s">
        <v>4958</v>
      </c>
      <c r="C1785" s="3" t="s">
        <v>45</v>
      </c>
      <c r="D1785" s="3">
        <v>9.7462358474731445</v>
      </c>
      <c r="E1785" s="15">
        <v>7.5195279121398922E-2</v>
      </c>
      <c r="F1785" s="15">
        <v>1.0845800781249999</v>
      </c>
      <c r="G1785" s="41">
        <v>328703776</v>
      </c>
      <c r="H1785" s="40">
        <v>22.649999618530273</v>
      </c>
      <c r="I1785" s="40" t="s">
        <v>46</v>
      </c>
      <c r="J1785" s="40" t="s">
        <v>46</v>
      </c>
      <c r="K1785" s="42" t="str">
        <f t="shared" si="56"/>
        <v>No</v>
      </c>
      <c r="L1785" s="3">
        <f>IF(Table2242[[#This Row],[P/E]]&lt;=$A$8,1,0)</f>
        <v>0</v>
      </c>
      <c r="M1785" s="3">
        <f>IF(Table2242[[#This Row],[ROE LF]]&gt;=$B$8,1,0)</f>
        <v>0</v>
      </c>
      <c r="N1785" s="3">
        <f>IF(Table2242[[#This Row],[Debt/Equity LF]]&lt;=$C$8,1,0)</f>
        <v>0</v>
      </c>
      <c r="O1785" s="44">
        <f t="shared" si="57"/>
        <v>0</v>
      </c>
    </row>
    <row r="1786" spans="1:15" ht="15" hidden="1" x14ac:dyDescent="0.2">
      <c r="A1786" s="3" t="s">
        <v>5649</v>
      </c>
      <c r="B1786" s="3" t="s">
        <v>5650</v>
      </c>
      <c r="C1786" s="3" t="s">
        <v>33</v>
      </c>
      <c r="D1786" s="3">
        <v>8.6612319946289062</v>
      </c>
      <c r="E1786" s="15">
        <v>0.16176597595214845</v>
      </c>
      <c r="F1786" s="15">
        <v>1.68821044921875</v>
      </c>
      <c r="G1786" s="41">
        <v>327384864</v>
      </c>
      <c r="H1786" s="40">
        <v>39.580001831054688</v>
      </c>
      <c r="I1786" s="40" t="s">
        <v>47</v>
      </c>
      <c r="J1786" s="40" t="s">
        <v>47</v>
      </c>
      <c r="K1786" s="42" t="str">
        <f t="shared" si="56"/>
        <v>No</v>
      </c>
      <c r="L1786" s="3">
        <f>IF(Table2242[[#This Row],[P/E]]&lt;=$A$8,1,0)</f>
        <v>0</v>
      </c>
      <c r="M1786" s="3">
        <f>IF(Table2242[[#This Row],[ROE LF]]&gt;=$B$8,1,0)</f>
        <v>0</v>
      </c>
      <c r="N1786" s="3">
        <f>IF(Table2242[[#This Row],[Debt/Equity LF]]&lt;=$C$8,1,0)</f>
        <v>0</v>
      </c>
      <c r="O1786" s="44">
        <f t="shared" si="57"/>
        <v>0</v>
      </c>
    </row>
    <row r="1787" spans="1:15" ht="15" hidden="1" x14ac:dyDescent="0.2">
      <c r="A1787" s="3" t="s">
        <v>9440</v>
      </c>
      <c r="B1787" s="3" t="s">
        <v>9441</v>
      </c>
      <c r="C1787" s="3" t="s">
        <v>69</v>
      </c>
      <c r="D1787" s="3">
        <v>3.667943000793457</v>
      </c>
      <c r="E1787" s="15">
        <v>0.17663537979125976</v>
      </c>
      <c r="F1787" s="15">
        <v>0.12134352684020996</v>
      </c>
      <c r="G1787" s="41">
        <v>326822880</v>
      </c>
      <c r="H1787" s="40">
        <v>2.6064000129699711</v>
      </c>
      <c r="I1787" s="40" t="s">
        <v>76</v>
      </c>
      <c r="J1787" s="40" t="s">
        <v>82</v>
      </c>
      <c r="K1787" s="42" t="str">
        <f t="shared" si="56"/>
        <v>No</v>
      </c>
      <c r="L1787" s="3">
        <f>IF(Table2242[[#This Row],[P/E]]&lt;=$A$8,1,0)</f>
        <v>1</v>
      </c>
      <c r="M1787" s="3">
        <f>IF(Table2242[[#This Row],[ROE LF]]&gt;=$B$8,1,0)</f>
        <v>0</v>
      </c>
      <c r="N1787" s="3">
        <f>IF(Table2242[[#This Row],[Debt/Equity LF]]&lt;=$C$8,1,0)</f>
        <v>1</v>
      </c>
      <c r="O1787" s="44">
        <f t="shared" si="57"/>
        <v>2</v>
      </c>
    </row>
    <row r="1788" spans="1:15" ht="15" hidden="1" x14ac:dyDescent="0.2">
      <c r="A1788" s="3" t="s">
        <v>5499</v>
      </c>
      <c r="B1788" s="3" t="s">
        <v>5500</v>
      </c>
      <c r="C1788" s="3" t="s">
        <v>69</v>
      </c>
      <c r="D1788" s="3">
        <v>12.581351280212402</v>
      </c>
      <c r="E1788" s="15">
        <v>8.6450271606445306E-2</v>
      </c>
      <c r="F1788" s="15">
        <v>0.5517029190063476</v>
      </c>
      <c r="G1788" s="41">
        <v>326113792</v>
      </c>
      <c r="H1788" s="40">
        <v>34.599998474121094</v>
      </c>
      <c r="I1788" s="40" t="s">
        <v>76</v>
      </c>
      <c r="J1788" s="40" t="s">
        <v>107</v>
      </c>
      <c r="K1788" s="42" t="str">
        <f t="shared" si="56"/>
        <v>No</v>
      </c>
      <c r="L1788" s="3">
        <f>IF(Table2242[[#This Row],[P/E]]&lt;=$A$8,1,0)</f>
        <v>0</v>
      </c>
      <c r="M1788" s="3">
        <f>IF(Table2242[[#This Row],[ROE LF]]&gt;=$B$8,1,0)</f>
        <v>0</v>
      </c>
      <c r="N1788" s="3">
        <f>IF(Table2242[[#This Row],[Debt/Equity LF]]&lt;=$C$8,1,0)</f>
        <v>0</v>
      </c>
      <c r="O1788" s="44">
        <f t="shared" si="57"/>
        <v>0</v>
      </c>
    </row>
    <row r="1789" spans="1:15" ht="15" hidden="1" x14ac:dyDescent="0.2">
      <c r="A1789" s="3" t="s">
        <v>4883</v>
      </c>
      <c r="B1789" s="3" t="s">
        <v>4884</v>
      </c>
      <c r="C1789" s="3" t="s">
        <v>33</v>
      </c>
      <c r="D1789" s="3">
        <v>9.1827049255371094</v>
      </c>
      <c r="E1789" s="15">
        <v>0.10966691970825196</v>
      </c>
      <c r="F1789" s="15">
        <v>1.0190190887451172</v>
      </c>
      <c r="G1789" s="41">
        <v>323971040</v>
      </c>
      <c r="H1789" s="40">
        <v>21.469999313354492</v>
      </c>
      <c r="I1789" s="40" t="s">
        <v>47</v>
      </c>
      <c r="J1789" s="40" t="s">
        <v>47</v>
      </c>
      <c r="K1789" s="42" t="str">
        <f t="shared" si="56"/>
        <v>No</v>
      </c>
      <c r="L1789" s="3">
        <f>IF(Table2242[[#This Row],[P/E]]&lt;=$A$8,1,0)</f>
        <v>0</v>
      </c>
      <c r="M1789" s="3">
        <f>IF(Table2242[[#This Row],[ROE LF]]&gt;=$B$8,1,0)</f>
        <v>0</v>
      </c>
      <c r="N1789" s="3">
        <f>IF(Table2242[[#This Row],[Debt/Equity LF]]&lt;=$C$8,1,0)</f>
        <v>0</v>
      </c>
      <c r="O1789" s="44">
        <f t="shared" si="57"/>
        <v>0</v>
      </c>
    </row>
    <row r="1790" spans="1:15" ht="15" hidden="1" x14ac:dyDescent="0.2">
      <c r="A1790" s="3" t="s">
        <v>4637</v>
      </c>
      <c r="B1790" s="3" t="s">
        <v>4638</v>
      </c>
      <c r="C1790" s="3" t="s">
        <v>33</v>
      </c>
      <c r="D1790" s="3">
        <v>35.722221374511719</v>
      </c>
      <c r="E1790" s="15">
        <v>2.713138103485107E-2</v>
      </c>
      <c r="F1790" s="15">
        <v>0.40034465789794921</v>
      </c>
      <c r="G1790" s="41">
        <v>321564064</v>
      </c>
      <c r="H1790" s="40">
        <v>6.429999828338623</v>
      </c>
      <c r="I1790" s="40" t="s">
        <v>47</v>
      </c>
      <c r="J1790" s="40" t="s">
        <v>111</v>
      </c>
      <c r="K1790" s="42" t="str">
        <f t="shared" si="56"/>
        <v>No</v>
      </c>
      <c r="L1790" s="3">
        <f>IF(Table2242[[#This Row],[P/E]]&lt;=$A$8,1,0)</f>
        <v>0</v>
      </c>
      <c r="M1790" s="3">
        <f>IF(Table2242[[#This Row],[ROE LF]]&gt;=$B$8,1,0)</f>
        <v>0</v>
      </c>
      <c r="N1790" s="3">
        <f>IF(Table2242[[#This Row],[Debt/Equity LF]]&lt;=$C$8,1,0)</f>
        <v>1</v>
      </c>
      <c r="O1790" s="44">
        <f t="shared" si="57"/>
        <v>1</v>
      </c>
    </row>
    <row r="1791" spans="1:15" ht="15" hidden="1" x14ac:dyDescent="0.2">
      <c r="A1791" s="3" t="s">
        <v>7657</v>
      </c>
      <c r="B1791" s="3" t="s">
        <v>7658</v>
      </c>
      <c r="C1791" s="3" t="s">
        <v>36</v>
      </c>
      <c r="D1791" s="3">
        <v>27.630664825439453</v>
      </c>
      <c r="E1791" s="15">
        <v>-2.3399069309234619E-2</v>
      </c>
      <c r="F1791" s="15">
        <v>2.6563351440429686</v>
      </c>
      <c r="G1791" s="41">
        <v>321100928</v>
      </c>
      <c r="H1791" s="40">
        <v>11.770000457763672</v>
      </c>
      <c r="I1791" s="40" t="s">
        <v>37</v>
      </c>
      <c r="J1791" s="40" t="s">
        <v>38</v>
      </c>
      <c r="K1791" s="42" t="str">
        <f t="shared" si="56"/>
        <v>No</v>
      </c>
      <c r="L1791" s="3">
        <f>IF(Table2242[[#This Row],[P/E]]&lt;=$A$8,1,0)</f>
        <v>0</v>
      </c>
      <c r="M1791" s="3">
        <f>IF(Table2242[[#This Row],[ROE LF]]&gt;=$B$8,1,0)</f>
        <v>0</v>
      </c>
      <c r="N1791" s="3">
        <f>IF(Table2242[[#This Row],[Debt/Equity LF]]&lt;=$C$8,1,0)</f>
        <v>0</v>
      </c>
      <c r="O1791" s="44">
        <f t="shared" si="57"/>
        <v>0</v>
      </c>
    </row>
    <row r="1792" spans="1:15" ht="15" hidden="1" x14ac:dyDescent="0.2">
      <c r="A1792" s="3" t="s">
        <v>5681</v>
      </c>
      <c r="B1792" s="3" t="s">
        <v>5682</v>
      </c>
      <c r="C1792" s="3" t="s">
        <v>33</v>
      </c>
      <c r="D1792" s="3">
        <v>8.3333330154418945</v>
      </c>
      <c r="E1792" s="15">
        <v>0.16504125595092772</v>
      </c>
      <c r="F1792" s="15">
        <v>0.55138542175292971</v>
      </c>
      <c r="G1792" s="41">
        <v>319349408</v>
      </c>
      <c r="H1792" s="40">
        <v>43.75</v>
      </c>
      <c r="I1792" s="40" t="s">
        <v>47</v>
      </c>
      <c r="J1792" s="40" t="s">
        <v>47</v>
      </c>
      <c r="K1792" s="42" t="str">
        <f t="shared" si="56"/>
        <v>No</v>
      </c>
      <c r="L1792" s="3">
        <f>IF(Table2242[[#This Row],[P/E]]&lt;=$A$8,1,0)</f>
        <v>1</v>
      </c>
      <c r="M1792" s="3">
        <f>IF(Table2242[[#This Row],[ROE LF]]&gt;=$B$8,1,0)</f>
        <v>0</v>
      </c>
      <c r="N1792" s="3">
        <f>IF(Table2242[[#This Row],[Debt/Equity LF]]&lt;=$C$8,1,0)</f>
        <v>0</v>
      </c>
      <c r="O1792" s="44">
        <f t="shared" si="57"/>
        <v>1</v>
      </c>
    </row>
    <row r="1793" spans="1:15" ht="15" hidden="1" x14ac:dyDescent="0.2">
      <c r="A1793" s="3" t="s">
        <v>9428</v>
      </c>
      <c r="B1793" s="3" t="s">
        <v>9429</v>
      </c>
      <c r="C1793" s="3" t="s">
        <v>20</v>
      </c>
      <c r="D1793" s="3">
        <v>15.306122779846191</v>
      </c>
      <c r="E1793">
        <v>7.0905208587646484E-2</v>
      </c>
      <c r="F1793">
        <v>1.62469494342804E-2</v>
      </c>
      <c r="G1793" s="41">
        <v>319227072</v>
      </c>
      <c r="H1793" s="40">
        <v>30.120000839233398</v>
      </c>
      <c r="I1793" s="40" t="s">
        <v>21</v>
      </c>
      <c r="J1793" s="40" t="s">
        <v>63</v>
      </c>
      <c r="K1793" s="42" t="str">
        <f t="shared" si="56"/>
        <v>No</v>
      </c>
      <c r="L1793" s="3">
        <f>IF(Table2242[[#This Row],[P/E]]&lt;=$A$8,1,0)</f>
        <v>0</v>
      </c>
      <c r="M1793" s="3">
        <f>IF(Table2242[[#This Row],[ROE LF]]&gt;=$B$8,1,0)</f>
        <v>0</v>
      </c>
      <c r="N1793" s="3">
        <f>IF(Table2242[[#This Row],[Debt/Equity LF]]&lt;=$C$8,1,0)</f>
        <v>1</v>
      </c>
      <c r="O1793" s="44">
        <f t="shared" si="57"/>
        <v>1</v>
      </c>
    </row>
    <row r="1794" spans="1:15" ht="15" hidden="1" x14ac:dyDescent="0.2">
      <c r="A1794" s="3" t="s">
        <v>5425</v>
      </c>
      <c r="B1794" s="3" t="s">
        <v>5426</v>
      </c>
      <c r="C1794" s="3" t="s">
        <v>33</v>
      </c>
      <c r="D1794" s="3">
        <v>11.245223999023438</v>
      </c>
      <c r="E1794" s="15">
        <v>0.1196630859375</v>
      </c>
      <c r="F1794" s="15">
        <v>0.28270000457763672</v>
      </c>
      <c r="G1794" s="41">
        <v>317949952</v>
      </c>
      <c r="H1794" s="40">
        <v>39</v>
      </c>
      <c r="I1794" s="40" t="s">
        <v>47</v>
      </c>
      <c r="J1794" s="40" t="s">
        <v>47</v>
      </c>
      <c r="K1794" s="42" t="str">
        <f t="shared" si="56"/>
        <v>No</v>
      </c>
      <c r="L1794" s="3">
        <f>IF(Table2242[[#This Row],[P/E]]&lt;=$A$8,1,0)</f>
        <v>0</v>
      </c>
      <c r="M1794" s="3">
        <f>IF(Table2242[[#This Row],[ROE LF]]&gt;=$B$8,1,0)</f>
        <v>0</v>
      </c>
      <c r="N1794" s="3">
        <f>IF(Table2242[[#This Row],[Debt/Equity LF]]&lt;=$C$8,1,0)</f>
        <v>1</v>
      </c>
      <c r="O1794" s="44">
        <f t="shared" si="57"/>
        <v>1</v>
      </c>
    </row>
    <row r="1795" spans="1:15" ht="15" hidden="1" x14ac:dyDescent="0.2">
      <c r="A1795" s="3" t="s">
        <v>4737</v>
      </c>
      <c r="B1795" s="3" t="s">
        <v>4738</v>
      </c>
      <c r="C1795" s="3" t="s">
        <v>69</v>
      </c>
      <c r="D1795" s="3">
        <v>22.23822021484375</v>
      </c>
      <c r="E1795" s="15">
        <v>2.6408309936523443E-2</v>
      </c>
      <c r="F1795" s="15">
        <v>0.68869865417480469</v>
      </c>
      <c r="G1795" s="41">
        <v>317364672</v>
      </c>
      <c r="H1795" s="40">
        <v>9.0200004577636719</v>
      </c>
      <c r="I1795" s="40" t="s">
        <v>76</v>
      </c>
      <c r="J1795" s="40" t="s">
        <v>82</v>
      </c>
      <c r="K1795" s="42" t="str">
        <f t="shared" si="56"/>
        <v>No</v>
      </c>
      <c r="L1795" s="3">
        <f>IF(Table2242[[#This Row],[P/E]]&lt;=$A$8,1,0)</f>
        <v>0</v>
      </c>
      <c r="M1795" s="3">
        <f>IF(Table2242[[#This Row],[ROE LF]]&gt;=$B$8,1,0)</f>
        <v>0</v>
      </c>
      <c r="N1795" s="3">
        <f>IF(Table2242[[#This Row],[Debt/Equity LF]]&lt;=$C$8,1,0)</f>
        <v>0</v>
      </c>
      <c r="O1795" s="44">
        <f t="shared" si="57"/>
        <v>0</v>
      </c>
    </row>
    <row r="1796" spans="1:15" ht="15" hidden="1" x14ac:dyDescent="0.2">
      <c r="A1796" s="3" t="s">
        <v>9430</v>
      </c>
      <c r="B1796" s="3" t="s">
        <v>9431</v>
      </c>
      <c r="C1796" s="3" t="s">
        <v>33</v>
      </c>
      <c r="D1796" s="3">
        <v>7.5448036193847656</v>
      </c>
      <c r="E1796" s="15">
        <v>0.12028458595275879</v>
      </c>
      <c r="F1796" s="15" t="s">
        <v>51</v>
      </c>
      <c r="G1796" s="41">
        <v>312587392</v>
      </c>
      <c r="H1796" s="40">
        <v>15.930000305175781</v>
      </c>
      <c r="I1796" s="40" t="s">
        <v>34</v>
      </c>
      <c r="J1796" s="40" t="s">
        <v>112</v>
      </c>
      <c r="K1796" s="42" t="str">
        <f t="shared" si="56"/>
        <v>No</v>
      </c>
      <c r="L1796" s="3">
        <f>IF(Table2242[[#This Row],[P/E]]&lt;=$A$8,1,0)</f>
        <v>1</v>
      </c>
      <c r="M1796" s="3">
        <f>IF(Table2242[[#This Row],[ROE LF]]&gt;=$B$8,1,0)</f>
        <v>0</v>
      </c>
      <c r="N1796" s="3">
        <f>IF(Table2242[[#This Row],[Debt/Equity LF]]&lt;=$C$8,1,0)</f>
        <v>0</v>
      </c>
      <c r="O1796" s="44">
        <f t="shared" si="57"/>
        <v>1</v>
      </c>
    </row>
    <row r="1797" spans="1:15" ht="15" hidden="1" x14ac:dyDescent="0.2">
      <c r="A1797" s="3" t="s">
        <v>6013</v>
      </c>
      <c r="B1797" s="3" t="s">
        <v>6014</v>
      </c>
      <c r="C1797" s="3" t="s">
        <v>89</v>
      </c>
      <c r="D1797" s="3">
        <v>2.8958251476287842</v>
      </c>
      <c r="E1797" s="15">
        <v>0.24541734695434569</v>
      </c>
      <c r="F1797" s="15">
        <v>0.53440422058105463</v>
      </c>
      <c r="G1797" s="41">
        <v>312305888</v>
      </c>
      <c r="H1797" s="40">
        <v>28.059999465942383</v>
      </c>
      <c r="I1797" s="40" t="s">
        <v>89</v>
      </c>
      <c r="J1797" s="40" t="s">
        <v>93</v>
      </c>
      <c r="K1797" s="42" t="str">
        <f t="shared" si="56"/>
        <v>No</v>
      </c>
      <c r="L1797" s="3">
        <f>IF(Table2242[[#This Row],[P/E]]&lt;=$A$8,1,0)</f>
        <v>1</v>
      </c>
      <c r="M1797" s="3">
        <f>IF(Table2242[[#This Row],[ROE LF]]&gt;=$B$8,1,0)</f>
        <v>0</v>
      </c>
      <c r="N1797" s="3">
        <f>IF(Table2242[[#This Row],[Debt/Equity LF]]&lt;=$C$8,1,0)</f>
        <v>0</v>
      </c>
      <c r="O1797" s="44">
        <f t="shared" si="57"/>
        <v>1</v>
      </c>
    </row>
    <row r="1798" spans="1:15" ht="15" hidden="1" x14ac:dyDescent="0.2">
      <c r="A1798" s="3" t="s">
        <v>4927</v>
      </c>
      <c r="B1798" s="3" t="s">
        <v>4928</v>
      </c>
      <c r="C1798" s="3" t="s">
        <v>36</v>
      </c>
      <c r="D1798" s="3">
        <v>20.109264373779297</v>
      </c>
      <c r="E1798" s="15">
        <v>0.14711732864379884</v>
      </c>
      <c r="F1798" s="15">
        <v>3.2721400260925303E-3</v>
      </c>
      <c r="G1798" s="41">
        <v>309279200</v>
      </c>
      <c r="H1798" s="40">
        <v>88.339996337890625</v>
      </c>
      <c r="I1798" s="40" t="s">
        <v>37</v>
      </c>
      <c r="J1798" s="40" t="s">
        <v>60</v>
      </c>
      <c r="K1798" s="42" t="str">
        <f t="shared" si="56"/>
        <v>No</v>
      </c>
      <c r="L1798" s="3">
        <f>IF(Table2242[[#This Row],[P/E]]&lt;=$A$8,1,0)</f>
        <v>0</v>
      </c>
      <c r="M1798" s="3">
        <f>IF(Table2242[[#This Row],[ROE LF]]&gt;=$B$8,1,0)</f>
        <v>0</v>
      </c>
      <c r="N1798" s="3">
        <f>IF(Table2242[[#This Row],[Debt/Equity LF]]&lt;=$C$8,1,0)</f>
        <v>1</v>
      </c>
      <c r="O1798" s="44">
        <f t="shared" si="57"/>
        <v>1</v>
      </c>
    </row>
    <row r="1799" spans="1:15" ht="15" hidden="1" x14ac:dyDescent="0.2">
      <c r="A1799" s="3" t="s">
        <v>1872</v>
      </c>
      <c r="B1799" s="3" t="s">
        <v>7980</v>
      </c>
      <c r="C1799" s="3" t="s">
        <v>28</v>
      </c>
      <c r="D1799" s="3">
        <v>6.5215644836425781</v>
      </c>
      <c r="E1799">
        <v>2.3661808967590334E-2</v>
      </c>
      <c r="F1799">
        <v>1.0949113464355469</v>
      </c>
      <c r="G1799" s="41">
        <v>308420384</v>
      </c>
      <c r="H1799" s="40">
        <v>10.869999885559082</v>
      </c>
      <c r="I1799" s="40" t="s">
        <v>29</v>
      </c>
      <c r="J1799" s="40" t="s">
        <v>52</v>
      </c>
      <c r="K1799" s="42" t="str">
        <f t="shared" si="56"/>
        <v>No</v>
      </c>
      <c r="L1799" s="3">
        <f>IF(Table2242[[#This Row],[P/E]]&lt;=$A$8,1,0)</f>
        <v>1</v>
      </c>
      <c r="M1799" s="3">
        <f>IF(Table2242[[#This Row],[ROE LF]]&gt;=$B$8,1,0)</f>
        <v>0</v>
      </c>
      <c r="N1799" s="3">
        <f>IF(Table2242[[#This Row],[Debt/Equity LF]]&lt;=$C$8,1,0)</f>
        <v>0</v>
      </c>
      <c r="O1799" s="44">
        <f t="shared" si="57"/>
        <v>1</v>
      </c>
    </row>
    <row r="1800" spans="1:15" ht="15" hidden="1" x14ac:dyDescent="0.2">
      <c r="A1800" s="3" t="s">
        <v>9416</v>
      </c>
      <c r="B1800" s="3" t="s">
        <v>9417</v>
      </c>
      <c r="C1800" s="3" t="s">
        <v>33</v>
      </c>
      <c r="D1800" s="3">
        <v>11.339839935302734</v>
      </c>
      <c r="E1800" s="15">
        <v>9.0053157806396486E-2</v>
      </c>
      <c r="F1800" s="15" t="s">
        <v>51</v>
      </c>
      <c r="G1800" s="41">
        <v>306329888</v>
      </c>
      <c r="H1800" s="40">
        <v>10.760000228881836</v>
      </c>
      <c r="I1800" s="40" t="s">
        <v>47</v>
      </c>
      <c r="J1800" s="40" t="s">
        <v>111</v>
      </c>
      <c r="K1800" s="42" t="str">
        <f t="shared" si="56"/>
        <v>No</v>
      </c>
      <c r="L1800" s="3">
        <f>IF(Table2242[[#This Row],[P/E]]&lt;=$A$8,1,0)</f>
        <v>0</v>
      </c>
      <c r="M1800" s="3">
        <f>IF(Table2242[[#This Row],[ROE LF]]&gt;=$B$8,1,0)</f>
        <v>0</v>
      </c>
      <c r="N1800" s="3">
        <f>IF(Table2242[[#This Row],[Debt/Equity LF]]&lt;=$C$8,1,0)</f>
        <v>0</v>
      </c>
      <c r="O1800" s="44">
        <f t="shared" si="57"/>
        <v>0</v>
      </c>
    </row>
    <row r="1801" spans="1:15" ht="15" hidden="1" x14ac:dyDescent="0.2">
      <c r="A1801" s="3" t="s">
        <v>5047</v>
      </c>
      <c r="B1801" s="3" t="s">
        <v>5048</v>
      </c>
      <c r="C1801" s="3" t="s">
        <v>28</v>
      </c>
      <c r="D1801" s="3">
        <v>10.674226760864258</v>
      </c>
      <c r="E1801" s="15">
        <v>8.1907777786254882E-2</v>
      </c>
      <c r="F1801" s="15">
        <v>0.4603774642944336</v>
      </c>
      <c r="G1801" s="41">
        <v>304810144</v>
      </c>
      <c r="H1801" s="40">
        <v>8.2299995422363281</v>
      </c>
      <c r="I1801" s="40" t="s">
        <v>67</v>
      </c>
      <c r="J1801" s="40" t="s">
        <v>113</v>
      </c>
      <c r="K1801" s="42" t="str">
        <f t="shared" si="56"/>
        <v>No</v>
      </c>
      <c r="L1801" s="3">
        <f>IF(Table2242[[#This Row],[P/E]]&lt;=$A$8,1,0)</f>
        <v>0</v>
      </c>
      <c r="M1801" s="3">
        <f>IF(Table2242[[#This Row],[ROE LF]]&gt;=$B$8,1,0)</f>
        <v>0</v>
      </c>
      <c r="N1801" s="3">
        <f>IF(Table2242[[#This Row],[Debt/Equity LF]]&lt;=$C$8,1,0)</f>
        <v>1</v>
      </c>
      <c r="O1801" s="44">
        <f t="shared" si="57"/>
        <v>1</v>
      </c>
    </row>
    <row r="1802" spans="1:15" ht="15" hidden="1" x14ac:dyDescent="0.2">
      <c r="A1802" s="3" t="s">
        <v>4763</v>
      </c>
      <c r="B1802" s="3" t="s">
        <v>4764</v>
      </c>
      <c r="C1802" s="3" t="s">
        <v>69</v>
      </c>
      <c r="D1802" s="3">
        <v>37.428573608398438</v>
      </c>
      <c r="E1802" s="15">
        <v>2.7581069469451901E-2</v>
      </c>
      <c r="F1802" s="15">
        <v>7.1363902091980003E-3</v>
      </c>
      <c r="G1802" s="41">
        <v>303150688</v>
      </c>
      <c r="H1802" s="40">
        <v>26.200000762939453</v>
      </c>
      <c r="I1802" s="40" t="s">
        <v>76</v>
      </c>
      <c r="J1802" s="40" t="s">
        <v>91</v>
      </c>
      <c r="K1802" s="42" t="str">
        <f t="shared" si="56"/>
        <v>No</v>
      </c>
      <c r="L1802" s="3">
        <f>IF(Table2242[[#This Row],[P/E]]&lt;=$A$8,1,0)</f>
        <v>0</v>
      </c>
      <c r="M1802" s="3">
        <f>IF(Table2242[[#This Row],[ROE LF]]&gt;=$B$8,1,0)</f>
        <v>0</v>
      </c>
      <c r="N1802" s="3">
        <f>IF(Table2242[[#This Row],[Debt/Equity LF]]&lt;=$C$8,1,0)</f>
        <v>1</v>
      </c>
      <c r="O1802" s="44">
        <f t="shared" si="57"/>
        <v>1</v>
      </c>
    </row>
    <row r="1803" spans="1:15" ht="15" hidden="1" x14ac:dyDescent="0.2">
      <c r="A1803" s="3" t="s">
        <v>5519</v>
      </c>
      <c r="B1803" s="3" t="s">
        <v>5520</v>
      </c>
      <c r="C1803" s="3" t="s">
        <v>33</v>
      </c>
      <c r="D1803" s="3">
        <v>16.804197311401367</v>
      </c>
      <c r="E1803" s="15">
        <v>7.2547922134399409E-2</v>
      </c>
      <c r="F1803" s="15">
        <v>0.59972991943359377</v>
      </c>
      <c r="G1803" s="41">
        <v>303017472</v>
      </c>
      <c r="H1803" s="40">
        <v>24.030000686645508</v>
      </c>
      <c r="I1803" s="40" t="s">
        <v>47</v>
      </c>
      <c r="J1803" s="40" t="s">
        <v>47</v>
      </c>
      <c r="K1803" s="42" t="str">
        <f t="shared" ref="K1803:K1866" si="58">IF(O1803=3,"Yes","No")</f>
        <v>No</v>
      </c>
      <c r="L1803" s="3">
        <f>IF(Table2242[[#This Row],[P/E]]&lt;=$A$8,1,0)</f>
        <v>0</v>
      </c>
      <c r="M1803" s="3">
        <f>IF(Table2242[[#This Row],[ROE LF]]&gt;=$B$8,1,0)</f>
        <v>0</v>
      </c>
      <c r="N1803" s="3">
        <f>IF(Table2242[[#This Row],[Debt/Equity LF]]&lt;=$C$8,1,0)</f>
        <v>0</v>
      </c>
      <c r="O1803" s="44">
        <f t="shared" si="57"/>
        <v>0</v>
      </c>
    </row>
    <row r="1804" spans="1:15" ht="15" hidden="1" x14ac:dyDescent="0.2">
      <c r="A1804" s="3" t="s">
        <v>9434</v>
      </c>
      <c r="B1804" s="3" t="s">
        <v>9435</v>
      </c>
      <c r="C1804" s="3" t="s">
        <v>33</v>
      </c>
      <c r="D1804" s="3">
        <v>14.15555477142334</v>
      </c>
      <c r="E1804" s="15">
        <v>5.5737051963806156E-2</v>
      </c>
      <c r="F1804" s="15">
        <v>0.35969146728515627</v>
      </c>
      <c r="G1804" s="41">
        <v>300162048</v>
      </c>
      <c r="H1804" s="40">
        <v>12.739999771118164</v>
      </c>
      <c r="I1804" s="40" t="s">
        <v>47</v>
      </c>
      <c r="J1804" s="40" t="s">
        <v>47</v>
      </c>
      <c r="K1804" s="42" t="str">
        <f t="shared" si="58"/>
        <v>No</v>
      </c>
      <c r="L1804" s="3">
        <f>IF(Table2242[[#This Row],[P/E]]&lt;=$A$8,1,0)</f>
        <v>0</v>
      </c>
      <c r="M1804" s="3">
        <f>IF(Table2242[[#This Row],[ROE LF]]&gt;=$B$8,1,0)</f>
        <v>0</v>
      </c>
      <c r="N1804" s="3">
        <f>IF(Table2242[[#This Row],[Debt/Equity LF]]&lt;=$C$8,1,0)</f>
        <v>1</v>
      </c>
      <c r="O1804" s="44">
        <f t="shared" si="57"/>
        <v>1</v>
      </c>
    </row>
    <row r="1805" spans="1:15" ht="15" hidden="1" x14ac:dyDescent="0.2">
      <c r="A1805" s="3" t="s">
        <v>5559</v>
      </c>
      <c r="B1805" s="3" t="s">
        <v>5560</v>
      </c>
      <c r="C1805" s="3" t="s">
        <v>33</v>
      </c>
      <c r="D1805" s="3">
        <v>8.1173181533813477</v>
      </c>
      <c r="E1805" s="15">
        <v>0.17935245513916015</v>
      </c>
      <c r="F1805" s="15">
        <v>1.2609345245361328</v>
      </c>
      <c r="G1805" s="41">
        <v>297030592</v>
      </c>
      <c r="H1805" s="40">
        <v>29.059999465942383</v>
      </c>
      <c r="I1805" s="40" t="s">
        <v>47</v>
      </c>
      <c r="J1805" s="40" t="s">
        <v>47</v>
      </c>
      <c r="K1805" s="42" t="str">
        <f t="shared" si="58"/>
        <v>No</v>
      </c>
      <c r="L1805" s="3">
        <f>IF(Table2242[[#This Row],[P/E]]&lt;=$A$8,1,0)</f>
        <v>1</v>
      </c>
      <c r="M1805" s="3">
        <f>IF(Table2242[[#This Row],[ROE LF]]&gt;=$B$8,1,0)</f>
        <v>0</v>
      </c>
      <c r="N1805" s="3">
        <f>IF(Table2242[[#This Row],[Debt/Equity LF]]&lt;=$C$8,1,0)</f>
        <v>0</v>
      </c>
      <c r="O1805" s="44">
        <f t="shared" si="57"/>
        <v>1</v>
      </c>
    </row>
    <row r="1806" spans="1:15" ht="15" hidden="1" x14ac:dyDescent="0.2">
      <c r="A1806" s="3" t="s">
        <v>4997</v>
      </c>
      <c r="B1806" s="3" t="s">
        <v>4998</v>
      </c>
      <c r="C1806" s="3" t="s">
        <v>33</v>
      </c>
      <c r="D1806" s="3">
        <v>16.342344284057617</v>
      </c>
      <c r="E1806" s="15">
        <v>5.7715449333190921E-2</v>
      </c>
      <c r="F1806" s="15">
        <v>0.1006199836730957</v>
      </c>
      <c r="G1806" s="41">
        <v>295339072</v>
      </c>
      <c r="H1806" s="40">
        <v>19.739999771118164</v>
      </c>
      <c r="I1806" s="40" t="s">
        <v>47</v>
      </c>
      <c r="J1806" s="40" t="s">
        <v>47</v>
      </c>
      <c r="K1806" s="42" t="str">
        <f t="shared" si="58"/>
        <v>No</v>
      </c>
      <c r="L1806" s="3">
        <f>IF(Table2242[[#This Row],[P/E]]&lt;=$A$8,1,0)</f>
        <v>0</v>
      </c>
      <c r="M1806" s="3">
        <f>IF(Table2242[[#This Row],[ROE LF]]&gt;=$B$8,1,0)</f>
        <v>0</v>
      </c>
      <c r="N1806" s="3">
        <f>IF(Table2242[[#This Row],[Debt/Equity LF]]&lt;=$C$8,1,0)</f>
        <v>1</v>
      </c>
      <c r="O1806" s="44">
        <f t="shared" si="57"/>
        <v>1</v>
      </c>
    </row>
    <row r="1807" spans="1:15" ht="15" hidden="1" x14ac:dyDescent="0.2">
      <c r="A1807" s="3" t="s">
        <v>9426</v>
      </c>
      <c r="B1807" s="3" t="s">
        <v>9427</v>
      </c>
      <c r="C1807" s="3" t="s">
        <v>69</v>
      </c>
      <c r="D1807" s="3">
        <v>14.040179252624512</v>
      </c>
      <c r="E1807" s="15">
        <v>0.26757843017578126</v>
      </c>
      <c r="F1807" s="15">
        <v>0.27659154891967774</v>
      </c>
      <c r="G1807" s="41">
        <v>294709728</v>
      </c>
      <c r="H1807" s="40">
        <v>15.725000381469727</v>
      </c>
      <c r="I1807" s="40" t="s">
        <v>76</v>
      </c>
      <c r="J1807" s="40" t="s">
        <v>97</v>
      </c>
      <c r="K1807" s="42" t="str">
        <f t="shared" si="58"/>
        <v>No</v>
      </c>
      <c r="L1807" s="3">
        <f>IF(Table2242[[#This Row],[P/E]]&lt;=$A$8,1,0)</f>
        <v>0</v>
      </c>
      <c r="M1807" s="3">
        <f>IF(Table2242[[#This Row],[ROE LF]]&gt;=$B$8,1,0)</f>
        <v>0</v>
      </c>
      <c r="N1807" s="3">
        <f>IF(Table2242[[#This Row],[Debt/Equity LF]]&lt;=$C$8,1,0)</f>
        <v>1</v>
      </c>
      <c r="O1807" s="44">
        <f t="shared" si="57"/>
        <v>1</v>
      </c>
    </row>
    <row r="1808" spans="1:15" ht="15" hidden="1" x14ac:dyDescent="0.2">
      <c r="A1808" s="3" t="s">
        <v>5339</v>
      </c>
      <c r="B1808" s="3" t="s">
        <v>5340</v>
      </c>
      <c r="C1808" s="3" t="s">
        <v>65</v>
      </c>
      <c r="D1808" s="3">
        <v>59.395435333251953</v>
      </c>
      <c r="E1808" s="15">
        <v>0.15914508819580078</v>
      </c>
      <c r="F1808" s="15">
        <v>3.7200363159179686</v>
      </c>
      <c r="G1808" s="41">
        <v>293797952</v>
      </c>
      <c r="H1808" s="40">
        <v>13.100000381469727</v>
      </c>
      <c r="I1808" s="40" t="s">
        <v>65</v>
      </c>
      <c r="J1808" s="40" t="s">
        <v>98</v>
      </c>
      <c r="K1808" s="42" t="str">
        <f t="shared" si="58"/>
        <v>No</v>
      </c>
      <c r="L1808" s="3">
        <f>IF(Table2242[[#This Row],[P/E]]&lt;=$A$8,1,0)</f>
        <v>0</v>
      </c>
      <c r="M1808" s="3">
        <f>IF(Table2242[[#This Row],[ROE LF]]&gt;=$B$8,1,0)</f>
        <v>0</v>
      </c>
      <c r="N1808" s="3">
        <f>IF(Table2242[[#This Row],[Debt/Equity LF]]&lt;=$C$8,1,0)</f>
        <v>0</v>
      </c>
      <c r="O1808" s="44">
        <f t="shared" si="57"/>
        <v>0</v>
      </c>
    </row>
    <row r="1809" spans="1:15" ht="15" hidden="1" x14ac:dyDescent="0.2">
      <c r="A1809" s="3" t="s">
        <v>4645</v>
      </c>
      <c r="B1809" s="3" t="s">
        <v>4646</v>
      </c>
      <c r="C1809" s="3" t="s">
        <v>89</v>
      </c>
      <c r="D1809" s="3">
        <v>7.4957656860351562</v>
      </c>
      <c r="E1809" s="15">
        <v>6.1685438156127932E-2</v>
      </c>
      <c r="F1809" s="15">
        <v>1.8720999360084501E-3</v>
      </c>
      <c r="G1809" s="41">
        <v>292776096</v>
      </c>
      <c r="H1809" s="40">
        <v>7.899899959564209</v>
      </c>
      <c r="I1809" s="40" t="s">
        <v>89</v>
      </c>
      <c r="J1809" s="40" t="s">
        <v>90</v>
      </c>
      <c r="K1809" s="42" t="str">
        <f t="shared" si="58"/>
        <v>No</v>
      </c>
      <c r="L1809" s="3">
        <f>IF(Table2242[[#This Row],[P/E]]&lt;=$A$8,1,0)</f>
        <v>1</v>
      </c>
      <c r="M1809" s="3">
        <f>IF(Table2242[[#This Row],[ROE LF]]&gt;=$B$8,1,0)</f>
        <v>0</v>
      </c>
      <c r="N1809" s="3">
        <f>IF(Table2242[[#This Row],[Debt/Equity LF]]&lt;=$C$8,1,0)</f>
        <v>1</v>
      </c>
      <c r="O1809" s="44">
        <f t="shared" si="57"/>
        <v>2</v>
      </c>
    </row>
    <row r="1810" spans="1:15" ht="15" hidden="1" x14ac:dyDescent="0.2">
      <c r="A1810" s="3" t="s">
        <v>4963</v>
      </c>
      <c r="B1810" s="3" t="s">
        <v>4964</v>
      </c>
      <c r="C1810" s="3" t="s">
        <v>69</v>
      </c>
      <c r="D1810" s="3">
        <v>21.248109817504883</v>
      </c>
      <c r="E1810" s="15">
        <v>4.2844491004943849E-2</v>
      </c>
      <c r="F1810" s="15">
        <v>0.14231140136718751</v>
      </c>
      <c r="G1810" s="41">
        <v>292267936</v>
      </c>
      <c r="H1810" s="40">
        <v>25.600000381469727</v>
      </c>
      <c r="I1810" s="40" t="s">
        <v>76</v>
      </c>
      <c r="J1810" s="40" t="s">
        <v>82</v>
      </c>
      <c r="K1810" s="42" t="str">
        <f t="shared" si="58"/>
        <v>No</v>
      </c>
      <c r="L1810" s="3">
        <f>IF(Table2242[[#This Row],[P/E]]&lt;=$A$8,1,0)</f>
        <v>0</v>
      </c>
      <c r="M1810" s="3">
        <f>IF(Table2242[[#This Row],[ROE LF]]&gt;=$B$8,1,0)</f>
        <v>0</v>
      </c>
      <c r="N1810" s="3">
        <f>IF(Table2242[[#This Row],[Debt/Equity LF]]&lt;=$C$8,1,0)</f>
        <v>1</v>
      </c>
      <c r="O1810" s="44">
        <f t="shared" si="57"/>
        <v>1</v>
      </c>
    </row>
    <row r="1811" spans="1:15" ht="15" hidden="1" x14ac:dyDescent="0.2">
      <c r="A1811" s="3" t="s">
        <v>9422</v>
      </c>
      <c r="B1811" s="3" t="s">
        <v>9423</v>
      </c>
      <c r="C1811" s="3" t="s">
        <v>80</v>
      </c>
      <c r="D1811" s="3">
        <v>3.0666530132293701</v>
      </c>
      <c r="E1811" s="15">
        <v>0.44569404602050783</v>
      </c>
      <c r="F1811" s="15">
        <v>0.58489105224609372</v>
      </c>
      <c r="G1811" s="41">
        <v>288430976</v>
      </c>
      <c r="H1811" s="40">
        <v>3.880000114440918</v>
      </c>
      <c r="I1811" s="40" t="s">
        <v>80</v>
      </c>
      <c r="J1811" s="40" t="s">
        <v>102</v>
      </c>
      <c r="K1811" s="42" t="str">
        <f t="shared" si="58"/>
        <v>No</v>
      </c>
      <c r="L1811" s="3">
        <f>IF(Table2242[[#This Row],[P/E]]&lt;=$A$8,1,0)</f>
        <v>1</v>
      </c>
      <c r="M1811" s="3">
        <f>IF(Table2242[[#This Row],[ROE LF]]&gt;=$B$8,1,0)</f>
        <v>1</v>
      </c>
      <c r="N1811" s="3">
        <f>IF(Table2242[[#This Row],[Debt/Equity LF]]&lt;=$C$8,1,0)</f>
        <v>0</v>
      </c>
      <c r="O1811" s="44">
        <f t="shared" si="57"/>
        <v>2</v>
      </c>
    </row>
    <row r="1812" spans="1:15" ht="15" hidden="1" x14ac:dyDescent="0.2">
      <c r="A1812" s="3" t="s">
        <v>5183</v>
      </c>
      <c r="B1812" s="3" t="s">
        <v>5184</v>
      </c>
      <c r="C1812" s="3" t="s">
        <v>33</v>
      </c>
      <c r="D1812" s="3">
        <v>4.5890545845031738</v>
      </c>
      <c r="E1812" s="15">
        <v>0.23761304855346679</v>
      </c>
      <c r="F1812" s="15">
        <v>4.0974151611328127</v>
      </c>
      <c r="G1812" s="41">
        <v>287477600</v>
      </c>
      <c r="H1812" s="40">
        <v>32.169998168945312</v>
      </c>
      <c r="I1812" s="40" t="s">
        <v>34</v>
      </c>
      <c r="J1812" s="40" t="s">
        <v>79</v>
      </c>
      <c r="K1812" s="42" t="str">
        <f t="shared" si="58"/>
        <v>No</v>
      </c>
      <c r="L1812" s="3">
        <f>IF(Table2242[[#This Row],[P/E]]&lt;=$A$8,1,0)</f>
        <v>1</v>
      </c>
      <c r="M1812" s="3">
        <f>IF(Table2242[[#This Row],[ROE LF]]&gt;=$B$8,1,0)</f>
        <v>0</v>
      </c>
      <c r="N1812" s="3">
        <f>IF(Table2242[[#This Row],[Debt/Equity LF]]&lt;=$C$8,1,0)</f>
        <v>0</v>
      </c>
      <c r="O1812" s="44">
        <f t="shared" si="57"/>
        <v>1</v>
      </c>
    </row>
    <row r="1813" spans="1:15" ht="15" hidden="1" x14ac:dyDescent="0.2">
      <c r="A1813" s="3" t="s">
        <v>2000</v>
      </c>
      <c r="B1813" s="3" t="s">
        <v>2001</v>
      </c>
      <c r="C1813" s="3" t="s">
        <v>33</v>
      </c>
      <c r="D1813" s="3">
        <v>22.89201545715332</v>
      </c>
      <c r="E1813" s="15">
        <v>-0.40660999298095701</v>
      </c>
      <c r="F1813" s="15">
        <v>4.4326068115234376</v>
      </c>
      <c r="G1813" s="41">
        <v>285886784</v>
      </c>
      <c r="H1813" s="40">
        <v>26.309999465942383</v>
      </c>
      <c r="I1813" s="40" t="s">
        <v>34</v>
      </c>
      <c r="J1813" s="40" t="s">
        <v>79</v>
      </c>
      <c r="K1813" s="42" t="str">
        <f t="shared" si="58"/>
        <v>No</v>
      </c>
      <c r="L1813" s="3">
        <f>IF(Table2242[[#This Row],[P/E]]&lt;=$A$8,1,0)</f>
        <v>0</v>
      </c>
      <c r="M1813" s="3">
        <f>IF(Table2242[[#This Row],[ROE LF]]&gt;=$B$8,1,0)</f>
        <v>0</v>
      </c>
      <c r="N1813" s="3">
        <f>IF(Table2242[[#This Row],[Debt/Equity LF]]&lt;=$C$8,1,0)</f>
        <v>0</v>
      </c>
      <c r="O1813" s="44">
        <f t="shared" si="57"/>
        <v>0</v>
      </c>
    </row>
    <row r="1814" spans="1:15" ht="15" hidden="1" x14ac:dyDescent="0.2">
      <c r="A1814" s="3" t="s">
        <v>5423</v>
      </c>
      <c r="B1814" s="3" t="s">
        <v>5424</v>
      </c>
      <c r="C1814" s="3" t="s">
        <v>69</v>
      </c>
      <c r="D1814" s="3">
        <v>8.1681423187255859</v>
      </c>
      <c r="E1814" s="15">
        <v>0.23522287368774414</v>
      </c>
      <c r="F1814" s="15">
        <v>0.86220268249511722</v>
      </c>
      <c r="G1814" s="41">
        <v>284374176</v>
      </c>
      <c r="H1814" s="40">
        <v>5.809999942779541</v>
      </c>
      <c r="I1814" s="40" t="s">
        <v>70</v>
      </c>
      <c r="J1814" s="40" t="s">
        <v>71</v>
      </c>
      <c r="K1814" s="42" t="str">
        <f t="shared" si="58"/>
        <v>No</v>
      </c>
      <c r="L1814" s="3">
        <f>IF(Table2242[[#This Row],[P/E]]&lt;=$A$8,1,0)</f>
        <v>1</v>
      </c>
      <c r="M1814" s="3">
        <f>IF(Table2242[[#This Row],[ROE LF]]&gt;=$B$8,1,0)</f>
        <v>0</v>
      </c>
      <c r="N1814" s="3">
        <f>IF(Table2242[[#This Row],[Debt/Equity LF]]&lt;=$C$8,1,0)</f>
        <v>0</v>
      </c>
      <c r="O1814" s="44">
        <f t="shared" si="57"/>
        <v>1</v>
      </c>
    </row>
    <row r="1815" spans="1:15" ht="15" hidden="1" x14ac:dyDescent="0.2">
      <c r="A1815" s="3" t="s">
        <v>5659</v>
      </c>
      <c r="B1815" s="3" t="s">
        <v>5660</v>
      </c>
      <c r="C1815" s="3" t="s">
        <v>33</v>
      </c>
      <c r="D1815" s="3">
        <v>8.2780303955078125</v>
      </c>
      <c r="E1815" s="15">
        <v>0.12950337409973145</v>
      </c>
      <c r="F1815" s="15">
        <v>0.42924106597900391</v>
      </c>
      <c r="G1815" s="41">
        <v>284006240</v>
      </c>
      <c r="H1815" s="40">
        <v>14.899999618530273</v>
      </c>
      <c r="I1815" s="40" t="s">
        <v>47</v>
      </c>
      <c r="J1815" s="40" t="s">
        <v>47</v>
      </c>
      <c r="K1815" s="42" t="str">
        <f t="shared" si="58"/>
        <v>No</v>
      </c>
      <c r="L1815" s="3">
        <f>IF(Table2242[[#This Row],[P/E]]&lt;=$A$8,1,0)</f>
        <v>1</v>
      </c>
      <c r="M1815" s="3">
        <f>IF(Table2242[[#This Row],[ROE LF]]&gt;=$B$8,1,0)</f>
        <v>0</v>
      </c>
      <c r="N1815" s="3">
        <f>IF(Table2242[[#This Row],[Debt/Equity LF]]&lt;=$C$8,1,0)</f>
        <v>1</v>
      </c>
      <c r="O1815" s="44">
        <f t="shared" si="57"/>
        <v>2</v>
      </c>
    </row>
    <row r="1816" spans="1:15" ht="15" hidden="1" x14ac:dyDescent="0.2">
      <c r="A1816" s="3" t="s">
        <v>5245</v>
      </c>
      <c r="B1816" s="3" t="s">
        <v>5246</v>
      </c>
      <c r="C1816" s="3" t="s">
        <v>33</v>
      </c>
      <c r="D1816" s="3">
        <v>8.686802864074707</v>
      </c>
      <c r="E1816" s="15">
        <v>0.1800794219970703</v>
      </c>
      <c r="F1816" s="15">
        <v>2.8750441074371344E-2</v>
      </c>
      <c r="G1816" s="41">
        <v>283636736</v>
      </c>
      <c r="H1816" s="40">
        <v>158.99899291992188</v>
      </c>
      <c r="I1816" s="40" t="s">
        <v>85</v>
      </c>
      <c r="J1816" s="40" t="s">
        <v>85</v>
      </c>
      <c r="K1816" s="42" t="str">
        <f t="shared" si="58"/>
        <v>No</v>
      </c>
      <c r="L1816" s="3">
        <f>IF(Table2242[[#This Row],[P/E]]&lt;=$A$8,1,0)</f>
        <v>0</v>
      </c>
      <c r="M1816" s="3">
        <f>IF(Table2242[[#This Row],[ROE LF]]&gt;=$B$8,1,0)</f>
        <v>0</v>
      </c>
      <c r="N1816" s="3">
        <f>IF(Table2242[[#This Row],[Debt/Equity LF]]&lt;=$C$8,1,0)</f>
        <v>1</v>
      </c>
      <c r="O1816" s="44">
        <f t="shared" si="57"/>
        <v>1</v>
      </c>
    </row>
    <row r="1817" spans="1:15" ht="15" hidden="1" x14ac:dyDescent="0.2">
      <c r="A1817" s="3" t="s">
        <v>5441</v>
      </c>
      <c r="B1817" s="3" t="s">
        <v>5442</v>
      </c>
      <c r="C1817" s="3" t="s">
        <v>33</v>
      </c>
      <c r="D1817" s="3">
        <v>11.101981163024902</v>
      </c>
      <c r="E1817" s="15">
        <v>0.1333804702758789</v>
      </c>
      <c r="F1817" s="15">
        <v>0.48578620910644532</v>
      </c>
      <c r="G1817" s="41">
        <v>280955936</v>
      </c>
      <c r="H1817" s="40">
        <v>20.254999160766602</v>
      </c>
      <c r="I1817" s="40" t="s">
        <v>47</v>
      </c>
      <c r="J1817" s="40" t="s">
        <v>47</v>
      </c>
      <c r="K1817" s="42" t="str">
        <f t="shared" si="58"/>
        <v>No</v>
      </c>
      <c r="L1817" s="3">
        <f>IF(Table2242[[#This Row],[P/E]]&lt;=$A$8,1,0)</f>
        <v>0</v>
      </c>
      <c r="M1817" s="3">
        <f>IF(Table2242[[#This Row],[ROE LF]]&gt;=$B$8,1,0)</f>
        <v>0</v>
      </c>
      <c r="N1817" s="3">
        <f>IF(Table2242[[#This Row],[Debt/Equity LF]]&lt;=$C$8,1,0)</f>
        <v>1</v>
      </c>
      <c r="O1817" s="44">
        <f t="shared" si="57"/>
        <v>1</v>
      </c>
    </row>
    <row r="1818" spans="1:15" ht="15" hidden="1" x14ac:dyDescent="0.2">
      <c r="A1818" s="3" t="s">
        <v>5419</v>
      </c>
      <c r="B1818" s="3" t="s">
        <v>5420</v>
      </c>
      <c r="C1818" s="3" t="s">
        <v>33</v>
      </c>
      <c r="D1818" s="3">
        <v>9.0982456207275391</v>
      </c>
      <c r="E1818" s="15">
        <v>0.11844414710998535</v>
      </c>
      <c r="F1818" s="15">
        <v>0.24002845764160155</v>
      </c>
      <c r="G1818" s="41">
        <v>273986048</v>
      </c>
      <c r="H1818" s="40">
        <v>26.809999465942383</v>
      </c>
      <c r="I1818" s="40" t="s">
        <v>47</v>
      </c>
      <c r="J1818" s="40" t="s">
        <v>47</v>
      </c>
      <c r="K1818" s="42" t="str">
        <f t="shared" si="58"/>
        <v>No</v>
      </c>
      <c r="L1818" s="3">
        <f>IF(Table2242[[#This Row],[P/E]]&lt;=$A$8,1,0)</f>
        <v>0</v>
      </c>
      <c r="M1818" s="3">
        <f>IF(Table2242[[#This Row],[ROE LF]]&gt;=$B$8,1,0)</f>
        <v>0</v>
      </c>
      <c r="N1818" s="3">
        <f>IF(Table2242[[#This Row],[Debt/Equity LF]]&lt;=$C$8,1,0)</f>
        <v>1</v>
      </c>
      <c r="O1818" s="44">
        <f t="shared" si="57"/>
        <v>1</v>
      </c>
    </row>
    <row r="1819" spans="1:15" ht="15" hidden="1" x14ac:dyDescent="0.2">
      <c r="A1819" s="3" t="s">
        <v>5085</v>
      </c>
      <c r="B1819" s="3" t="s">
        <v>5086</v>
      </c>
      <c r="C1819" s="3" t="s">
        <v>28</v>
      </c>
      <c r="D1819" s="3">
        <v>7.7577438354492188</v>
      </c>
      <c r="E1819" s="15">
        <v>0.21892648696899414</v>
      </c>
      <c r="F1819" s="15">
        <v>1.4657162475585936</v>
      </c>
      <c r="G1819" s="41">
        <v>271598720</v>
      </c>
      <c r="H1819" s="40">
        <v>9.25</v>
      </c>
      <c r="I1819" s="40" t="s">
        <v>29</v>
      </c>
      <c r="J1819" s="40" t="s">
        <v>52</v>
      </c>
      <c r="K1819" s="42" t="str">
        <f t="shared" si="58"/>
        <v>No</v>
      </c>
      <c r="L1819" s="3">
        <f>IF(Table2242[[#This Row],[P/E]]&lt;=$A$8,1,0)</f>
        <v>1</v>
      </c>
      <c r="M1819" s="3">
        <f>IF(Table2242[[#This Row],[ROE LF]]&gt;=$B$8,1,0)</f>
        <v>0</v>
      </c>
      <c r="N1819" s="3">
        <f>IF(Table2242[[#This Row],[Debt/Equity LF]]&lt;=$C$8,1,0)</f>
        <v>0</v>
      </c>
      <c r="O1819" s="44">
        <f t="shared" si="57"/>
        <v>1</v>
      </c>
    </row>
    <row r="1820" spans="1:15" ht="15" hidden="1" x14ac:dyDescent="0.2">
      <c r="A1820" s="3" t="s">
        <v>5197</v>
      </c>
      <c r="B1820" s="3" t="s">
        <v>5198</v>
      </c>
      <c r="C1820" s="3" t="s">
        <v>28</v>
      </c>
      <c r="D1820" s="3">
        <v>12.856925964355469</v>
      </c>
      <c r="E1820" s="15">
        <v>9.834121704101563E-2</v>
      </c>
      <c r="F1820" s="15">
        <v>0.81585784912109371</v>
      </c>
      <c r="G1820" s="41">
        <v>271528736</v>
      </c>
      <c r="H1820" s="40">
        <v>8.4149999618530273</v>
      </c>
      <c r="I1820" s="40" t="s">
        <v>29</v>
      </c>
      <c r="J1820" s="40" t="s">
        <v>30</v>
      </c>
      <c r="K1820" s="42" t="str">
        <f t="shared" si="58"/>
        <v>No</v>
      </c>
      <c r="L1820" s="3">
        <f>IF(Table2242[[#This Row],[P/E]]&lt;=$A$8,1,0)</f>
        <v>0</v>
      </c>
      <c r="M1820" s="3">
        <f>IF(Table2242[[#This Row],[ROE LF]]&gt;=$B$8,1,0)</f>
        <v>0</v>
      </c>
      <c r="N1820" s="3">
        <f>IF(Table2242[[#This Row],[Debt/Equity LF]]&lt;=$C$8,1,0)</f>
        <v>0</v>
      </c>
      <c r="O1820" s="44">
        <f t="shared" si="57"/>
        <v>0</v>
      </c>
    </row>
    <row r="1821" spans="1:15" ht="15" hidden="1" x14ac:dyDescent="0.2">
      <c r="A1821" s="3" t="s">
        <v>4297</v>
      </c>
      <c r="B1821" s="3" t="s">
        <v>4298</v>
      </c>
      <c r="C1821" s="3" t="s">
        <v>28</v>
      </c>
      <c r="D1821" s="3">
        <v>13.593168258666992</v>
      </c>
      <c r="E1821" s="15">
        <v>3.4890899062156706E-3</v>
      </c>
      <c r="F1821" s="15">
        <v>0.39633117675781249</v>
      </c>
      <c r="G1821" s="41">
        <v>269740992</v>
      </c>
      <c r="H1821" s="40">
        <v>22.149999618530273</v>
      </c>
      <c r="I1821" s="40" t="s">
        <v>67</v>
      </c>
      <c r="J1821" s="40" t="s">
        <v>100</v>
      </c>
      <c r="K1821" s="42" t="str">
        <f t="shared" si="58"/>
        <v>No</v>
      </c>
      <c r="L1821" s="3">
        <f>IF(Table2242[[#This Row],[P/E]]&lt;=$A$8,1,0)</f>
        <v>0</v>
      </c>
      <c r="M1821" s="3">
        <f>IF(Table2242[[#This Row],[ROE LF]]&gt;=$B$8,1,0)</f>
        <v>0</v>
      </c>
      <c r="N1821" s="3">
        <f>IF(Table2242[[#This Row],[Debt/Equity LF]]&lt;=$C$8,1,0)</f>
        <v>1</v>
      </c>
      <c r="O1821" s="44">
        <f t="shared" si="57"/>
        <v>1</v>
      </c>
    </row>
    <row r="1822" spans="1:15" ht="15" hidden="1" x14ac:dyDescent="0.2">
      <c r="A1822" s="3" t="s">
        <v>8658</v>
      </c>
      <c r="B1822" s="3" t="s">
        <v>8659</v>
      </c>
      <c r="C1822" s="3" t="s">
        <v>33</v>
      </c>
      <c r="D1822" s="3">
        <v>18.240640640258789</v>
      </c>
      <c r="E1822" s="15">
        <v>4.278913974761963E-2</v>
      </c>
      <c r="F1822" s="15">
        <v>1.5476429462432861E-2</v>
      </c>
      <c r="G1822" s="41">
        <v>269648320</v>
      </c>
      <c r="H1822" s="40">
        <v>10.813799858093262</v>
      </c>
      <c r="I1822" s="40" t="s">
        <v>47</v>
      </c>
      <c r="J1822" s="40" t="s">
        <v>111</v>
      </c>
      <c r="K1822" s="42" t="str">
        <f t="shared" si="58"/>
        <v>No</v>
      </c>
      <c r="L1822" s="3">
        <f>IF(Table2242[[#This Row],[P/E]]&lt;=$A$8,1,0)</f>
        <v>0</v>
      </c>
      <c r="M1822" s="3">
        <f>IF(Table2242[[#This Row],[ROE LF]]&gt;=$B$8,1,0)</f>
        <v>0</v>
      </c>
      <c r="N1822" s="3">
        <f>IF(Table2242[[#This Row],[Debt/Equity LF]]&lt;=$C$8,1,0)</f>
        <v>1</v>
      </c>
      <c r="O1822" s="44">
        <f t="shared" si="57"/>
        <v>1</v>
      </c>
    </row>
    <row r="1823" spans="1:15" ht="15" hidden="1" x14ac:dyDescent="0.2">
      <c r="A1823" s="3" t="s">
        <v>5309</v>
      </c>
      <c r="B1823" s="3" t="s">
        <v>5310</v>
      </c>
      <c r="C1823" s="3" t="s">
        <v>33</v>
      </c>
      <c r="D1823" s="3">
        <v>7.8518514633178711</v>
      </c>
      <c r="E1823" s="15">
        <v>0.14461164474487304</v>
      </c>
      <c r="F1823" s="15">
        <v>2.2246999740600591E-2</v>
      </c>
      <c r="G1823" s="41">
        <v>267734400</v>
      </c>
      <c r="H1823" s="40">
        <v>19.079999923706055</v>
      </c>
      <c r="I1823" s="40" t="s">
        <v>47</v>
      </c>
      <c r="J1823" s="40" t="s">
        <v>47</v>
      </c>
      <c r="K1823" s="42" t="str">
        <f t="shared" si="58"/>
        <v>No</v>
      </c>
      <c r="L1823" s="3">
        <f>IF(Table2242[[#This Row],[P/E]]&lt;=$A$8,1,0)</f>
        <v>1</v>
      </c>
      <c r="M1823" s="3">
        <f>IF(Table2242[[#This Row],[ROE LF]]&gt;=$B$8,1,0)</f>
        <v>0</v>
      </c>
      <c r="N1823" s="3">
        <f>IF(Table2242[[#This Row],[Debt/Equity LF]]&lt;=$C$8,1,0)</f>
        <v>1</v>
      </c>
      <c r="O1823" s="44">
        <f t="shared" si="57"/>
        <v>2</v>
      </c>
    </row>
    <row r="1824" spans="1:15" ht="15" hidden="1" x14ac:dyDescent="0.2">
      <c r="A1824" s="3" t="s">
        <v>9453</v>
      </c>
      <c r="B1824" s="3" t="s">
        <v>9454</v>
      </c>
      <c r="C1824" s="3" t="s">
        <v>33</v>
      </c>
      <c r="D1824" s="3">
        <v>9.5698442459106445</v>
      </c>
      <c r="E1824" s="15">
        <v>8.1413574218750007E-2</v>
      </c>
      <c r="F1824" s="15">
        <v>15.20597412109375</v>
      </c>
      <c r="G1824" s="41">
        <v>267538496</v>
      </c>
      <c r="H1824" s="40">
        <v>18.375</v>
      </c>
      <c r="I1824" s="40" t="s">
        <v>34</v>
      </c>
      <c r="J1824" s="40" t="s">
        <v>112</v>
      </c>
      <c r="K1824" s="42" t="str">
        <f t="shared" si="58"/>
        <v>No</v>
      </c>
      <c r="L1824" s="3">
        <f>IF(Table2242[[#This Row],[P/E]]&lt;=$A$8,1,0)</f>
        <v>0</v>
      </c>
      <c r="M1824" s="3">
        <f>IF(Table2242[[#This Row],[ROE LF]]&gt;=$B$8,1,0)</f>
        <v>0</v>
      </c>
      <c r="N1824" s="3">
        <f>IF(Table2242[[#This Row],[Debt/Equity LF]]&lt;=$C$8,1,0)</f>
        <v>0</v>
      </c>
      <c r="O1824" s="44">
        <f t="shared" ref="O1824:O1887" si="59">SUM(L1824:N1824)</f>
        <v>0</v>
      </c>
    </row>
    <row r="1825" spans="1:15" ht="15" hidden="1" x14ac:dyDescent="0.2">
      <c r="A1825" s="3" t="s">
        <v>5563</v>
      </c>
      <c r="B1825" s="3" t="s">
        <v>5564</v>
      </c>
      <c r="C1825" s="3" t="s">
        <v>45</v>
      </c>
      <c r="D1825" s="3">
        <v>9.705265998840332</v>
      </c>
      <c r="E1825" s="15">
        <v>0.18061737060546876</v>
      </c>
      <c r="F1825" s="15">
        <v>2.4751948547363281</v>
      </c>
      <c r="G1825" s="41">
        <v>266141904</v>
      </c>
      <c r="H1825" s="40">
        <v>11.859999656677246</v>
      </c>
      <c r="I1825" s="40" t="s">
        <v>46</v>
      </c>
      <c r="J1825" s="40" t="s">
        <v>46</v>
      </c>
      <c r="K1825" s="42" t="str">
        <f t="shared" si="58"/>
        <v>No</v>
      </c>
      <c r="L1825" s="3">
        <f>IF(Table2242[[#This Row],[P/E]]&lt;=$A$8,1,0)</f>
        <v>0</v>
      </c>
      <c r="M1825" s="3">
        <f>IF(Table2242[[#This Row],[ROE LF]]&gt;=$B$8,1,0)</f>
        <v>0</v>
      </c>
      <c r="N1825" s="3">
        <f>IF(Table2242[[#This Row],[Debt/Equity LF]]&lt;=$C$8,1,0)</f>
        <v>0</v>
      </c>
      <c r="O1825" s="44">
        <f t="shared" si="59"/>
        <v>0</v>
      </c>
    </row>
    <row r="1826" spans="1:15" ht="15" hidden="1" x14ac:dyDescent="0.2">
      <c r="A1826" s="3" t="s">
        <v>9486</v>
      </c>
      <c r="B1826" s="3" t="s">
        <v>9487</v>
      </c>
      <c r="C1826" s="3" t="s">
        <v>89</v>
      </c>
      <c r="D1826" s="3">
        <v>111.44809722900391</v>
      </c>
      <c r="E1826" s="15">
        <v>-8.8056716918945316E-2</v>
      </c>
      <c r="F1826" s="15" t="s">
        <v>51</v>
      </c>
      <c r="G1826" s="41">
        <v>262709920</v>
      </c>
      <c r="H1826" s="40">
        <v>3.8949999809265141</v>
      </c>
      <c r="I1826" s="40" t="s">
        <v>89</v>
      </c>
      <c r="J1826" s="40" t="s">
        <v>93</v>
      </c>
      <c r="K1826" s="42" t="str">
        <f t="shared" si="58"/>
        <v>No</v>
      </c>
      <c r="L1826" s="3">
        <f>IF(Table2242[[#This Row],[P/E]]&lt;=$A$8,1,0)</f>
        <v>0</v>
      </c>
      <c r="M1826" s="3">
        <f>IF(Table2242[[#This Row],[ROE LF]]&gt;=$B$8,1,0)</f>
        <v>0</v>
      </c>
      <c r="N1826" s="3">
        <f>IF(Table2242[[#This Row],[Debt/Equity LF]]&lt;=$C$8,1,0)</f>
        <v>0</v>
      </c>
      <c r="O1826" s="44">
        <f t="shared" si="59"/>
        <v>0</v>
      </c>
    </row>
    <row r="1827" spans="1:15" ht="15" hidden="1" x14ac:dyDescent="0.2">
      <c r="A1827" s="3" t="s">
        <v>9444</v>
      </c>
      <c r="B1827" s="3" t="s">
        <v>9445</v>
      </c>
      <c r="C1827" s="3" t="s">
        <v>28</v>
      </c>
      <c r="D1827" s="3">
        <v>6.1500000953674316</v>
      </c>
      <c r="E1827" s="15">
        <v>0.23276323318481446</v>
      </c>
      <c r="F1827" s="15">
        <v>1.1598949432373047</v>
      </c>
      <c r="G1827" s="41">
        <v>262662464</v>
      </c>
      <c r="H1827" s="40">
        <v>12.300000190734863</v>
      </c>
      <c r="I1827" s="40" t="s">
        <v>29</v>
      </c>
      <c r="J1827" s="40" t="s">
        <v>52</v>
      </c>
      <c r="K1827" s="42" t="str">
        <f t="shared" si="58"/>
        <v>No</v>
      </c>
      <c r="L1827" s="3">
        <f>IF(Table2242[[#This Row],[P/E]]&lt;=$A$8,1,0)</f>
        <v>1</v>
      </c>
      <c r="M1827" s="3">
        <f>IF(Table2242[[#This Row],[ROE LF]]&gt;=$B$8,1,0)</f>
        <v>0</v>
      </c>
      <c r="N1827" s="3">
        <f>IF(Table2242[[#This Row],[Debt/Equity LF]]&lt;=$C$8,1,0)</f>
        <v>0</v>
      </c>
      <c r="O1827" s="44">
        <f t="shared" si="59"/>
        <v>1</v>
      </c>
    </row>
    <row r="1828" spans="1:15" ht="15" hidden="1" x14ac:dyDescent="0.2">
      <c r="A1828" s="3" t="s">
        <v>9007</v>
      </c>
      <c r="B1828" s="3" t="s">
        <v>9008</v>
      </c>
      <c r="C1828" s="3" t="s">
        <v>33</v>
      </c>
      <c r="D1828" s="3">
        <v>12.243837356567383</v>
      </c>
      <c r="E1828" s="15">
        <v>8.8509263992309573E-2</v>
      </c>
      <c r="F1828" s="15">
        <v>1.3502439880371093</v>
      </c>
      <c r="G1828" s="41">
        <v>262074288</v>
      </c>
      <c r="H1828" s="40">
        <v>27.610000610351562</v>
      </c>
      <c r="I1828" s="40" t="s">
        <v>47</v>
      </c>
      <c r="J1828" s="40" t="s">
        <v>47</v>
      </c>
      <c r="K1828" s="42" t="str">
        <f t="shared" si="58"/>
        <v>No</v>
      </c>
      <c r="L1828" s="3">
        <f>IF(Table2242[[#This Row],[P/E]]&lt;=$A$8,1,0)</f>
        <v>0</v>
      </c>
      <c r="M1828" s="3">
        <f>IF(Table2242[[#This Row],[ROE LF]]&gt;=$B$8,1,0)</f>
        <v>0</v>
      </c>
      <c r="N1828" s="3">
        <f>IF(Table2242[[#This Row],[Debt/Equity LF]]&lt;=$C$8,1,0)</f>
        <v>0</v>
      </c>
      <c r="O1828" s="44">
        <f t="shared" si="59"/>
        <v>0</v>
      </c>
    </row>
    <row r="1829" spans="1:15" ht="15" hidden="1" x14ac:dyDescent="0.2">
      <c r="A1829" s="3" t="s">
        <v>5361</v>
      </c>
      <c r="B1829" s="3" t="s">
        <v>5362</v>
      </c>
      <c r="C1829" s="3" t="s">
        <v>28</v>
      </c>
      <c r="D1829" s="3">
        <v>83.148628234863281</v>
      </c>
      <c r="E1829" s="15">
        <v>-0.23300594329833985</v>
      </c>
      <c r="F1829" s="15">
        <v>7.1480718994140622</v>
      </c>
      <c r="G1829" s="41">
        <v>261419504</v>
      </c>
      <c r="H1829" s="40">
        <v>6.190000057220459</v>
      </c>
      <c r="I1829" s="40" t="s">
        <v>58</v>
      </c>
      <c r="J1829" s="40" t="s">
        <v>59</v>
      </c>
      <c r="K1829" s="42" t="str">
        <f t="shared" si="58"/>
        <v>No</v>
      </c>
      <c r="L1829" s="3">
        <f>IF(Table2242[[#This Row],[P/E]]&lt;=$A$8,1,0)</f>
        <v>0</v>
      </c>
      <c r="M1829" s="3">
        <f>IF(Table2242[[#This Row],[ROE LF]]&gt;=$B$8,1,0)</f>
        <v>0</v>
      </c>
      <c r="N1829" s="3">
        <f>IF(Table2242[[#This Row],[Debt/Equity LF]]&lt;=$C$8,1,0)</f>
        <v>0</v>
      </c>
      <c r="O1829" s="44">
        <f t="shared" si="59"/>
        <v>0</v>
      </c>
    </row>
    <row r="1830" spans="1:15" ht="15" hidden="1" x14ac:dyDescent="0.2">
      <c r="A1830" s="3" t="s">
        <v>4991</v>
      </c>
      <c r="B1830" s="3" t="s">
        <v>4992</v>
      </c>
      <c r="C1830" s="3" t="s">
        <v>69</v>
      </c>
      <c r="D1830" s="3">
        <v>35.306369781494141</v>
      </c>
      <c r="E1830" s="15">
        <v>5.5236282348632815E-2</v>
      </c>
      <c r="F1830" s="15">
        <v>1.5367099642753601E-3</v>
      </c>
      <c r="G1830" s="41">
        <v>259165520</v>
      </c>
      <c r="H1830" s="40">
        <v>12.680000305175781</v>
      </c>
      <c r="I1830" s="40" t="s">
        <v>76</v>
      </c>
      <c r="J1830" s="40" t="s">
        <v>77</v>
      </c>
      <c r="K1830" s="42" t="str">
        <f t="shared" si="58"/>
        <v>No</v>
      </c>
      <c r="L1830" s="3">
        <f>IF(Table2242[[#This Row],[P/E]]&lt;=$A$8,1,0)</f>
        <v>0</v>
      </c>
      <c r="M1830" s="3">
        <f>IF(Table2242[[#This Row],[ROE LF]]&gt;=$B$8,1,0)</f>
        <v>0</v>
      </c>
      <c r="N1830" s="3">
        <f>IF(Table2242[[#This Row],[Debt/Equity LF]]&lt;=$C$8,1,0)</f>
        <v>1</v>
      </c>
      <c r="O1830" s="44">
        <f t="shared" si="59"/>
        <v>1</v>
      </c>
    </row>
    <row r="1831" spans="1:15" ht="15" x14ac:dyDescent="0.2">
      <c r="A1831" s="3" t="s">
        <v>9436</v>
      </c>
      <c r="B1831" s="3" t="s">
        <v>9437</v>
      </c>
      <c r="C1831" s="3" t="s">
        <v>43</v>
      </c>
      <c r="D1831" s="3">
        <v>11.419398307800293</v>
      </c>
      <c r="E1831" s="15">
        <v>0.15949983596801759</v>
      </c>
      <c r="F1831" s="15">
        <v>0.18276456832885743</v>
      </c>
      <c r="G1831" s="41">
        <v>258849520</v>
      </c>
      <c r="H1831" s="40">
        <v>3.6349999904632568</v>
      </c>
      <c r="I1831" s="40" t="s">
        <v>43</v>
      </c>
      <c r="J1831" s="40" t="s">
        <v>44</v>
      </c>
      <c r="K1831" s="42" t="str">
        <f t="shared" si="58"/>
        <v>No</v>
      </c>
      <c r="L1831" s="3">
        <f>IF(Table2242[[#This Row],[P/E]]&lt;=$A$8,1,0)</f>
        <v>0</v>
      </c>
      <c r="M1831" s="3">
        <f>IF(Table2242[[#This Row],[ROE LF]]&gt;=$B$8,1,0)</f>
        <v>0</v>
      </c>
      <c r="N1831" s="3">
        <f>IF(Table2242[[#This Row],[Debt/Equity LF]]&lt;=$C$8,1,0)</f>
        <v>1</v>
      </c>
      <c r="O1831" s="44">
        <f t="shared" si="59"/>
        <v>1</v>
      </c>
    </row>
    <row r="1832" spans="1:15" ht="15" hidden="1" x14ac:dyDescent="0.2">
      <c r="A1832" s="3" t="s">
        <v>9500</v>
      </c>
      <c r="B1832" s="3" t="s">
        <v>9501</v>
      </c>
      <c r="C1832" s="3" t="s">
        <v>45</v>
      </c>
      <c r="D1832" s="3">
        <v>59.121372222900391</v>
      </c>
      <c r="E1832" s="15">
        <v>2.5183229446411132E-2</v>
      </c>
      <c r="F1832" s="15">
        <v>0.24202434539794923</v>
      </c>
      <c r="G1832" s="41">
        <v>256854416</v>
      </c>
      <c r="H1832" s="40">
        <v>3.970000028610229</v>
      </c>
      <c r="I1832" s="40" t="s">
        <v>49</v>
      </c>
      <c r="J1832" s="40" t="s">
        <v>83</v>
      </c>
      <c r="K1832" s="42" t="str">
        <f t="shared" si="58"/>
        <v>No</v>
      </c>
      <c r="L1832" s="3">
        <f>IF(Table2242[[#This Row],[P/E]]&lt;=$A$8,1,0)</f>
        <v>0</v>
      </c>
      <c r="M1832" s="3">
        <f>IF(Table2242[[#This Row],[ROE LF]]&gt;=$B$8,1,0)</f>
        <v>0</v>
      </c>
      <c r="N1832" s="3">
        <f>IF(Table2242[[#This Row],[Debt/Equity LF]]&lt;=$C$8,1,0)</f>
        <v>1</v>
      </c>
      <c r="O1832" s="44">
        <f t="shared" si="59"/>
        <v>1</v>
      </c>
    </row>
    <row r="1833" spans="1:15" ht="15" hidden="1" x14ac:dyDescent="0.2">
      <c r="A1833" s="3" t="s">
        <v>5231</v>
      </c>
      <c r="B1833" s="3" t="s">
        <v>5232</v>
      </c>
      <c r="C1833" s="3" t="s">
        <v>80</v>
      </c>
      <c r="D1833" s="3">
        <v>82.489669799804688</v>
      </c>
      <c r="E1833" s="15">
        <v>2.2167930603027339E-2</v>
      </c>
      <c r="F1833" s="15">
        <v>1.9882893371582031</v>
      </c>
      <c r="G1833" s="41">
        <v>256528304</v>
      </c>
      <c r="H1833" s="40">
        <v>3.9600000381469731</v>
      </c>
      <c r="I1833" s="40" t="s">
        <v>80</v>
      </c>
      <c r="J1833" s="40" t="s">
        <v>81</v>
      </c>
      <c r="K1833" s="42" t="str">
        <f t="shared" si="58"/>
        <v>No</v>
      </c>
      <c r="L1833" s="3">
        <f>IF(Table2242[[#This Row],[P/E]]&lt;=$A$8,1,0)</f>
        <v>0</v>
      </c>
      <c r="M1833" s="3">
        <f>IF(Table2242[[#This Row],[ROE LF]]&gt;=$B$8,1,0)</f>
        <v>0</v>
      </c>
      <c r="N1833" s="3">
        <f>IF(Table2242[[#This Row],[Debt/Equity LF]]&lt;=$C$8,1,0)</f>
        <v>0</v>
      </c>
      <c r="O1833" s="44">
        <f t="shared" si="59"/>
        <v>0</v>
      </c>
    </row>
    <row r="1834" spans="1:15" ht="15" hidden="1" x14ac:dyDescent="0.2">
      <c r="A1834" s="3" t="s">
        <v>5407</v>
      </c>
      <c r="B1834" s="3" t="s">
        <v>5408</v>
      </c>
      <c r="C1834" s="3" t="s">
        <v>33</v>
      </c>
      <c r="D1834" s="3">
        <v>6.3782992362976074</v>
      </c>
      <c r="E1834" s="15">
        <v>0.17234863281250001</v>
      </c>
      <c r="F1834" s="15">
        <v>0.45087982177734376</v>
      </c>
      <c r="G1834" s="41">
        <v>256409968</v>
      </c>
      <c r="H1834" s="40">
        <v>21.75</v>
      </c>
      <c r="I1834" s="40" t="s">
        <v>47</v>
      </c>
      <c r="J1834" s="40" t="s">
        <v>47</v>
      </c>
      <c r="K1834" s="42" t="str">
        <f t="shared" si="58"/>
        <v>No</v>
      </c>
      <c r="L1834" s="3">
        <f>IF(Table2242[[#This Row],[P/E]]&lt;=$A$8,1,0)</f>
        <v>1</v>
      </c>
      <c r="M1834" s="3">
        <f>IF(Table2242[[#This Row],[ROE LF]]&gt;=$B$8,1,0)</f>
        <v>0</v>
      </c>
      <c r="N1834" s="3">
        <f>IF(Table2242[[#This Row],[Debt/Equity LF]]&lt;=$C$8,1,0)</f>
        <v>1</v>
      </c>
      <c r="O1834" s="44">
        <f t="shared" si="59"/>
        <v>2</v>
      </c>
    </row>
    <row r="1835" spans="1:15" ht="15" hidden="1" x14ac:dyDescent="0.2">
      <c r="A1835" s="3" t="s">
        <v>4247</v>
      </c>
      <c r="B1835" s="3" t="s">
        <v>4248</v>
      </c>
      <c r="C1835" s="3" t="s">
        <v>69</v>
      </c>
      <c r="D1835" s="3">
        <v>14.185494422912598</v>
      </c>
      <c r="E1835" s="15">
        <v>-1.834825992584229E-2</v>
      </c>
      <c r="F1835" s="15">
        <v>0.3815872573852539</v>
      </c>
      <c r="G1835" s="41">
        <v>256380272</v>
      </c>
      <c r="H1835" s="40">
        <v>7.5199999809265137</v>
      </c>
      <c r="I1835" s="40" t="s">
        <v>6370</v>
      </c>
      <c r="J1835" s="40" t="s">
        <v>87</v>
      </c>
      <c r="K1835" s="42" t="str">
        <f t="shared" si="58"/>
        <v>No</v>
      </c>
      <c r="L1835" s="3">
        <f>IF(Table2242[[#This Row],[P/E]]&lt;=$A$8,1,0)</f>
        <v>0</v>
      </c>
      <c r="M1835" s="3">
        <f>IF(Table2242[[#This Row],[ROE LF]]&gt;=$B$8,1,0)</f>
        <v>0</v>
      </c>
      <c r="N1835" s="3">
        <f>IF(Table2242[[#This Row],[Debt/Equity LF]]&lt;=$C$8,1,0)</f>
        <v>1</v>
      </c>
      <c r="O1835" s="44">
        <f t="shared" si="59"/>
        <v>1</v>
      </c>
    </row>
    <row r="1836" spans="1:15" ht="15" hidden="1" x14ac:dyDescent="0.2">
      <c r="A1836" s="3" t="s">
        <v>1105</v>
      </c>
      <c r="B1836" s="3" t="s">
        <v>9446</v>
      </c>
      <c r="C1836" s="3" t="s">
        <v>65</v>
      </c>
      <c r="D1836" s="3">
        <v>1.8439526557922361</v>
      </c>
      <c r="E1836" s="15">
        <v>-5.5836849212646485E-2</v>
      </c>
      <c r="F1836" s="15">
        <v>0.60695850372314453</v>
      </c>
      <c r="G1836" s="41">
        <v>253872976</v>
      </c>
      <c r="H1836" s="40">
        <v>7.0799999237060547</v>
      </c>
      <c r="I1836" s="40" t="s">
        <v>65</v>
      </c>
      <c r="J1836" s="40" t="s">
        <v>66</v>
      </c>
      <c r="K1836" s="42" t="str">
        <f t="shared" si="58"/>
        <v>No</v>
      </c>
      <c r="L1836" s="3">
        <f>IF(Table2242[[#This Row],[P/E]]&lt;=$A$8,1,0)</f>
        <v>1</v>
      </c>
      <c r="M1836" s="3">
        <f>IF(Table2242[[#This Row],[ROE LF]]&gt;=$B$8,1,0)</f>
        <v>0</v>
      </c>
      <c r="N1836" s="3">
        <f>IF(Table2242[[#This Row],[Debt/Equity LF]]&lt;=$C$8,1,0)</f>
        <v>0</v>
      </c>
      <c r="O1836" s="44">
        <f t="shared" si="59"/>
        <v>1</v>
      </c>
    </row>
    <row r="1837" spans="1:15" ht="15" hidden="1" x14ac:dyDescent="0.2">
      <c r="A1837" s="3" t="s">
        <v>9449</v>
      </c>
      <c r="B1837" s="3" t="s">
        <v>9450</v>
      </c>
      <c r="C1837" s="3" t="s">
        <v>33</v>
      </c>
      <c r="D1837" s="3">
        <v>13.75</v>
      </c>
      <c r="E1837" s="15">
        <v>5.4306302070617679E-2</v>
      </c>
      <c r="F1837" s="15">
        <v>0.16722017288208008</v>
      </c>
      <c r="G1837" s="41">
        <v>253669456</v>
      </c>
      <c r="H1837" s="40">
        <v>19.25</v>
      </c>
      <c r="I1837" s="40" t="s">
        <v>47</v>
      </c>
      <c r="J1837" s="40" t="s">
        <v>47</v>
      </c>
      <c r="K1837" s="42" t="str">
        <f t="shared" si="58"/>
        <v>No</v>
      </c>
      <c r="L1837" s="3">
        <f>IF(Table2242[[#This Row],[P/E]]&lt;=$A$8,1,0)</f>
        <v>0</v>
      </c>
      <c r="M1837" s="3">
        <f>IF(Table2242[[#This Row],[ROE LF]]&gt;=$B$8,1,0)</f>
        <v>0</v>
      </c>
      <c r="N1837" s="3">
        <f>IF(Table2242[[#This Row],[Debt/Equity LF]]&lt;=$C$8,1,0)</f>
        <v>1</v>
      </c>
      <c r="O1837" s="44">
        <f t="shared" si="59"/>
        <v>1</v>
      </c>
    </row>
    <row r="1838" spans="1:15" ht="15" hidden="1" x14ac:dyDescent="0.2">
      <c r="A1838" s="3" t="s">
        <v>5825</v>
      </c>
      <c r="B1838" s="3" t="s">
        <v>5826</v>
      </c>
      <c r="C1838" s="3" t="s">
        <v>33</v>
      </c>
      <c r="D1838" s="3">
        <v>8.9200820922851562</v>
      </c>
      <c r="E1838" s="15">
        <v>0.15339470863342286</v>
      </c>
      <c r="F1838" s="15">
        <v>0.6228277206420898</v>
      </c>
      <c r="G1838" s="41">
        <v>253345056</v>
      </c>
      <c r="H1838" s="40">
        <v>24.070600509643555</v>
      </c>
      <c r="I1838" s="40" t="s">
        <v>47</v>
      </c>
      <c r="J1838" s="40" t="s">
        <v>47</v>
      </c>
      <c r="K1838" s="42" t="str">
        <f t="shared" si="58"/>
        <v>No</v>
      </c>
      <c r="L1838" s="3">
        <f>IF(Table2242[[#This Row],[P/E]]&lt;=$A$8,1,0)</f>
        <v>0</v>
      </c>
      <c r="M1838" s="3">
        <f>IF(Table2242[[#This Row],[ROE LF]]&gt;=$B$8,1,0)</f>
        <v>0</v>
      </c>
      <c r="N1838" s="3">
        <f>IF(Table2242[[#This Row],[Debt/Equity LF]]&lt;=$C$8,1,0)</f>
        <v>0</v>
      </c>
      <c r="O1838" s="44">
        <f t="shared" si="59"/>
        <v>0</v>
      </c>
    </row>
    <row r="1839" spans="1:15" ht="15" hidden="1" x14ac:dyDescent="0.2">
      <c r="A1839" s="3" t="s">
        <v>5725</v>
      </c>
      <c r="B1839" s="3" t="s">
        <v>5726</v>
      </c>
      <c r="C1839" s="3" t="s">
        <v>33</v>
      </c>
      <c r="D1839" s="3">
        <v>13.895099639892578</v>
      </c>
      <c r="E1839" s="15">
        <v>0.26888626098632812</v>
      </c>
      <c r="F1839" s="15">
        <v>0.27769573211669923</v>
      </c>
      <c r="G1839" s="41">
        <v>251308864</v>
      </c>
      <c r="H1839" s="40">
        <v>18.180000305175781</v>
      </c>
      <c r="I1839" s="40" t="s">
        <v>34</v>
      </c>
      <c r="J1839" s="40" t="s">
        <v>73</v>
      </c>
      <c r="K1839" s="42" t="str">
        <f t="shared" si="58"/>
        <v>No</v>
      </c>
      <c r="L1839" s="3">
        <f>IF(Table2242[[#This Row],[P/E]]&lt;=$A$8,1,0)</f>
        <v>0</v>
      </c>
      <c r="M1839" s="3">
        <f>IF(Table2242[[#This Row],[ROE LF]]&gt;=$B$8,1,0)</f>
        <v>0</v>
      </c>
      <c r="N1839" s="3">
        <f>IF(Table2242[[#This Row],[Debt/Equity LF]]&lt;=$C$8,1,0)</f>
        <v>1</v>
      </c>
      <c r="O1839" s="44">
        <f t="shared" si="59"/>
        <v>1</v>
      </c>
    </row>
    <row r="1840" spans="1:15" ht="15" hidden="1" x14ac:dyDescent="0.2">
      <c r="A1840" s="3" t="s">
        <v>9459</v>
      </c>
      <c r="B1840" s="3" t="s">
        <v>9460</v>
      </c>
      <c r="C1840" s="3" t="s">
        <v>28</v>
      </c>
      <c r="D1840" s="3">
        <v>6.9942030906677246</v>
      </c>
      <c r="E1840" s="15">
        <v>0.55944446563720707</v>
      </c>
      <c r="F1840" s="15">
        <v>0.99649490356445314</v>
      </c>
      <c r="G1840" s="41">
        <v>250298992</v>
      </c>
      <c r="H1840" s="40">
        <v>18.069999694824219</v>
      </c>
      <c r="I1840" s="40" t="s">
        <v>29</v>
      </c>
      <c r="J1840" s="40" t="s">
        <v>52</v>
      </c>
      <c r="K1840" s="42" t="str">
        <f t="shared" si="58"/>
        <v>No</v>
      </c>
      <c r="L1840" s="3">
        <f>IF(Table2242[[#This Row],[P/E]]&lt;=$A$8,1,0)</f>
        <v>1</v>
      </c>
      <c r="M1840" s="3">
        <f>IF(Table2242[[#This Row],[ROE LF]]&gt;=$B$8,1,0)</f>
        <v>1</v>
      </c>
      <c r="N1840" s="3">
        <f>IF(Table2242[[#This Row],[Debt/Equity LF]]&lt;=$C$8,1,0)</f>
        <v>0</v>
      </c>
      <c r="O1840" s="44">
        <f t="shared" si="59"/>
        <v>2</v>
      </c>
    </row>
    <row r="1841" spans="1:15" ht="15" hidden="1" x14ac:dyDescent="0.2">
      <c r="A1841" s="3" t="s">
        <v>5289</v>
      </c>
      <c r="B1841" s="3" t="s">
        <v>5290</v>
      </c>
      <c r="C1841" s="3" t="s">
        <v>33</v>
      </c>
      <c r="D1841" s="3">
        <v>10.664516448974609</v>
      </c>
      <c r="E1841" s="15">
        <v>8.5269031524658201E-2</v>
      </c>
      <c r="F1841" s="15">
        <v>0.28162580490112304</v>
      </c>
      <c r="G1841" s="41">
        <v>249218016</v>
      </c>
      <c r="H1841" s="40">
        <v>19.579999923706055</v>
      </c>
      <c r="I1841" s="40" t="s">
        <v>47</v>
      </c>
      <c r="J1841" s="40" t="s">
        <v>47</v>
      </c>
      <c r="K1841" s="42" t="str">
        <f t="shared" si="58"/>
        <v>No</v>
      </c>
      <c r="L1841" s="3">
        <f>IF(Table2242[[#This Row],[P/E]]&lt;=$A$8,1,0)</f>
        <v>0</v>
      </c>
      <c r="M1841" s="3">
        <f>IF(Table2242[[#This Row],[ROE LF]]&gt;=$B$8,1,0)</f>
        <v>0</v>
      </c>
      <c r="N1841" s="3">
        <f>IF(Table2242[[#This Row],[Debt/Equity LF]]&lt;=$C$8,1,0)</f>
        <v>1</v>
      </c>
      <c r="O1841" s="44">
        <f t="shared" si="59"/>
        <v>1</v>
      </c>
    </row>
    <row r="1842" spans="1:15" ht="15" hidden="1" x14ac:dyDescent="0.2">
      <c r="A1842" s="3" t="s">
        <v>5625</v>
      </c>
      <c r="B1842" s="3" t="s">
        <v>5626</v>
      </c>
      <c r="C1842" s="3" t="s">
        <v>25</v>
      </c>
      <c r="D1842" s="3">
        <v>65.771476745605469</v>
      </c>
      <c r="E1842" s="15">
        <v>1.8244470357894903E-2</v>
      </c>
      <c r="F1842" s="15">
        <v>0.35687431335449221</v>
      </c>
      <c r="G1842" s="41">
        <v>247981360</v>
      </c>
      <c r="H1842" s="40">
        <v>5.7699999809265137</v>
      </c>
      <c r="I1842" s="40" t="s">
        <v>26</v>
      </c>
      <c r="J1842" s="40" t="s">
        <v>27</v>
      </c>
      <c r="K1842" s="42" t="str">
        <f t="shared" si="58"/>
        <v>No</v>
      </c>
      <c r="L1842" s="3">
        <f>IF(Table2242[[#This Row],[P/E]]&lt;=$A$8,1,0)</f>
        <v>0</v>
      </c>
      <c r="M1842" s="3">
        <f>IF(Table2242[[#This Row],[ROE LF]]&gt;=$B$8,1,0)</f>
        <v>0</v>
      </c>
      <c r="N1842" s="3">
        <f>IF(Table2242[[#This Row],[Debt/Equity LF]]&lt;=$C$8,1,0)</f>
        <v>1</v>
      </c>
      <c r="O1842" s="44">
        <f t="shared" si="59"/>
        <v>1</v>
      </c>
    </row>
    <row r="1843" spans="1:15" ht="15" hidden="1" x14ac:dyDescent="0.2">
      <c r="A1843" s="3" t="s">
        <v>5979</v>
      </c>
      <c r="B1843" s="3" t="s">
        <v>5980</v>
      </c>
      <c r="C1843" s="3" t="s">
        <v>20</v>
      </c>
      <c r="D1843" s="3">
        <v>14.30366325378418</v>
      </c>
      <c r="E1843" s="15">
        <v>0.19821903228759766</v>
      </c>
      <c r="F1843" s="15">
        <v>0.78068603515625001</v>
      </c>
      <c r="G1843" s="41">
        <v>247678656</v>
      </c>
      <c r="H1843" s="40">
        <v>5.5900001525878906</v>
      </c>
      <c r="I1843" s="40" t="s">
        <v>23</v>
      </c>
      <c r="J1843" s="40" t="s">
        <v>42</v>
      </c>
      <c r="K1843" s="42" t="str">
        <f t="shared" si="58"/>
        <v>No</v>
      </c>
      <c r="L1843" s="3">
        <f>IF(Table2242[[#This Row],[P/E]]&lt;=$A$8,1,0)</f>
        <v>0</v>
      </c>
      <c r="M1843" s="3">
        <f>IF(Table2242[[#This Row],[ROE LF]]&gt;=$B$8,1,0)</f>
        <v>0</v>
      </c>
      <c r="N1843" s="3">
        <f>IF(Table2242[[#This Row],[Debt/Equity LF]]&lt;=$C$8,1,0)</f>
        <v>0</v>
      </c>
      <c r="O1843" s="44">
        <f t="shared" si="59"/>
        <v>0</v>
      </c>
    </row>
    <row r="1844" spans="1:15" ht="15" hidden="1" x14ac:dyDescent="0.2">
      <c r="A1844" s="3" t="s">
        <v>4845</v>
      </c>
      <c r="B1844" s="3" t="s">
        <v>4846</v>
      </c>
      <c r="C1844" s="3" t="s">
        <v>28</v>
      </c>
      <c r="D1844" s="3">
        <v>5.6950569152832031</v>
      </c>
      <c r="E1844" s="15">
        <v>-0.275294189453125</v>
      </c>
      <c r="F1844" s="15">
        <v>0.8648272705078125</v>
      </c>
      <c r="G1844" s="41">
        <v>247486192</v>
      </c>
      <c r="H1844" s="40">
        <v>13.354999542236328</v>
      </c>
      <c r="I1844" s="40" t="s">
        <v>58</v>
      </c>
      <c r="J1844" s="40" t="s">
        <v>115</v>
      </c>
      <c r="K1844" s="42" t="str">
        <f t="shared" si="58"/>
        <v>No</v>
      </c>
      <c r="L1844" s="3">
        <f>IF(Table2242[[#This Row],[P/E]]&lt;=$A$8,1,0)</f>
        <v>1</v>
      </c>
      <c r="M1844" s="3">
        <f>IF(Table2242[[#This Row],[ROE LF]]&gt;=$B$8,1,0)</f>
        <v>0</v>
      </c>
      <c r="N1844" s="3">
        <f>IF(Table2242[[#This Row],[Debt/Equity LF]]&lt;=$C$8,1,0)</f>
        <v>0</v>
      </c>
      <c r="O1844" s="44">
        <f t="shared" si="59"/>
        <v>1</v>
      </c>
    </row>
    <row r="1845" spans="1:15" ht="15" hidden="1" x14ac:dyDescent="0.2">
      <c r="A1845" s="3" t="s">
        <v>8883</v>
      </c>
      <c r="B1845" s="3" t="s">
        <v>8884</v>
      </c>
      <c r="C1845" s="3" t="s">
        <v>33</v>
      </c>
      <c r="D1845" s="3">
        <v>14.575382232666016</v>
      </c>
      <c r="E1845" s="15">
        <v>4.7617340087890633E-2</v>
      </c>
      <c r="F1845" s="15" t="s">
        <v>51</v>
      </c>
      <c r="G1845" s="41">
        <v>244227648</v>
      </c>
      <c r="H1845" s="40">
        <v>19.350000381469727</v>
      </c>
      <c r="I1845" s="40" t="s">
        <v>34</v>
      </c>
      <c r="J1845" s="40" t="s">
        <v>35</v>
      </c>
      <c r="K1845" s="42" t="str">
        <f t="shared" si="58"/>
        <v>No</v>
      </c>
      <c r="L1845" s="3">
        <f>IF(Table2242[[#This Row],[P/E]]&lt;=$A$8,1,0)</f>
        <v>0</v>
      </c>
      <c r="M1845" s="3">
        <f>IF(Table2242[[#This Row],[ROE LF]]&gt;=$B$8,1,0)</f>
        <v>0</v>
      </c>
      <c r="N1845" s="3">
        <f>IF(Table2242[[#This Row],[Debt/Equity LF]]&lt;=$C$8,1,0)</f>
        <v>0</v>
      </c>
      <c r="O1845" s="44">
        <f t="shared" si="59"/>
        <v>0</v>
      </c>
    </row>
    <row r="1846" spans="1:15" ht="15" hidden="1" x14ac:dyDescent="0.2">
      <c r="A1846" s="3" t="s">
        <v>9447</v>
      </c>
      <c r="B1846" s="3" t="s">
        <v>9448</v>
      </c>
      <c r="C1846" s="3" t="s">
        <v>33</v>
      </c>
      <c r="D1846" s="3">
        <v>7.0544633865356454</v>
      </c>
      <c r="E1846" s="15">
        <v>0.13232025146484375</v>
      </c>
      <c r="F1846" s="15">
        <v>0.78816139221191406</v>
      </c>
      <c r="G1846" s="41">
        <v>244217392</v>
      </c>
      <c r="H1846" s="40">
        <v>12.890000343322754</v>
      </c>
      <c r="I1846" s="40" t="s">
        <v>47</v>
      </c>
      <c r="J1846" s="40" t="s">
        <v>47</v>
      </c>
      <c r="K1846" s="42" t="str">
        <f t="shared" si="58"/>
        <v>No</v>
      </c>
      <c r="L1846" s="3">
        <f>IF(Table2242[[#This Row],[P/E]]&lt;=$A$8,1,0)</f>
        <v>1</v>
      </c>
      <c r="M1846" s="3">
        <f>IF(Table2242[[#This Row],[ROE LF]]&gt;=$B$8,1,0)</f>
        <v>0</v>
      </c>
      <c r="N1846" s="3">
        <f>IF(Table2242[[#This Row],[Debt/Equity LF]]&lt;=$C$8,1,0)</f>
        <v>0</v>
      </c>
      <c r="O1846" s="44">
        <f t="shared" si="59"/>
        <v>1</v>
      </c>
    </row>
    <row r="1847" spans="1:15" ht="15" hidden="1" x14ac:dyDescent="0.2">
      <c r="A1847" s="3" t="s">
        <v>4757</v>
      </c>
      <c r="B1847" s="3" t="s">
        <v>4758</v>
      </c>
      <c r="C1847" s="3" t="s">
        <v>45</v>
      </c>
      <c r="D1847" s="3">
        <v>11.545612335205078</v>
      </c>
      <c r="E1847" s="15">
        <v>5.5104022026062009E-2</v>
      </c>
      <c r="F1847" s="15">
        <v>0.5423629379272461</v>
      </c>
      <c r="G1847" s="41">
        <v>243289952</v>
      </c>
      <c r="H1847" s="40">
        <v>4.8499999046325684</v>
      </c>
      <c r="I1847" s="40" t="s">
        <v>46</v>
      </c>
      <c r="J1847" s="40" t="s">
        <v>46</v>
      </c>
      <c r="K1847" s="42" t="str">
        <f t="shared" si="58"/>
        <v>No</v>
      </c>
      <c r="L1847" s="3">
        <f>IF(Table2242[[#This Row],[P/E]]&lt;=$A$8,1,0)</f>
        <v>0</v>
      </c>
      <c r="M1847" s="3">
        <f>IF(Table2242[[#This Row],[ROE LF]]&gt;=$B$8,1,0)</f>
        <v>0</v>
      </c>
      <c r="N1847" s="3">
        <f>IF(Table2242[[#This Row],[Debt/Equity LF]]&lt;=$C$8,1,0)</f>
        <v>0</v>
      </c>
      <c r="O1847" s="44">
        <f t="shared" si="59"/>
        <v>0</v>
      </c>
    </row>
    <row r="1848" spans="1:15" ht="15" hidden="1" x14ac:dyDescent="0.2">
      <c r="A1848" s="3" t="s">
        <v>8617</v>
      </c>
      <c r="B1848" s="3" t="s">
        <v>8618</v>
      </c>
      <c r="C1848" s="3" t="s">
        <v>69</v>
      </c>
      <c r="D1848" s="3">
        <v>902.7391357421875</v>
      </c>
      <c r="E1848" s="15">
        <v>-1.048786997795105E-2</v>
      </c>
      <c r="F1848" s="15">
        <v>2.2990479469299319E-2</v>
      </c>
      <c r="G1848" s="41">
        <v>242863680</v>
      </c>
      <c r="H1848" s="40">
        <v>19.510000228881836</v>
      </c>
      <c r="I1848" s="40" t="s">
        <v>6370</v>
      </c>
      <c r="J1848" s="40" t="s">
        <v>96</v>
      </c>
      <c r="K1848" s="42" t="str">
        <f t="shared" si="58"/>
        <v>No</v>
      </c>
      <c r="L1848" s="3">
        <f>IF(Table2242[[#This Row],[P/E]]&lt;=$A$8,1,0)</f>
        <v>0</v>
      </c>
      <c r="M1848" s="3">
        <f>IF(Table2242[[#This Row],[ROE LF]]&gt;=$B$8,1,0)</f>
        <v>0</v>
      </c>
      <c r="N1848" s="3">
        <f>IF(Table2242[[#This Row],[Debt/Equity LF]]&lt;=$C$8,1,0)</f>
        <v>1</v>
      </c>
      <c r="O1848" s="44">
        <f t="shared" si="59"/>
        <v>1</v>
      </c>
    </row>
    <row r="1849" spans="1:15" ht="15" hidden="1" x14ac:dyDescent="0.2">
      <c r="A1849" s="3" t="s">
        <v>8821</v>
      </c>
      <c r="B1849" s="3" t="s">
        <v>8822</v>
      </c>
      <c r="C1849" s="3" t="s">
        <v>28</v>
      </c>
      <c r="D1849" s="3">
        <v>7.2575883865356454</v>
      </c>
      <c r="E1849" s="15">
        <v>0.15402165412902832</v>
      </c>
      <c r="F1849" s="15">
        <v>1.029199981689453</v>
      </c>
      <c r="G1849" s="41">
        <v>242450544</v>
      </c>
      <c r="H1849" s="40">
        <v>7.5100002288818359</v>
      </c>
      <c r="I1849" s="40" t="s">
        <v>58</v>
      </c>
      <c r="J1849" s="40" t="s">
        <v>115</v>
      </c>
      <c r="K1849" s="42" t="str">
        <f t="shared" si="58"/>
        <v>No</v>
      </c>
      <c r="L1849" s="3">
        <f>IF(Table2242[[#This Row],[P/E]]&lt;=$A$8,1,0)</f>
        <v>1</v>
      </c>
      <c r="M1849" s="3">
        <f>IF(Table2242[[#This Row],[ROE LF]]&gt;=$B$8,1,0)</f>
        <v>0</v>
      </c>
      <c r="N1849" s="3">
        <f>IF(Table2242[[#This Row],[Debt/Equity LF]]&lt;=$C$8,1,0)</f>
        <v>0</v>
      </c>
      <c r="O1849" s="44">
        <f t="shared" si="59"/>
        <v>1</v>
      </c>
    </row>
    <row r="1850" spans="1:15" ht="15" hidden="1" x14ac:dyDescent="0.2">
      <c r="A1850" s="3" t="s">
        <v>5889</v>
      </c>
      <c r="B1850" s="3" t="s">
        <v>5890</v>
      </c>
      <c r="C1850" s="3" t="s">
        <v>33</v>
      </c>
      <c r="D1850" s="3">
        <v>10.270162582397461</v>
      </c>
      <c r="E1850" s="15">
        <v>8.1904888153076172E-2</v>
      </c>
      <c r="F1850" s="15">
        <v>0.70051795959472651</v>
      </c>
      <c r="G1850" s="41">
        <v>237802336</v>
      </c>
      <c r="H1850" s="40">
        <v>13.479999542236328</v>
      </c>
      <c r="I1850" s="40" t="s">
        <v>47</v>
      </c>
      <c r="J1850" s="40" t="s">
        <v>47</v>
      </c>
      <c r="K1850" s="42" t="str">
        <f t="shared" si="58"/>
        <v>No</v>
      </c>
      <c r="L1850" s="3">
        <f>IF(Table2242[[#This Row],[P/E]]&lt;=$A$8,1,0)</f>
        <v>0</v>
      </c>
      <c r="M1850" s="3">
        <f>IF(Table2242[[#This Row],[ROE LF]]&gt;=$B$8,1,0)</f>
        <v>0</v>
      </c>
      <c r="N1850" s="3">
        <f>IF(Table2242[[#This Row],[Debt/Equity LF]]&lt;=$C$8,1,0)</f>
        <v>0</v>
      </c>
      <c r="O1850" s="44">
        <f t="shared" si="59"/>
        <v>0</v>
      </c>
    </row>
    <row r="1851" spans="1:15" ht="15" hidden="1" x14ac:dyDescent="0.2">
      <c r="A1851" s="3" t="s">
        <v>9456</v>
      </c>
      <c r="B1851" s="3" t="s">
        <v>9457</v>
      </c>
      <c r="C1851" s="3" t="s">
        <v>25</v>
      </c>
      <c r="D1851" s="3">
        <v>3.9199988842010498</v>
      </c>
      <c r="E1851" s="15">
        <v>0.2091914939880371</v>
      </c>
      <c r="F1851" s="15">
        <v>2.8686120605468748</v>
      </c>
      <c r="G1851" s="41">
        <v>233467040</v>
      </c>
      <c r="H1851" s="40">
        <v>5.5399999618530273</v>
      </c>
      <c r="I1851" s="40" t="s">
        <v>26</v>
      </c>
      <c r="J1851" s="40" t="s">
        <v>74</v>
      </c>
      <c r="K1851" s="42" t="str">
        <f t="shared" si="58"/>
        <v>No</v>
      </c>
      <c r="L1851" s="3">
        <f>IF(Table2242[[#This Row],[P/E]]&lt;=$A$8,1,0)</f>
        <v>1</v>
      </c>
      <c r="M1851" s="3">
        <f>IF(Table2242[[#This Row],[ROE LF]]&gt;=$B$8,1,0)</f>
        <v>0</v>
      </c>
      <c r="N1851" s="3">
        <f>IF(Table2242[[#This Row],[Debt/Equity LF]]&lt;=$C$8,1,0)</f>
        <v>0</v>
      </c>
      <c r="O1851" s="44">
        <f t="shared" si="59"/>
        <v>1</v>
      </c>
    </row>
    <row r="1852" spans="1:15" ht="15" hidden="1" x14ac:dyDescent="0.2">
      <c r="A1852" s="3" t="s">
        <v>9458</v>
      </c>
      <c r="B1852" s="3" t="s">
        <v>9457</v>
      </c>
      <c r="C1852" s="3" t="s">
        <v>25</v>
      </c>
      <c r="D1852" s="3">
        <v>3.9199988842010498</v>
      </c>
      <c r="E1852" s="15">
        <v>0.2091914939880371</v>
      </c>
      <c r="F1852" s="15">
        <v>2.8686120605468748</v>
      </c>
      <c r="G1852" s="41">
        <v>233467040</v>
      </c>
      <c r="H1852" s="40">
        <v>4.7300000190734863</v>
      </c>
      <c r="I1852" s="40" t="s">
        <v>26</v>
      </c>
      <c r="J1852" s="40" t="s">
        <v>74</v>
      </c>
      <c r="K1852" s="42" t="str">
        <f t="shared" si="58"/>
        <v>No</v>
      </c>
      <c r="L1852" s="3">
        <f>IF(Table2242[[#This Row],[P/E]]&lt;=$A$8,1,0)</f>
        <v>1</v>
      </c>
      <c r="M1852" s="3">
        <f>IF(Table2242[[#This Row],[ROE LF]]&gt;=$B$8,1,0)</f>
        <v>0</v>
      </c>
      <c r="N1852" s="3">
        <f>IF(Table2242[[#This Row],[Debt/Equity LF]]&lt;=$C$8,1,0)</f>
        <v>0</v>
      </c>
      <c r="O1852" s="44">
        <f t="shared" si="59"/>
        <v>1</v>
      </c>
    </row>
    <row r="1853" spans="1:15" ht="15" hidden="1" x14ac:dyDescent="0.2">
      <c r="A1853" s="3" t="s">
        <v>5605</v>
      </c>
      <c r="B1853" s="3" t="s">
        <v>5606</v>
      </c>
      <c r="C1853" s="3" t="s">
        <v>33</v>
      </c>
      <c r="D1853" s="3">
        <v>6.3552403450012207</v>
      </c>
      <c r="E1853" s="15">
        <v>0.17406593322753905</v>
      </c>
      <c r="F1853" s="15">
        <v>0.68638015747070313</v>
      </c>
      <c r="G1853" s="41">
        <v>233006208</v>
      </c>
      <c r="H1853" s="40">
        <v>30.219999313354492</v>
      </c>
      <c r="I1853" s="40" t="s">
        <v>47</v>
      </c>
      <c r="J1853" s="40" t="s">
        <v>47</v>
      </c>
      <c r="K1853" s="42" t="str">
        <f t="shared" si="58"/>
        <v>No</v>
      </c>
      <c r="L1853" s="3">
        <f>IF(Table2242[[#This Row],[P/E]]&lt;=$A$8,1,0)</f>
        <v>1</v>
      </c>
      <c r="M1853" s="3">
        <f>IF(Table2242[[#This Row],[ROE LF]]&gt;=$B$8,1,0)</f>
        <v>0</v>
      </c>
      <c r="N1853" s="3">
        <f>IF(Table2242[[#This Row],[Debt/Equity LF]]&lt;=$C$8,1,0)</f>
        <v>0</v>
      </c>
      <c r="O1853" s="44">
        <f t="shared" si="59"/>
        <v>1</v>
      </c>
    </row>
    <row r="1854" spans="1:15" ht="15" hidden="1" x14ac:dyDescent="0.2">
      <c r="A1854" s="3" t="s">
        <v>5395</v>
      </c>
      <c r="B1854" s="3" t="s">
        <v>5396</v>
      </c>
      <c r="C1854" s="3" t="s">
        <v>28</v>
      </c>
      <c r="D1854" s="3">
        <v>7.5857148170471191</v>
      </c>
      <c r="E1854" s="15">
        <v>0.1479960536956787</v>
      </c>
      <c r="F1854" s="15">
        <v>6.3920960426330567E-2</v>
      </c>
      <c r="G1854" s="41">
        <v>231798480</v>
      </c>
      <c r="H1854" s="40">
        <v>24.090000152587891</v>
      </c>
      <c r="I1854" s="40" t="s">
        <v>29</v>
      </c>
      <c r="J1854" s="40" t="s">
        <v>103</v>
      </c>
      <c r="K1854" s="42" t="str">
        <f t="shared" si="58"/>
        <v>No</v>
      </c>
      <c r="L1854" s="3">
        <f>IF(Table2242[[#This Row],[P/E]]&lt;=$A$8,1,0)</f>
        <v>1</v>
      </c>
      <c r="M1854" s="3">
        <f>IF(Table2242[[#This Row],[ROE LF]]&gt;=$B$8,1,0)</f>
        <v>0</v>
      </c>
      <c r="N1854" s="3">
        <f>IF(Table2242[[#This Row],[Debt/Equity LF]]&lt;=$C$8,1,0)</f>
        <v>1</v>
      </c>
      <c r="O1854" s="44">
        <f t="shared" si="59"/>
        <v>2</v>
      </c>
    </row>
    <row r="1855" spans="1:15" ht="15" hidden="1" x14ac:dyDescent="0.2">
      <c r="A1855" s="3" t="s">
        <v>4741</v>
      </c>
      <c r="B1855" s="3" t="s">
        <v>4742</v>
      </c>
      <c r="C1855" s="3" t="s">
        <v>28</v>
      </c>
      <c r="D1855" s="3">
        <v>24.703645706176758</v>
      </c>
      <c r="E1855" s="15">
        <v>3.4411950111389158E-2</v>
      </c>
      <c r="F1855" s="15">
        <v>0.63658256530761714</v>
      </c>
      <c r="G1855" s="41">
        <v>229173696</v>
      </c>
      <c r="H1855" s="40">
        <v>10.819999694824219</v>
      </c>
      <c r="I1855" s="40" t="s">
        <v>29</v>
      </c>
      <c r="J1855" s="40" t="s">
        <v>52</v>
      </c>
      <c r="K1855" s="42" t="str">
        <f t="shared" si="58"/>
        <v>No</v>
      </c>
      <c r="L1855" s="3">
        <f>IF(Table2242[[#This Row],[P/E]]&lt;=$A$8,1,0)</f>
        <v>0</v>
      </c>
      <c r="M1855" s="3">
        <f>IF(Table2242[[#This Row],[ROE LF]]&gt;=$B$8,1,0)</f>
        <v>0</v>
      </c>
      <c r="N1855" s="3">
        <f>IF(Table2242[[#This Row],[Debt/Equity LF]]&lt;=$C$8,1,0)</f>
        <v>0</v>
      </c>
      <c r="O1855" s="44">
        <f t="shared" si="59"/>
        <v>0</v>
      </c>
    </row>
    <row r="1856" spans="1:15" ht="15" hidden="1" x14ac:dyDescent="0.2">
      <c r="A1856" s="3" t="s">
        <v>5677</v>
      </c>
      <c r="B1856" s="3" t="s">
        <v>5678</v>
      </c>
      <c r="C1856" s="3" t="s">
        <v>69</v>
      </c>
      <c r="D1856" s="3">
        <v>11.754837989807129</v>
      </c>
      <c r="E1856" s="15">
        <v>0.11711583137512208</v>
      </c>
      <c r="F1856" s="15" t="s">
        <v>51</v>
      </c>
      <c r="G1856" s="41">
        <v>224236400</v>
      </c>
      <c r="H1856" s="40">
        <v>18.219999313354492</v>
      </c>
      <c r="I1856" s="40" t="s">
        <v>6370</v>
      </c>
      <c r="J1856" s="40" t="s">
        <v>87</v>
      </c>
      <c r="K1856" s="42" t="str">
        <f t="shared" si="58"/>
        <v>No</v>
      </c>
      <c r="L1856" s="3">
        <f>IF(Table2242[[#This Row],[P/E]]&lt;=$A$8,1,0)</f>
        <v>0</v>
      </c>
      <c r="M1856" s="3">
        <f>IF(Table2242[[#This Row],[ROE LF]]&gt;=$B$8,1,0)</f>
        <v>0</v>
      </c>
      <c r="N1856" s="3">
        <f>IF(Table2242[[#This Row],[Debt/Equity LF]]&lt;=$C$8,1,0)</f>
        <v>0</v>
      </c>
      <c r="O1856" s="44">
        <f t="shared" si="59"/>
        <v>0</v>
      </c>
    </row>
    <row r="1857" spans="1:15" ht="15" hidden="1" x14ac:dyDescent="0.2">
      <c r="A1857" s="3" t="s">
        <v>5631</v>
      </c>
      <c r="B1857" s="3" t="s">
        <v>5632</v>
      </c>
      <c r="C1857" s="3" t="s">
        <v>33</v>
      </c>
      <c r="D1857" s="3">
        <v>5.9062590599060059</v>
      </c>
      <c r="E1857" s="15">
        <v>0.11395611763000488</v>
      </c>
      <c r="F1857" s="15">
        <v>1.9242581176757811</v>
      </c>
      <c r="G1857" s="41">
        <v>223704048</v>
      </c>
      <c r="H1857" s="40">
        <v>26.110000610351562</v>
      </c>
      <c r="I1857" s="40" t="s">
        <v>47</v>
      </c>
      <c r="J1857" s="40" t="s">
        <v>47</v>
      </c>
      <c r="K1857" s="42" t="str">
        <f t="shared" si="58"/>
        <v>No</v>
      </c>
      <c r="L1857" s="3">
        <f>IF(Table2242[[#This Row],[P/E]]&lt;=$A$8,1,0)</f>
        <v>1</v>
      </c>
      <c r="M1857" s="3">
        <f>IF(Table2242[[#This Row],[ROE LF]]&gt;=$B$8,1,0)</f>
        <v>0</v>
      </c>
      <c r="N1857" s="3">
        <f>IF(Table2242[[#This Row],[Debt/Equity LF]]&lt;=$C$8,1,0)</f>
        <v>0</v>
      </c>
      <c r="O1857" s="44">
        <f t="shared" si="59"/>
        <v>1</v>
      </c>
    </row>
    <row r="1858" spans="1:15" ht="15" hidden="1" x14ac:dyDescent="0.2">
      <c r="A1858" s="3" t="s">
        <v>5495</v>
      </c>
      <c r="B1858" s="3" t="s">
        <v>5496</v>
      </c>
      <c r="C1858" s="3" t="s">
        <v>28</v>
      </c>
      <c r="D1858" s="3">
        <v>12.877566337585449</v>
      </c>
      <c r="E1858" s="15">
        <v>0.17534286499023438</v>
      </c>
      <c r="F1858" s="15">
        <v>4.1867498779296879</v>
      </c>
      <c r="G1858" s="41">
        <v>222785792</v>
      </c>
      <c r="H1858" s="40">
        <v>7.4600000381469727</v>
      </c>
      <c r="I1858" s="40" t="s">
        <v>58</v>
      </c>
      <c r="J1858" s="40" t="s">
        <v>59</v>
      </c>
      <c r="K1858" s="42" t="str">
        <f t="shared" si="58"/>
        <v>No</v>
      </c>
      <c r="L1858" s="3">
        <f>IF(Table2242[[#This Row],[P/E]]&lt;=$A$8,1,0)</f>
        <v>0</v>
      </c>
      <c r="M1858" s="3">
        <f>IF(Table2242[[#This Row],[ROE LF]]&gt;=$B$8,1,0)</f>
        <v>0</v>
      </c>
      <c r="N1858" s="3">
        <f>IF(Table2242[[#This Row],[Debt/Equity LF]]&lt;=$C$8,1,0)</f>
        <v>0</v>
      </c>
      <c r="O1858" s="44">
        <f t="shared" si="59"/>
        <v>0</v>
      </c>
    </row>
    <row r="1859" spans="1:15" ht="15" hidden="1" x14ac:dyDescent="0.2">
      <c r="A1859" s="3" t="s">
        <v>5259</v>
      </c>
      <c r="B1859" s="3" t="s">
        <v>9455</v>
      </c>
      <c r="C1859" s="3" t="s">
        <v>28</v>
      </c>
      <c r="D1859" s="3">
        <v>16.237667083740234</v>
      </c>
      <c r="E1859" s="15">
        <v>5.0102601051330568E-2</v>
      </c>
      <c r="F1859" s="15">
        <v>0.7553230285644531</v>
      </c>
      <c r="G1859" s="41">
        <v>219764096</v>
      </c>
      <c r="H1859" s="40">
        <v>7.5</v>
      </c>
      <c r="I1859" s="40" t="s">
        <v>29</v>
      </c>
      <c r="J1859" s="40" t="s">
        <v>52</v>
      </c>
      <c r="K1859" s="42" t="str">
        <f t="shared" si="58"/>
        <v>No</v>
      </c>
      <c r="L1859" s="3">
        <f>IF(Table2242[[#This Row],[P/E]]&lt;=$A$8,1,0)</f>
        <v>0</v>
      </c>
      <c r="M1859" s="3">
        <f>IF(Table2242[[#This Row],[ROE LF]]&gt;=$B$8,1,0)</f>
        <v>0</v>
      </c>
      <c r="N1859" s="3">
        <f>IF(Table2242[[#This Row],[Debt/Equity LF]]&lt;=$C$8,1,0)</f>
        <v>0</v>
      </c>
      <c r="O1859" s="44">
        <f t="shared" si="59"/>
        <v>0</v>
      </c>
    </row>
    <row r="1860" spans="1:15" ht="15" hidden="1" x14ac:dyDescent="0.2">
      <c r="A1860" s="3" t="s">
        <v>5481</v>
      </c>
      <c r="B1860" s="3" t="s">
        <v>5482</v>
      </c>
      <c r="C1860" s="3" t="s">
        <v>28</v>
      </c>
      <c r="D1860" s="3">
        <v>3.7149534225463872</v>
      </c>
      <c r="E1860" s="15">
        <v>0.15029104232788085</v>
      </c>
      <c r="F1860" s="15">
        <v>1.2440969085693359</v>
      </c>
      <c r="G1860" s="41">
        <v>219222080</v>
      </c>
      <c r="H1860" s="40">
        <v>4.5949997901916504</v>
      </c>
      <c r="I1860" s="40" t="s">
        <v>29</v>
      </c>
      <c r="J1860" s="40" t="s">
        <v>52</v>
      </c>
      <c r="K1860" s="42" t="str">
        <f t="shared" si="58"/>
        <v>No</v>
      </c>
      <c r="L1860" s="3">
        <f>IF(Table2242[[#This Row],[P/E]]&lt;=$A$8,1,0)</f>
        <v>1</v>
      </c>
      <c r="M1860" s="3">
        <f>IF(Table2242[[#This Row],[ROE LF]]&gt;=$B$8,1,0)</f>
        <v>0</v>
      </c>
      <c r="N1860" s="3">
        <f>IF(Table2242[[#This Row],[Debt/Equity LF]]&lt;=$C$8,1,0)</f>
        <v>0</v>
      </c>
      <c r="O1860" s="44">
        <f t="shared" si="59"/>
        <v>1</v>
      </c>
    </row>
    <row r="1861" spans="1:15" ht="15" hidden="1" x14ac:dyDescent="0.2">
      <c r="A1861" s="3" t="s">
        <v>5945</v>
      </c>
      <c r="B1861" s="3" t="s">
        <v>5946</v>
      </c>
      <c r="C1861" s="3" t="s">
        <v>20</v>
      </c>
      <c r="D1861" s="3">
        <v>13.239696502685547</v>
      </c>
      <c r="E1861" s="15">
        <v>8.3987846374511718E-2</v>
      </c>
      <c r="F1861" s="15">
        <v>0.15553149223327636</v>
      </c>
      <c r="G1861" s="41">
        <v>214866960</v>
      </c>
      <c r="H1861" s="40">
        <v>5.2899999618530273</v>
      </c>
      <c r="I1861" s="40" t="s">
        <v>48</v>
      </c>
      <c r="J1861" s="40" t="s">
        <v>48</v>
      </c>
      <c r="K1861" s="42" t="str">
        <f t="shared" si="58"/>
        <v>No</v>
      </c>
      <c r="L1861" s="3">
        <f>IF(Table2242[[#This Row],[P/E]]&lt;=$A$8,1,0)</f>
        <v>0</v>
      </c>
      <c r="M1861" s="3">
        <f>IF(Table2242[[#This Row],[ROE LF]]&gt;=$B$8,1,0)</f>
        <v>0</v>
      </c>
      <c r="N1861" s="3">
        <f>IF(Table2242[[#This Row],[Debt/Equity LF]]&lt;=$C$8,1,0)</f>
        <v>1</v>
      </c>
      <c r="O1861" s="44">
        <f t="shared" si="59"/>
        <v>1</v>
      </c>
    </row>
    <row r="1862" spans="1:15" ht="15" hidden="1" x14ac:dyDescent="0.2">
      <c r="A1862" s="3" t="s">
        <v>5399</v>
      </c>
      <c r="B1862" s="3" t="s">
        <v>5400</v>
      </c>
      <c r="C1862" s="3" t="s">
        <v>33</v>
      </c>
      <c r="D1862" s="3">
        <v>10.32758617401123</v>
      </c>
      <c r="E1862" s="15">
        <v>8.4247751235961912E-2</v>
      </c>
      <c r="F1862" s="15">
        <v>0.39946395874023438</v>
      </c>
      <c r="G1862" s="41">
        <v>211736336</v>
      </c>
      <c r="H1862" s="40">
        <v>11.979999542236328</v>
      </c>
      <c r="I1862" s="40" t="s">
        <v>47</v>
      </c>
      <c r="J1862" s="40" t="s">
        <v>111</v>
      </c>
      <c r="K1862" s="42" t="str">
        <f t="shared" si="58"/>
        <v>No</v>
      </c>
      <c r="L1862" s="3">
        <f>IF(Table2242[[#This Row],[P/E]]&lt;=$A$8,1,0)</f>
        <v>0</v>
      </c>
      <c r="M1862" s="3">
        <f>IF(Table2242[[#This Row],[ROE LF]]&gt;=$B$8,1,0)</f>
        <v>0</v>
      </c>
      <c r="N1862" s="3">
        <f>IF(Table2242[[#This Row],[Debt/Equity LF]]&lt;=$C$8,1,0)</f>
        <v>1</v>
      </c>
      <c r="O1862" s="44">
        <f t="shared" si="59"/>
        <v>1</v>
      </c>
    </row>
    <row r="1863" spans="1:15" ht="15" hidden="1" x14ac:dyDescent="0.2">
      <c r="A1863" s="3" t="s">
        <v>9461</v>
      </c>
      <c r="B1863" s="3" t="s">
        <v>9462</v>
      </c>
      <c r="C1863" s="3" t="s">
        <v>28</v>
      </c>
      <c r="D1863" s="3">
        <v>2.6766867637634282</v>
      </c>
      <c r="E1863" s="15">
        <v>0.1313709545135498</v>
      </c>
      <c r="F1863" s="15">
        <v>0.80378448486328125</v>
      </c>
      <c r="G1863" s="41">
        <v>204340720</v>
      </c>
      <c r="H1863" s="40">
        <v>4.9899997711181641</v>
      </c>
      <c r="I1863" s="40" t="s">
        <v>67</v>
      </c>
      <c r="J1863" s="40" t="s">
        <v>100</v>
      </c>
      <c r="K1863" s="42" t="str">
        <f t="shared" si="58"/>
        <v>No</v>
      </c>
      <c r="L1863" s="3">
        <f>IF(Table2242[[#This Row],[P/E]]&lt;=$A$8,1,0)</f>
        <v>1</v>
      </c>
      <c r="M1863" s="3">
        <f>IF(Table2242[[#This Row],[ROE LF]]&gt;=$B$8,1,0)</f>
        <v>0</v>
      </c>
      <c r="N1863" s="3">
        <f>IF(Table2242[[#This Row],[Debt/Equity LF]]&lt;=$C$8,1,0)</f>
        <v>0</v>
      </c>
      <c r="O1863" s="44">
        <f t="shared" si="59"/>
        <v>1</v>
      </c>
    </row>
    <row r="1864" spans="1:15" ht="15" hidden="1" x14ac:dyDescent="0.2">
      <c r="A1864" s="3" t="s">
        <v>5427</v>
      </c>
      <c r="B1864" s="3" t="s">
        <v>5428</v>
      </c>
      <c r="C1864" s="3" t="s">
        <v>36</v>
      </c>
      <c r="D1864" s="3">
        <v>445.52935791015625</v>
      </c>
      <c r="E1864">
        <v>8.9213502407074E-3</v>
      </c>
      <c r="F1864">
        <v>0.77684654235839845</v>
      </c>
      <c r="G1864" s="41">
        <v>202834320</v>
      </c>
      <c r="H1864" s="40">
        <v>15.925000190734863</v>
      </c>
      <c r="I1864" s="40" t="s">
        <v>37</v>
      </c>
      <c r="J1864" s="40" t="s">
        <v>38</v>
      </c>
      <c r="K1864" s="42" t="str">
        <f t="shared" si="58"/>
        <v>No</v>
      </c>
      <c r="L1864" s="3">
        <f>IF(Table2242[[#This Row],[P/E]]&lt;=$A$8,1,0)</f>
        <v>0</v>
      </c>
      <c r="M1864" s="3">
        <f>IF(Table2242[[#This Row],[ROE LF]]&gt;=$B$8,1,0)</f>
        <v>0</v>
      </c>
      <c r="N1864" s="3">
        <f>IF(Table2242[[#This Row],[Debt/Equity LF]]&lt;=$C$8,1,0)</f>
        <v>0</v>
      </c>
      <c r="O1864" s="44">
        <f t="shared" si="59"/>
        <v>0</v>
      </c>
    </row>
    <row r="1865" spans="1:15" ht="15" hidden="1" x14ac:dyDescent="0.2">
      <c r="A1865" s="3" t="s">
        <v>4239</v>
      </c>
      <c r="B1865" s="3" t="s">
        <v>4240</v>
      </c>
      <c r="C1865" s="3" t="s">
        <v>28</v>
      </c>
      <c r="D1865" s="3">
        <v>6.8495697975158691</v>
      </c>
      <c r="E1865">
        <v>5.6811499595642093E-2</v>
      </c>
      <c r="F1865">
        <v>1.7546086120605469</v>
      </c>
      <c r="G1865" s="41">
        <v>202457456</v>
      </c>
      <c r="H1865" s="40">
        <v>8.4700002670288086</v>
      </c>
      <c r="I1865" s="40" t="s">
        <v>29</v>
      </c>
      <c r="J1865" s="40" t="s">
        <v>52</v>
      </c>
      <c r="K1865" s="42" t="str">
        <f t="shared" si="58"/>
        <v>No</v>
      </c>
      <c r="L1865" s="3">
        <f>IF(Table2242[[#This Row],[P/E]]&lt;=$A$8,1,0)</f>
        <v>1</v>
      </c>
      <c r="M1865" s="3">
        <f>IF(Table2242[[#This Row],[ROE LF]]&gt;=$B$8,1,0)</f>
        <v>0</v>
      </c>
      <c r="N1865" s="3">
        <f>IF(Table2242[[#This Row],[Debt/Equity LF]]&lt;=$C$8,1,0)</f>
        <v>0</v>
      </c>
      <c r="O1865" s="44">
        <f t="shared" si="59"/>
        <v>1</v>
      </c>
    </row>
    <row r="1866" spans="1:15" ht="15" hidden="1" x14ac:dyDescent="0.2">
      <c r="A1866" s="3" t="s">
        <v>9464</v>
      </c>
      <c r="B1866" s="3" t="s">
        <v>9465</v>
      </c>
      <c r="C1866" s="3" t="s">
        <v>28</v>
      </c>
      <c r="D1866" s="3">
        <v>23.609201431274414</v>
      </c>
      <c r="E1866" s="15">
        <v>-2.0581901073455811E-2</v>
      </c>
      <c r="F1866" s="15">
        <v>0.30125314712524415</v>
      </c>
      <c r="G1866" s="41">
        <v>200732496</v>
      </c>
      <c r="H1866" s="40">
        <v>1.6499999761581421</v>
      </c>
      <c r="I1866" s="40" t="s">
        <v>29</v>
      </c>
      <c r="J1866" s="40" t="s">
        <v>30</v>
      </c>
      <c r="K1866" s="42" t="str">
        <f t="shared" si="58"/>
        <v>No</v>
      </c>
      <c r="L1866" s="3">
        <f>IF(Table2242[[#This Row],[P/E]]&lt;=$A$8,1,0)</f>
        <v>0</v>
      </c>
      <c r="M1866" s="3">
        <f>IF(Table2242[[#This Row],[ROE LF]]&gt;=$B$8,1,0)</f>
        <v>0</v>
      </c>
      <c r="N1866" s="3">
        <f>IF(Table2242[[#This Row],[Debt/Equity LF]]&lt;=$C$8,1,0)</f>
        <v>1</v>
      </c>
      <c r="O1866" s="44">
        <f t="shared" si="59"/>
        <v>1</v>
      </c>
    </row>
    <row r="1867" spans="1:15" ht="15" hidden="1" x14ac:dyDescent="0.2">
      <c r="A1867" s="3" t="s">
        <v>9402</v>
      </c>
      <c r="B1867" s="3" t="s">
        <v>9403</v>
      </c>
      <c r="C1867" s="3" t="s">
        <v>36</v>
      </c>
      <c r="D1867" s="3">
        <v>10.499926567077637</v>
      </c>
      <c r="E1867" s="15">
        <v>-6.7727608680725096E-2</v>
      </c>
      <c r="F1867" s="15">
        <v>0.75675811767578127</v>
      </c>
      <c r="G1867" s="41">
        <v>200116704</v>
      </c>
      <c r="H1867" s="40">
        <v>2.5799999237060551</v>
      </c>
      <c r="I1867" s="40" t="s">
        <v>37</v>
      </c>
      <c r="J1867" s="40" t="s">
        <v>60</v>
      </c>
      <c r="K1867" s="42" t="str">
        <f t="shared" ref="K1867:K1883" si="60">IF(O1867=3,"Yes","No")</f>
        <v>No</v>
      </c>
      <c r="L1867" s="3">
        <f>IF(Table2242[[#This Row],[P/E]]&lt;=$A$8,1,0)</f>
        <v>0</v>
      </c>
      <c r="M1867" s="3">
        <f>IF(Table2242[[#This Row],[ROE LF]]&gt;=$B$8,1,0)</f>
        <v>0</v>
      </c>
      <c r="N1867" s="3">
        <f>IF(Table2242[[#This Row],[Debt/Equity LF]]&lt;=$C$8,1,0)</f>
        <v>0</v>
      </c>
      <c r="O1867" s="44">
        <f t="shared" si="59"/>
        <v>0</v>
      </c>
    </row>
    <row r="1868" spans="1:15" ht="15" hidden="1" x14ac:dyDescent="0.2">
      <c r="A1868" s="3" t="s">
        <v>5367</v>
      </c>
      <c r="B1868" s="3" t="s">
        <v>5368</v>
      </c>
      <c r="C1868" s="3" t="s">
        <v>65</v>
      </c>
      <c r="D1868" s="3">
        <v>40.531356811523438</v>
      </c>
      <c r="E1868" s="15">
        <v>5.1255440711975096E-2</v>
      </c>
      <c r="F1868" s="15">
        <v>9.3188798427581813E-3</v>
      </c>
      <c r="G1868" s="41">
        <v>198319936</v>
      </c>
      <c r="H1868" s="40">
        <v>8.6499996185302734</v>
      </c>
      <c r="I1868" s="40" t="s">
        <v>65</v>
      </c>
      <c r="J1868" s="40" t="s">
        <v>98</v>
      </c>
      <c r="K1868" s="42" t="str">
        <f t="shared" si="60"/>
        <v>No</v>
      </c>
      <c r="L1868" s="3">
        <f>IF(Table2242[[#This Row],[P/E]]&lt;=$A$8,1,0)</f>
        <v>0</v>
      </c>
      <c r="M1868" s="3">
        <f>IF(Table2242[[#This Row],[ROE LF]]&gt;=$B$8,1,0)</f>
        <v>0</v>
      </c>
      <c r="N1868" s="3">
        <f>IF(Table2242[[#This Row],[Debt/Equity LF]]&lt;=$C$8,1,0)</f>
        <v>1</v>
      </c>
      <c r="O1868" s="44">
        <f t="shared" si="59"/>
        <v>1</v>
      </c>
    </row>
    <row r="1869" spans="1:15" ht="15" hidden="1" x14ac:dyDescent="0.2">
      <c r="A1869" s="3" t="s">
        <v>9438</v>
      </c>
      <c r="B1869" s="3" t="s">
        <v>9439</v>
      </c>
      <c r="C1869" s="3" t="s">
        <v>36</v>
      </c>
      <c r="D1869" s="3">
        <v>2.344613790512085</v>
      </c>
      <c r="E1869" s="15">
        <v>-1.2078564453125</v>
      </c>
      <c r="F1869" s="15">
        <v>6.5017163085937497</v>
      </c>
      <c r="G1869" s="41">
        <v>197073328</v>
      </c>
      <c r="H1869" s="40">
        <v>1.004999995231628</v>
      </c>
      <c r="I1869" s="40" t="s">
        <v>37</v>
      </c>
      <c r="J1869" s="40" t="s">
        <v>38</v>
      </c>
      <c r="K1869" s="42" t="str">
        <f t="shared" si="60"/>
        <v>No</v>
      </c>
      <c r="L1869" s="3">
        <f>IF(Table2242[[#This Row],[P/E]]&lt;=$A$8,1,0)</f>
        <v>1</v>
      </c>
      <c r="M1869" s="3">
        <f>IF(Table2242[[#This Row],[ROE LF]]&gt;=$B$8,1,0)</f>
        <v>0</v>
      </c>
      <c r="N1869" s="3">
        <f>IF(Table2242[[#This Row],[Debt/Equity LF]]&lt;=$C$8,1,0)</f>
        <v>0</v>
      </c>
      <c r="O1869" s="44">
        <f t="shared" si="59"/>
        <v>1</v>
      </c>
    </row>
    <row r="1870" spans="1:15" ht="15" hidden="1" x14ac:dyDescent="0.2">
      <c r="A1870" s="3" t="s">
        <v>8339</v>
      </c>
      <c r="B1870" s="3" t="s">
        <v>8340</v>
      </c>
      <c r="C1870" s="3" t="s">
        <v>33</v>
      </c>
      <c r="D1870" s="3">
        <v>5.2278652191162109</v>
      </c>
      <c r="E1870" s="15">
        <v>-0.10390007019042968</v>
      </c>
      <c r="F1870" s="15">
        <v>4.814605712890625</v>
      </c>
      <c r="G1870" s="41">
        <v>185547216</v>
      </c>
      <c r="H1870" s="40">
        <v>6.5012998580932617</v>
      </c>
      <c r="I1870" s="40" t="s">
        <v>34</v>
      </c>
      <c r="J1870" s="40" t="s">
        <v>79</v>
      </c>
      <c r="K1870" s="42" t="str">
        <f t="shared" si="60"/>
        <v>No</v>
      </c>
      <c r="L1870" s="3">
        <f>IF(Table2242[[#This Row],[P/E]]&lt;=$A$8,1,0)</f>
        <v>1</v>
      </c>
      <c r="M1870" s="3">
        <f>IF(Table2242[[#This Row],[ROE LF]]&gt;=$B$8,1,0)</f>
        <v>0</v>
      </c>
      <c r="N1870" s="3">
        <f>IF(Table2242[[#This Row],[Debt/Equity LF]]&lt;=$C$8,1,0)</f>
        <v>0</v>
      </c>
      <c r="O1870" s="44">
        <f t="shared" si="59"/>
        <v>1</v>
      </c>
    </row>
    <row r="1871" spans="1:15" ht="15" hidden="1" x14ac:dyDescent="0.2">
      <c r="A1871" s="3" t="s">
        <v>4281</v>
      </c>
      <c r="B1871" s="3" t="s">
        <v>4282</v>
      </c>
      <c r="C1871" s="3" t="s">
        <v>28</v>
      </c>
      <c r="D1871" s="3">
        <v>63.349807739257812</v>
      </c>
      <c r="E1871" s="15">
        <v>2.5913798809051508E-2</v>
      </c>
      <c r="F1871" s="15">
        <v>1.1798769378662108</v>
      </c>
      <c r="G1871" s="41">
        <v>174657888</v>
      </c>
      <c r="H1871" s="40">
        <v>4.1700000762939453</v>
      </c>
      <c r="I1871" s="40" t="s">
        <v>67</v>
      </c>
      <c r="J1871" s="40" t="s">
        <v>68</v>
      </c>
      <c r="K1871" s="42" t="str">
        <f t="shared" si="60"/>
        <v>No</v>
      </c>
      <c r="L1871" s="3">
        <f>IF(Table2242[[#This Row],[P/E]]&lt;=$A$8,1,0)</f>
        <v>0</v>
      </c>
      <c r="M1871" s="3">
        <f>IF(Table2242[[#This Row],[ROE LF]]&gt;=$B$8,1,0)</f>
        <v>0</v>
      </c>
      <c r="N1871" s="3">
        <f>IF(Table2242[[#This Row],[Debt/Equity LF]]&lt;=$C$8,1,0)</f>
        <v>0</v>
      </c>
      <c r="O1871" s="44">
        <f t="shared" si="59"/>
        <v>0</v>
      </c>
    </row>
    <row r="1872" spans="1:15" ht="15" hidden="1" x14ac:dyDescent="0.2">
      <c r="A1872" s="3" t="s">
        <v>9466</v>
      </c>
      <c r="B1872" s="3" t="s">
        <v>9467</v>
      </c>
      <c r="C1872" s="3" t="s">
        <v>69</v>
      </c>
      <c r="D1872" s="3">
        <v>29.669363021850586</v>
      </c>
      <c r="E1872" s="15">
        <v>6.5850729942321773E-2</v>
      </c>
      <c r="F1872" s="15">
        <v>0.16727565765380858</v>
      </c>
      <c r="G1872" s="41">
        <v>172735760</v>
      </c>
      <c r="H1872" s="40">
        <v>1.0399999618530269</v>
      </c>
      <c r="I1872" s="40" t="s">
        <v>76</v>
      </c>
      <c r="J1872" s="40" t="s">
        <v>82</v>
      </c>
      <c r="K1872" s="42" t="str">
        <f t="shared" si="60"/>
        <v>No</v>
      </c>
      <c r="L1872" s="3">
        <f>IF(Table2242[[#This Row],[P/E]]&lt;=$A$8,1,0)</f>
        <v>0</v>
      </c>
      <c r="M1872" s="3">
        <f>IF(Table2242[[#This Row],[ROE LF]]&gt;=$B$8,1,0)</f>
        <v>0</v>
      </c>
      <c r="N1872" s="3">
        <f>IF(Table2242[[#This Row],[Debt/Equity LF]]&lt;=$C$8,1,0)</f>
        <v>1</v>
      </c>
      <c r="O1872" s="44">
        <f t="shared" si="59"/>
        <v>1</v>
      </c>
    </row>
    <row r="1873" spans="1:15" ht="15" hidden="1" x14ac:dyDescent="0.2">
      <c r="A1873" s="3" t="s">
        <v>5527</v>
      </c>
      <c r="B1873" s="3" t="s">
        <v>5528</v>
      </c>
      <c r="C1873" s="3" t="s">
        <v>28</v>
      </c>
      <c r="D1873" s="3">
        <v>10.38396167755127</v>
      </c>
      <c r="E1873" s="15">
        <v>-0.13645342826843262</v>
      </c>
      <c r="F1873" s="15">
        <v>0.87639549255371096</v>
      </c>
      <c r="G1873" s="41">
        <v>172507520</v>
      </c>
      <c r="H1873" s="40">
        <v>11</v>
      </c>
      <c r="I1873" s="40" t="s">
        <v>67</v>
      </c>
      <c r="J1873" s="40" t="s">
        <v>68</v>
      </c>
      <c r="K1873" s="42" t="str">
        <f t="shared" si="60"/>
        <v>No</v>
      </c>
      <c r="L1873" s="3">
        <f>IF(Table2242[[#This Row],[P/E]]&lt;=$A$8,1,0)</f>
        <v>0</v>
      </c>
      <c r="M1873" s="3">
        <f>IF(Table2242[[#This Row],[ROE LF]]&gt;=$B$8,1,0)</f>
        <v>0</v>
      </c>
      <c r="N1873" s="3">
        <f>IF(Table2242[[#This Row],[Debt/Equity LF]]&lt;=$C$8,1,0)</f>
        <v>0</v>
      </c>
      <c r="O1873" s="44">
        <f t="shared" si="59"/>
        <v>0</v>
      </c>
    </row>
    <row r="1874" spans="1:15" ht="15" hidden="1" x14ac:dyDescent="0.2">
      <c r="A1874" s="3" t="s">
        <v>4613</v>
      </c>
      <c r="B1874" s="3" t="s">
        <v>4614</v>
      </c>
      <c r="C1874" s="3" t="s">
        <v>69</v>
      </c>
      <c r="D1874" s="3">
        <v>10.483376502990723</v>
      </c>
      <c r="E1874" s="15">
        <v>-2.1954669952392578E-2</v>
      </c>
      <c r="F1874" s="15">
        <v>6.1822802734374998</v>
      </c>
      <c r="G1874" s="41">
        <v>171232368</v>
      </c>
      <c r="H1874" s="40">
        <v>3.4000000953674321</v>
      </c>
      <c r="I1874" s="40" t="s">
        <v>6370</v>
      </c>
      <c r="J1874" s="40" t="s">
        <v>87</v>
      </c>
      <c r="K1874" s="42" t="str">
        <f t="shared" si="60"/>
        <v>No</v>
      </c>
      <c r="L1874" s="3">
        <f>IF(Table2242[[#This Row],[P/E]]&lt;=$A$8,1,0)</f>
        <v>0</v>
      </c>
      <c r="M1874" s="3">
        <f>IF(Table2242[[#This Row],[ROE LF]]&gt;=$B$8,1,0)</f>
        <v>0</v>
      </c>
      <c r="N1874" s="3">
        <f>IF(Table2242[[#This Row],[Debt/Equity LF]]&lt;=$C$8,1,0)</f>
        <v>0</v>
      </c>
      <c r="O1874" s="44">
        <f t="shared" si="59"/>
        <v>0</v>
      </c>
    </row>
    <row r="1875" spans="1:15" ht="15" hidden="1" x14ac:dyDescent="0.2">
      <c r="A1875" s="3" t="s">
        <v>5529</v>
      </c>
      <c r="B1875" s="3" t="s">
        <v>5530</v>
      </c>
      <c r="C1875" s="3" t="s">
        <v>28</v>
      </c>
      <c r="D1875" s="3">
        <v>7.2094383239746094</v>
      </c>
      <c r="E1875" s="15">
        <v>0.13403175354003907</v>
      </c>
      <c r="F1875" s="15">
        <v>1.3956996154785157</v>
      </c>
      <c r="G1875" s="41">
        <v>169972736</v>
      </c>
      <c r="H1875" s="40">
        <v>25.760000228881836</v>
      </c>
      <c r="I1875" s="40" t="s">
        <v>67</v>
      </c>
      <c r="J1875" s="40" t="s">
        <v>68</v>
      </c>
      <c r="K1875" s="42" t="str">
        <f t="shared" si="60"/>
        <v>No</v>
      </c>
      <c r="L1875" s="3">
        <f>IF(Table2242[[#This Row],[P/E]]&lt;=$A$8,1,0)</f>
        <v>1</v>
      </c>
      <c r="M1875" s="3">
        <f>IF(Table2242[[#This Row],[ROE LF]]&gt;=$B$8,1,0)</f>
        <v>0</v>
      </c>
      <c r="N1875" s="3">
        <f>IF(Table2242[[#This Row],[Debt/Equity LF]]&lt;=$C$8,1,0)</f>
        <v>0</v>
      </c>
      <c r="O1875" s="44">
        <f t="shared" si="59"/>
        <v>1</v>
      </c>
    </row>
    <row r="1876" spans="1:15" ht="15" hidden="1" x14ac:dyDescent="0.2">
      <c r="A1876" s="3" t="s">
        <v>9463</v>
      </c>
      <c r="B1876" s="3" t="s">
        <v>5938</v>
      </c>
      <c r="C1876" s="3" t="s">
        <v>28</v>
      </c>
      <c r="D1876" s="3">
        <v>12.625</v>
      </c>
      <c r="E1876" s="15">
        <v>0.1016772174835205</v>
      </c>
      <c r="F1876" s="15">
        <v>1.0210094451904297</v>
      </c>
      <c r="G1876" s="41">
        <v>169020736</v>
      </c>
      <c r="H1876" s="40">
        <v>4.0399999618530273</v>
      </c>
      <c r="I1876" s="40" t="s">
        <v>29</v>
      </c>
      <c r="J1876" s="40" t="s">
        <v>52</v>
      </c>
      <c r="K1876" s="42" t="str">
        <f t="shared" si="60"/>
        <v>No</v>
      </c>
      <c r="L1876" s="3">
        <f>IF(Table2242[[#This Row],[P/E]]&lt;=$A$8,1,0)</f>
        <v>0</v>
      </c>
      <c r="M1876" s="3">
        <f>IF(Table2242[[#This Row],[ROE LF]]&gt;=$B$8,1,0)</f>
        <v>0</v>
      </c>
      <c r="N1876" s="3">
        <f>IF(Table2242[[#This Row],[Debt/Equity LF]]&lt;=$C$8,1,0)</f>
        <v>0</v>
      </c>
      <c r="O1876" s="44">
        <f t="shared" si="59"/>
        <v>0</v>
      </c>
    </row>
    <row r="1877" spans="1:15" ht="15" hidden="1" x14ac:dyDescent="0.2">
      <c r="A1877" s="3" t="s">
        <v>9442</v>
      </c>
      <c r="B1877" s="3" t="s">
        <v>9443</v>
      </c>
      <c r="C1877" s="3" t="s">
        <v>28</v>
      </c>
      <c r="D1877" s="3">
        <v>2.4559435844421391</v>
      </c>
      <c r="E1877" s="15">
        <v>8.1584596633911127E-2</v>
      </c>
      <c r="F1877" s="15">
        <v>1.4059197998046875</v>
      </c>
      <c r="G1877" s="41">
        <v>167766576</v>
      </c>
      <c r="H1877" s="40">
        <v>9.8299999237060547</v>
      </c>
      <c r="I1877" s="40" t="s">
        <v>29</v>
      </c>
      <c r="J1877" s="40" t="s">
        <v>30</v>
      </c>
      <c r="K1877" s="42" t="str">
        <f t="shared" si="60"/>
        <v>No</v>
      </c>
      <c r="L1877" s="3">
        <f>IF(Table2242[[#This Row],[P/E]]&lt;=$A$8,1,0)</f>
        <v>1</v>
      </c>
      <c r="M1877" s="3">
        <f>IF(Table2242[[#This Row],[ROE LF]]&gt;=$B$8,1,0)</f>
        <v>0</v>
      </c>
      <c r="N1877" s="3">
        <f>IF(Table2242[[#This Row],[Debt/Equity LF]]&lt;=$C$8,1,0)</f>
        <v>0</v>
      </c>
      <c r="O1877" s="44">
        <f t="shared" si="59"/>
        <v>1</v>
      </c>
    </row>
    <row r="1878" spans="1:15" ht="15" hidden="1" x14ac:dyDescent="0.2">
      <c r="A1878" s="3" t="s">
        <v>5417</v>
      </c>
      <c r="B1878" s="3" t="s">
        <v>5418</v>
      </c>
      <c r="C1878" s="3" t="s">
        <v>33</v>
      </c>
      <c r="D1878" s="3">
        <v>8.2272729873657227</v>
      </c>
      <c r="E1878" s="15">
        <v>6.5789990425109857E-2</v>
      </c>
      <c r="F1878" s="15">
        <v>0.28697084426879882</v>
      </c>
      <c r="G1878" s="41">
        <v>164570624</v>
      </c>
      <c r="H1878" s="40">
        <v>2.714999914169312</v>
      </c>
      <c r="I1878" s="40" t="s">
        <v>47</v>
      </c>
      <c r="J1878" s="40" t="s">
        <v>47</v>
      </c>
      <c r="K1878" s="42" t="str">
        <f t="shared" si="60"/>
        <v>No</v>
      </c>
      <c r="L1878" s="3">
        <f>IF(Table2242[[#This Row],[P/E]]&lt;=$A$8,1,0)</f>
        <v>1</v>
      </c>
      <c r="M1878" s="3">
        <f>IF(Table2242[[#This Row],[ROE LF]]&gt;=$B$8,1,0)</f>
        <v>0</v>
      </c>
      <c r="N1878" s="3">
        <f>IF(Table2242[[#This Row],[Debt/Equity LF]]&lt;=$C$8,1,0)</f>
        <v>1</v>
      </c>
      <c r="O1878" s="44">
        <f t="shared" si="59"/>
        <v>2</v>
      </c>
    </row>
    <row r="1879" spans="1:15" ht="15" hidden="1" x14ac:dyDescent="0.2">
      <c r="A1879" s="3" t="s">
        <v>9502</v>
      </c>
      <c r="B1879" s="3" t="s">
        <v>9503</v>
      </c>
      <c r="C1879" s="3" t="s">
        <v>20</v>
      </c>
      <c r="D1879" s="3">
        <v>1.843450546264648</v>
      </c>
      <c r="E1879" s="15">
        <v>0.40493404388427734</v>
      </c>
      <c r="F1879" s="15">
        <v>0.24145009994506836</v>
      </c>
      <c r="G1879" s="41">
        <v>163279296</v>
      </c>
      <c r="H1879" s="40">
        <v>1.1150000095367429</v>
      </c>
      <c r="I1879" s="40" t="s">
        <v>23</v>
      </c>
      <c r="J1879" s="40" t="s">
        <v>24</v>
      </c>
      <c r="K1879" s="42" t="str">
        <f t="shared" si="60"/>
        <v>Yes</v>
      </c>
      <c r="L1879" s="3">
        <f>IF(Table2242[[#This Row],[P/E]]&lt;=$A$8,1,0)</f>
        <v>1</v>
      </c>
      <c r="M1879" s="3">
        <f>IF(Table2242[[#This Row],[ROE LF]]&gt;=$B$8,1,0)</f>
        <v>1</v>
      </c>
      <c r="N1879" s="3">
        <f>IF(Table2242[[#This Row],[Debt/Equity LF]]&lt;=$C$8,1,0)</f>
        <v>1</v>
      </c>
      <c r="O1879" s="44">
        <f t="shared" si="59"/>
        <v>3</v>
      </c>
    </row>
    <row r="1880" spans="1:15" ht="15" hidden="1" x14ac:dyDescent="0.2">
      <c r="A1880" s="3" t="s">
        <v>9451</v>
      </c>
      <c r="B1880" s="3" t="s">
        <v>9452</v>
      </c>
      <c r="C1880" s="3" t="s">
        <v>28</v>
      </c>
      <c r="D1880" s="3">
        <v>10.00882625579834</v>
      </c>
      <c r="E1880" s="15">
        <v>0.23409015655517579</v>
      </c>
      <c r="F1880" s="15">
        <v>2.1189471435546876</v>
      </c>
      <c r="G1880" s="41">
        <v>162618144</v>
      </c>
      <c r="H1880" s="40">
        <v>6.179999828338623</v>
      </c>
      <c r="I1880" s="40" t="s">
        <v>58</v>
      </c>
      <c r="J1880" s="40" t="s">
        <v>59</v>
      </c>
      <c r="K1880" s="42" t="str">
        <f t="shared" si="60"/>
        <v>No</v>
      </c>
      <c r="L1880" s="3">
        <f>IF(Table2242[[#This Row],[P/E]]&lt;=$A$8,1,0)</f>
        <v>0</v>
      </c>
      <c r="M1880" s="3">
        <f>IF(Table2242[[#This Row],[ROE LF]]&gt;=$B$8,1,0)</f>
        <v>0</v>
      </c>
      <c r="N1880" s="3">
        <f>IF(Table2242[[#This Row],[Debt/Equity LF]]&lt;=$C$8,1,0)</f>
        <v>0</v>
      </c>
      <c r="O1880" s="44">
        <f t="shared" si="59"/>
        <v>0</v>
      </c>
    </row>
    <row r="1881" spans="1:15" ht="15" hidden="1" x14ac:dyDescent="0.2">
      <c r="A1881" s="3" t="s">
        <v>5703</v>
      </c>
      <c r="B1881" s="3" t="s">
        <v>5704</v>
      </c>
      <c r="C1881" s="3" t="s">
        <v>45</v>
      </c>
      <c r="D1881" s="3">
        <v>12.269761085510254</v>
      </c>
      <c r="E1881" s="15">
        <v>7.8539218902587887E-2</v>
      </c>
      <c r="F1881" s="15">
        <v>0.14127996444702148</v>
      </c>
      <c r="G1881" s="41">
        <v>161191408</v>
      </c>
      <c r="H1881" s="40">
        <v>8.5</v>
      </c>
      <c r="I1881" s="40" t="s">
        <v>49</v>
      </c>
      <c r="J1881" s="40" t="s">
        <v>83</v>
      </c>
      <c r="K1881" s="42" t="str">
        <f t="shared" si="60"/>
        <v>No</v>
      </c>
      <c r="L1881" s="3">
        <f>IF(Table2242[[#This Row],[P/E]]&lt;=$A$8,1,0)</f>
        <v>0</v>
      </c>
      <c r="M1881" s="3">
        <f>IF(Table2242[[#This Row],[ROE LF]]&gt;=$B$8,1,0)</f>
        <v>0</v>
      </c>
      <c r="N1881" s="3">
        <f>IF(Table2242[[#This Row],[Debt/Equity LF]]&lt;=$C$8,1,0)</f>
        <v>1</v>
      </c>
      <c r="O1881" s="44">
        <f t="shared" si="59"/>
        <v>1</v>
      </c>
    </row>
    <row r="1882" spans="1:15" ht="15" hidden="1" x14ac:dyDescent="0.2">
      <c r="A1882" s="3" t="s">
        <v>9472</v>
      </c>
      <c r="B1882" s="3" t="s">
        <v>9473</v>
      </c>
      <c r="C1882" s="3" t="s">
        <v>20</v>
      </c>
      <c r="D1882" s="3">
        <v>258.69171142578125</v>
      </c>
      <c r="E1882" s="15">
        <v>-6.2940111160278325E-2</v>
      </c>
      <c r="F1882" s="15">
        <v>5.350381851196289E-2</v>
      </c>
      <c r="G1882" s="41">
        <v>161045776</v>
      </c>
      <c r="H1882" s="40">
        <v>2.4849998950958252</v>
      </c>
      <c r="I1882" s="40" t="s">
        <v>23</v>
      </c>
      <c r="J1882" s="40" t="s">
        <v>24</v>
      </c>
      <c r="K1882" s="42" t="str">
        <f t="shared" si="60"/>
        <v>No</v>
      </c>
      <c r="L1882" s="3">
        <f>IF(Table2242[[#This Row],[P/E]]&lt;=$A$8,1,0)</f>
        <v>0</v>
      </c>
      <c r="M1882" s="3">
        <f>IF(Table2242[[#This Row],[ROE LF]]&gt;=$B$8,1,0)</f>
        <v>0</v>
      </c>
      <c r="N1882" s="3">
        <f>IF(Table2242[[#This Row],[Debt/Equity LF]]&lt;=$C$8,1,0)</f>
        <v>1</v>
      </c>
      <c r="O1882" s="44">
        <f t="shared" si="59"/>
        <v>1</v>
      </c>
    </row>
    <row r="1883" spans="1:15" ht="15" hidden="1" x14ac:dyDescent="0.2">
      <c r="A1883" s="3" t="s">
        <v>5967</v>
      </c>
      <c r="B1883" s="3" t="s">
        <v>5968</v>
      </c>
      <c r="C1883" s="3" t="s">
        <v>36</v>
      </c>
      <c r="D1883" s="3">
        <v>1.0342856645584111</v>
      </c>
      <c r="E1883" s="15">
        <v>-1.4454061889648437</v>
      </c>
      <c r="F1883" s="15">
        <v>9.5030078887939448E-2</v>
      </c>
      <c r="G1883" s="41">
        <v>159361680</v>
      </c>
      <c r="H1883" s="40">
        <v>1.809999942779541</v>
      </c>
      <c r="I1883" s="40" t="s">
        <v>40</v>
      </c>
      <c r="J1883" s="40" t="s">
        <v>55</v>
      </c>
      <c r="K1883" s="42" t="str">
        <f t="shared" si="60"/>
        <v>No</v>
      </c>
      <c r="L1883" s="3">
        <f>IF(Table2242[[#This Row],[P/E]]&lt;=$A$8,1,0)</f>
        <v>1</v>
      </c>
      <c r="M1883" s="3">
        <f>IF(Table2242[[#This Row],[ROE LF]]&gt;=$B$8,1,0)</f>
        <v>0</v>
      </c>
      <c r="N1883" s="3">
        <f>IF(Table2242[[#This Row],[Debt/Equity LF]]&lt;=$C$8,1,0)</f>
        <v>1</v>
      </c>
      <c r="O1883" s="44">
        <f t="shared" si="59"/>
        <v>2</v>
      </c>
    </row>
    <row r="1884" spans="1:15" ht="15" hidden="1" x14ac:dyDescent="0.2">
      <c r="A1884" s="3" t="s">
        <v>5603</v>
      </c>
      <c r="B1884" s="3" t="s">
        <v>5604</v>
      </c>
      <c r="C1884" s="3" t="s">
        <v>28</v>
      </c>
      <c r="D1884" s="3">
        <v>9.1725311279296875</v>
      </c>
      <c r="E1884">
        <v>0.33712097167968752</v>
      </c>
      <c r="F1884">
        <v>1.8544046020507812</v>
      </c>
      <c r="G1884" s="41">
        <v>157449152</v>
      </c>
      <c r="H1884" s="40">
        <v>21.170000076293945</v>
      </c>
      <c r="I1884" s="40" t="s">
        <v>29</v>
      </c>
      <c r="J1884" s="40" t="s">
        <v>52</v>
      </c>
      <c r="K1884" s="42"/>
      <c r="L1884" s="3">
        <f>IF(Table2242[[#This Row],[P/E]]&lt;=$A$8,1,0)</f>
        <v>0</v>
      </c>
      <c r="M1884" s="3">
        <f>IF(Table2242[[#This Row],[ROE LF]]&gt;=$B$8,1,0)</f>
        <v>1</v>
      </c>
      <c r="N1884" s="3">
        <f>IF(Table2242[[#This Row],[Debt/Equity LF]]&lt;=$C$8,1,0)</f>
        <v>0</v>
      </c>
      <c r="O1884" s="44">
        <f t="shared" si="59"/>
        <v>1</v>
      </c>
    </row>
    <row r="1885" spans="1:15" ht="15" hidden="1" x14ac:dyDescent="0.2">
      <c r="A1885" s="3" t="s">
        <v>5785</v>
      </c>
      <c r="B1885" s="3" t="s">
        <v>5786</v>
      </c>
      <c r="C1885" s="3" t="s">
        <v>28</v>
      </c>
      <c r="D1885" s="3">
        <v>15.021088600158691</v>
      </c>
      <c r="E1885">
        <v>-4.0887799263000485E-2</v>
      </c>
      <c r="F1885">
        <v>1.5549917602539063</v>
      </c>
      <c r="G1885" s="41">
        <v>145448208</v>
      </c>
      <c r="H1885" s="40">
        <v>6.6100001335144043</v>
      </c>
      <c r="I1885" s="40" t="s">
        <v>67</v>
      </c>
      <c r="J1885" s="40" t="s">
        <v>100</v>
      </c>
      <c r="K1885" s="42"/>
      <c r="L1885" s="3">
        <f>IF(Table2242[[#This Row],[P/E]]&lt;=$A$8,1,0)</f>
        <v>0</v>
      </c>
      <c r="M1885" s="3">
        <f>IF(Table2242[[#This Row],[ROE LF]]&gt;=$B$8,1,0)</f>
        <v>0</v>
      </c>
      <c r="N1885" s="3">
        <f>IF(Table2242[[#This Row],[Debt/Equity LF]]&lt;=$C$8,1,0)</f>
        <v>0</v>
      </c>
      <c r="O1885" s="44">
        <f t="shared" si="59"/>
        <v>0</v>
      </c>
    </row>
    <row r="1886" spans="1:15" ht="15" hidden="1" x14ac:dyDescent="0.2">
      <c r="A1886" s="3" t="s">
        <v>9474</v>
      </c>
      <c r="B1886" s="3" t="s">
        <v>9475</v>
      </c>
      <c r="C1886" s="3" t="s">
        <v>33</v>
      </c>
      <c r="D1886" s="3">
        <v>1.9909639358520512</v>
      </c>
      <c r="E1886">
        <v>0.45606212615966796</v>
      </c>
      <c r="F1886">
        <v>11.32668701171875</v>
      </c>
      <c r="G1886" s="41">
        <v>137886768</v>
      </c>
      <c r="H1886" s="40">
        <v>6.6100001335144043</v>
      </c>
      <c r="I1886" s="40" t="s">
        <v>34</v>
      </c>
      <c r="J1886" s="40" t="s">
        <v>79</v>
      </c>
      <c r="K1886" s="42"/>
      <c r="L1886" s="3">
        <f>IF(Table2242[[#This Row],[P/E]]&lt;=$A$8,1,0)</f>
        <v>1</v>
      </c>
      <c r="M1886" s="3">
        <f>IF(Table2242[[#This Row],[ROE LF]]&gt;=$B$8,1,0)</f>
        <v>1</v>
      </c>
      <c r="N1886" s="3">
        <f>IF(Table2242[[#This Row],[Debt/Equity LF]]&lt;=$C$8,1,0)</f>
        <v>0</v>
      </c>
      <c r="O1886" s="44">
        <f t="shared" si="59"/>
        <v>2</v>
      </c>
    </row>
    <row r="1887" spans="1:15" ht="15" hidden="1" x14ac:dyDescent="0.2">
      <c r="A1887" s="3" t="s">
        <v>9470</v>
      </c>
      <c r="B1887" s="3" t="s">
        <v>9471</v>
      </c>
      <c r="C1887" s="3" t="s">
        <v>45</v>
      </c>
      <c r="D1887" s="3">
        <v>786.936767578125</v>
      </c>
      <c r="E1887">
        <v>3.6208298802375806E-3</v>
      </c>
      <c r="F1887">
        <v>1.4717205810546874</v>
      </c>
      <c r="G1887" s="41">
        <v>132246272</v>
      </c>
      <c r="H1887" s="40">
        <v>3.2650001049041748</v>
      </c>
      <c r="I1887" s="40" t="s">
        <v>53</v>
      </c>
      <c r="J1887" s="40" t="s">
        <v>84</v>
      </c>
      <c r="K1887" s="42"/>
      <c r="L1887" s="3">
        <f>IF(Table2242[[#This Row],[P/E]]&lt;=$A$8,1,0)</f>
        <v>0</v>
      </c>
      <c r="M1887" s="3">
        <f>IF(Table2242[[#This Row],[ROE LF]]&gt;=$B$8,1,0)</f>
        <v>0</v>
      </c>
      <c r="N1887" s="3">
        <f>IF(Table2242[[#This Row],[Debt/Equity LF]]&lt;=$C$8,1,0)</f>
        <v>0</v>
      </c>
      <c r="O1887" s="44">
        <f t="shared" si="59"/>
        <v>0</v>
      </c>
    </row>
    <row r="1888" spans="1:15" ht="15" hidden="1" x14ac:dyDescent="0.2">
      <c r="A1888" s="3" t="s">
        <v>5461</v>
      </c>
      <c r="B1888" s="3" t="s">
        <v>5462</v>
      </c>
      <c r="C1888" s="3" t="s">
        <v>25</v>
      </c>
      <c r="D1888" s="3">
        <v>4.6267209053039551</v>
      </c>
      <c r="E1888">
        <v>8.373449325561523E-2</v>
      </c>
      <c r="F1888">
        <v>2.1611608886718749</v>
      </c>
      <c r="G1888" s="41">
        <v>128499288</v>
      </c>
      <c r="H1888" s="40">
        <v>6.9000000953674316</v>
      </c>
      <c r="I1888" s="40" t="s">
        <v>26</v>
      </c>
      <c r="J1888" s="40" t="s">
        <v>74</v>
      </c>
      <c r="K1888" s="42"/>
      <c r="L1888" s="3">
        <f>IF(Table2242[[#This Row],[P/E]]&lt;=$A$8,1,0)</f>
        <v>1</v>
      </c>
      <c r="M1888" s="3">
        <f>IF(Table2242[[#This Row],[ROE LF]]&gt;=$B$8,1,0)</f>
        <v>0</v>
      </c>
      <c r="N1888" s="3">
        <f>IF(Table2242[[#This Row],[Debt/Equity LF]]&lt;=$C$8,1,0)</f>
        <v>0</v>
      </c>
      <c r="O1888" s="44">
        <f t="shared" ref="O1888:O1951" si="61">SUM(L1888:N1888)</f>
        <v>1</v>
      </c>
    </row>
    <row r="1889" spans="1:15" ht="15" hidden="1" x14ac:dyDescent="0.2">
      <c r="A1889" s="3" t="s">
        <v>7882</v>
      </c>
      <c r="B1889" s="3" t="s">
        <v>7883</v>
      </c>
      <c r="C1889" s="3" t="s">
        <v>33</v>
      </c>
      <c r="D1889" s="3">
        <v>5.4476914405822754</v>
      </c>
      <c r="E1889">
        <v>6.4576401710510253E-2</v>
      </c>
      <c r="F1889">
        <v>0.20118295669555664</v>
      </c>
      <c r="G1889" s="41">
        <v>127026800</v>
      </c>
      <c r="H1889" s="40">
        <v>2.5</v>
      </c>
      <c r="I1889" s="40" t="s">
        <v>85</v>
      </c>
      <c r="J1889" s="40" t="s">
        <v>85</v>
      </c>
      <c r="K1889" s="42"/>
      <c r="L1889" s="3">
        <f>IF(Table2242[[#This Row],[P/E]]&lt;=$A$8,1,0)</f>
        <v>1</v>
      </c>
      <c r="M1889" s="3">
        <f>IF(Table2242[[#This Row],[ROE LF]]&gt;=$B$8,1,0)</f>
        <v>0</v>
      </c>
      <c r="N1889" s="3">
        <f>IF(Table2242[[#This Row],[Debt/Equity LF]]&lt;=$C$8,1,0)</f>
        <v>1</v>
      </c>
      <c r="O1889" s="44">
        <f t="shared" si="61"/>
        <v>2</v>
      </c>
    </row>
    <row r="1890" spans="1:15" ht="15" hidden="1" x14ac:dyDescent="0.2">
      <c r="A1890" s="3" t="s">
        <v>4287</v>
      </c>
      <c r="B1890" s="3" t="s">
        <v>4288</v>
      </c>
      <c r="C1890" s="3" t="s">
        <v>33</v>
      </c>
      <c r="D1890" s="3">
        <v>20.435529708862305</v>
      </c>
      <c r="E1890">
        <v>-0.17376178741455078</v>
      </c>
      <c r="F1890">
        <v>20.465167236328124</v>
      </c>
      <c r="G1890" s="41">
        <v>125504680</v>
      </c>
      <c r="H1890" s="40">
        <v>3.4749999046325679</v>
      </c>
      <c r="I1890" s="40" t="s">
        <v>34</v>
      </c>
      <c r="J1890" s="40" t="s">
        <v>79</v>
      </c>
      <c r="K1890" s="42"/>
      <c r="L1890" s="3">
        <f>IF(Table2242[[#This Row],[P/E]]&lt;=$A$8,1,0)</f>
        <v>0</v>
      </c>
      <c r="M1890" s="3">
        <f>IF(Table2242[[#This Row],[ROE LF]]&gt;=$B$8,1,0)</f>
        <v>0</v>
      </c>
      <c r="N1890" s="3">
        <f>IF(Table2242[[#This Row],[Debt/Equity LF]]&lt;=$C$8,1,0)</f>
        <v>0</v>
      </c>
      <c r="O1890" s="44">
        <f t="shared" si="61"/>
        <v>0</v>
      </c>
    </row>
    <row r="1891" spans="1:15" ht="15" hidden="1" x14ac:dyDescent="0.2">
      <c r="A1891" s="3" t="s">
        <v>9478</v>
      </c>
      <c r="B1891" s="3" t="s">
        <v>9479</v>
      </c>
      <c r="C1891" s="3" t="s">
        <v>25</v>
      </c>
      <c r="D1891" s="3">
        <v>2.1230893135070801</v>
      </c>
      <c r="E1891">
        <v>7.53949999809265E-3</v>
      </c>
      <c r="F1891">
        <v>3.2153878784179688</v>
      </c>
      <c r="G1891" s="41">
        <v>45357288</v>
      </c>
      <c r="H1891" s="40">
        <v>0.34000000357627902</v>
      </c>
      <c r="I1891" s="40" t="s">
        <v>26</v>
      </c>
      <c r="J1891" s="40" t="s">
        <v>74</v>
      </c>
      <c r="K1891" s="42"/>
      <c r="L1891" s="3">
        <f>IF(Table2242[[#This Row],[P/E]]&lt;=$A$8,1,0)</f>
        <v>1</v>
      </c>
      <c r="M1891" s="3">
        <f>IF(Table2242[[#This Row],[ROE LF]]&gt;=$B$8,1,0)</f>
        <v>0</v>
      </c>
      <c r="N1891" s="3">
        <f>IF(Table2242[[#This Row],[Debt/Equity LF]]&lt;=$C$8,1,0)</f>
        <v>0</v>
      </c>
      <c r="O1891" s="44">
        <f t="shared" si="61"/>
        <v>1</v>
      </c>
    </row>
    <row r="1892" spans="1:15" ht="15" hidden="1" x14ac:dyDescent="0.2">
      <c r="A1892" s="3" t="s">
        <v>9476</v>
      </c>
      <c r="B1892" s="3" t="s">
        <v>9477</v>
      </c>
      <c r="C1892" s="3" t="s">
        <v>20</v>
      </c>
      <c r="D1892" s="3">
        <v>1.814319252967834</v>
      </c>
      <c r="E1892">
        <v>-1.9351264953613281</v>
      </c>
      <c r="F1892">
        <v>1.0070359802246094</v>
      </c>
      <c r="G1892" s="41">
        <v>27948382</v>
      </c>
      <c r="H1892" s="40">
        <v>0.70889997482299805</v>
      </c>
      <c r="I1892" s="40" t="s">
        <v>23</v>
      </c>
      <c r="J1892" s="40" t="s">
        <v>24</v>
      </c>
      <c r="K1892" s="42"/>
      <c r="L1892" s="3">
        <f>IF(Table2242[[#This Row],[P/E]]&lt;=$A$8,1,0)</f>
        <v>1</v>
      </c>
      <c r="M1892" s="3">
        <f>IF(Table2242[[#This Row],[ROE LF]]&gt;=$B$8,1,0)</f>
        <v>0</v>
      </c>
      <c r="N1892" s="3">
        <f>IF(Table2242[[#This Row],[Debt/Equity LF]]&lt;=$C$8,1,0)</f>
        <v>0</v>
      </c>
      <c r="O1892" s="44">
        <f t="shared" si="61"/>
        <v>1</v>
      </c>
    </row>
    <row r="1893" spans="1:15" ht="15" hidden="1" x14ac:dyDescent="0.2">
      <c r="A1893" s="3" t="s">
        <v>5529</v>
      </c>
      <c r="B1893" s="3" t="s">
        <v>5530</v>
      </c>
      <c r="C1893" s="3" t="s">
        <v>28</v>
      </c>
      <c r="D1893" s="3">
        <v>7.1919078826904297</v>
      </c>
      <c r="E1893" t="s">
        <v>51</v>
      </c>
      <c r="F1893" t="s">
        <v>51</v>
      </c>
      <c r="G1893" s="41">
        <v>144506368</v>
      </c>
      <c r="H1893" s="40">
        <v>19.799999237060547</v>
      </c>
      <c r="I1893" s="40" t="s">
        <v>67</v>
      </c>
      <c r="J1893" s="40" t="s">
        <v>68</v>
      </c>
      <c r="K1893" s="42"/>
      <c r="L1893" s="3">
        <f>IF(Table2242[[#This Row],[P/E]]&lt;=$A$8,1,0)</f>
        <v>1</v>
      </c>
      <c r="M1893" s="3">
        <f>IF(Table2242[[#This Row],[ROE LF]]&gt;=$B$8,1,0)</f>
        <v>1</v>
      </c>
      <c r="N1893" s="3">
        <f>IF(Table2242[[#This Row],[Debt/Equity LF]]&lt;=$C$8,1,0)</f>
        <v>0</v>
      </c>
      <c r="O1893" s="44">
        <f t="shared" si="61"/>
        <v>2</v>
      </c>
    </row>
    <row r="1894" spans="1:15" ht="15" hidden="1" x14ac:dyDescent="0.2">
      <c r="A1894" s="3" t="s">
        <v>5785</v>
      </c>
      <c r="B1894" s="3" t="s">
        <v>5786</v>
      </c>
      <c r="C1894" s="3" t="s">
        <v>28</v>
      </c>
      <c r="D1894" s="3">
        <v>6.6706452369689941</v>
      </c>
      <c r="E1894" t="s">
        <v>51</v>
      </c>
      <c r="F1894" t="s">
        <v>51</v>
      </c>
      <c r="G1894" s="41">
        <v>143372176</v>
      </c>
      <c r="H1894" s="40">
        <v>6.7399997711181641</v>
      </c>
      <c r="I1894" s="40" t="s">
        <v>67</v>
      </c>
      <c r="J1894" s="40" t="s">
        <v>100</v>
      </c>
      <c r="K1894" s="42"/>
      <c r="L1894" s="3">
        <f>IF(Table2242[[#This Row],[P/E]]&lt;=$A$8,1,0)</f>
        <v>1</v>
      </c>
      <c r="M1894" s="3">
        <f>IF(Table2242[[#This Row],[ROE LF]]&gt;=$B$8,1,0)</f>
        <v>1</v>
      </c>
      <c r="N1894" s="3">
        <f>IF(Table2242[[#This Row],[Debt/Equity LF]]&lt;=$C$8,1,0)</f>
        <v>0</v>
      </c>
      <c r="O1894" s="44">
        <f t="shared" si="61"/>
        <v>2</v>
      </c>
    </row>
    <row r="1895" spans="1:15" ht="15" hidden="1" x14ac:dyDescent="0.2">
      <c r="A1895" s="3" t="s">
        <v>9472</v>
      </c>
      <c r="B1895" s="3" t="s">
        <v>9473</v>
      </c>
      <c r="C1895" s="3" t="s">
        <v>20</v>
      </c>
      <c r="D1895" s="3">
        <v>316.32220458984375</v>
      </c>
      <c r="E1895" t="s">
        <v>51</v>
      </c>
      <c r="F1895" t="s">
        <v>51</v>
      </c>
      <c r="G1895" s="41">
        <v>137048880</v>
      </c>
      <c r="H1895" s="40">
        <v>3.038599967956543</v>
      </c>
      <c r="I1895" s="40" t="s">
        <v>23</v>
      </c>
      <c r="J1895" s="40" t="s">
        <v>24</v>
      </c>
      <c r="K1895" s="42"/>
      <c r="L1895" s="3">
        <f>IF(Table2242[[#This Row],[P/E]]&lt;=$A$8,1,0)</f>
        <v>0</v>
      </c>
      <c r="M1895" s="3">
        <f>IF(Table2242[[#This Row],[ROE LF]]&gt;=$B$8,1,0)</f>
        <v>1</v>
      </c>
      <c r="N1895" s="3">
        <f>IF(Table2242[[#This Row],[Debt/Equity LF]]&lt;=$C$8,1,0)</f>
        <v>0</v>
      </c>
      <c r="O1895" s="44">
        <f t="shared" si="61"/>
        <v>1</v>
      </c>
    </row>
    <row r="1896" spans="1:15" ht="15" hidden="1" x14ac:dyDescent="0.2">
      <c r="A1896" s="3" t="s">
        <v>5461</v>
      </c>
      <c r="B1896" s="3" t="s">
        <v>5462</v>
      </c>
      <c r="C1896" s="3" t="s">
        <v>25</v>
      </c>
      <c r="D1896" s="3">
        <v>4.2024126052856454</v>
      </c>
      <c r="E1896" t="s">
        <v>51</v>
      </c>
      <c r="F1896" t="s">
        <v>51</v>
      </c>
      <c r="G1896" s="41">
        <v>133156264</v>
      </c>
      <c r="H1896" s="40">
        <v>6.9000000953674316</v>
      </c>
      <c r="I1896" s="40" t="s">
        <v>26</v>
      </c>
      <c r="J1896" s="40" t="s">
        <v>74</v>
      </c>
      <c r="K1896" s="42"/>
      <c r="L1896" s="3">
        <f>IF(Table2242[[#This Row],[P/E]]&lt;=$A$8,1,0)</f>
        <v>1</v>
      </c>
      <c r="M1896" s="3">
        <f>IF(Table2242[[#This Row],[ROE LF]]&gt;=$B$8,1,0)</f>
        <v>1</v>
      </c>
      <c r="N1896" s="3">
        <f>IF(Table2242[[#This Row],[Debt/Equity LF]]&lt;=$C$8,1,0)</f>
        <v>0</v>
      </c>
      <c r="O1896" s="44">
        <f t="shared" si="61"/>
        <v>2</v>
      </c>
    </row>
    <row r="1897" spans="1:15" ht="15" hidden="1" x14ac:dyDescent="0.2">
      <c r="A1897" s="3" t="s">
        <v>4613</v>
      </c>
      <c r="B1897" s="3" t="s">
        <v>4614</v>
      </c>
      <c r="C1897" s="3" t="s">
        <v>69</v>
      </c>
      <c r="D1897" s="3">
        <v>12.005468368530273</v>
      </c>
      <c r="E1897" t="s">
        <v>51</v>
      </c>
      <c r="F1897" t="s">
        <v>51</v>
      </c>
      <c r="G1897" s="41">
        <v>128417624</v>
      </c>
      <c r="H1897" s="40">
        <v>2.380000114440918</v>
      </c>
      <c r="I1897" s="40" t="s">
        <v>6370</v>
      </c>
      <c r="J1897" s="40" t="s">
        <v>87</v>
      </c>
      <c r="K1897" s="42"/>
      <c r="L1897" s="3">
        <f>IF(Table2242[[#This Row],[P/E]]&lt;=$A$8,1,0)</f>
        <v>0</v>
      </c>
      <c r="M1897" s="3">
        <f>IF(Table2242[[#This Row],[ROE LF]]&gt;=$B$8,1,0)</f>
        <v>1</v>
      </c>
      <c r="N1897" s="3">
        <f>IF(Table2242[[#This Row],[Debt/Equity LF]]&lt;=$C$8,1,0)</f>
        <v>0</v>
      </c>
      <c r="O1897" s="44">
        <f t="shared" si="61"/>
        <v>1</v>
      </c>
    </row>
    <row r="1898" spans="1:15" ht="15" hidden="1" x14ac:dyDescent="0.2">
      <c r="A1898" s="3" t="s">
        <v>4275</v>
      </c>
      <c r="B1898" s="3" t="s">
        <v>8038</v>
      </c>
      <c r="C1898" s="3" t="s">
        <v>89</v>
      </c>
      <c r="D1898" s="3">
        <v>43.792812347412109</v>
      </c>
      <c r="E1898" t="s">
        <v>51</v>
      </c>
      <c r="F1898" t="s">
        <v>51</v>
      </c>
      <c r="G1898" s="41">
        <v>124086320</v>
      </c>
      <c r="H1898" s="40">
        <v>2.7300000190734863</v>
      </c>
      <c r="I1898" s="40" t="s">
        <v>89</v>
      </c>
      <c r="J1898" s="40" t="s">
        <v>120</v>
      </c>
      <c r="K1898" s="42"/>
      <c r="L1898" s="3">
        <f>IF(Table2242[[#This Row],[P/E]]&lt;=$A$8,1,0)</f>
        <v>0</v>
      </c>
      <c r="M1898" s="3">
        <f>IF(Table2242[[#This Row],[ROE LF]]&gt;=$B$8,1,0)</f>
        <v>1</v>
      </c>
      <c r="N1898" s="3">
        <f>IF(Table2242[[#This Row],[Debt/Equity LF]]&lt;=$C$8,1,0)</f>
        <v>0</v>
      </c>
      <c r="O1898" s="44">
        <f t="shared" si="61"/>
        <v>1</v>
      </c>
    </row>
    <row r="1899" spans="1:15" ht="15" hidden="1" x14ac:dyDescent="0.2">
      <c r="A1899" s="3" t="s">
        <v>9474</v>
      </c>
      <c r="B1899" s="3" t="s">
        <v>9475</v>
      </c>
      <c r="C1899" s="3" t="s">
        <v>33</v>
      </c>
      <c r="D1899" s="3">
        <v>1.849480867385864</v>
      </c>
      <c r="E1899" t="s">
        <v>51</v>
      </c>
      <c r="F1899" t="s">
        <v>51</v>
      </c>
      <c r="G1899" s="41">
        <v>109308120</v>
      </c>
      <c r="H1899" s="40">
        <v>5.3449997901916504</v>
      </c>
      <c r="I1899" s="40" t="s">
        <v>34</v>
      </c>
      <c r="J1899" s="40" t="s">
        <v>79</v>
      </c>
      <c r="K1899" s="42"/>
      <c r="L1899" s="3">
        <f>IF(Table2242[[#This Row],[P/E]]&lt;=$A$8,1,0)</f>
        <v>1</v>
      </c>
      <c r="M1899" s="3">
        <f>IF(Table2242[[#This Row],[ROE LF]]&gt;=$B$8,1,0)</f>
        <v>1</v>
      </c>
      <c r="N1899" s="3">
        <f>IF(Table2242[[#This Row],[Debt/Equity LF]]&lt;=$C$8,1,0)</f>
        <v>0</v>
      </c>
      <c r="O1899" s="44">
        <f t="shared" si="61"/>
        <v>2</v>
      </c>
    </row>
    <row r="1900" spans="1:15" ht="15" hidden="1" x14ac:dyDescent="0.2">
      <c r="A1900" s="3" t="s">
        <v>9476</v>
      </c>
      <c r="B1900" s="3" t="s">
        <v>9477</v>
      </c>
      <c r="C1900" s="3" t="s">
        <v>20</v>
      </c>
      <c r="D1900" s="3">
        <v>3.1351971626281738</v>
      </c>
      <c r="E1900" t="s">
        <v>51</v>
      </c>
      <c r="F1900" t="s">
        <v>51</v>
      </c>
      <c r="G1900" s="41">
        <v>56713088</v>
      </c>
      <c r="H1900" s="40">
        <v>1.2250000238418579</v>
      </c>
      <c r="I1900" s="40" t="s">
        <v>23</v>
      </c>
      <c r="J1900" s="40" t="s">
        <v>24</v>
      </c>
      <c r="K1900" s="42"/>
      <c r="L1900" s="3">
        <f>IF(Table2242[[#This Row],[P/E]]&lt;=$A$8,1,0)</f>
        <v>1</v>
      </c>
      <c r="M1900" s="3">
        <f>IF(Table2242[[#This Row],[ROE LF]]&gt;=$B$8,1,0)</f>
        <v>1</v>
      </c>
      <c r="N1900" s="3">
        <f>IF(Table2242[[#This Row],[Debt/Equity LF]]&lt;=$C$8,1,0)</f>
        <v>0</v>
      </c>
      <c r="O1900" s="44">
        <f t="shared" si="61"/>
        <v>2</v>
      </c>
    </row>
    <row r="1901" spans="1:15" ht="15" hidden="1" x14ac:dyDescent="0.2">
      <c r="A1901" s="3" t="s">
        <v>9478</v>
      </c>
      <c r="B1901" s="3" t="s">
        <v>9479</v>
      </c>
      <c r="C1901" s="3" t="s">
        <v>25</v>
      </c>
      <c r="D1901" s="3">
        <v>5.404320240020752</v>
      </c>
      <c r="E1901" t="s">
        <v>51</v>
      </c>
      <c r="F1901" t="s">
        <v>51</v>
      </c>
      <c r="G1901" s="41">
        <v>51743496</v>
      </c>
      <c r="H1901" s="40">
        <v>0.32319998741149902</v>
      </c>
      <c r="I1901" s="40" t="s">
        <v>26</v>
      </c>
      <c r="J1901" s="40" t="s">
        <v>74</v>
      </c>
      <c r="K1901" s="42"/>
      <c r="L1901" s="3">
        <f>IF(Table2242[[#This Row],[P/E]]&lt;=$A$8,1,0)</f>
        <v>1</v>
      </c>
      <c r="M1901" s="3">
        <f>IF(Table2242[[#This Row],[ROE LF]]&gt;=$B$8,1,0)</f>
        <v>1</v>
      </c>
      <c r="N1901" s="3">
        <f>IF(Table2242[[#This Row],[Debt/Equity LF]]&lt;=$C$8,1,0)</f>
        <v>0</v>
      </c>
      <c r="O1901" s="44">
        <f t="shared" si="61"/>
        <v>2</v>
      </c>
    </row>
    <row r="1902" spans="1:15" ht="15" hidden="1" x14ac:dyDescent="0.2">
      <c r="A1902" s="3"/>
      <c r="B1902" s="3"/>
      <c r="C1902" s="3"/>
      <c r="D1902" s="3"/>
      <c r="E1902" t="s">
        <v>51</v>
      </c>
      <c r="F1902" t="s">
        <v>51</v>
      </c>
      <c r="G1902" s="41"/>
      <c r="H1902" s="40"/>
      <c r="I1902" s="40"/>
      <c r="J1902" s="40"/>
      <c r="K1902" s="42"/>
      <c r="L1902" s="3">
        <f>IF(Table2242[[#This Row],[P/E]]&lt;=$A$8,1,0)</f>
        <v>1</v>
      </c>
      <c r="M1902" s="3">
        <f>IF(Table2242[[#This Row],[ROE LF]]&gt;=$B$8,1,0)</f>
        <v>1</v>
      </c>
      <c r="N1902" s="3">
        <f>IF(Table2242[[#This Row],[Debt/Equity LF]]&lt;=$C$8,1,0)</f>
        <v>0</v>
      </c>
      <c r="O1902" s="44">
        <f t="shared" si="61"/>
        <v>2</v>
      </c>
    </row>
    <row r="1903" spans="1:15" ht="15" hidden="1" x14ac:dyDescent="0.2">
      <c r="A1903" s="3"/>
      <c r="B1903" s="3"/>
      <c r="C1903" s="3"/>
      <c r="D1903" s="3"/>
      <c r="E1903" t="s">
        <v>51</v>
      </c>
      <c r="F1903" t="s">
        <v>51</v>
      </c>
      <c r="G1903" s="41"/>
      <c r="H1903" s="40"/>
      <c r="I1903" s="40"/>
      <c r="J1903" s="40"/>
      <c r="K1903" s="42"/>
      <c r="L1903" s="3">
        <f>IF(Table2242[[#This Row],[P/E]]&lt;=$A$8,1,0)</f>
        <v>1</v>
      </c>
      <c r="M1903" s="3">
        <f>IF(Table2242[[#This Row],[ROE LF]]&gt;=$B$8,1,0)</f>
        <v>1</v>
      </c>
      <c r="N1903" s="3">
        <f>IF(Table2242[[#This Row],[Debt/Equity LF]]&lt;=$C$8,1,0)</f>
        <v>0</v>
      </c>
      <c r="O1903" s="44">
        <f t="shared" si="61"/>
        <v>2</v>
      </c>
    </row>
    <row r="1904" spans="1:15" ht="15" hidden="1" x14ac:dyDescent="0.2">
      <c r="A1904" s="3"/>
      <c r="B1904" s="3"/>
      <c r="C1904" s="3"/>
      <c r="D1904" s="3"/>
      <c r="E1904" t="s">
        <v>51</v>
      </c>
      <c r="F1904" t="s">
        <v>51</v>
      </c>
      <c r="G1904" s="41"/>
      <c r="H1904" s="40"/>
      <c r="I1904" s="40"/>
      <c r="J1904" s="40"/>
      <c r="K1904" s="42"/>
      <c r="L1904" s="3">
        <f>IF(Table2242[[#This Row],[P/E]]&lt;=$A$8,1,0)</f>
        <v>1</v>
      </c>
      <c r="M1904" s="3">
        <f>IF(Table2242[[#This Row],[ROE LF]]&gt;=$B$8,1,0)</f>
        <v>1</v>
      </c>
      <c r="N1904" s="3">
        <f>IF(Table2242[[#This Row],[Debt/Equity LF]]&lt;=$C$8,1,0)</f>
        <v>0</v>
      </c>
      <c r="O1904" s="44">
        <f t="shared" si="61"/>
        <v>2</v>
      </c>
    </row>
    <row r="1905" spans="1:15" ht="15" hidden="1" x14ac:dyDescent="0.2">
      <c r="A1905" s="3"/>
      <c r="B1905" s="3"/>
      <c r="C1905" s="3"/>
      <c r="D1905" s="3"/>
      <c r="E1905" t="s">
        <v>51</v>
      </c>
      <c r="F1905" t="s">
        <v>51</v>
      </c>
      <c r="G1905" s="41"/>
      <c r="H1905" s="40"/>
      <c r="I1905" s="40"/>
      <c r="J1905" s="40"/>
      <c r="K1905" s="42"/>
      <c r="L1905" s="3">
        <f>IF(Table2242[[#This Row],[P/E]]&lt;=$A$8,1,0)</f>
        <v>1</v>
      </c>
      <c r="M1905" s="3">
        <f>IF(Table2242[[#This Row],[ROE LF]]&gt;=$B$8,1,0)</f>
        <v>1</v>
      </c>
      <c r="N1905" s="3">
        <f>IF(Table2242[[#This Row],[Debt/Equity LF]]&lt;=$C$8,1,0)</f>
        <v>0</v>
      </c>
      <c r="O1905" s="44">
        <f t="shared" si="61"/>
        <v>2</v>
      </c>
    </row>
    <row r="1906" spans="1:15" ht="15" hidden="1" x14ac:dyDescent="0.2">
      <c r="A1906" s="3"/>
      <c r="B1906" s="3"/>
      <c r="C1906" s="3"/>
      <c r="D1906" s="3"/>
      <c r="E1906" t="s">
        <v>51</v>
      </c>
      <c r="F1906" t="s">
        <v>51</v>
      </c>
      <c r="G1906" s="41"/>
      <c r="H1906" s="40"/>
      <c r="I1906" s="40"/>
      <c r="J1906" s="40"/>
      <c r="K1906" s="42"/>
      <c r="L1906" s="3">
        <f>IF(Table2242[[#This Row],[P/E]]&lt;=$A$8,1,0)</f>
        <v>1</v>
      </c>
      <c r="M1906" s="3">
        <f>IF(Table2242[[#This Row],[ROE LF]]&gt;=$B$8,1,0)</f>
        <v>1</v>
      </c>
      <c r="N1906" s="3">
        <f>IF(Table2242[[#This Row],[Debt/Equity LF]]&lt;=$C$8,1,0)</f>
        <v>0</v>
      </c>
      <c r="O1906" s="44">
        <f t="shared" si="61"/>
        <v>2</v>
      </c>
    </row>
    <row r="1907" spans="1:15" ht="15" hidden="1" x14ac:dyDescent="0.2">
      <c r="A1907" s="3"/>
      <c r="B1907" s="3"/>
      <c r="C1907" s="3"/>
      <c r="D1907" s="3"/>
      <c r="E1907" t="s">
        <v>51</v>
      </c>
      <c r="F1907" t="s">
        <v>51</v>
      </c>
      <c r="G1907" s="41"/>
      <c r="H1907" s="40"/>
      <c r="I1907" s="40"/>
      <c r="J1907" s="40"/>
      <c r="K1907" s="42"/>
      <c r="L1907" s="3">
        <f>IF(Table2242[[#This Row],[P/E]]&lt;=$A$8,1,0)</f>
        <v>1</v>
      </c>
      <c r="M1907" s="3">
        <f>IF(Table2242[[#This Row],[ROE LF]]&gt;=$B$8,1,0)</f>
        <v>1</v>
      </c>
      <c r="N1907" s="3">
        <f>IF(Table2242[[#This Row],[Debt/Equity LF]]&lt;=$C$8,1,0)</f>
        <v>0</v>
      </c>
      <c r="O1907" s="44">
        <f t="shared" si="61"/>
        <v>2</v>
      </c>
    </row>
    <row r="1908" spans="1:15" ht="15" hidden="1" x14ac:dyDescent="0.2">
      <c r="A1908" s="3"/>
      <c r="B1908" s="3"/>
      <c r="C1908" s="3"/>
      <c r="D1908" s="3"/>
      <c r="E1908" t="s">
        <v>51</v>
      </c>
      <c r="F1908" t="s">
        <v>51</v>
      </c>
      <c r="G1908" s="41"/>
      <c r="H1908" s="40"/>
      <c r="I1908" s="40"/>
      <c r="J1908" s="40"/>
      <c r="K1908" s="42"/>
      <c r="L1908" s="3">
        <f>IF(Table2242[[#This Row],[P/E]]&lt;=$A$8,1,0)</f>
        <v>1</v>
      </c>
      <c r="M1908" s="3">
        <f>IF(Table2242[[#This Row],[ROE LF]]&gt;=$B$8,1,0)</f>
        <v>1</v>
      </c>
      <c r="N1908" s="3">
        <f>IF(Table2242[[#This Row],[Debt/Equity LF]]&lt;=$C$8,1,0)</f>
        <v>0</v>
      </c>
      <c r="O1908" s="44">
        <f t="shared" si="61"/>
        <v>2</v>
      </c>
    </row>
    <row r="1909" spans="1:15" ht="15" hidden="1" x14ac:dyDescent="0.2">
      <c r="A1909" s="3"/>
      <c r="B1909" s="3"/>
      <c r="C1909" s="3"/>
      <c r="D1909" s="3"/>
      <c r="E1909" t="s">
        <v>51</v>
      </c>
      <c r="F1909" t="s">
        <v>51</v>
      </c>
      <c r="G1909" s="41"/>
      <c r="H1909" s="40"/>
      <c r="I1909" s="40"/>
      <c r="J1909" s="40"/>
      <c r="K1909" s="42"/>
      <c r="L1909" s="3">
        <f>IF(Table2242[[#This Row],[P/E]]&lt;=$A$8,1,0)</f>
        <v>1</v>
      </c>
      <c r="M1909" s="3">
        <f>IF(Table2242[[#This Row],[ROE LF]]&gt;=$B$8,1,0)</f>
        <v>1</v>
      </c>
      <c r="N1909" s="3">
        <f>IF(Table2242[[#This Row],[Debt/Equity LF]]&lt;=$C$8,1,0)</f>
        <v>0</v>
      </c>
      <c r="O1909" s="44">
        <f t="shared" si="61"/>
        <v>2</v>
      </c>
    </row>
    <row r="1910" spans="1:15" ht="15" hidden="1" x14ac:dyDescent="0.2">
      <c r="A1910" s="3"/>
      <c r="B1910" s="3"/>
      <c r="C1910" s="3"/>
      <c r="D1910" s="3"/>
      <c r="E1910" t="s">
        <v>51</v>
      </c>
      <c r="F1910" t="s">
        <v>51</v>
      </c>
      <c r="G1910" s="41"/>
      <c r="H1910" s="40"/>
      <c r="I1910" s="40"/>
      <c r="J1910" s="40"/>
      <c r="K1910" s="42"/>
      <c r="L1910" s="3">
        <f>IF(Table2242[[#This Row],[P/E]]&lt;=$A$8,1,0)</f>
        <v>1</v>
      </c>
      <c r="M1910" s="3">
        <f>IF(Table2242[[#This Row],[ROE LF]]&gt;=$B$8,1,0)</f>
        <v>1</v>
      </c>
      <c r="N1910" s="3">
        <f>IF(Table2242[[#This Row],[Debt/Equity LF]]&lt;=$C$8,1,0)</f>
        <v>0</v>
      </c>
      <c r="O1910" s="44">
        <f t="shared" si="61"/>
        <v>2</v>
      </c>
    </row>
    <row r="1911" spans="1:15" ht="15" hidden="1" x14ac:dyDescent="0.2">
      <c r="A1911" s="3"/>
      <c r="B1911" s="3"/>
      <c r="C1911" s="3"/>
      <c r="D1911" s="3"/>
      <c r="E1911" t="s">
        <v>51</v>
      </c>
      <c r="F1911" t="s">
        <v>51</v>
      </c>
      <c r="G1911" s="41"/>
      <c r="H1911" s="40"/>
      <c r="I1911" s="40"/>
      <c r="J1911" s="40"/>
      <c r="K1911" s="42"/>
      <c r="L1911" s="3">
        <f>IF(Table2242[[#This Row],[P/E]]&lt;=$A$8,1,0)</f>
        <v>1</v>
      </c>
      <c r="M1911" s="3">
        <f>IF(Table2242[[#This Row],[ROE LF]]&gt;=$B$8,1,0)</f>
        <v>1</v>
      </c>
      <c r="N1911" s="3">
        <f>IF(Table2242[[#This Row],[Debt/Equity LF]]&lt;=$C$8,1,0)</f>
        <v>0</v>
      </c>
      <c r="O1911" s="44">
        <f t="shared" si="61"/>
        <v>2</v>
      </c>
    </row>
    <row r="1912" spans="1:15" ht="15" hidden="1" x14ac:dyDescent="0.2">
      <c r="A1912" s="3"/>
      <c r="B1912" s="3"/>
      <c r="C1912" s="3"/>
      <c r="D1912" s="3"/>
      <c r="E1912" t="s">
        <v>51</v>
      </c>
      <c r="F1912" t="s">
        <v>51</v>
      </c>
      <c r="G1912" s="41"/>
      <c r="H1912" s="40"/>
      <c r="I1912" s="40"/>
      <c r="J1912" s="40"/>
      <c r="K1912" s="42"/>
      <c r="L1912" s="3">
        <f>IF(Table2242[[#This Row],[P/E]]&lt;=$A$8,1,0)</f>
        <v>1</v>
      </c>
      <c r="M1912" s="3">
        <f>IF(Table2242[[#This Row],[ROE LF]]&gt;=$B$8,1,0)</f>
        <v>1</v>
      </c>
      <c r="N1912" s="3">
        <f>IF(Table2242[[#This Row],[Debt/Equity LF]]&lt;=$C$8,1,0)</f>
        <v>0</v>
      </c>
      <c r="O1912" s="44">
        <f t="shared" si="61"/>
        <v>2</v>
      </c>
    </row>
    <row r="1913" spans="1:15" ht="15" hidden="1" x14ac:dyDescent="0.2">
      <c r="A1913" s="3"/>
      <c r="B1913" s="3"/>
      <c r="C1913" s="3"/>
      <c r="D1913" s="3"/>
      <c r="E1913" t="s">
        <v>51</v>
      </c>
      <c r="F1913" t="s">
        <v>51</v>
      </c>
      <c r="G1913" s="41"/>
      <c r="H1913" s="40"/>
      <c r="I1913" s="40"/>
      <c r="J1913" s="40"/>
      <c r="K1913" s="42"/>
      <c r="L1913" s="3">
        <f>IF(Table2242[[#This Row],[P/E]]&lt;=$A$8,1,0)</f>
        <v>1</v>
      </c>
      <c r="M1913" s="3">
        <f>IF(Table2242[[#This Row],[ROE LF]]&gt;=$B$8,1,0)</f>
        <v>1</v>
      </c>
      <c r="N1913" s="3">
        <f>IF(Table2242[[#This Row],[Debt/Equity LF]]&lt;=$C$8,1,0)</f>
        <v>0</v>
      </c>
      <c r="O1913" s="44">
        <f t="shared" si="61"/>
        <v>2</v>
      </c>
    </row>
    <row r="1914" spans="1:15" ht="15" hidden="1" x14ac:dyDescent="0.2">
      <c r="A1914" s="3"/>
      <c r="B1914" s="3"/>
      <c r="C1914" s="3"/>
      <c r="D1914" s="3"/>
      <c r="E1914" t="s">
        <v>51</v>
      </c>
      <c r="F1914" t="s">
        <v>51</v>
      </c>
      <c r="G1914" s="41"/>
      <c r="H1914" s="40"/>
      <c r="I1914" s="40"/>
      <c r="J1914" s="40"/>
      <c r="K1914" s="42"/>
      <c r="L1914" s="3">
        <f>IF(Table2242[[#This Row],[P/E]]&lt;=$A$8,1,0)</f>
        <v>1</v>
      </c>
      <c r="M1914" s="3">
        <f>IF(Table2242[[#This Row],[ROE LF]]&gt;=$B$8,1,0)</f>
        <v>1</v>
      </c>
      <c r="N1914" s="3">
        <f>IF(Table2242[[#This Row],[Debt/Equity LF]]&lt;=$C$8,1,0)</f>
        <v>0</v>
      </c>
      <c r="O1914" s="44">
        <f t="shared" si="61"/>
        <v>2</v>
      </c>
    </row>
    <row r="1915" spans="1:15" ht="15" hidden="1" x14ac:dyDescent="0.2">
      <c r="A1915" s="3"/>
      <c r="B1915" s="3"/>
      <c r="C1915" s="3"/>
      <c r="D1915" s="3"/>
      <c r="E1915" t="s">
        <v>51</v>
      </c>
      <c r="F1915" t="s">
        <v>51</v>
      </c>
      <c r="G1915" s="41"/>
      <c r="H1915" s="40"/>
      <c r="I1915" s="40"/>
      <c r="J1915" s="40"/>
      <c r="K1915" s="42"/>
      <c r="L1915" s="3">
        <f>IF(Table2242[[#This Row],[P/E]]&lt;=$A$8,1,0)</f>
        <v>1</v>
      </c>
      <c r="M1915" s="3">
        <f>IF(Table2242[[#This Row],[ROE LF]]&gt;=$B$8,1,0)</f>
        <v>1</v>
      </c>
      <c r="N1915" s="3">
        <f>IF(Table2242[[#This Row],[Debt/Equity LF]]&lt;=$C$8,1,0)</f>
        <v>0</v>
      </c>
      <c r="O1915" s="44">
        <f t="shared" si="61"/>
        <v>2</v>
      </c>
    </row>
    <row r="1916" spans="1:15" ht="15" hidden="1" x14ac:dyDescent="0.2">
      <c r="A1916" s="3"/>
      <c r="B1916" s="3"/>
      <c r="C1916" s="3"/>
      <c r="D1916" s="3"/>
      <c r="E1916" t="s">
        <v>51</v>
      </c>
      <c r="F1916" t="s">
        <v>51</v>
      </c>
      <c r="G1916" s="41"/>
      <c r="H1916" s="40"/>
      <c r="I1916" s="40"/>
      <c r="J1916" s="40"/>
      <c r="K1916" s="42"/>
      <c r="L1916" s="3">
        <f>IF(Table2242[[#This Row],[P/E]]&lt;=$A$8,1,0)</f>
        <v>1</v>
      </c>
      <c r="M1916" s="3">
        <f>IF(Table2242[[#This Row],[ROE LF]]&gt;=$B$8,1,0)</f>
        <v>1</v>
      </c>
      <c r="N1916" s="3">
        <f>IF(Table2242[[#This Row],[Debt/Equity LF]]&lt;=$C$8,1,0)</f>
        <v>0</v>
      </c>
      <c r="O1916" s="44">
        <f t="shared" si="61"/>
        <v>2</v>
      </c>
    </row>
    <row r="1917" spans="1:15" ht="15" hidden="1" x14ac:dyDescent="0.2">
      <c r="A1917" s="3"/>
      <c r="B1917" s="3"/>
      <c r="C1917" s="3"/>
      <c r="D1917" s="3"/>
      <c r="E1917" t="s">
        <v>51</v>
      </c>
      <c r="F1917" t="s">
        <v>51</v>
      </c>
      <c r="G1917" s="41"/>
      <c r="H1917" s="40"/>
      <c r="I1917" s="40"/>
      <c r="J1917" s="40"/>
      <c r="K1917" s="42"/>
      <c r="L1917" s="3">
        <f>IF(Table2242[[#This Row],[P/E]]&lt;=$A$8,1,0)</f>
        <v>1</v>
      </c>
      <c r="M1917" s="3">
        <f>IF(Table2242[[#This Row],[ROE LF]]&gt;=$B$8,1,0)</f>
        <v>1</v>
      </c>
      <c r="N1917" s="3">
        <f>IF(Table2242[[#This Row],[Debt/Equity LF]]&lt;=$C$8,1,0)</f>
        <v>0</v>
      </c>
      <c r="O1917" s="44">
        <f t="shared" si="61"/>
        <v>2</v>
      </c>
    </row>
    <row r="1918" spans="1:15" ht="15" hidden="1" x14ac:dyDescent="0.2">
      <c r="A1918" s="3"/>
      <c r="B1918" s="3"/>
      <c r="C1918" s="3"/>
      <c r="D1918" s="3"/>
      <c r="E1918" t="s">
        <v>51</v>
      </c>
      <c r="F1918" t="s">
        <v>51</v>
      </c>
      <c r="G1918" s="41"/>
      <c r="H1918" s="40"/>
      <c r="I1918" s="40"/>
      <c r="J1918" s="40"/>
      <c r="K1918" s="42"/>
      <c r="L1918" s="3">
        <f>IF(Table2242[[#This Row],[P/E]]&lt;=$A$8,1,0)</f>
        <v>1</v>
      </c>
      <c r="M1918" s="3">
        <f>IF(Table2242[[#This Row],[ROE LF]]&gt;=$B$8,1,0)</f>
        <v>1</v>
      </c>
      <c r="N1918" s="3">
        <f>IF(Table2242[[#This Row],[Debt/Equity LF]]&lt;=$C$8,1,0)</f>
        <v>0</v>
      </c>
      <c r="O1918" s="44">
        <f t="shared" si="61"/>
        <v>2</v>
      </c>
    </row>
    <row r="1919" spans="1:15" ht="15" hidden="1" x14ac:dyDescent="0.2">
      <c r="A1919" s="3"/>
      <c r="B1919" s="3"/>
      <c r="C1919" s="3"/>
      <c r="D1919" s="3"/>
      <c r="E1919" t="s">
        <v>51</v>
      </c>
      <c r="F1919" t="s">
        <v>51</v>
      </c>
      <c r="G1919" s="41"/>
      <c r="H1919" s="40"/>
      <c r="I1919" s="40"/>
      <c r="J1919" s="40"/>
      <c r="K1919" s="42"/>
      <c r="L1919" s="3">
        <f>IF(Table2242[[#This Row],[P/E]]&lt;=$A$8,1,0)</f>
        <v>1</v>
      </c>
      <c r="M1919" s="3">
        <f>IF(Table2242[[#This Row],[ROE LF]]&gt;=$B$8,1,0)</f>
        <v>1</v>
      </c>
      <c r="N1919" s="3">
        <f>IF(Table2242[[#This Row],[Debt/Equity LF]]&lt;=$C$8,1,0)</f>
        <v>0</v>
      </c>
      <c r="O1919" s="44">
        <f t="shared" si="61"/>
        <v>2</v>
      </c>
    </row>
    <row r="1920" spans="1:15" ht="15" hidden="1" x14ac:dyDescent="0.2">
      <c r="A1920" s="3"/>
      <c r="B1920" s="3"/>
      <c r="C1920" s="3"/>
      <c r="D1920" s="3"/>
      <c r="E1920" t="s">
        <v>51</v>
      </c>
      <c r="F1920" t="s">
        <v>51</v>
      </c>
      <c r="G1920" s="41"/>
      <c r="H1920" s="40"/>
      <c r="I1920" s="40"/>
      <c r="J1920" s="40"/>
      <c r="K1920" s="42"/>
      <c r="L1920" s="3">
        <f>IF(Table2242[[#This Row],[P/E]]&lt;=$A$8,1,0)</f>
        <v>1</v>
      </c>
      <c r="M1920" s="3">
        <f>IF(Table2242[[#This Row],[ROE LF]]&gt;=$B$8,1,0)</f>
        <v>1</v>
      </c>
      <c r="N1920" s="3">
        <f>IF(Table2242[[#This Row],[Debt/Equity LF]]&lt;=$C$8,1,0)</f>
        <v>0</v>
      </c>
      <c r="O1920" s="44">
        <f t="shared" si="61"/>
        <v>2</v>
      </c>
    </row>
    <row r="1921" spans="1:15" ht="15" hidden="1" x14ac:dyDescent="0.2">
      <c r="A1921" s="3"/>
      <c r="B1921" s="3"/>
      <c r="C1921" s="3"/>
      <c r="D1921" s="3"/>
      <c r="E1921" t="s">
        <v>51</v>
      </c>
      <c r="F1921" t="s">
        <v>51</v>
      </c>
      <c r="G1921" s="41"/>
      <c r="H1921" s="40"/>
      <c r="I1921" s="40"/>
      <c r="J1921" s="40"/>
      <c r="K1921" s="42"/>
      <c r="L1921" s="3">
        <f>IF(Table2242[[#This Row],[P/E]]&lt;=$A$8,1,0)</f>
        <v>1</v>
      </c>
      <c r="M1921" s="3">
        <f>IF(Table2242[[#This Row],[ROE LF]]&gt;=$B$8,1,0)</f>
        <v>1</v>
      </c>
      <c r="N1921" s="3">
        <f>IF(Table2242[[#This Row],[Debt/Equity LF]]&lt;=$C$8,1,0)</f>
        <v>0</v>
      </c>
      <c r="O1921" s="44">
        <f t="shared" si="61"/>
        <v>2</v>
      </c>
    </row>
    <row r="1922" spans="1:15" ht="15" hidden="1" x14ac:dyDescent="0.2">
      <c r="A1922" s="3"/>
      <c r="B1922" s="3"/>
      <c r="C1922" s="3"/>
      <c r="D1922" s="3"/>
      <c r="E1922" t="s">
        <v>51</v>
      </c>
      <c r="F1922" t="s">
        <v>51</v>
      </c>
      <c r="G1922" s="41"/>
      <c r="H1922" s="40"/>
      <c r="I1922" s="40"/>
      <c r="J1922" s="40"/>
      <c r="K1922" s="42"/>
      <c r="L1922" s="3">
        <f>IF(Table2242[[#This Row],[P/E]]&lt;=$A$8,1,0)</f>
        <v>1</v>
      </c>
      <c r="M1922" s="3">
        <f>IF(Table2242[[#This Row],[ROE LF]]&gt;=$B$8,1,0)</f>
        <v>1</v>
      </c>
      <c r="N1922" s="3">
        <f>IF(Table2242[[#This Row],[Debt/Equity LF]]&lt;=$C$8,1,0)</f>
        <v>0</v>
      </c>
      <c r="O1922" s="44">
        <f t="shared" si="61"/>
        <v>2</v>
      </c>
    </row>
    <row r="1923" spans="1:15" ht="15" hidden="1" x14ac:dyDescent="0.2">
      <c r="A1923" s="3"/>
      <c r="B1923" s="3"/>
      <c r="C1923" s="3"/>
      <c r="D1923" s="3"/>
      <c r="E1923" t="s">
        <v>51</v>
      </c>
      <c r="F1923" t="s">
        <v>51</v>
      </c>
      <c r="G1923" s="41"/>
      <c r="H1923" s="40"/>
      <c r="I1923" s="40"/>
      <c r="J1923" s="40"/>
      <c r="K1923" s="42"/>
      <c r="L1923" s="3">
        <f>IF(Table2242[[#This Row],[P/E]]&lt;=$A$8,1,0)</f>
        <v>1</v>
      </c>
      <c r="M1923" s="3">
        <f>IF(Table2242[[#This Row],[ROE LF]]&gt;=$B$8,1,0)</f>
        <v>1</v>
      </c>
      <c r="N1923" s="3">
        <f>IF(Table2242[[#This Row],[Debt/Equity LF]]&lt;=$C$8,1,0)</f>
        <v>0</v>
      </c>
      <c r="O1923" s="44">
        <f t="shared" si="61"/>
        <v>2</v>
      </c>
    </row>
    <row r="1924" spans="1:15" ht="15" hidden="1" x14ac:dyDescent="0.2">
      <c r="A1924" s="3"/>
      <c r="B1924" s="3"/>
      <c r="C1924" s="3"/>
      <c r="D1924" s="3"/>
      <c r="E1924" t="s">
        <v>51</v>
      </c>
      <c r="F1924" t="s">
        <v>51</v>
      </c>
      <c r="G1924" s="41"/>
      <c r="H1924" s="40"/>
      <c r="I1924" s="40"/>
      <c r="J1924" s="40"/>
      <c r="K1924" s="42"/>
      <c r="L1924" s="3">
        <f>IF(Table2242[[#This Row],[P/E]]&lt;=$A$8,1,0)</f>
        <v>1</v>
      </c>
      <c r="M1924" s="3">
        <f>IF(Table2242[[#This Row],[ROE LF]]&gt;=$B$8,1,0)</f>
        <v>1</v>
      </c>
      <c r="N1924" s="3">
        <f>IF(Table2242[[#This Row],[Debt/Equity LF]]&lt;=$C$8,1,0)</f>
        <v>0</v>
      </c>
      <c r="O1924" s="44">
        <f t="shared" si="61"/>
        <v>2</v>
      </c>
    </row>
    <row r="1925" spans="1:15" ht="15" hidden="1" x14ac:dyDescent="0.2">
      <c r="A1925" s="3"/>
      <c r="B1925" s="3"/>
      <c r="C1925" s="3"/>
      <c r="D1925" s="3"/>
      <c r="E1925" t="s">
        <v>51</v>
      </c>
      <c r="F1925" t="s">
        <v>51</v>
      </c>
      <c r="G1925" s="41"/>
      <c r="H1925" s="40"/>
      <c r="I1925" s="40"/>
      <c r="J1925" s="40"/>
      <c r="K1925" s="42"/>
      <c r="L1925" s="3">
        <f>IF(Table2242[[#This Row],[P/E]]&lt;=$A$8,1,0)</f>
        <v>1</v>
      </c>
      <c r="M1925" s="3">
        <f>IF(Table2242[[#This Row],[ROE LF]]&gt;=$B$8,1,0)</f>
        <v>1</v>
      </c>
      <c r="N1925" s="3">
        <f>IF(Table2242[[#This Row],[Debt/Equity LF]]&lt;=$C$8,1,0)</f>
        <v>0</v>
      </c>
      <c r="O1925" s="44">
        <f t="shared" si="61"/>
        <v>2</v>
      </c>
    </row>
    <row r="1926" spans="1:15" ht="15" hidden="1" x14ac:dyDescent="0.2">
      <c r="A1926" s="3"/>
      <c r="B1926" s="3"/>
      <c r="C1926" s="3"/>
      <c r="D1926" s="3"/>
      <c r="E1926" t="s">
        <v>51</v>
      </c>
      <c r="F1926" t="s">
        <v>51</v>
      </c>
      <c r="G1926" s="41"/>
      <c r="H1926" s="40"/>
      <c r="I1926" s="40"/>
      <c r="J1926" s="40"/>
      <c r="K1926" s="42"/>
      <c r="L1926" s="3">
        <f>IF(Table2242[[#This Row],[P/E]]&lt;=$A$8,1,0)</f>
        <v>1</v>
      </c>
      <c r="M1926" s="3">
        <f>IF(Table2242[[#This Row],[ROE LF]]&gt;=$B$8,1,0)</f>
        <v>1</v>
      </c>
      <c r="N1926" s="3">
        <f>IF(Table2242[[#This Row],[Debt/Equity LF]]&lt;=$C$8,1,0)</f>
        <v>0</v>
      </c>
      <c r="O1926" s="44">
        <f t="shared" si="61"/>
        <v>2</v>
      </c>
    </row>
    <row r="1927" spans="1:15" ht="15" hidden="1" x14ac:dyDescent="0.2">
      <c r="A1927" s="3"/>
      <c r="B1927" s="3"/>
      <c r="C1927" s="3"/>
      <c r="D1927" s="3"/>
      <c r="E1927" t="s">
        <v>51</v>
      </c>
      <c r="F1927" t="s">
        <v>51</v>
      </c>
      <c r="G1927" s="41"/>
      <c r="H1927" s="40"/>
      <c r="I1927" s="40"/>
      <c r="J1927" s="40"/>
      <c r="K1927" s="42"/>
      <c r="L1927" s="3">
        <f>IF(Table2242[[#This Row],[P/E]]&lt;=$A$8,1,0)</f>
        <v>1</v>
      </c>
      <c r="M1927" s="3">
        <f>IF(Table2242[[#This Row],[ROE LF]]&gt;=$B$8,1,0)</f>
        <v>1</v>
      </c>
      <c r="N1927" s="3">
        <f>IF(Table2242[[#This Row],[Debt/Equity LF]]&lt;=$C$8,1,0)</f>
        <v>0</v>
      </c>
      <c r="O1927" s="44">
        <f t="shared" si="61"/>
        <v>2</v>
      </c>
    </row>
    <row r="1928" spans="1:15" ht="15" hidden="1" x14ac:dyDescent="0.2">
      <c r="A1928" s="3"/>
      <c r="B1928" s="3"/>
      <c r="C1928" s="3"/>
      <c r="D1928" s="3"/>
      <c r="E1928" t="s">
        <v>51</v>
      </c>
      <c r="F1928" t="s">
        <v>51</v>
      </c>
      <c r="G1928" s="41"/>
      <c r="H1928" s="40"/>
      <c r="I1928" s="40"/>
      <c r="J1928" s="40"/>
      <c r="K1928" s="42"/>
      <c r="L1928" s="3">
        <f>IF(Table2242[[#This Row],[P/E]]&lt;=$A$8,1,0)</f>
        <v>1</v>
      </c>
      <c r="M1928" s="3">
        <f>IF(Table2242[[#This Row],[ROE LF]]&gt;=$B$8,1,0)</f>
        <v>1</v>
      </c>
      <c r="N1928" s="3">
        <f>IF(Table2242[[#This Row],[Debt/Equity LF]]&lt;=$C$8,1,0)</f>
        <v>0</v>
      </c>
      <c r="O1928" s="44">
        <f t="shared" si="61"/>
        <v>2</v>
      </c>
    </row>
    <row r="1929" spans="1:15" ht="15" hidden="1" x14ac:dyDescent="0.2">
      <c r="A1929" s="3"/>
      <c r="B1929" s="3"/>
      <c r="C1929" s="3"/>
      <c r="D1929" s="3"/>
      <c r="E1929" t="s">
        <v>51</v>
      </c>
      <c r="F1929" t="s">
        <v>51</v>
      </c>
      <c r="G1929" s="41"/>
      <c r="H1929" s="40"/>
      <c r="I1929" s="40"/>
      <c r="J1929" s="40"/>
      <c r="K1929" s="42"/>
      <c r="L1929" s="3">
        <f>IF(Table2242[[#This Row],[P/E]]&lt;=$A$8,1,0)</f>
        <v>1</v>
      </c>
      <c r="M1929" s="3">
        <f>IF(Table2242[[#This Row],[ROE LF]]&gt;=$B$8,1,0)</f>
        <v>1</v>
      </c>
      <c r="N1929" s="3">
        <f>IF(Table2242[[#This Row],[Debt/Equity LF]]&lt;=$C$8,1,0)</f>
        <v>0</v>
      </c>
      <c r="O1929" s="44">
        <f t="shared" si="61"/>
        <v>2</v>
      </c>
    </row>
    <row r="1930" spans="1:15" ht="15" hidden="1" x14ac:dyDescent="0.2">
      <c r="A1930" s="3"/>
      <c r="B1930" s="3"/>
      <c r="C1930" s="3"/>
      <c r="D1930" s="3"/>
      <c r="E1930" t="s">
        <v>51</v>
      </c>
      <c r="F1930" t="s">
        <v>51</v>
      </c>
      <c r="G1930" s="41"/>
      <c r="H1930" s="40"/>
      <c r="I1930" s="40"/>
      <c r="J1930" s="40"/>
      <c r="K1930" s="42"/>
      <c r="L1930" s="3">
        <f>IF(Table2242[[#This Row],[P/E]]&lt;=$A$8,1,0)</f>
        <v>1</v>
      </c>
      <c r="M1930" s="3">
        <f>IF(Table2242[[#This Row],[ROE LF]]&gt;=$B$8,1,0)</f>
        <v>1</v>
      </c>
      <c r="N1930" s="3">
        <f>IF(Table2242[[#This Row],[Debt/Equity LF]]&lt;=$C$8,1,0)</f>
        <v>0</v>
      </c>
      <c r="O1930" s="44">
        <f t="shared" si="61"/>
        <v>2</v>
      </c>
    </row>
    <row r="1931" spans="1:15" ht="15" hidden="1" x14ac:dyDescent="0.2">
      <c r="A1931" s="3"/>
      <c r="B1931" s="3"/>
      <c r="C1931" s="3"/>
      <c r="D1931" s="3"/>
      <c r="E1931" t="s">
        <v>51</v>
      </c>
      <c r="F1931" t="s">
        <v>51</v>
      </c>
      <c r="G1931" s="41"/>
      <c r="H1931" s="40"/>
      <c r="I1931" s="40"/>
      <c r="J1931" s="40"/>
      <c r="K1931" s="42"/>
      <c r="L1931" s="3">
        <f>IF(Table2242[[#This Row],[P/E]]&lt;=$A$8,1,0)</f>
        <v>1</v>
      </c>
      <c r="M1931" s="3">
        <f>IF(Table2242[[#This Row],[ROE LF]]&gt;=$B$8,1,0)</f>
        <v>1</v>
      </c>
      <c r="N1931" s="3">
        <f>IF(Table2242[[#This Row],[Debt/Equity LF]]&lt;=$C$8,1,0)</f>
        <v>0</v>
      </c>
      <c r="O1931" s="44">
        <f t="shared" si="61"/>
        <v>2</v>
      </c>
    </row>
    <row r="1932" spans="1:15" ht="15" hidden="1" x14ac:dyDescent="0.2">
      <c r="A1932" s="3"/>
      <c r="B1932" s="3"/>
      <c r="C1932" s="3"/>
      <c r="D1932" s="3"/>
      <c r="E1932" t="s">
        <v>51</v>
      </c>
      <c r="F1932" t="s">
        <v>51</v>
      </c>
      <c r="G1932" s="41"/>
      <c r="H1932" s="40"/>
      <c r="I1932" s="40"/>
      <c r="J1932" s="40"/>
      <c r="K1932" s="42"/>
      <c r="L1932" s="3">
        <f>IF(Table2242[[#This Row],[P/E]]&lt;=$A$8,1,0)</f>
        <v>1</v>
      </c>
      <c r="M1932" s="3">
        <f>IF(Table2242[[#This Row],[ROE LF]]&gt;=$B$8,1,0)</f>
        <v>1</v>
      </c>
      <c r="N1932" s="3">
        <f>IF(Table2242[[#This Row],[Debt/Equity LF]]&lt;=$C$8,1,0)</f>
        <v>0</v>
      </c>
      <c r="O1932" s="44">
        <f t="shared" si="61"/>
        <v>2</v>
      </c>
    </row>
    <row r="1933" spans="1:15" ht="15" hidden="1" x14ac:dyDescent="0.2">
      <c r="A1933" s="3"/>
      <c r="B1933" s="3"/>
      <c r="C1933" s="3"/>
      <c r="D1933" s="3"/>
      <c r="E1933" t="s">
        <v>51</v>
      </c>
      <c r="F1933" t="s">
        <v>51</v>
      </c>
      <c r="G1933" s="41"/>
      <c r="H1933" s="40"/>
      <c r="I1933" s="40"/>
      <c r="J1933" s="40"/>
      <c r="K1933" s="42"/>
      <c r="L1933" s="3">
        <f>IF(Table2242[[#This Row],[P/E]]&lt;=$A$8,1,0)</f>
        <v>1</v>
      </c>
      <c r="M1933" s="3">
        <f>IF(Table2242[[#This Row],[ROE LF]]&gt;=$B$8,1,0)</f>
        <v>1</v>
      </c>
      <c r="N1933" s="3">
        <f>IF(Table2242[[#This Row],[Debt/Equity LF]]&lt;=$C$8,1,0)</f>
        <v>0</v>
      </c>
      <c r="O1933" s="44">
        <f t="shared" si="61"/>
        <v>2</v>
      </c>
    </row>
    <row r="1934" spans="1:15" ht="15" hidden="1" x14ac:dyDescent="0.2">
      <c r="A1934" s="3"/>
      <c r="B1934" s="3"/>
      <c r="C1934" s="3"/>
      <c r="D1934" s="3"/>
      <c r="E1934" t="s">
        <v>51</v>
      </c>
      <c r="F1934" t="s">
        <v>51</v>
      </c>
      <c r="G1934" s="41"/>
      <c r="H1934" s="40"/>
      <c r="I1934" s="40"/>
      <c r="J1934" s="40"/>
      <c r="K1934" s="42"/>
      <c r="L1934" s="3">
        <f>IF(Table2242[[#This Row],[P/E]]&lt;=$A$8,1,0)</f>
        <v>1</v>
      </c>
      <c r="M1934" s="3">
        <f>IF(Table2242[[#This Row],[ROE LF]]&gt;=$B$8,1,0)</f>
        <v>1</v>
      </c>
      <c r="N1934" s="3">
        <f>IF(Table2242[[#This Row],[Debt/Equity LF]]&lt;=$C$8,1,0)</f>
        <v>0</v>
      </c>
      <c r="O1934" s="44">
        <f t="shared" si="61"/>
        <v>2</v>
      </c>
    </row>
    <row r="1935" spans="1:15" ht="15" hidden="1" x14ac:dyDescent="0.2">
      <c r="A1935" s="3"/>
      <c r="B1935" s="3"/>
      <c r="C1935" s="3"/>
      <c r="D1935" s="3"/>
      <c r="E1935" t="s">
        <v>51</v>
      </c>
      <c r="F1935" t="s">
        <v>51</v>
      </c>
      <c r="G1935" s="41"/>
      <c r="H1935" s="40"/>
      <c r="I1935" s="40"/>
      <c r="J1935" s="40"/>
      <c r="K1935" s="42"/>
      <c r="L1935" s="3">
        <f>IF(Table2242[[#This Row],[P/E]]&lt;=$A$8,1,0)</f>
        <v>1</v>
      </c>
      <c r="M1935" s="3">
        <f>IF(Table2242[[#This Row],[ROE LF]]&gt;=$B$8,1,0)</f>
        <v>1</v>
      </c>
      <c r="N1935" s="3">
        <f>IF(Table2242[[#This Row],[Debt/Equity LF]]&lt;=$C$8,1,0)</f>
        <v>0</v>
      </c>
      <c r="O1935" s="44">
        <f t="shared" si="61"/>
        <v>2</v>
      </c>
    </row>
    <row r="1936" spans="1:15" ht="15" hidden="1" x14ac:dyDescent="0.2">
      <c r="A1936" s="3"/>
      <c r="B1936" s="3"/>
      <c r="C1936" s="3"/>
      <c r="D1936" s="3"/>
      <c r="E1936" t="s">
        <v>51</v>
      </c>
      <c r="F1936" t="s">
        <v>51</v>
      </c>
      <c r="G1936" s="41"/>
      <c r="H1936" s="40"/>
      <c r="I1936" s="40"/>
      <c r="J1936" s="40"/>
      <c r="K1936" s="42"/>
      <c r="L1936" s="3">
        <f>IF(Table2242[[#This Row],[P/E]]&lt;=$A$8,1,0)</f>
        <v>1</v>
      </c>
      <c r="M1936" s="3">
        <f>IF(Table2242[[#This Row],[ROE LF]]&gt;=$B$8,1,0)</f>
        <v>1</v>
      </c>
      <c r="N1936" s="3">
        <f>IF(Table2242[[#This Row],[Debt/Equity LF]]&lt;=$C$8,1,0)</f>
        <v>0</v>
      </c>
      <c r="O1936" s="44">
        <f t="shared" si="61"/>
        <v>2</v>
      </c>
    </row>
    <row r="1937" spans="1:15" ht="15" hidden="1" x14ac:dyDescent="0.2">
      <c r="A1937" s="3"/>
      <c r="B1937" s="3"/>
      <c r="C1937" s="3"/>
      <c r="D1937" s="3"/>
      <c r="E1937" t="s">
        <v>51</v>
      </c>
      <c r="F1937" t="s">
        <v>51</v>
      </c>
      <c r="G1937" s="41"/>
      <c r="H1937" s="40"/>
      <c r="I1937" s="40"/>
      <c r="J1937" s="40"/>
      <c r="K1937" s="42"/>
      <c r="L1937" s="3">
        <f>IF(Table2242[[#This Row],[P/E]]&lt;=$A$8,1,0)</f>
        <v>1</v>
      </c>
      <c r="M1937" s="3">
        <f>IF(Table2242[[#This Row],[ROE LF]]&gt;=$B$8,1,0)</f>
        <v>1</v>
      </c>
      <c r="N1937" s="3">
        <f>IF(Table2242[[#This Row],[Debt/Equity LF]]&lt;=$C$8,1,0)</f>
        <v>0</v>
      </c>
      <c r="O1937" s="44">
        <f t="shared" si="61"/>
        <v>2</v>
      </c>
    </row>
    <row r="1938" spans="1:15" ht="15" hidden="1" x14ac:dyDescent="0.2">
      <c r="A1938" s="3"/>
      <c r="B1938" s="3"/>
      <c r="C1938" s="3"/>
      <c r="D1938" s="3"/>
      <c r="E1938" t="s">
        <v>51</v>
      </c>
      <c r="F1938" t="s">
        <v>51</v>
      </c>
      <c r="G1938" s="41"/>
      <c r="H1938" s="40"/>
      <c r="I1938" s="40"/>
      <c r="J1938" s="40"/>
      <c r="K1938" s="42"/>
      <c r="L1938" s="3">
        <f>IF(Table2242[[#This Row],[P/E]]&lt;=$A$8,1,0)</f>
        <v>1</v>
      </c>
      <c r="M1938" s="3">
        <f>IF(Table2242[[#This Row],[ROE LF]]&gt;=$B$8,1,0)</f>
        <v>1</v>
      </c>
      <c r="N1938" s="3">
        <f>IF(Table2242[[#This Row],[Debt/Equity LF]]&lt;=$C$8,1,0)</f>
        <v>0</v>
      </c>
      <c r="O1938" s="44">
        <f t="shared" si="61"/>
        <v>2</v>
      </c>
    </row>
    <row r="1939" spans="1:15" ht="15" hidden="1" x14ac:dyDescent="0.2">
      <c r="A1939" s="3"/>
      <c r="B1939" s="3"/>
      <c r="C1939" s="3"/>
      <c r="D1939" s="3"/>
      <c r="E1939" t="s">
        <v>51</v>
      </c>
      <c r="F1939" t="s">
        <v>51</v>
      </c>
      <c r="G1939" s="41"/>
      <c r="H1939" s="40"/>
      <c r="I1939" s="40"/>
      <c r="J1939" s="40"/>
      <c r="K1939" s="42"/>
      <c r="L1939" s="3">
        <f>IF(Table2242[[#This Row],[P/E]]&lt;=$A$8,1,0)</f>
        <v>1</v>
      </c>
      <c r="M1939" s="3">
        <f>IF(Table2242[[#This Row],[ROE LF]]&gt;=$B$8,1,0)</f>
        <v>1</v>
      </c>
      <c r="N1939" s="3">
        <f>IF(Table2242[[#This Row],[Debt/Equity LF]]&lt;=$C$8,1,0)</f>
        <v>0</v>
      </c>
      <c r="O1939" s="44">
        <f t="shared" si="61"/>
        <v>2</v>
      </c>
    </row>
    <row r="1940" spans="1:15" ht="15" hidden="1" x14ac:dyDescent="0.2">
      <c r="A1940" s="3"/>
      <c r="B1940" s="3"/>
      <c r="C1940" s="3"/>
      <c r="D1940" s="3"/>
      <c r="E1940" t="s">
        <v>51</v>
      </c>
      <c r="F1940" t="s">
        <v>51</v>
      </c>
      <c r="G1940" s="41"/>
      <c r="H1940" s="40"/>
      <c r="I1940" s="40"/>
      <c r="J1940" s="40"/>
      <c r="K1940" s="42"/>
      <c r="L1940" s="3">
        <f>IF(Table2242[[#This Row],[P/E]]&lt;=$A$8,1,0)</f>
        <v>1</v>
      </c>
      <c r="M1940" s="3">
        <f>IF(Table2242[[#This Row],[ROE LF]]&gt;=$B$8,1,0)</f>
        <v>1</v>
      </c>
      <c r="N1940" s="3">
        <f>IF(Table2242[[#This Row],[Debt/Equity LF]]&lt;=$C$8,1,0)</f>
        <v>0</v>
      </c>
      <c r="O1940" s="44">
        <f t="shared" si="61"/>
        <v>2</v>
      </c>
    </row>
    <row r="1941" spans="1:15" ht="15" hidden="1" x14ac:dyDescent="0.2">
      <c r="A1941" s="3"/>
      <c r="B1941" s="3"/>
      <c r="C1941" s="3"/>
      <c r="D1941" s="3"/>
      <c r="E1941" t="s">
        <v>51</v>
      </c>
      <c r="F1941" t="s">
        <v>51</v>
      </c>
      <c r="G1941" s="41"/>
      <c r="H1941" s="40"/>
      <c r="I1941" s="40"/>
      <c r="J1941" s="40"/>
      <c r="K1941" s="42"/>
      <c r="L1941" s="3">
        <f>IF(Table2242[[#This Row],[P/E]]&lt;=$A$8,1,0)</f>
        <v>1</v>
      </c>
      <c r="M1941" s="3">
        <f>IF(Table2242[[#This Row],[ROE LF]]&gt;=$B$8,1,0)</f>
        <v>1</v>
      </c>
      <c r="N1941" s="3">
        <f>IF(Table2242[[#This Row],[Debt/Equity LF]]&lt;=$C$8,1,0)</f>
        <v>0</v>
      </c>
      <c r="O1941" s="44">
        <f t="shared" si="61"/>
        <v>2</v>
      </c>
    </row>
    <row r="1942" spans="1:15" ht="15" hidden="1" x14ac:dyDescent="0.2">
      <c r="A1942" s="3"/>
      <c r="B1942" s="3"/>
      <c r="C1942" s="3"/>
      <c r="D1942" s="3"/>
      <c r="E1942" t="s">
        <v>51</v>
      </c>
      <c r="F1942" t="s">
        <v>51</v>
      </c>
      <c r="G1942" s="41"/>
      <c r="H1942" s="40"/>
      <c r="I1942" s="40"/>
      <c r="J1942" s="40"/>
      <c r="K1942" s="42"/>
      <c r="L1942" s="3">
        <f>IF(Table2242[[#This Row],[P/E]]&lt;=$A$8,1,0)</f>
        <v>1</v>
      </c>
      <c r="M1942" s="3">
        <f>IF(Table2242[[#This Row],[ROE LF]]&gt;=$B$8,1,0)</f>
        <v>1</v>
      </c>
      <c r="N1942" s="3">
        <f>IF(Table2242[[#This Row],[Debt/Equity LF]]&lt;=$C$8,1,0)</f>
        <v>0</v>
      </c>
      <c r="O1942" s="44">
        <f t="shared" si="61"/>
        <v>2</v>
      </c>
    </row>
    <row r="1943" spans="1:15" ht="15" hidden="1" x14ac:dyDescent="0.2">
      <c r="A1943" s="3"/>
      <c r="B1943" s="3"/>
      <c r="C1943" s="3"/>
      <c r="D1943" s="3"/>
      <c r="E1943" t="s">
        <v>51</v>
      </c>
      <c r="F1943" t="s">
        <v>51</v>
      </c>
      <c r="G1943" s="41"/>
      <c r="H1943" s="40"/>
      <c r="I1943" s="40"/>
      <c r="J1943" s="40"/>
      <c r="K1943" s="42"/>
      <c r="L1943" s="3">
        <f>IF(Table2242[[#This Row],[P/E]]&lt;=$A$8,1,0)</f>
        <v>1</v>
      </c>
      <c r="M1943" s="3">
        <f>IF(Table2242[[#This Row],[ROE LF]]&gt;=$B$8,1,0)</f>
        <v>1</v>
      </c>
      <c r="N1943" s="3">
        <f>IF(Table2242[[#This Row],[Debt/Equity LF]]&lt;=$C$8,1,0)</f>
        <v>0</v>
      </c>
      <c r="O1943" s="44">
        <f t="shared" si="61"/>
        <v>2</v>
      </c>
    </row>
    <row r="1944" spans="1:15" ht="15" hidden="1" x14ac:dyDescent="0.2">
      <c r="A1944" s="3"/>
      <c r="B1944" s="3"/>
      <c r="C1944" s="3"/>
      <c r="D1944" s="3"/>
      <c r="E1944" t="s">
        <v>51</v>
      </c>
      <c r="F1944" t="s">
        <v>51</v>
      </c>
      <c r="G1944" s="41"/>
      <c r="H1944" s="40"/>
      <c r="I1944" s="40"/>
      <c r="J1944" s="40"/>
      <c r="K1944" s="42"/>
      <c r="L1944" s="3">
        <f>IF(Table2242[[#This Row],[P/E]]&lt;=$A$8,1,0)</f>
        <v>1</v>
      </c>
      <c r="M1944" s="3">
        <f>IF(Table2242[[#This Row],[ROE LF]]&gt;=$B$8,1,0)</f>
        <v>1</v>
      </c>
      <c r="N1944" s="3">
        <f>IF(Table2242[[#This Row],[Debt/Equity LF]]&lt;=$C$8,1,0)</f>
        <v>0</v>
      </c>
      <c r="O1944" s="44">
        <f t="shared" si="61"/>
        <v>2</v>
      </c>
    </row>
    <row r="1945" spans="1:15" ht="15" hidden="1" x14ac:dyDescent="0.2">
      <c r="A1945" s="3"/>
      <c r="B1945" s="3"/>
      <c r="C1945" s="3"/>
      <c r="D1945" s="3"/>
      <c r="E1945" t="s">
        <v>51</v>
      </c>
      <c r="F1945" t="s">
        <v>51</v>
      </c>
      <c r="G1945" s="41"/>
      <c r="H1945" s="40"/>
      <c r="I1945" s="40"/>
      <c r="J1945" s="40"/>
      <c r="K1945" s="42"/>
      <c r="L1945" s="3">
        <f>IF(Table2242[[#This Row],[P/E]]&lt;=$A$8,1,0)</f>
        <v>1</v>
      </c>
      <c r="M1945" s="3">
        <f>IF(Table2242[[#This Row],[ROE LF]]&gt;=$B$8,1,0)</f>
        <v>1</v>
      </c>
      <c r="N1945" s="3">
        <f>IF(Table2242[[#This Row],[Debt/Equity LF]]&lt;=$C$8,1,0)</f>
        <v>0</v>
      </c>
      <c r="O1945" s="44">
        <f t="shared" si="61"/>
        <v>2</v>
      </c>
    </row>
    <row r="1946" spans="1:15" ht="15" hidden="1" x14ac:dyDescent="0.2">
      <c r="A1946" s="3"/>
      <c r="B1946" s="3"/>
      <c r="C1946" s="3"/>
      <c r="D1946" s="3"/>
      <c r="E1946" t="s">
        <v>51</v>
      </c>
      <c r="F1946" t="s">
        <v>51</v>
      </c>
      <c r="G1946" s="41"/>
      <c r="H1946" s="40"/>
      <c r="I1946" s="40"/>
      <c r="J1946" s="40"/>
      <c r="K1946" s="42"/>
      <c r="L1946" s="3">
        <f>IF(Table2242[[#This Row],[P/E]]&lt;=$A$8,1,0)</f>
        <v>1</v>
      </c>
      <c r="M1946" s="3">
        <f>IF(Table2242[[#This Row],[ROE LF]]&gt;=$B$8,1,0)</f>
        <v>1</v>
      </c>
      <c r="N1946" s="3">
        <f>IF(Table2242[[#This Row],[Debt/Equity LF]]&lt;=$C$8,1,0)</f>
        <v>0</v>
      </c>
      <c r="O1946" s="44">
        <f t="shared" si="61"/>
        <v>2</v>
      </c>
    </row>
    <row r="1947" spans="1:15" ht="15" hidden="1" x14ac:dyDescent="0.2">
      <c r="A1947" s="3"/>
      <c r="B1947" s="3"/>
      <c r="C1947" s="3"/>
      <c r="D1947" s="3"/>
      <c r="E1947" t="s">
        <v>51</v>
      </c>
      <c r="F1947" t="s">
        <v>51</v>
      </c>
      <c r="G1947" s="41"/>
      <c r="H1947" s="40"/>
      <c r="I1947" s="40"/>
      <c r="J1947" s="40"/>
      <c r="K1947" s="42"/>
      <c r="L1947" s="3">
        <f>IF(Table2242[[#This Row],[P/E]]&lt;=$A$8,1,0)</f>
        <v>1</v>
      </c>
      <c r="M1947" s="3">
        <f>IF(Table2242[[#This Row],[ROE LF]]&gt;=$B$8,1,0)</f>
        <v>1</v>
      </c>
      <c r="N1947" s="3">
        <f>IF(Table2242[[#This Row],[Debt/Equity LF]]&lt;=$C$8,1,0)</f>
        <v>0</v>
      </c>
      <c r="O1947" s="44">
        <f t="shared" si="61"/>
        <v>2</v>
      </c>
    </row>
    <row r="1948" spans="1:15" ht="15" hidden="1" x14ac:dyDescent="0.2">
      <c r="A1948" s="3"/>
      <c r="B1948" s="3"/>
      <c r="C1948" s="3"/>
      <c r="D1948" s="3"/>
      <c r="E1948" t="s">
        <v>51</v>
      </c>
      <c r="F1948" t="s">
        <v>51</v>
      </c>
      <c r="G1948" s="41"/>
      <c r="H1948" s="40"/>
      <c r="I1948" s="40"/>
      <c r="J1948" s="40"/>
      <c r="K1948" s="42"/>
      <c r="L1948" s="3">
        <f>IF(Table2242[[#This Row],[P/E]]&lt;=$A$8,1,0)</f>
        <v>1</v>
      </c>
      <c r="M1948" s="3">
        <f>IF(Table2242[[#This Row],[ROE LF]]&gt;=$B$8,1,0)</f>
        <v>1</v>
      </c>
      <c r="N1948" s="3">
        <f>IF(Table2242[[#This Row],[Debt/Equity LF]]&lt;=$C$8,1,0)</f>
        <v>0</v>
      </c>
      <c r="O1948" s="44">
        <f t="shared" si="61"/>
        <v>2</v>
      </c>
    </row>
    <row r="1949" spans="1:15" ht="15" hidden="1" x14ac:dyDescent="0.2">
      <c r="A1949" s="3"/>
      <c r="B1949" s="3"/>
      <c r="C1949" s="3"/>
      <c r="D1949" s="3"/>
      <c r="E1949" t="s">
        <v>51</v>
      </c>
      <c r="F1949" t="s">
        <v>51</v>
      </c>
      <c r="G1949" s="41"/>
      <c r="H1949" s="40"/>
      <c r="I1949" s="40"/>
      <c r="J1949" s="40"/>
      <c r="K1949" s="42"/>
      <c r="L1949" s="3">
        <f>IF(Table2242[[#This Row],[P/E]]&lt;=$A$8,1,0)</f>
        <v>1</v>
      </c>
      <c r="M1949" s="3">
        <f>IF(Table2242[[#This Row],[ROE LF]]&gt;=$B$8,1,0)</f>
        <v>1</v>
      </c>
      <c r="N1949" s="3">
        <f>IF(Table2242[[#This Row],[Debt/Equity LF]]&lt;=$C$8,1,0)</f>
        <v>0</v>
      </c>
      <c r="O1949" s="44">
        <f t="shared" si="61"/>
        <v>2</v>
      </c>
    </row>
    <row r="1950" spans="1:15" ht="15" hidden="1" x14ac:dyDescent="0.2">
      <c r="A1950" s="3"/>
      <c r="B1950" s="3"/>
      <c r="C1950" s="3"/>
      <c r="D1950" s="3"/>
      <c r="E1950" t="s">
        <v>51</v>
      </c>
      <c r="F1950" t="s">
        <v>51</v>
      </c>
      <c r="G1950" s="41"/>
      <c r="H1950" s="40"/>
      <c r="I1950" s="40"/>
      <c r="J1950" s="40"/>
      <c r="K1950" s="42"/>
      <c r="L1950" s="3">
        <f>IF(Table2242[[#This Row],[P/E]]&lt;=$A$8,1,0)</f>
        <v>1</v>
      </c>
      <c r="M1950" s="3">
        <f>IF(Table2242[[#This Row],[ROE LF]]&gt;=$B$8,1,0)</f>
        <v>1</v>
      </c>
      <c r="N1950" s="3">
        <f>IF(Table2242[[#This Row],[Debt/Equity LF]]&lt;=$C$8,1,0)</f>
        <v>0</v>
      </c>
      <c r="O1950" s="44">
        <f t="shared" si="61"/>
        <v>2</v>
      </c>
    </row>
    <row r="1951" spans="1:15" ht="15" hidden="1" x14ac:dyDescent="0.2">
      <c r="A1951" s="3"/>
      <c r="B1951" s="3"/>
      <c r="C1951" s="3"/>
      <c r="D1951" s="3"/>
      <c r="E1951" t="s">
        <v>51</v>
      </c>
      <c r="F1951" t="s">
        <v>51</v>
      </c>
      <c r="G1951" s="41"/>
      <c r="H1951" s="40"/>
      <c r="I1951" s="40"/>
      <c r="J1951" s="40"/>
      <c r="K1951" s="42"/>
      <c r="L1951" s="3">
        <f>IF(Table2242[[#This Row],[P/E]]&lt;=$A$8,1,0)</f>
        <v>1</v>
      </c>
      <c r="M1951" s="3">
        <f>IF(Table2242[[#This Row],[ROE LF]]&gt;=$B$8,1,0)</f>
        <v>1</v>
      </c>
      <c r="N1951" s="3">
        <f>IF(Table2242[[#This Row],[Debt/Equity LF]]&lt;=$C$8,1,0)</f>
        <v>0</v>
      </c>
      <c r="O1951" s="44">
        <f t="shared" si="61"/>
        <v>2</v>
      </c>
    </row>
    <row r="1952" spans="1:15" ht="15" hidden="1" x14ac:dyDescent="0.2">
      <c r="A1952" s="3"/>
      <c r="B1952" s="3"/>
      <c r="C1952" s="3"/>
      <c r="D1952" s="3"/>
      <c r="E1952" t="s">
        <v>51</v>
      </c>
      <c r="F1952" t="s">
        <v>51</v>
      </c>
      <c r="G1952" s="41"/>
      <c r="H1952" s="40"/>
      <c r="I1952" s="40"/>
      <c r="J1952" s="40"/>
      <c r="K1952" s="42"/>
      <c r="L1952" s="3">
        <f>IF(Table2242[[#This Row],[P/E]]&lt;=$A$8,1,0)</f>
        <v>1</v>
      </c>
      <c r="M1952" s="3">
        <f>IF(Table2242[[#This Row],[ROE LF]]&gt;=$B$8,1,0)</f>
        <v>1</v>
      </c>
      <c r="N1952" s="3">
        <f>IF(Table2242[[#This Row],[Debt/Equity LF]]&lt;=$C$8,1,0)</f>
        <v>0</v>
      </c>
      <c r="O1952" s="44">
        <f t="shared" ref="O1952:O2015" si="62">SUM(L1952:N1952)</f>
        <v>2</v>
      </c>
    </row>
    <row r="1953" spans="1:15" ht="15" hidden="1" x14ac:dyDescent="0.2">
      <c r="A1953" s="3"/>
      <c r="B1953" s="3"/>
      <c r="C1953" s="3"/>
      <c r="D1953" s="3"/>
      <c r="E1953" t="s">
        <v>51</v>
      </c>
      <c r="F1953" t="s">
        <v>51</v>
      </c>
      <c r="G1953" s="41"/>
      <c r="H1953" s="40"/>
      <c r="I1953" s="40"/>
      <c r="J1953" s="40"/>
      <c r="K1953" s="42"/>
      <c r="L1953" s="3">
        <f>IF(Table2242[[#This Row],[P/E]]&lt;=$A$8,1,0)</f>
        <v>1</v>
      </c>
      <c r="M1953" s="3">
        <f>IF(Table2242[[#This Row],[ROE LF]]&gt;=$B$8,1,0)</f>
        <v>1</v>
      </c>
      <c r="N1953" s="3">
        <f>IF(Table2242[[#This Row],[Debt/Equity LF]]&lt;=$C$8,1,0)</f>
        <v>0</v>
      </c>
      <c r="O1953" s="44">
        <f t="shared" si="62"/>
        <v>2</v>
      </c>
    </row>
    <row r="1954" spans="1:15" ht="15" hidden="1" x14ac:dyDescent="0.2">
      <c r="A1954" s="3"/>
      <c r="B1954" s="3"/>
      <c r="C1954" s="3"/>
      <c r="D1954" s="3"/>
      <c r="E1954" t="s">
        <v>51</v>
      </c>
      <c r="F1954" t="s">
        <v>51</v>
      </c>
      <c r="G1954" s="41"/>
      <c r="H1954" s="40"/>
      <c r="I1954" s="40"/>
      <c r="J1954" s="40"/>
      <c r="K1954" s="42"/>
      <c r="L1954" s="3">
        <f>IF(Table2242[[#This Row],[P/E]]&lt;=$A$8,1,0)</f>
        <v>1</v>
      </c>
      <c r="M1954" s="3">
        <f>IF(Table2242[[#This Row],[ROE LF]]&gt;=$B$8,1,0)</f>
        <v>1</v>
      </c>
      <c r="N1954" s="3">
        <f>IF(Table2242[[#This Row],[Debt/Equity LF]]&lt;=$C$8,1,0)</f>
        <v>0</v>
      </c>
      <c r="O1954" s="44">
        <f t="shared" si="62"/>
        <v>2</v>
      </c>
    </row>
    <row r="1955" spans="1:15" ht="15" hidden="1" x14ac:dyDescent="0.2">
      <c r="A1955" s="3"/>
      <c r="B1955" s="3"/>
      <c r="C1955" s="3"/>
      <c r="D1955" s="3"/>
      <c r="E1955" t="s">
        <v>51</v>
      </c>
      <c r="F1955" t="s">
        <v>51</v>
      </c>
      <c r="G1955" s="41"/>
      <c r="H1955" s="40"/>
      <c r="I1955" s="40"/>
      <c r="J1955" s="40"/>
      <c r="K1955" s="42"/>
      <c r="L1955" s="3">
        <f>IF(Table2242[[#This Row],[P/E]]&lt;=$A$8,1,0)</f>
        <v>1</v>
      </c>
      <c r="M1955" s="3">
        <f>IF(Table2242[[#This Row],[ROE LF]]&gt;=$B$8,1,0)</f>
        <v>1</v>
      </c>
      <c r="N1955" s="3">
        <f>IF(Table2242[[#This Row],[Debt/Equity LF]]&lt;=$C$8,1,0)</f>
        <v>0</v>
      </c>
      <c r="O1955" s="44">
        <f t="shared" si="62"/>
        <v>2</v>
      </c>
    </row>
    <row r="1956" spans="1:15" ht="15" hidden="1" x14ac:dyDescent="0.2">
      <c r="A1956" s="3"/>
      <c r="B1956" s="3"/>
      <c r="C1956" s="3"/>
      <c r="D1956" s="3"/>
      <c r="E1956" t="s">
        <v>51</v>
      </c>
      <c r="F1956" t="s">
        <v>51</v>
      </c>
      <c r="G1956" s="41"/>
      <c r="H1956" s="40"/>
      <c r="I1956" s="40"/>
      <c r="J1956" s="40"/>
      <c r="K1956" s="42"/>
      <c r="L1956" s="3">
        <f>IF(Table2242[[#This Row],[P/E]]&lt;=$A$8,1,0)</f>
        <v>1</v>
      </c>
      <c r="M1956" s="3">
        <f>IF(Table2242[[#This Row],[ROE LF]]&gt;=$B$8,1,0)</f>
        <v>1</v>
      </c>
      <c r="N1956" s="3">
        <f>IF(Table2242[[#This Row],[Debt/Equity LF]]&lt;=$C$8,1,0)</f>
        <v>0</v>
      </c>
      <c r="O1956" s="44">
        <f t="shared" si="62"/>
        <v>2</v>
      </c>
    </row>
    <row r="1957" spans="1:15" ht="15" hidden="1" x14ac:dyDescent="0.2">
      <c r="A1957" s="3"/>
      <c r="B1957" s="3"/>
      <c r="C1957" s="3"/>
      <c r="D1957" s="3"/>
      <c r="E1957" t="s">
        <v>51</v>
      </c>
      <c r="F1957" t="s">
        <v>51</v>
      </c>
      <c r="G1957" s="41"/>
      <c r="H1957" s="40"/>
      <c r="I1957" s="40"/>
      <c r="J1957" s="40"/>
      <c r="K1957" s="42"/>
      <c r="L1957" s="3">
        <f>IF(Table2242[[#This Row],[P/E]]&lt;=$A$8,1,0)</f>
        <v>1</v>
      </c>
      <c r="M1957" s="3">
        <f>IF(Table2242[[#This Row],[ROE LF]]&gt;=$B$8,1,0)</f>
        <v>1</v>
      </c>
      <c r="N1957" s="3">
        <f>IF(Table2242[[#This Row],[Debt/Equity LF]]&lt;=$C$8,1,0)</f>
        <v>0</v>
      </c>
      <c r="O1957" s="44">
        <f t="shared" si="62"/>
        <v>2</v>
      </c>
    </row>
    <row r="1958" spans="1:15" ht="15" hidden="1" x14ac:dyDescent="0.2">
      <c r="A1958" s="3"/>
      <c r="B1958" s="3"/>
      <c r="C1958" s="3"/>
      <c r="D1958" s="3"/>
      <c r="E1958" t="s">
        <v>51</v>
      </c>
      <c r="F1958" t="s">
        <v>51</v>
      </c>
      <c r="G1958" s="41"/>
      <c r="H1958" s="40"/>
      <c r="I1958" s="40"/>
      <c r="J1958" s="40"/>
      <c r="K1958" s="42"/>
      <c r="L1958" s="3">
        <f>IF(Table2242[[#This Row],[P/E]]&lt;=$A$8,1,0)</f>
        <v>1</v>
      </c>
      <c r="M1958" s="3">
        <f>IF(Table2242[[#This Row],[ROE LF]]&gt;=$B$8,1,0)</f>
        <v>1</v>
      </c>
      <c r="N1958" s="3">
        <f>IF(Table2242[[#This Row],[Debt/Equity LF]]&lt;=$C$8,1,0)</f>
        <v>0</v>
      </c>
      <c r="O1958" s="44">
        <f t="shared" si="62"/>
        <v>2</v>
      </c>
    </row>
    <row r="1959" spans="1:15" ht="15" hidden="1" x14ac:dyDescent="0.2">
      <c r="A1959" s="3"/>
      <c r="B1959" s="3"/>
      <c r="C1959" s="3"/>
      <c r="D1959" s="3"/>
      <c r="E1959" t="s">
        <v>51</v>
      </c>
      <c r="F1959" t="s">
        <v>51</v>
      </c>
      <c r="G1959" s="41"/>
      <c r="H1959" s="40"/>
      <c r="I1959" s="40"/>
      <c r="J1959" s="40"/>
      <c r="K1959" s="42"/>
      <c r="L1959" s="3">
        <f>IF(Table2242[[#This Row],[P/E]]&lt;=$A$8,1,0)</f>
        <v>1</v>
      </c>
      <c r="M1959" s="3">
        <f>IF(Table2242[[#This Row],[ROE LF]]&gt;=$B$8,1,0)</f>
        <v>1</v>
      </c>
      <c r="N1959" s="3">
        <f>IF(Table2242[[#This Row],[Debt/Equity LF]]&lt;=$C$8,1,0)</f>
        <v>0</v>
      </c>
      <c r="O1959" s="44">
        <f t="shared" si="62"/>
        <v>2</v>
      </c>
    </row>
    <row r="1960" spans="1:15" ht="15" hidden="1" x14ac:dyDescent="0.2">
      <c r="A1960" s="3"/>
      <c r="B1960" s="3"/>
      <c r="C1960" s="3"/>
      <c r="D1960" s="3"/>
      <c r="E1960" t="s">
        <v>51</v>
      </c>
      <c r="F1960" t="s">
        <v>51</v>
      </c>
      <c r="G1960" s="41"/>
      <c r="H1960" s="40"/>
      <c r="I1960" s="40"/>
      <c r="J1960" s="40"/>
      <c r="K1960" s="42"/>
      <c r="L1960" s="3">
        <f>IF(Table2242[[#This Row],[P/E]]&lt;=$A$8,1,0)</f>
        <v>1</v>
      </c>
      <c r="M1960" s="3">
        <f>IF(Table2242[[#This Row],[ROE LF]]&gt;=$B$8,1,0)</f>
        <v>1</v>
      </c>
      <c r="N1960" s="3">
        <f>IF(Table2242[[#This Row],[Debt/Equity LF]]&lt;=$C$8,1,0)</f>
        <v>0</v>
      </c>
      <c r="O1960" s="44">
        <f t="shared" si="62"/>
        <v>2</v>
      </c>
    </row>
    <row r="1961" spans="1:15" ht="15" hidden="1" x14ac:dyDescent="0.2">
      <c r="A1961" s="3"/>
      <c r="B1961" s="3"/>
      <c r="C1961" s="3"/>
      <c r="D1961" s="3"/>
      <c r="E1961" t="s">
        <v>51</v>
      </c>
      <c r="F1961" t="s">
        <v>51</v>
      </c>
      <c r="G1961" s="41"/>
      <c r="H1961" s="40"/>
      <c r="I1961" s="40"/>
      <c r="J1961" s="40"/>
      <c r="K1961" s="42"/>
      <c r="L1961" s="3">
        <f>IF(Table2242[[#This Row],[P/E]]&lt;=$A$8,1,0)</f>
        <v>1</v>
      </c>
      <c r="M1961" s="3">
        <f>IF(Table2242[[#This Row],[ROE LF]]&gt;=$B$8,1,0)</f>
        <v>1</v>
      </c>
      <c r="N1961" s="3">
        <f>IF(Table2242[[#This Row],[Debt/Equity LF]]&lt;=$C$8,1,0)</f>
        <v>0</v>
      </c>
      <c r="O1961" s="44">
        <f t="shared" si="62"/>
        <v>2</v>
      </c>
    </row>
    <row r="1962" spans="1:15" ht="15" hidden="1" x14ac:dyDescent="0.2">
      <c r="A1962" s="3"/>
      <c r="B1962" s="3"/>
      <c r="C1962" s="3"/>
      <c r="D1962" s="3"/>
      <c r="E1962" t="s">
        <v>51</v>
      </c>
      <c r="F1962" t="s">
        <v>51</v>
      </c>
      <c r="G1962" s="41"/>
      <c r="H1962" s="40"/>
      <c r="I1962" s="40"/>
      <c r="J1962" s="40"/>
      <c r="K1962" s="42"/>
      <c r="L1962" s="3">
        <f>IF(Table2242[[#This Row],[P/E]]&lt;=$A$8,1,0)</f>
        <v>1</v>
      </c>
      <c r="M1962" s="3">
        <f>IF(Table2242[[#This Row],[ROE LF]]&gt;=$B$8,1,0)</f>
        <v>1</v>
      </c>
      <c r="N1962" s="3">
        <f>IF(Table2242[[#This Row],[Debt/Equity LF]]&lt;=$C$8,1,0)</f>
        <v>0</v>
      </c>
      <c r="O1962" s="44">
        <f t="shared" si="62"/>
        <v>2</v>
      </c>
    </row>
    <row r="1963" spans="1:15" ht="15" hidden="1" x14ac:dyDescent="0.2">
      <c r="A1963" s="3"/>
      <c r="B1963" s="3"/>
      <c r="C1963" s="3"/>
      <c r="D1963" s="3"/>
      <c r="E1963" t="s">
        <v>51</v>
      </c>
      <c r="F1963" t="s">
        <v>51</v>
      </c>
      <c r="G1963" s="41"/>
      <c r="H1963" s="40"/>
      <c r="I1963" s="40"/>
      <c r="J1963" s="40"/>
      <c r="K1963" s="42"/>
      <c r="L1963" s="3">
        <f>IF(Table2242[[#This Row],[P/E]]&lt;=$A$8,1,0)</f>
        <v>1</v>
      </c>
      <c r="M1963" s="3">
        <f>IF(Table2242[[#This Row],[ROE LF]]&gt;=$B$8,1,0)</f>
        <v>1</v>
      </c>
      <c r="N1963" s="3">
        <f>IF(Table2242[[#This Row],[Debt/Equity LF]]&lt;=$C$8,1,0)</f>
        <v>0</v>
      </c>
      <c r="O1963" s="44">
        <f t="shared" si="62"/>
        <v>2</v>
      </c>
    </row>
    <row r="1964" spans="1:15" ht="15" hidden="1" x14ac:dyDescent="0.2">
      <c r="A1964" s="3"/>
      <c r="B1964" s="3"/>
      <c r="C1964" s="3"/>
      <c r="D1964" s="3"/>
      <c r="E1964" t="s">
        <v>51</v>
      </c>
      <c r="F1964" t="s">
        <v>51</v>
      </c>
      <c r="G1964" s="41"/>
      <c r="H1964" s="40"/>
      <c r="I1964" s="40"/>
      <c r="J1964" s="40"/>
      <c r="K1964" s="42"/>
      <c r="L1964" s="3">
        <f>IF(Table2242[[#This Row],[P/E]]&lt;=$A$8,1,0)</f>
        <v>1</v>
      </c>
      <c r="M1964" s="3">
        <f>IF(Table2242[[#This Row],[ROE LF]]&gt;=$B$8,1,0)</f>
        <v>1</v>
      </c>
      <c r="N1964" s="3">
        <f>IF(Table2242[[#This Row],[Debt/Equity LF]]&lt;=$C$8,1,0)</f>
        <v>0</v>
      </c>
      <c r="O1964" s="44">
        <f t="shared" si="62"/>
        <v>2</v>
      </c>
    </row>
    <row r="1965" spans="1:15" ht="15" hidden="1" x14ac:dyDescent="0.2">
      <c r="A1965" s="3"/>
      <c r="B1965" s="3"/>
      <c r="C1965" s="3"/>
      <c r="D1965" s="3"/>
      <c r="E1965" t="s">
        <v>51</v>
      </c>
      <c r="F1965" t="s">
        <v>51</v>
      </c>
      <c r="G1965" s="41"/>
      <c r="H1965" s="40"/>
      <c r="I1965" s="40"/>
      <c r="J1965" s="40"/>
      <c r="K1965" s="42"/>
      <c r="L1965" s="3">
        <f>IF(Table2242[[#This Row],[P/E]]&lt;=$A$8,1,0)</f>
        <v>1</v>
      </c>
      <c r="M1965" s="3">
        <f>IF(Table2242[[#This Row],[ROE LF]]&gt;=$B$8,1,0)</f>
        <v>1</v>
      </c>
      <c r="N1965" s="3">
        <f>IF(Table2242[[#This Row],[Debt/Equity LF]]&lt;=$C$8,1,0)</f>
        <v>0</v>
      </c>
      <c r="O1965" s="44">
        <f t="shared" si="62"/>
        <v>2</v>
      </c>
    </row>
    <row r="1966" spans="1:15" ht="15" hidden="1" x14ac:dyDescent="0.2">
      <c r="A1966" s="3"/>
      <c r="B1966" s="3"/>
      <c r="C1966" s="3"/>
      <c r="D1966" s="3"/>
      <c r="E1966" t="s">
        <v>51</v>
      </c>
      <c r="F1966" t="s">
        <v>51</v>
      </c>
      <c r="G1966" s="41"/>
      <c r="H1966" s="40"/>
      <c r="I1966" s="40"/>
      <c r="J1966" s="40"/>
      <c r="K1966" s="42"/>
      <c r="L1966" s="3">
        <f>IF(Table2242[[#This Row],[P/E]]&lt;=$A$8,1,0)</f>
        <v>1</v>
      </c>
      <c r="M1966" s="3">
        <f>IF(Table2242[[#This Row],[ROE LF]]&gt;=$B$8,1,0)</f>
        <v>1</v>
      </c>
      <c r="N1966" s="3">
        <f>IF(Table2242[[#This Row],[Debt/Equity LF]]&lt;=$C$8,1,0)</f>
        <v>0</v>
      </c>
      <c r="O1966" s="44">
        <f t="shared" si="62"/>
        <v>2</v>
      </c>
    </row>
    <row r="1967" spans="1:15" ht="15" hidden="1" x14ac:dyDescent="0.2">
      <c r="A1967" s="3"/>
      <c r="B1967" s="3"/>
      <c r="C1967" s="3"/>
      <c r="D1967" s="3"/>
      <c r="E1967" t="s">
        <v>51</v>
      </c>
      <c r="F1967" t="s">
        <v>51</v>
      </c>
      <c r="G1967" s="41"/>
      <c r="H1967" s="40"/>
      <c r="I1967" s="40"/>
      <c r="J1967" s="40"/>
      <c r="K1967" s="42"/>
      <c r="L1967" s="3">
        <f>IF(Table2242[[#This Row],[P/E]]&lt;=$A$8,1,0)</f>
        <v>1</v>
      </c>
      <c r="M1967" s="3">
        <f>IF(Table2242[[#This Row],[ROE LF]]&gt;=$B$8,1,0)</f>
        <v>1</v>
      </c>
      <c r="N1967" s="3">
        <f>IF(Table2242[[#This Row],[Debt/Equity LF]]&lt;=$C$8,1,0)</f>
        <v>0</v>
      </c>
      <c r="O1967" s="44">
        <f t="shared" si="62"/>
        <v>2</v>
      </c>
    </row>
    <row r="1968" spans="1:15" ht="15" hidden="1" x14ac:dyDescent="0.2">
      <c r="A1968" s="3"/>
      <c r="B1968" s="3"/>
      <c r="C1968" s="3"/>
      <c r="D1968" s="3"/>
      <c r="E1968" t="s">
        <v>51</v>
      </c>
      <c r="F1968" t="s">
        <v>51</v>
      </c>
      <c r="G1968" s="41"/>
      <c r="H1968" s="40"/>
      <c r="I1968" s="40"/>
      <c r="J1968" s="40"/>
      <c r="K1968" s="42"/>
      <c r="L1968" s="3">
        <f>IF(Table2242[[#This Row],[P/E]]&lt;=$A$8,1,0)</f>
        <v>1</v>
      </c>
      <c r="M1968" s="3">
        <f>IF(Table2242[[#This Row],[ROE LF]]&gt;=$B$8,1,0)</f>
        <v>1</v>
      </c>
      <c r="N1968" s="3">
        <f>IF(Table2242[[#This Row],[Debt/Equity LF]]&lt;=$C$8,1,0)</f>
        <v>0</v>
      </c>
      <c r="O1968" s="44">
        <f t="shared" si="62"/>
        <v>2</v>
      </c>
    </row>
    <row r="1969" spans="1:15" ht="15" hidden="1" x14ac:dyDescent="0.2">
      <c r="A1969" s="3"/>
      <c r="B1969" s="3"/>
      <c r="C1969" s="3"/>
      <c r="D1969" s="3"/>
      <c r="E1969" t="s">
        <v>51</v>
      </c>
      <c r="F1969" t="s">
        <v>51</v>
      </c>
      <c r="G1969" s="41"/>
      <c r="H1969" s="40"/>
      <c r="I1969" s="40"/>
      <c r="J1969" s="40"/>
      <c r="K1969" s="42"/>
      <c r="L1969" s="3">
        <f>IF(Table2242[[#This Row],[P/E]]&lt;=$A$8,1,0)</f>
        <v>1</v>
      </c>
      <c r="M1969" s="3">
        <f>IF(Table2242[[#This Row],[ROE LF]]&gt;=$B$8,1,0)</f>
        <v>1</v>
      </c>
      <c r="N1969" s="3">
        <f>IF(Table2242[[#This Row],[Debt/Equity LF]]&lt;=$C$8,1,0)</f>
        <v>0</v>
      </c>
      <c r="O1969" s="44">
        <f t="shared" si="62"/>
        <v>2</v>
      </c>
    </row>
    <row r="1970" spans="1:15" ht="15" hidden="1" x14ac:dyDescent="0.2">
      <c r="A1970" s="3"/>
      <c r="B1970" s="3"/>
      <c r="C1970" s="3"/>
      <c r="D1970" s="3"/>
      <c r="E1970" t="s">
        <v>51</v>
      </c>
      <c r="F1970" t="s">
        <v>51</v>
      </c>
      <c r="G1970" s="41"/>
      <c r="H1970" s="40"/>
      <c r="I1970" s="40"/>
      <c r="J1970" s="40"/>
      <c r="K1970" s="42"/>
      <c r="L1970" s="3">
        <f>IF(Table2242[[#This Row],[P/E]]&lt;=$A$8,1,0)</f>
        <v>1</v>
      </c>
      <c r="M1970" s="3">
        <f>IF(Table2242[[#This Row],[ROE LF]]&gt;=$B$8,1,0)</f>
        <v>1</v>
      </c>
      <c r="N1970" s="3">
        <f>IF(Table2242[[#This Row],[Debt/Equity LF]]&lt;=$C$8,1,0)</f>
        <v>0</v>
      </c>
      <c r="O1970" s="44">
        <f t="shared" si="62"/>
        <v>2</v>
      </c>
    </row>
    <row r="1971" spans="1:15" ht="15" hidden="1" x14ac:dyDescent="0.2">
      <c r="A1971" s="3"/>
      <c r="B1971" s="3"/>
      <c r="C1971" s="3"/>
      <c r="D1971" s="3"/>
      <c r="E1971" t="s">
        <v>51</v>
      </c>
      <c r="F1971" t="s">
        <v>51</v>
      </c>
      <c r="G1971" s="41"/>
      <c r="H1971" s="40"/>
      <c r="I1971" s="40"/>
      <c r="J1971" s="40"/>
      <c r="K1971" s="42"/>
      <c r="L1971" s="3">
        <f>IF(Table2242[[#This Row],[P/E]]&lt;=$A$8,1,0)</f>
        <v>1</v>
      </c>
      <c r="M1971" s="3">
        <f>IF(Table2242[[#This Row],[ROE LF]]&gt;=$B$8,1,0)</f>
        <v>1</v>
      </c>
      <c r="N1971" s="3">
        <f>IF(Table2242[[#This Row],[Debt/Equity LF]]&lt;=$C$8,1,0)</f>
        <v>0</v>
      </c>
      <c r="O1971" s="44">
        <f t="shared" si="62"/>
        <v>2</v>
      </c>
    </row>
    <row r="1972" spans="1:15" ht="15" hidden="1" x14ac:dyDescent="0.2">
      <c r="A1972" s="3"/>
      <c r="B1972" s="3"/>
      <c r="C1972" s="3"/>
      <c r="D1972" s="3"/>
      <c r="E1972" t="s">
        <v>51</v>
      </c>
      <c r="F1972" t="s">
        <v>51</v>
      </c>
      <c r="G1972" s="41"/>
      <c r="H1972" s="40"/>
      <c r="I1972" s="40"/>
      <c r="J1972" s="40"/>
      <c r="K1972" s="42"/>
      <c r="L1972" s="3">
        <f>IF(Table2242[[#This Row],[P/E]]&lt;=$A$8,1,0)</f>
        <v>1</v>
      </c>
      <c r="M1972" s="3">
        <f>IF(Table2242[[#This Row],[ROE LF]]&gt;=$B$8,1,0)</f>
        <v>1</v>
      </c>
      <c r="N1972" s="3">
        <f>IF(Table2242[[#This Row],[Debt/Equity LF]]&lt;=$C$8,1,0)</f>
        <v>0</v>
      </c>
      <c r="O1972" s="44">
        <f t="shared" si="62"/>
        <v>2</v>
      </c>
    </row>
    <row r="1973" spans="1:15" ht="15" hidden="1" x14ac:dyDescent="0.2">
      <c r="A1973" s="3"/>
      <c r="B1973" s="3"/>
      <c r="C1973" s="3"/>
      <c r="D1973" s="3"/>
      <c r="E1973" t="s">
        <v>51</v>
      </c>
      <c r="F1973" t="s">
        <v>51</v>
      </c>
      <c r="G1973" s="41"/>
      <c r="H1973" s="40"/>
      <c r="I1973" s="40"/>
      <c r="J1973" s="40"/>
      <c r="K1973" s="42"/>
      <c r="L1973" s="3">
        <f>IF(Table2242[[#This Row],[P/E]]&lt;=$A$8,1,0)</f>
        <v>1</v>
      </c>
      <c r="M1973" s="3">
        <f>IF(Table2242[[#This Row],[ROE LF]]&gt;=$B$8,1,0)</f>
        <v>1</v>
      </c>
      <c r="N1973" s="3">
        <f>IF(Table2242[[#This Row],[Debt/Equity LF]]&lt;=$C$8,1,0)</f>
        <v>0</v>
      </c>
      <c r="O1973" s="44">
        <f t="shared" si="62"/>
        <v>2</v>
      </c>
    </row>
    <row r="1974" spans="1:15" ht="15" hidden="1" x14ac:dyDescent="0.2">
      <c r="A1974" s="3"/>
      <c r="B1974" s="3"/>
      <c r="C1974" s="3"/>
      <c r="D1974" s="3"/>
      <c r="E1974" t="s">
        <v>51</v>
      </c>
      <c r="F1974" t="s">
        <v>51</v>
      </c>
      <c r="G1974" s="41"/>
      <c r="H1974" s="40"/>
      <c r="I1974" s="40"/>
      <c r="J1974" s="40"/>
      <c r="K1974" s="42"/>
      <c r="L1974" s="3">
        <f>IF(Table2242[[#This Row],[P/E]]&lt;=$A$8,1,0)</f>
        <v>1</v>
      </c>
      <c r="M1974" s="3">
        <f>IF(Table2242[[#This Row],[ROE LF]]&gt;=$B$8,1,0)</f>
        <v>1</v>
      </c>
      <c r="N1974" s="3">
        <f>IF(Table2242[[#This Row],[Debt/Equity LF]]&lt;=$C$8,1,0)</f>
        <v>0</v>
      </c>
      <c r="O1974" s="44">
        <f t="shared" si="62"/>
        <v>2</v>
      </c>
    </row>
    <row r="1975" spans="1:15" ht="15" hidden="1" x14ac:dyDescent="0.2">
      <c r="A1975" s="3"/>
      <c r="B1975" s="3"/>
      <c r="C1975" s="3"/>
      <c r="D1975" s="3"/>
      <c r="E1975" t="s">
        <v>51</v>
      </c>
      <c r="F1975" t="s">
        <v>51</v>
      </c>
      <c r="G1975" s="41"/>
      <c r="H1975" s="40"/>
      <c r="I1975" s="40"/>
      <c r="J1975" s="40"/>
      <c r="K1975" s="42"/>
      <c r="L1975" s="3">
        <f>IF(Table2242[[#This Row],[P/E]]&lt;=$A$8,1,0)</f>
        <v>1</v>
      </c>
      <c r="M1975" s="3">
        <f>IF(Table2242[[#This Row],[ROE LF]]&gt;=$B$8,1,0)</f>
        <v>1</v>
      </c>
      <c r="N1975" s="3">
        <f>IF(Table2242[[#This Row],[Debt/Equity LF]]&lt;=$C$8,1,0)</f>
        <v>0</v>
      </c>
      <c r="O1975" s="44">
        <f t="shared" si="62"/>
        <v>2</v>
      </c>
    </row>
    <row r="1976" spans="1:15" ht="15" hidden="1" x14ac:dyDescent="0.2">
      <c r="A1976" s="3"/>
      <c r="B1976" s="3"/>
      <c r="C1976" s="3"/>
      <c r="D1976" s="3"/>
      <c r="E1976" t="s">
        <v>51</v>
      </c>
      <c r="F1976" t="s">
        <v>51</v>
      </c>
      <c r="G1976" s="41"/>
      <c r="H1976" s="40"/>
      <c r="I1976" s="40"/>
      <c r="J1976" s="40"/>
      <c r="K1976" s="42"/>
      <c r="L1976" s="3">
        <f>IF(Table2242[[#This Row],[P/E]]&lt;=$A$8,1,0)</f>
        <v>1</v>
      </c>
      <c r="M1976" s="3">
        <f>IF(Table2242[[#This Row],[ROE LF]]&gt;=$B$8,1,0)</f>
        <v>1</v>
      </c>
      <c r="N1976" s="3">
        <f>IF(Table2242[[#This Row],[Debt/Equity LF]]&lt;=$C$8,1,0)</f>
        <v>0</v>
      </c>
      <c r="O1976" s="44">
        <f t="shared" si="62"/>
        <v>2</v>
      </c>
    </row>
    <row r="1977" spans="1:15" ht="15" hidden="1" x14ac:dyDescent="0.2">
      <c r="A1977" s="3"/>
      <c r="B1977" s="3"/>
      <c r="C1977" s="3"/>
      <c r="D1977" s="3"/>
      <c r="E1977" t="s">
        <v>51</v>
      </c>
      <c r="F1977" t="s">
        <v>51</v>
      </c>
      <c r="G1977" s="41"/>
      <c r="H1977" s="40"/>
      <c r="I1977" s="40"/>
      <c r="J1977" s="40"/>
      <c r="K1977" s="42"/>
      <c r="L1977" s="3">
        <f>IF(Table2242[[#This Row],[P/E]]&lt;=$A$8,1,0)</f>
        <v>1</v>
      </c>
      <c r="M1977" s="3">
        <f>IF(Table2242[[#This Row],[ROE LF]]&gt;=$B$8,1,0)</f>
        <v>1</v>
      </c>
      <c r="N1977" s="3">
        <f>IF(Table2242[[#This Row],[Debt/Equity LF]]&lt;=$C$8,1,0)</f>
        <v>0</v>
      </c>
      <c r="O1977" s="44">
        <f t="shared" si="62"/>
        <v>2</v>
      </c>
    </row>
    <row r="1978" spans="1:15" ht="15" hidden="1" x14ac:dyDescent="0.2">
      <c r="A1978" s="3"/>
      <c r="B1978" s="3"/>
      <c r="C1978" s="3"/>
      <c r="D1978" s="3"/>
      <c r="E1978" t="s">
        <v>51</v>
      </c>
      <c r="F1978" t="s">
        <v>51</v>
      </c>
      <c r="G1978" s="41"/>
      <c r="H1978" s="40"/>
      <c r="I1978" s="40"/>
      <c r="J1978" s="40"/>
      <c r="K1978" s="42"/>
      <c r="L1978" s="3">
        <f>IF(Table2242[[#This Row],[P/E]]&lt;=$A$8,1,0)</f>
        <v>1</v>
      </c>
      <c r="M1978" s="3">
        <f>IF(Table2242[[#This Row],[ROE LF]]&gt;=$B$8,1,0)</f>
        <v>1</v>
      </c>
      <c r="N1978" s="3">
        <f>IF(Table2242[[#This Row],[Debt/Equity LF]]&lt;=$C$8,1,0)</f>
        <v>0</v>
      </c>
      <c r="O1978" s="44">
        <f t="shared" si="62"/>
        <v>2</v>
      </c>
    </row>
    <row r="1979" spans="1:15" ht="15" hidden="1" x14ac:dyDescent="0.2">
      <c r="A1979" s="3"/>
      <c r="B1979" s="3"/>
      <c r="C1979" s="3"/>
      <c r="D1979" s="3"/>
      <c r="E1979" t="s">
        <v>51</v>
      </c>
      <c r="F1979" t="s">
        <v>51</v>
      </c>
      <c r="G1979" s="41"/>
      <c r="H1979" s="40"/>
      <c r="I1979" s="40"/>
      <c r="J1979" s="40"/>
      <c r="K1979" s="42"/>
      <c r="L1979" s="3">
        <f>IF(Table2242[[#This Row],[P/E]]&lt;=$A$8,1,0)</f>
        <v>1</v>
      </c>
      <c r="M1979" s="3">
        <f>IF(Table2242[[#This Row],[ROE LF]]&gt;=$B$8,1,0)</f>
        <v>1</v>
      </c>
      <c r="N1979" s="3">
        <f>IF(Table2242[[#This Row],[Debt/Equity LF]]&lt;=$C$8,1,0)</f>
        <v>0</v>
      </c>
      <c r="O1979" s="44">
        <f t="shared" si="62"/>
        <v>2</v>
      </c>
    </row>
    <row r="1980" spans="1:15" ht="15" hidden="1" x14ac:dyDescent="0.2">
      <c r="A1980" s="3"/>
      <c r="B1980" s="3"/>
      <c r="C1980" s="3"/>
      <c r="D1980" s="3"/>
      <c r="E1980" t="s">
        <v>51</v>
      </c>
      <c r="F1980" t="s">
        <v>51</v>
      </c>
      <c r="G1980" s="41"/>
      <c r="H1980" s="40"/>
      <c r="I1980" s="40"/>
      <c r="J1980" s="40"/>
      <c r="K1980" s="42"/>
      <c r="L1980" s="3">
        <f>IF(Table2242[[#This Row],[P/E]]&lt;=$A$8,1,0)</f>
        <v>1</v>
      </c>
      <c r="M1980" s="3">
        <f>IF(Table2242[[#This Row],[ROE LF]]&gt;=$B$8,1,0)</f>
        <v>1</v>
      </c>
      <c r="N1980" s="3">
        <f>IF(Table2242[[#This Row],[Debt/Equity LF]]&lt;=$C$8,1,0)</f>
        <v>0</v>
      </c>
      <c r="O1980" s="44">
        <f t="shared" si="62"/>
        <v>2</v>
      </c>
    </row>
    <row r="1981" spans="1:15" ht="15" hidden="1" x14ac:dyDescent="0.2">
      <c r="A1981" s="3"/>
      <c r="B1981" s="3"/>
      <c r="C1981" s="3"/>
      <c r="D1981" s="3"/>
      <c r="E1981" t="s">
        <v>51</v>
      </c>
      <c r="F1981" t="s">
        <v>51</v>
      </c>
      <c r="G1981" s="41"/>
      <c r="H1981" s="40"/>
      <c r="I1981" s="40"/>
      <c r="J1981" s="40"/>
      <c r="K1981" s="42"/>
      <c r="L1981" s="3">
        <f>IF(Table2242[[#This Row],[P/E]]&lt;=$A$8,1,0)</f>
        <v>1</v>
      </c>
      <c r="M1981" s="3">
        <f>IF(Table2242[[#This Row],[ROE LF]]&gt;=$B$8,1,0)</f>
        <v>1</v>
      </c>
      <c r="N1981" s="3">
        <f>IF(Table2242[[#This Row],[Debt/Equity LF]]&lt;=$C$8,1,0)</f>
        <v>0</v>
      </c>
      <c r="O1981" s="44">
        <f t="shared" si="62"/>
        <v>2</v>
      </c>
    </row>
    <row r="1982" spans="1:15" ht="15" hidden="1" x14ac:dyDescent="0.2">
      <c r="A1982" s="3"/>
      <c r="B1982" s="3"/>
      <c r="C1982" s="3"/>
      <c r="D1982" s="3"/>
      <c r="E1982" t="s">
        <v>51</v>
      </c>
      <c r="F1982" t="s">
        <v>51</v>
      </c>
      <c r="G1982" s="41"/>
      <c r="H1982" s="40"/>
      <c r="I1982" s="40"/>
      <c r="J1982" s="40"/>
      <c r="K1982" s="42"/>
      <c r="L1982" s="3">
        <f>IF(Table2242[[#This Row],[P/E]]&lt;=$A$8,1,0)</f>
        <v>1</v>
      </c>
      <c r="M1982" s="3">
        <f>IF(Table2242[[#This Row],[ROE LF]]&gt;=$B$8,1,0)</f>
        <v>1</v>
      </c>
      <c r="N1982" s="3">
        <f>IF(Table2242[[#This Row],[Debt/Equity LF]]&lt;=$C$8,1,0)</f>
        <v>0</v>
      </c>
      <c r="O1982" s="44">
        <f t="shared" si="62"/>
        <v>2</v>
      </c>
    </row>
    <row r="1983" spans="1:15" ht="15" hidden="1" x14ac:dyDescent="0.2">
      <c r="A1983" s="3"/>
      <c r="B1983" s="3"/>
      <c r="C1983" s="3"/>
      <c r="D1983" s="3"/>
      <c r="E1983" t="s">
        <v>51</v>
      </c>
      <c r="F1983" t="s">
        <v>51</v>
      </c>
      <c r="G1983" s="41"/>
      <c r="H1983" s="40"/>
      <c r="I1983" s="40"/>
      <c r="J1983" s="40"/>
      <c r="K1983" s="42"/>
      <c r="L1983" s="3">
        <f>IF(Table2242[[#This Row],[P/E]]&lt;=$A$8,1,0)</f>
        <v>1</v>
      </c>
      <c r="M1983" s="3">
        <f>IF(Table2242[[#This Row],[ROE LF]]&gt;=$B$8,1,0)</f>
        <v>1</v>
      </c>
      <c r="N1983" s="3">
        <f>IF(Table2242[[#This Row],[Debt/Equity LF]]&lt;=$C$8,1,0)</f>
        <v>0</v>
      </c>
      <c r="O1983" s="44">
        <f t="shared" si="62"/>
        <v>2</v>
      </c>
    </row>
    <row r="1984" spans="1:15" ht="15" hidden="1" x14ac:dyDescent="0.2">
      <c r="A1984" s="3"/>
      <c r="B1984" s="3"/>
      <c r="C1984" s="3"/>
      <c r="D1984" s="3"/>
      <c r="E1984" t="s">
        <v>51</v>
      </c>
      <c r="F1984" t="s">
        <v>51</v>
      </c>
      <c r="G1984" s="41"/>
      <c r="H1984" s="40"/>
      <c r="I1984" s="40"/>
      <c r="J1984" s="40"/>
      <c r="K1984" s="42"/>
      <c r="L1984" s="3">
        <f>IF(Table2242[[#This Row],[P/E]]&lt;=$A$8,1,0)</f>
        <v>1</v>
      </c>
      <c r="M1984" s="3">
        <f>IF(Table2242[[#This Row],[ROE LF]]&gt;=$B$8,1,0)</f>
        <v>1</v>
      </c>
      <c r="N1984" s="3">
        <f>IF(Table2242[[#This Row],[Debt/Equity LF]]&lt;=$C$8,1,0)</f>
        <v>0</v>
      </c>
      <c r="O1984" s="44">
        <f t="shared" si="62"/>
        <v>2</v>
      </c>
    </row>
    <row r="1985" spans="1:15" ht="15" hidden="1" x14ac:dyDescent="0.2">
      <c r="A1985" s="3"/>
      <c r="B1985" s="3"/>
      <c r="C1985" s="3"/>
      <c r="D1985" s="3"/>
      <c r="E1985" t="s">
        <v>51</v>
      </c>
      <c r="F1985" t="s">
        <v>51</v>
      </c>
      <c r="G1985" s="41"/>
      <c r="H1985" s="40"/>
      <c r="I1985" s="40"/>
      <c r="J1985" s="40"/>
      <c r="K1985" s="42"/>
      <c r="L1985" s="3">
        <f>IF(Table2242[[#This Row],[P/E]]&lt;=$A$8,1,0)</f>
        <v>1</v>
      </c>
      <c r="M1985" s="3">
        <f>IF(Table2242[[#This Row],[ROE LF]]&gt;=$B$8,1,0)</f>
        <v>1</v>
      </c>
      <c r="N1985" s="3">
        <f>IF(Table2242[[#This Row],[Debt/Equity LF]]&lt;=$C$8,1,0)</f>
        <v>0</v>
      </c>
      <c r="O1985" s="44">
        <f t="shared" si="62"/>
        <v>2</v>
      </c>
    </row>
    <row r="1986" spans="1:15" ht="15" hidden="1" x14ac:dyDescent="0.2">
      <c r="A1986" s="3"/>
      <c r="B1986" s="3"/>
      <c r="C1986" s="3"/>
      <c r="D1986" s="3"/>
      <c r="E1986" t="s">
        <v>51</v>
      </c>
      <c r="F1986" t="s">
        <v>51</v>
      </c>
      <c r="G1986" s="41"/>
      <c r="H1986" s="40"/>
      <c r="I1986" s="40"/>
      <c r="J1986" s="40"/>
      <c r="K1986" s="42"/>
      <c r="L1986" s="3">
        <f>IF(Table2242[[#This Row],[P/E]]&lt;=$A$8,1,0)</f>
        <v>1</v>
      </c>
      <c r="M1986" s="3">
        <f>IF(Table2242[[#This Row],[ROE LF]]&gt;=$B$8,1,0)</f>
        <v>1</v>
      </c>
      <c r="N1986" s="3">
        <f>IF(Table2242[[#This Row],[Debt/Equity LF]]&lt;=$C$8,1,0)</f>
        <v>0</v>
      </c>
      <c r="O1986" s="44">
        <f t="shared" si="62"/>
        <v>2</v>
      </c>
    </row>
    <row r="1987" spans="1:15" ht="15" hidden="1" x14ac:dyDescent="0.2">
      <c r="A1987" s="3"/>
      <c r="B1987" s="3"/>
      <c r="C1987" s="3"/>
      <c r="D1987" s="3"/>
      <c r="E1987" t="s">
        <v>51</v>
      </c>
      <c r="F1987" t="s">
        <v>51</v>
      </c>
      <c r="G1987" s="41"/>
      <c r="H1987" s="40"/>
      <c r="I1987" s="40"/>
      <c r="J1987" s="40"/>
      <c r="K1987" s="42"/>
      <c r="L1987" s="3">
        <f>IF(Table2242[[#This Row],[P/E]]&lt;=$A$8,1,0)</f>
        <v>1</v>
      </c>
      <c r="M1987" s="3">
        <f>IF(Table2242[[#This Row],[ROE LF]]&gt;=$B$8,1,0)</f>
        <v>1</v>
      </c>
      <c r="N1987" s="3">
        <f>IF(Table2242[[#This Row],[Debt/Equity LF]]&lt;=$C$8,1,0)</f>
        <v>0</v>
      </c>
      <c r="O1987" s="44">
        <f t="shared" si="62"/>
        <v>2</v>
      </c>
    </row>
    <row r="1988" spans="1:15" ht="15" hidden="1" x14ac:dyDescent="0.2">
      <c r="A1988" s="3"/>
      <c r="B1988" s="3"/>
      <c r="C1988" s="3"/>
      <c r="D1988" s="3"/>
      <c r="E1988" t="s">
        <v>51</v>
      </c>
      <c r="F1988" t="s">
        <v>51</v>
      </c>
      <c r="G1988" s="41"/>
      <c r="H1988" s="40"/>
      <c r="I1988" s="40"/>
      <c r="J1988" s="40"/>
      <c r="K1988" s="42"/>
      <c r="L1988" s="3">
        <f>IF(Table2242[[#This Row],[P/E]]&lt;=$A$8,1,0)</f>
        <v>1</v>
      </c>
      <c r="M1988" s="3">
        <f>IF(Table2242[[#This Row],[ROE LF]]&gt;=$B$8,1,0)</f>
        <v>1</v>
      </c>
      <c r="N1988" s="3">
        <f>IF(Table2242[[#This Row],[Debt/Equity LF]]&lt;=$C$8,1,0)</f>
        <v>0</v>
      </c>
      <c r="O1988" s="44">
        <f t="shared" si="62"/>
        <v>2</v>
      </c>
    </row>
    <row r="1989" spans="1:15" ht="15" hidden="1" x14ac:dyDescent="0.2">
      <c r="A1989" s="3"/>
      <c r="B1989" s="3"/>
      <c r="C1989" s="3"/>
      <c r="D1989" s="3"/>
      <c r="E1989" t="s">
        <v>51</v>
      </c>
      <c r="F1989" t="s">
        <v>51</v>
      </c>
      <c r="G1989" s="41"/>
      <c r="H1989" s="40"/>
      <c r="I1989" s="40"/>
      <c r="J1989" s="40"/>
      <c r="K1989" s="42"/>
      <c r="L1989" s="3">
        <f>IF(Table2242[[#This Row],[P/E]]&lt;=$A$8,1,0)</f>
        <v>1</v>
      </c>
      <c r="M1989" s="3">
        <f>IF(Table2242[[#This Row],[ROE LF]]&gt;=$B$8,1,0)</f>
        <v>1</v>
      </c>
      <c r="N1989" s="3">
        <f>IF(Table2242[[#This Row],[Debt/Equity LF]]&lt;=$C$8,1,0)</f>
        <v>0</v>
      </c>
      <c r="O1989" s="44">
        <f t="shared" si="62"/>
        <v>2</v>
      </c>
    </row>
    <row r="1990" spans="1:15" ht="15" hidden="1" x14ac:dyDescent="0.2">
      <c r="A1990" s="3"/>
      <c r="B1990" s="3"/>
      <c r="C1990" s="3"/>
      <c r="D1990" s="3"/>
      <c r="E1990" t="s">
        <v>51</v>
      </c>
      <c r="F1990" t="s">
        <v>51</v>
      </c>
      <c r="G1990" s="41"/>
      <c r="H1990" s="40"/>
      <c r="I1990" s="40"/>
      <c r="J1990" s="40"/>
      <c r="K1990" s="42"/>
      <c r="L1990" s="3">
        <f>IF(Table2242[[#This Row],[P/E]]&lt;=$A$8,1,0)</f>
        <v>1</v>
      </c>
      <c r="M1990" s="3">
        <f>IF(Table2242[[#This Row],[ROE LF]]&gt;=$B$8,1,0)</f>
        <v>1</v>
      </c>
      <c r="N1990" s="3">
        <f>IF(Table2242[[#This Row],[Debt/Equity LF]]&lt;=$C$8,1,0)</f>
        <v>0</v>
      </c>
      <c r="O1990" s="44">
        <f t="shared" si="62"/>
        <v>2</v>
      </c>
    </row>
    <row r="1991" spans="1:15" ht="15" hidden="1" x14ac:dyDescent="0.2">
      <c r="A1991" s="3"/>
      <c r="B1991" s="3"/>
      <c r="C1991" s="3"/>
      <c r="D1991" s="3"/>
      <c r="E1991" t="s">
        <v>51</v>
      </c>
      <c r="F1991" t="s">
        <v>51</v>
      </c>
      <c r="G1991" s="41"/>
      <c r="H1991" s="40"/>
      <c r="I1991" s="40"/>
      <c r="J1991" s="40"/>
      <c r="K1991" s="42"/>
      <c r="L1991" s="3">
        <f>IF(Table2242[[#This Row],[P/E]]&lt;=$A$8,1,0)</f>
        <v>1</v>
      </c>
      <c r="M1991" s="3">
        <f>IF(Table2242[[#This Row],[ROE LF]]&gt;=$B$8,1,0)</f>
        <v>1</v>
      </c>
      <c r="N1991" s="3">
        <f>IF(Table2242[[#This Row],[Debt/Equity LF]]&lt;=$C$8,1,0)</f>
        <v>0</v>
      </c>
      <c r="O1991" s="44">
        <f t="shared" si="62"/>
        <v>2</v>
      </c>
    </row>
    <row r="1992" spans="1:15" ht="15" hidden="1" x14ac:dyDescent="0.2">
      <c r="A1992" s="3"/>
      <c r="B1992" s="3"/>
      <c r="C1992" s="3"/>
      <c r="D1992" s="3"/>
      <c r="E1992" t="s">
        <v>51</v>
      </c>
      <c r="F1992" t="s">
        <v>51</v>
      </c>
      <c r="G1992" s="41"/>
      <c r="H1992" s="40"/>
      <c r="I1992" s="40"/>
      <c r="J1992" s="40"/>
      <c r="K1992" s="42"/>
      <c r="L1992" s="3">
        <f>IF(Table2242[[#This Row],[P/E]]&lt;=$A$8,1,0)</f>
        <v>1</v>
      </c>
      <c r="M1992" s="3">
        <f>IF(Table2242[[#This Row],[ROE LF]]&gt;=$B$8,1,0)</f>
        <v>1</v>
      </c>
      <c r="N1992" s="3">
        <f>IF(Table2242[[#This Row],[Debt/Equity LF]]&lt;=$C$8,1,0)</f>
        <v>0</v>
      </c>
      <c r="O1992" s="44">
        <f t="shared" si="62"/>
        <v>2</v>
      </c>
    </row>
    <row r="1993" spans="1:15" ht="15" hidden="1" x14ac:dyDescent="0.2">
      <c r="A1993" s="3"/>
      <c r="B1993" s="3"/>
      <c r="C1993" s="3"/>
      <c r="D1993" s="3"/>
      <c r="E1993" t="s">
        <v>51</v>
      </c>
      <c r="F1993" t="s">
        <v>51</v>
      </c>
      <c r="G1993" s="41"/>
      <c r="H1993" s="40"/>
      <c r="I1993" s="40"/>
      <c r="J1993" s="40"/>
      <c r="K1993" s="42"/>
      <c r="L1993" s="3">
        <f>IF(Table2242[[#This Row],[P/E]]&lt;=$A$8,1,0)</f>
        <v>1</v>
      </c>
      <c r="M1993" s="3">
        <f>IF(Table2242[[#This Row],[ROE LF]]&gt;=$B$8,1,0)</f>
        <v>1</v>
      </c>
      <c r="N1993" s="3">
        <f>IF(Table2242[[#This Row],[Debt/Equity LF]]&lt;=$C$8,1,0)</f>
        <v>0</v>
      </c>
      <c r="O1993" s="44">
        <f t="shared" si="62"/>
        <v>2</v>
      </c>
    </row>
    <row r="1994" spans="1:15" ht="15" hidden="1" x14ac:dyDescent="0.2">
      <c r="A1994" s="3"/>
      <c r="B1994" s="3"/>
      <c r="C1994" s="3"/>
      <c r="D1994" s="3"/>
      <c r="E1994" t="s">
        <v>51</v>
      </c>
      <c r="F1994" t="s">
        <v>51</v>
      </c>
      <c r="G1994" s="41"/>
      <c r="H1994" s="40"/>
      <c r="I1994" s="40"/>
      <c r="J1994" s="40"/>
      <c r="K1994" s="42"/>
      <c r="L1994" s="3">
        <f>IF(Table2242[[#This Row],[P/E]]&lt;=$A$8,1,0)</f>
        <v>1</v>
      </c>
      <c r="M1994" s="3">
        <f>IF(Table2242[[#This Row],[ROE LF]]&gt;=$B$8,1,0)</f>
        <v>1</v>
      </c>
      <c r="N1994" s="3">
        <f>IF(Table2242[[#This Row],[Debt/Equity LF]]&lt;=$C$8,1,0)</f>
        <v>0</v>
      </c>
      <c r="O1994" s="44">
        <f t="shared" si="62"/>
        <v>2</v>
      </c>
    </row>
    <row r="1995" spans="1:15" ht="15" hidden="1" x14ac:dyDescent="0.2">
      <c r="A1995" s="3"/>
      <c r="B1995" s="3"/>
      <c r="C1995" s="3"/>
      <c r="D1995" s="3"/>
      <c r="E1995" t="s">
        <v>51</v>
      </c>
      <c r="F1995" t="s">
        <v>51</v>
      </c>
      <c r="G1995" s="41"/>
      <c r="H1995" s="40"/>
      <c r="I1995" s="40"/>
      <c r="J1995" s="40"/>
      <c r="K1995" s="42"/>
      <c r="L1995" s="3">
        <f>IF(Table2242[[#This Row],[P/E]]&lt;=$A$8,1,0)</f>
        <v>1</v>
      </c>
      <c r="M1995" s="3">
        <f>IF(Table2242[[#This Row],[ROE LF]]&gt;=$B$8,1,0)</f>
        <v>1</v>
      </c>
      <c r="N1995" s="3">
        <f>IF(Table2242[[#This Row],[Debt/Equity LF]]&lt;=$C$8,1,0)</f>
        <v>0</v>
      </c>
      <c r="O1995" s="44">
        <f t="shared" si="62"/>
        <v>2</v>
      </c>
    </row>
    <row r="1996" spans="1:15" ht="15" hidden="1" x14ac:dyDescent="0.2">
      <c r="A1996" s="3"/>
      <c r="B1996" s="3"/>
      <c r="C1996" s="3"/>
      <c r="D1996" s="3"/>
      <c r="E1996" t="s">
        <v>51</v>
      </c>
      <c r="F1996" t="s">
        <v>51</v>
      </c>
      <c r="G1996" s="41"/>
      <c r="H1996" s="40"/>
      <c r="I1996" s="40"/>
      <c r="J1996" s="40"/>
      <c r="K1996" s="42"/>
      <c r="L1996" s="3">
        <f>IF(Table2242[[#This Row],[P/E]]&lt;=$A$8,1,0)</f>
        <v>1</v>
      </c>
      <c r="M1996" s="3">
        <f>IF(Table2242[[#This Row],[ROE LF]]&gt;=$B$8,1,0)</f>
        <v>1</v>
      </c>
      <c r="N1996" s="3">
        <f>IF(Table2242[[#This Row],[Debt/Equity LF]]&lt;=$C$8,1,0)</f>
        <v>0</v>
      </c>
      <c r="O1996" s="44">
        <f t="shared" si="62"/>
        <v>2</v>
      </c>
    </row>
    <row r="1997" spans="1:15" ht="15" hidden="1" x14ac:dyDescent="0.2">
      <c r="A1997" s="3"/>
      <c r="B1997" s="3"/>
      <c r="C1997" s="3"/>
      <c r="D1997" s="3"/>
      <c r="E1997" t="s">
        <v>51</v>
      </c>
      <c r="F1997" t="s">
        <v>51</v>
      </c>
      <c r="G1997" s="41"/>
      <c r="H1997" s="40"/>
      <c r="I1997" s="40"/>
      <c r="J1997" s="40"/>
      <c r="K1997" s="42"/>
      <c r="L1997" s="3">
        <f>IF(Table2242[[#This Row],[P/E]]&lt;=$A$8,1,0)</f>
        <v>1</v>
      </c>
      <c r="M1997" s="3">
        <f>IF(Table2242[[#This Row],[ROE LF]]&gt;=$B$8,1,0)</f>
        <v>1</v>
      </c>
      <c r="N1997" s="3">
        <f>IF(Table2242[[#This Row],[Debt/Equity LF]]&lt;=$C$8,1,0)</f>
        <v>0</v>
      </c>
      <c r="O1997" s="44">
        <f t="shared" si="62"/>
        <v>2</v>
      </c>
    </row>
    <row r="1998" spans="1:15" ht="15" hidden="1" x14ac:dyDescent="0.2">
      <c r="A1998" s="3"/>
      <c r="B1998" s="3"/>
      <c r="C1998" s="3"/>
      <c r="D1998" s="3"/>
      <c r="E1998" t="s">
        <v>51</v>
      </c>
      <c r="F1998" t="s">
        <v>51</v>
      </c>
      <c r="G1998" s="41"/>
      <c r="H1998" s="40"/>
      <c r="I1998" s="40"/>
      <c r="J1998" s="40"/>
      <c r="K1998" s="42"/>
      <c r="L1998" s="3">
        <f>IF(Table2242[[#This Row],[P/E]]&lt;=$A$8,1,0)</f>
        <v>1</v>
      </c>
      <c r="M1998" s="3">
        <f>IF(Table2242[[#This Row],[ROE LF]]&gt;=$B$8,1,0)</f>
        <v>1</v>
      </c>
      <c r="N1998" s="3">
        <f>IF(Table2242[[#This Row],[Debt/Equity LF]]&lt;=$C$8,1,0)</f>
        <v>0</v>
      </c>
      <c r="O1998" s="44">
        <f t="shared" si="62"/>
        <v>2</v>
      </c>
    </row>
    <row r="1999" spans="1:15" ht="15" hidden="1" x14ac:dyDescent="0.2">
      <c r="A1999" s="3"/>
      <c r="B1999" s="3"/>
      <c r="C1999" s="3"/>
      <c r="D1999" s="3"/>
      <c r="E1999" t="s">
        <v>51</v>
      </c>
      <c r="F1999" t="s">
        <v>51</v>
      </c>
      <c r="G1999" s="41"/>
      <c r="H1999" s="40"/>
      <c r="I1999" s="40"/>
      <c r="J1999" s="40"/>
      <c r="K1999" s="42"/>
      <c r="L1999" s="3">
        <f>IF(Table2242[[#This Row],[P/E]]&lt;=$A$8,1,0)</f>
        <v>1</v>
      </c>
      <c r="M1999" s="3">
        <f>IF(Table2242[[#This Row],[ROE LF]]&gt;=$B$8,1,0)</f>
        <v>1</v>
      </c>
      <c r="N1999" s="3">
        <f>IF(Table2242[[#This Row],[Debt/Equity LF]]&lt;=$C$8,1,0)</f>
        <v>0</v>
      </c>
      <c r="O1999" s="44">
        <f t="shared" si="62"/>
        <v>2</v>
      </c>
    </row>
    <row r="2000" spans="1:15" ht="15" hidden="1" x14ac:dyDescent="0.2">
      <c r="A2000" s="3"/>
      <c r="B2000" s="3"/>
      <c r="C2000" s="3"/>
      <c r="D2000" s="3"/>
      <c r="E2000" t="s">
        <v>51</v>
      </c>
      <c r="F2000" t="s">
        <v>51</v>
      </c>
      <c r="G2000" s="41"/>
      <c r="H2000" s="40"/>
      <c r="I2000" s="40"/>
      <c r="J2000" s="40"/>
      <c r="K2000" s="42"/>
      <c r="L2000" s="3">
        <f>IF(Table2242[[#This Row],[P/E]]&lt;=$A$8,1,0)</f>
        <v>1</v>
      </c>
      <c r="M2000" s="3">
        <f>IF(Table2242[[#This Row],[ROE LF]]&gt;=$B$8,1,0)</f>
        <v>1</v>
      </c>
      <c r="N2000" s="3">
        <f>IF(Table2242[[#This Row],[Debt/Equity LF]]&lt;=$C$8,1,0)</f>
        <v>0</v>
      </c>
      <c r="O2000" s="44">
        <f t="shared" si="62"/>
        <v>2</v>
      </c>
    </row>
    <row r="2001" spans="1:15" ht="15" hidden="1" x14ac:dyDescent="0.2">
      <c r="A2001" s="3"/>
      <c r="B2001" s="3"/>
      <c r="C2001" s="3"/>
      <c r="D2001" s="3"/>
      <c r="E2001" t="s">
        <v>51</v>
      </c>
      <c r="F2001" t="s">
        <v>51</v>
      </c>
      <c r="G2001" s="41"/>
      <c r="H2001" s="40"/>
      <c r="I2001" s="40"/>
      <c r="J2001" s="40"/>
      <c r="K2001" s="42"/>
      <c r="L2001" s="3">
        <f>IF(Table2242[[#This Row],[P/E]]&lt;=$A$8,1,0)</f>
        <v>1</v>
      </c>
      <c r="M2001" s="3">
        <f>IF(Table2242[[#This Row],[ROE LF]]&gt;=$B$8,1,0)</f>
        <v>1</v>
      </c>
      <c r="N2001" s="3">
        <f>IF(Table2242[[#This Row],[Debt/Equity LF]]&lt;=$C$8,1,0)</f>
        <v>0</v>
      </c>
      <c r="O2001" s="44">
        <f t="shared" si="62"/>
        <v>2</v>
      </c>
    </row>
    <row r="2002" spans="1:15" ht="15" hidden="1" x14ac:dyDescent="0.2">
      <c r="A2002" s="3"/>
      <c r="B2002" s="3"/>
      <c r="C2002" s="3"/>
      <c r="D2002" s="3"/>
      <c r="E2002" t="s">
        <v>51</v>
      </c>
      <c r="F2002" t="s">
        <v>51</v>
      </c>
      <c r="G2002" s="41"/>
      <c r="H2002" s="40"/>
      <c r="I2002" s="40"/>
      <c r="J2002" s="40"/>
      <c r="K2002" s="42"/>
      <c r="L2002" s="3">
        <f>IF(Table2242[[#This Row],[P/E]]&lt;=$A$8,1,0)</f>
        <v>1</v>
      </c>
      <c r="M2002" s="3">
        <f>IF(Table2242[[#This Row],[ROE LF]]&gt;=$B$8,1,0)</f>
        <v>1</v>
      </c>
      <c r="N2002" s="3">
        <f>IF(Table2242[[#This Row],[Debt/Equity LF]]&lt;=$C$8,1,0)</f>
        <v>0</v>
      </c>
      <c r="O2002" s="44">
        <f t="shared" si="62"/>
        <v>2</v>
      </c>
    </row>
    <row r="2003" spans="1:15" ht="15" hidden="1" x14ac:dyDescent="0.2">
      <c r="A2003" s="3"/>
      <c r="B2003" s="3"/>
      <c r="C2003" s="3"/>
      <c r="D2003" s="3"/>
      <c r="E2003" t="s">
        <v>51</v>
      </c>
      <c r="F2003" t="s">
        <v>51</v>
      </c>
      <c r="G2003" s="41"/>
      <c r="H2003" s="40"/>
      <c r="I2003" s="40"/>
      <c r="J2003" s="40"/>
      <c r="K2003" s="42"/>
      <c r="L2003" s="3">
        <f>IF(Table2242[[#This Row],[P/E]]&lt;=$A$8,1,0)</f>
        <v>1</v>
      </c>
      <c r="M2003" s="3">
        <f>IF(Table2242[[#This Row],[ROE LF]]&gt;=$B$8,1,0)</f>
        <v>1</v>
      </c>
      <c r="N2003" s="3">
        <f>IF(Table2242[[#This Row],[Debt/Equity LF]]&lt;=$C$8,1,0)</f>
        <v>0</v>
      </c>
      <c r="O2003" s="44">
        <f t="shared" si="62"/>
        <v>2</v>
      </c>
    </row>
    <row r="2004" spans="1:15" ht="15" hidden="1" x14ac:dyDescent="0.2">
      <c r="A2004" s="3"/>
      <c r="B2004" s="3"/>
      <c r="C2004" s="3"/>
      <c r="D2004" s="3"/>
      <c r="E2004" t="s">
        <v>51</v>
      </c>
      <c r="F2004" t="s">
        <v>51</v>
      </c>
      <c r="G2004" s="41"/>
      <c r="H2004" s="40"/>
      <c r="I2004" s="40"/>
      <c r="J2004" s="40"/>
      <c r="K2004" s="42"/>
      <c r="L2004" s="3">
        <f>IF(Table2242[[#This Row],[P/E]]&lt;=$A$8,1,0)</f>
        <v>1</v>
      </c>
      <c r="M2004" s="3">
        <f>IF(Table2242[[#This Row],[ROE LF]]&gt;=$B$8,1,0)</f>
        <v>1</v>
      </c>
      <c r="N2004" s="3">
        <f>IF(Table2242[[#This Row],[Debt/Equity LF]]&lt;=$C$8,1,0)</f>
        <v>0</v>
      </c>
      <c r="O2004" s="44">
        <f t="shared" si="62"/>
        <v>2</v>
      </c>
    </row>
    <row r="2005" spans="1:15" ht="15" hidden="1" x14ac:dyDescent="0.2">
      <c r="A2005" s="3"/>
      <c r="B2005" s="3"/>
      <c r="C2005" s="3"/>
      <c r="D2005" s="3"/>
      <c r="E2005" t="s">
        <v>51</v>
      </c>
      <c r="F2005" t="s">
        <v>51</v>
      </c>
      <c r="G2005" s="41"/>
      <c r="H2005" s="40"/>
      <c r="I2005" s="40"/>
      <c r="J2005" s="40"/>
      <c r="K2005" s="42"/>
      <c r="L2005" s="3">
        <f>IF(Table2242[[#This Row],[P/E]]&lt;=$A$8,1,0)</f>
        <v>1</v>
      </c>
      <c r="M2005" s="3">
        <f>IF(Table2242[[#This Row],[ROE LF]]&gt;=$B$8,1,0)</f>
        <v>1</v>
      </c>
      <c r="N2005" s="3">
        <f>IF(Table2242[[#This Row],[Debt/Equity LF]]&lt;=$C$8,1,0)</f>
        <v>0</v>
      </c>
      <c r="O2005" s="44">
        <f t="shared" si="62"/>
        <v>2</v>
      </c>
    </row>
    <row r="2006" spans="1:15" ht="15" hidden="1" x14ac:dyDescent="0.2">
      <c r="A2006" s="3"/>
      <c r="B2006" s="3"/>
      <c r="C2006" s="3"/>
      <c r="D2006" s="3"/>
      <c r="E2006" t="s">
        <v>51</v>
      </c>
      <c r="F2006" t="s">
        <v>51</v>
      </c>
      <c r="G2006" s="41"/>
      <c r="H2006" s="40"/>
      <c r="I2006" s="40"/>
      <c r="J2006" s="40"/>
      <c r="K2006" s="42"/>
      <c r="L2006" s="3">
        <f>IF(Table2242[[#This Row],[P/E]]&lt;=$A$8,1,0)</f>
        <v>1</v>
      </c>
      <c r="M2006" s="3">
        <f>IF(Table2242[[#This Row],[ROE LF]]&gt;=$B$8,1,0)</f>
        <v>1</v>
      </c>
      <c r="N2006" s="3">
        <f>IF(Table2242[[#This Row],[Debt/Equity LF]]&lt;=$C$8,1,0)</f>
        <v>0</v>
      </c>
      <c r="O2006" s="44">
        <f t="shared" si="62"/>
        <v>2</v>
      </c>
    </row>
    <row r="2007" spans="1:15" ht="15" hidden="1" x14ac:dyDescent="0.2">
      <c r="A2007" s="3"/>
      <c r="B2007" s="3"/>
      <c r="C2007" s="3"/>
      <c r="D2007" s="3"/>
      <c r="E2007" t="s">
        <v>51</v>
      </c>
      <c r="F2007" t="s">
        <v>51</v>
      </c>
      <c r="G2007" s="41"/>
      <c r="H2007" s="40"/>
      <c r="I2007" s="40"/>
      <c r="J2007" s="40"/>
      <c r="K2007" s="42"/>
      <c r="L2007" s="3">
        <f>IF(Table2242[[#This Row],[P/E]]&lt;=$A$8,1,0)</f>
        <v>1</v>
      </c>
      <c r="M2007" s="3">
        <f>IF(Table2242[[#This Row],[ROE LF]]&gt;=$B$8,1,0)</f>
        <v>1</v>
      </c>
      <c r="N2007" s="3">
        <f>IF(Table2242[[#This Row],[Debt/Equity LF]]&lt;=$C$8,1,0)</f>
        <v>0</v>
      </c>
      <c r="O2007" s="44">
        <f t="shared" si="62"/>
        <v>2</v>
      </c>
    </row>
    <row r="2008" spans="1:15" ht="15" hidden="1" x14ac:dyDescent="0.2">
      <c r="A2008" s="3"/>
      <c r="B2008" s="3"/>
      <c r="C2008" s="3"/>
      <c r="D2008" s="3"/>
      <c r="E2008" t="s">
        <v>51</v>
      </c>
      <c r="F2008" t="s">
        <v>51</v>
      </c>
      <c r="G2008" s="41"/>
      <c r="H2008" s="40"/>
      <c r="I2008" s="40"/>
      <c r="J2008" s="40"/>
      <c r="K2008" s="42"/>
      <c r="L2008" s="3">
        <f>IF(Table2242[[#This Row],[P/E]]&lt;=$A$8,1,0)</f>
        <v>1</v>
      </c>
      <c r="M2008" s="3">
        <f>IF(Table2242[[#This Row],[ROE LF]]&gt;=$B$8,1,0)</f>
        <v>1</v>
      </c>
      <c r="N2008" s="3">
        <f>IF(Table2242[[#This Row],[Debt/Equity LF]]&lt;=$C$8,1,0)</f>
        <v>0</v>
      </c>
      <c r="O2008" s="44">
        <f t="shared" si="62"/>
        <v>2</v>
      </c>
    </row>
    <row r="2009" spans="1:15" ht="15" hidden="1" x14ac:dyDescent="0.2">
      <c r="A2009" s="3"/>
      <c r="B2009" s="3"/>
      <c r="C2009" s="3"/>
      <c r="D2009" s="3"/>
      <c r="E2009" t="s">
        <v>51</v>
      </c>
      <c r="F2009" t="s">
        <v>51</v>
      </c>
      <c r="G2009" s="41"/>
      <c r="H2009" s="40"/>
      <c r="I2009" s="40"/>
      <c r="J2009" s="40"/>
      <c r="K2009" s="42"/>
      <c r="L2009" s="3">
        <f>IF(Table2242[[#This Row],[P/E]]&lt;=$A$8,1,0)</f>
        <v>1</v>
      </c>
      <c r="M2009" s="3">
        <f>IF(Table2242[[#This Row],[ROE LF]]&gt;=$B$8,1,0)</f>
        <v>1</v>
      </c>
      <c r="N2009" s="3">
        <f>IF(Table2242[[#This Row],[Debt/Equity LF]]&lt;=$C$8,1,0)</f>
        <v>0</v>
      </c>
      <c r="O2009" s="44">
        <f t="shared" si="62"/>
        <v>2</v>
      </c>
    </row>
    <row r="2010" spans="1:15" ht="15" hidden="1" x14ac:dyDescent="0.2">
      <c r="A2010" s="3"/>
      <c r="B2010" s="3"/>
      <c r="C2010" s="3"/>
      <c r="D2010" s="3"/>
      <c r="E2010" t="s">
        <v>51</v>
      </c>
      <c r="F2010" t="s">
        <v>51</v>
      </c>
      <c r="G2010" s="41"/>
      <c r="H2010" s="40"/>
      <c r="I2010" s="40"/>
      <c r="J2010" s="40"/>
      <c r="K2010" s="42"/>
      <c r="L2010" s="3">
        <f>IF(Table2242[[#This Row],[P/E]]&lt;=$A$8,1,0)</f>
        <v>1</v>
      </c>
      <c r="M2010" s="3">
        <f>IF(Table2242[[#This Row],[ROE LF]]&gt;=$B$8,1,0)</f>
        <v>1</v>
      </c>
      <c r="N2010" s="3">
        <f>IF(Table2242[[#This Row],[Debt/Equity LF]]&lt;=$C$8,1,0)</f>
        <v>0</v>
      </c>
      <c r="O2010" s="44">
        <f t="shared" si="62"/>
        <v>2</v>
      </c>
    </row>
    <row r="2011" spans="1:15" ht="15" hidden="1" x14ac:dyDescent="0.2">
      <c r="A2011" s="3"/>
      <c r="B2011" s="3"/>
      <c r="C2011" s="3"/>
      <c r="D2011" s="3"/>
      <c r="E2011" t="s">
        <v>51</v>
      </c>
      <c r="F2011" t="s">
        <v>51</v>
      </c>
      <c r="G2011" s="41"/>
      <c r="H2011" s="40"/>
      <c r="I2011" s="40"/>
      <c r="J2011" s="40"/>
      <c r="K2011" s="42"/>
      <c r="L2011" s="3">
        <f>IF(Table2242[[#This Row],[P/E]]&lt;=$A$8,1,0)</f>
        <v>1</v>
      </c>
      <c r="M2011" s="3">
        <f>IF(Table2242[[#This Row],[ROE LF]]&gt;=$B$8,1,0)</f>
        <v>1</v>
      </c>
      <c r="N2011" s="3">
        <f>IF(Table2242[[#This Row],[Debt/Equity LF]]&lt;=$C$8,1,0)</f>
        <v>0</v>
      </c>
      <c r="O2011" s="44">
        <f t="shared" si="62"/>
        <v>2</v>
      </c>
    </row>
    <row r="2012" spans="1:15" ht="15" hidden="1" x14ac:dyDescent="0.2">
      <c r="A2012" s="3"/>
      <c r="B2012" s="3"/>
      <c r="C2012" s="3"/>
      <c r="D2012" s="3"/>
      <c r="E2012" t="s">
        <v>51</v>
      </c>
      <c r="F2012" t="s">
        <v>51</v>
      </c>
      <c r="G2012" s="41"/>
      <c r="H2012" s="40"/>
      <c r="I2012" s="40"/>
      <c r="J2012" s="40"/>
      <c r="K2012" s="42"/>
      <c r="L2012" s="3">
        <f>IF(Table2242[[#This Row],[P/E]]&lt;=$A$8,1,0)</f>
        <v>1</v>
      </c>
      <c r="M2012" s="3">
        <f>IF(Table2242[[#This Row],[ROE LF]]&gt;=$B$8,1,0)</f>
        <v>1</v>
      </c>
      <c r="N2012" s="3">
        <f>IF(Table2242[[#This Row],[Debt/Equity LF]]&lt;=$C$8,1,0)</f>
        <v>0</v>
      </c>
      <c r="O2012" s="44">
        <f t="shared" si="62"/>
        <v>2</v>
      </c>
    </row>
    <row r="2013" spans="1:15" ht="15" hidden="1" x14ac:dyDescent="0.2">
      <c r="A2013" s="3"/>
      <c r="B2013" s="3"/>
      <c r="C2013" s="3"/>
      <c r="D2013" s="3"/>
      <c r="E2013" t="s">
        <v>51</v>
      </c>
      <c r="F2013" t="s">
        <v>51</v>
      </c>
      <c r="G2013" s="41"/>
      <c r="H2013" s="40"/>
      <c r="I2013" s="40"/>
      <c r="J2013" s="40"/>
      <c r="K2013" s="42"/>
      <c r="L2013" s="3">
        <f>IF(Table2242[[#This Row],[P/E]]&lt;=$A$8,1,0)</f>
        <v>1</v>
      </c>
      <c r="M2013" s="3">
        <f>IF(Table2242[[#This Row],[ROE LF]]&gt;=$B$8,1,0)</f>
        <v>1</v>
      </c>
      <c r="N2013" s="3">
        <f>IF(Table2242[[#This Row],[Debt/Equity LF]]&lt;=$C$8,1,0)</f>
        <v>0</v>
      </c>
      <c r="O2013" s="44">
        <f t="shared" si="62"/>
        <v>2</v>
      </c>
    </row>
    <row r="2014" spans="1:15" ht="15" hidden="1" x14ac:dyDescent="0.2">
      <c r="A2014" s="3"/>
      <c r="B2014" s="3"/>
      <c r="C2014" s="3"/>
      <c r="D2014" s="3"/>
      <c r="E2014" t="s">
        <v>51</v>
      </c>
      <c r="F2014" t="s">
        <v>51</v>
      </c>
      <c r="G2014" s="41"/>
      <c r="H2014" s="40"/>
      <c r="I2014" s="40"/>
      <c r="J2014" s="40"/>
      <c r="K2014" s="42"/>
      <c r="L2014" s="3">
        <f>IF(Table2242[[#This Row],[P/E]]&lt;=$A$8,1,0)</f>
        <v>1</v>
      </c>
      <c r="M2014" s="3">
        <f>IF(Table2242[[#This Row],[ROE LF]]&gt;=$B$8,1,0)</f>
        <v>1</v>
      </c>
      <c r="N2014" s="3">
        <f>IF(Table2242[[#This Row],[Debt/Equity LF]]&lt;=$C$8,1,0)</f>
        <v>0</v>
      </c>
      <c r="O2014" s="44">
        <f t="shared" si="62"/>
        <v>2</v>
      </c>
    </row>
    <row r="2015" spans="1:15" ht="15" hidden="1" x14ac:dyDescent="0.2">
      <c r="A2015" s="3"/>
      <c r="B2015" s="3"/>
      <c r="C2015" s="3"/>
      <c r="D2015" s="3"/>
      <c r="E2015" t="s">
        <v>51</v>
      </c>
      <c r="F2015" t="s">
        <v>51</v>
      </c>
      <c r="G2015" s="41"/>
      <c r="H2015" s="40"/>
      <c r="I2015" s="40"/>
      <c r="J2015" s="40"/>
      <c r="K2015" s="42"/>
      <c r="L2015" s="3">
        <f>IF(Table2242[[#This Row],[P/E]]&lt;=$A$8,1,0)</f>
        <v>1</v>
      </c>
      <c r="M2015" s="3">
        <f>IF(Table2242[[#This Row],[ROE LF]]&gt;=$B$8,1,0)</f>
        <v>1</v>
      </c>
      <c r="N2015" s="3">
        <f>IF(Table2242[[#This Row],[Debt/Equity LF]]&lt;=$C$8,1,0)</f>
        <v>0</v>
      </c>
      <c r="O2015" s="44">
        <f t="shared" si="62"/>
        <v>2</v>
      </c>
    </row>
    <row r="2016" spans="1:15" ht="15" hidden="1" x14ac:dyDescent="0.2">
      <c r="A2016" s="3"/>
      <c r="B2016" s="3"/>
      <c r="C2016" s="3"/>
      <c r="D2016" s="3"/>
      <c r="E2016" t="s">
        <v>51</v>
      </c>
      <c r="F2016" t="s">
        <v>51</v>
      </c>
      <c r="G2016" s="41"/>
      <c r="H2016" s="40"/>
      <c r="I2016" s="40"/>
      <c r="J2016" s="40"/>
      <c r="K2016" s="42"/>
      <c r="L2016" s="3">
        <f>IF(Table2242[[#This Row],[P/E]]&lt;=$A$8,1,0)</f>
        <v>1</v>
      </c>
      <c r="M2016" s="3">
        <f>IF(Table2242[[#This Row],[ROE LF]]&gt;=$B$8,1,0)</f>
        <v>1</v>
      </c>
      <c r="N2016" s="3">
        <f>IF(Table2242[[#This Row],[Debt/Equity LF]]&lt;=$C$8,1,0)</f>
        <v>0</v>
      </c>
      <c r="O2016" s="44">
        <f t="shared" ref="O2016:O2079" si="63">SUM(L2016:N2016)</f>
        <v>2</v>
      </c>
    </row>
    <row r="2017" spans="1:15" ht="15" hidden="1" x14ac:dyDescent="0.2">
      <c r="A2017" s="3"/>
      <c r="B2017" s="3"/>
      <c r="C2017" s="3"/>
      <c r="D2017" s="3"/>
      <c r="E2017" t="s">
        <v>51</v>
      </c>
      <c r="F2017" t="s">
        <v>51</v>
      </c>
      <c r="G2017" s="41"/>
      <c r="H2017" s="40"/>
      <c r="I2017" s="40"/>
      <c r="J2017" s="40"/>
      <c r="K2017" s="42"/>
      <c r="L2017" s="3">
        <f>IF(Table2242[[#This Row],[P/E]]&lt;=$A$8,1,0)</f>
        <v>1</v>
      </c>
      <c r="M2017" s="3">
        <f>IF(Table2242[[#This Row],[ROE LF]]&gt;=$B$8,1,0)</f>
        <v>1</v>
      </c>
      <c r="N2017" s="3">
        <f>IF(Table2242[[#This Row],[Debt/Equity LF]]&lt;=$C$8,1,0)</f>
        <v>0</v>
      </c>
      <c r="O2017" s="44">
        <f t="shared" si="63"/>
        <v>2</v>
      </c>
    </row>
    <row r="2018" spans="1:15" ht="15" hidden="1" x14ac:dyDescent="0.2">
      <c r="A2018" s="3"/>
      <c r="B2018" s="3"/>
      <c r="C2018" s="3"/>
      <c r="D2018" s="3"/>
      <c r="E2018" t="s">
        <v>51</v>
      </c>
      <c r="F2018" t="s">
        <v>51</v>
      </c>
      <c r="G2018" s="41"/>
      <c r="H2018" s="40"/>
      <c r="I2018" s="40"/>
      <c r="J2018" s="40"/>
      <c r="K2018" s="42"/>
      <c r="L2018" s="3">
        <f>IF(Table2242[[#This Row],[P/E]]&lt;=$A$8,1,0)</f>
        <v>1</v>
      </c>
      <c r="M2018" s="3">
        <f>IF(Table2242[[#This Row],[ROE LF]]&gt;=$B$8,1,0)</f>
        <v>1</v>
      </c>
      <c r="N2018" s="3">
        <f>IF(Table2242[[#This Row],[Debt/Equity LF]]&lt;=$C$8,1,0)</f>
        <v>0</v>
      </c>
      <c r="O2018" s="44">
        <f t="shared" si="63"/>
        <v>2</v>
      </c>
    </row>
    <row r="2019" spans="1:15" ht="15" hidden="1" x14ac:dyDescent="0.2">
      <c r="A2019" s="3"/>
      <c r="B2019" s="3"/>
      <c r="C2019" s="3"/>
      <c r="D2019" s="3"/>
      <c r="E2019" t="s">
        <v>51</v>
      </c>
      <c r="F2019" t="s">
        <v>51</v>
      </c>
      <c r="G2019" s="41"/>
      <c r="H2019" s="40"/>
      <c r="I2019" s="40"/>
      <c r="J2019" s="40"/>
      <c r="K2019" s="42"/>
      <c r="L2019" s="3">
        <f>IF(Table2242[[#This Row],[P/E]]&lt;=$A$8,1,0)</f>
        <v>1</v>
      </c>
      <c r="M2019" s="3">
        <f>IF(Table2242[[#This Row],[ROE LF]]&gt;=$B$8,1,0)</f>
        <v>1</v>
      </c>
      <c r="N2019" s="3">
        <f>IF(Table2242[[#This Row],[Debt/Equity LF]]&lt;=$C$8,1,0)</f>
        <v>0</v>
      </c>
      <c r="O2019" s="44">
        <f t="shared" si="63"/>
        <v>2</v>
      </c>
    </row>
    <row r="2020" spans="1:15" ht="15" hidden="1" x14ac:dyDescent="0.2">
      <c r="A2020" s="3"/>
      <c r="B2020" s="3"/>
      <c r="C2020" s="3"/>
      <c r="D2020" s="3"/>
      <c r="E2020" t="s">
        <v>51</v>
      </c>
      <c r="F2020" t="s">
        <v>51</v>
      </c>
      <c r="G2020" s="41"/>
      <c r="H2020" s="40"/>
      <c r="I2020" s="40"/>
      <c r="J2020" s="40"/>
      <c r="K2020" s="42"/>
      <c r="L2020" s="3">
        <f>IF(Table2242[[#This Row],[P/E]]&lt;=$A$8,1,0)</f>
        <v>1</v>
      </c>
      <c r="M2020" s="3">
        <f>IF(Table2242[[#This Row],[ROE LF]]&gt;=$B$8,1,0)</f>
        <v>1</v>
      </c>
      <c r="N2020" s="3">
        <f>IF(Table2242[[#This Row],[Debt/Equity LF]]&lt;=$C$8,1,0)</f>
        <v>0</v>
      </c>
      <c r="O2020" s="44">
        <f t="shared" si="63"/>
        <v>2</v>
      </c>
    </row>
    <row r="2021" spans="1:15" ht="15" hidden="1" x14ac:dyDescent="0.2">
      <c r="A2021" s="3"/>
      <c r="B2021" s="3"/>
      <c r="C2021" s="3"/>
      <c r="D2021" s="3"/>
      <c r="E2021" t="s">
        <v>51</v>
      </c>
      <c r="F2021" t="s">
        <v>51</v>
      </c>
      <c r="G2021" s="41"/>
      <c r="H2021" s="40"/>
      <c r="I2021" s="40"/>
      <c r="J2021" s="40"/>
      <c r="K2021" s="42"/>
      <c r="L2021" s="3">
        <f>IF(Table2242[[#This Row],[P/E]]&lt;=$A$8,1,0)</f>
        <v>1</v>
      </c>
      <c r="M2021" s="3">
        <f>IF(Table2242[[#This Row],[ROE LF]]&gt;=$B$8,1,0)</f>
        <v>1</v>
      </c>
      <c r="N2021" s="3">
        <f>IF(Table2242[[#This Row],[Debt/Equity LF]]&lt;=$C$8,1,0)</f>
        <v>0</v>
      </c>
      <c r="O2021" s="44">
        <f t="shared" si="63"/>
        <v>2</v>
      </c>
    </row>
    <row r="2022" spans="1:15" ht="15" hidden="1" x14ac:dyDescent="0.2">
      <c r="A2022" s="3"/>
      <c r="B2022" s="3"/>
      <c r="C2022" s="3"/>
      <c r="D2022" s="3"/>
      <c r="E2022" t="s">
        <v>51</v>
      </c>
      <c r="F2022" t="s">
        <v>51</v>
      </c>
      <c r="G2022" s="41"/>
      <c r="H2022" s="40"/>
      <c r="I2022" s="40"/>
      <c r="J2022" s="40"/>
      <c r="K2022" s="42"/>
      <c r="L2022" s="3">
        <f>IF(Table2242[[#This Row],[P/E]]&lt;=$A$8,1,0)</f>
        <v>1</v>
      </c>
      <c r="M2022" s="3">
        <f>IF(Table2242[[#This Row],[ROE LF]]&gt;=$B$8,1,0)</f>
        <v>1</v>
      </c>
      <c r="N2022" s="3">
        <f>IF(Table2242[[#This Row],[Debt/Equity LF]]&lt;=$C$8,1,0)</f>
        <v>0</v>
      </c>
      <c r="O2022" s="44">
        <f t="shared" si="63"/>
        <v>2</v>
      </c>
    </row>
    <row r="2023" spans="1:15" ht="15" hidden="1" x14ac:dyDescent="0.2">
      <c r="A2023" s="3"/>
      <c r="B2023" s="3"/>
      <c r="C2023" s="3"/>
      <c r="D2023" s="3"/>
      <c r="E2023" t="s">
        <v>51</v>
      </c>
      <c r="F2023" t="s">
        <v>51</v>
      </c>
      <c r="G2023" s="41"/>
      <c r="H2023" s="40"/>
      <c r="I2023" s="40"/>
      <c r="J2023" s="40"/>
      <c r="K2023" s="42"/>
      <c r="L2023" s="3">
        <f>IF(Table2242[[#This Row],[P/E]]&lt;=$A$8,1,0)</f>
        <v>1</v>
      </c>
      <c r="M2023" s="3">
        <f>IF(Table2242[[#This Row],[ROE LF]]&gt;=$B$8,1,0)</f>
        <v>1</v>
      </c>
      <c r="N2023" s="3">
        <f>IF(Table2242[[#This Row],[Debt/Equity LF]]&lt;=$C$8,1,0)</f>
        <v>0</v>
      </c>
      <c r="O2023" s="44">
        <f t="shared" si="63"/>
        <v>2</v>
      </c>
    </row>
    <row r="2024" spans="1:15" ht="15" hidden="1" x14ac:dyDescent="0.2">
      <c r="A2024" s="3"/>
      <c r="B2024" s="3"/>
      <c r="C2024" s="3"/>
      <c r="D2024" s="3"/>
      <c r="E2024" t="s">
        <v>51</v>
      </c>
      <c r="F2024" t="s">
        <v>51</v>
      </c>
      <c r="G2024" s="41"/>
      <c r="H2024" s="40"/>
      <c r="I2024" s="40"/>
      <c r="J2024" s="40"/>
      <c r="K2024" s="42"/>
      <c r="L2024" s="3">
        <f>IF(Table2242[[#This Row],[P/E]]&lt;=$A$8,1,0)</f>
        <v>1</v>
      </c>
      <c r="M2024" s="3">
        <f>IF(Table2242[[#This Row],[ROE LF]]&gt;=$B$8,1,0)</f>
        <v>1</v>
      </c>
      <c r="N2024" s="3">
        <f>IF(Table2242[[#This Row],[Debt/Equity LF]]&lt;=$C$8,1,0)</f>
        <v>0</v>
      </c>
      <c r="O2024" s="44">
        <f t="shared" si="63"/>
        <v>2</v>
      </c>
    </row>
    <row r="2025" spans="1:15" ht="15" hidden="1" x14ac:dyDescent="0.2">
      <c r="A2025" s="3"/>
      <c r="B2025" s="3"/>
      <c r="C2025" s="3"/>
      <c r="D2025" s="3"/>
      <c r="E2025" t="s">
        <v>51</v>
      </c>
      <c r="F2025" t="s">
        <v>51</v>
      </c>
      <c r="G2025" s="41"/>
      <c r="H2025" s="40"/>
      <c r="I2025" s="40"/>
      <c r="J2025" s="40"/>
      <c r="K2025" s="42"/>
      <c r="L2025" s="3">
        <f>IF(Table2242[[#This Row],[P/E]]&lt;=$A$8,1,0)</f>
        <v>1</v>
      </c>
      <c r="M2025" s="3">
        <f>IF(Table2242[[#This Row],[ROE LF]]&gt;=$B$8,1,0)</f>
        <v>1</v>
      </c>
      <c r="N2025" s="3">
        <f>IF(Table2242[[#This Row],[Debt/Equity LF]]&lt;=$C$8,1,0)</f>
        <v>0</v>
      </c>
      <c r="O2025" s="44">
        <f t="shared" si="63"/>
        <v>2</v>
      </c>
    </row>
    <row r="2026" spans="1:15" ht="15" hidden="1" x14ac:dyDescent="0.2">
      <c r="A2026" s="3"/>
      <c r="B2026" s="3"/>
      <c r="C2026" s="3"/>
      <c r="D2026" s="3"/>
      <c r="E2026" t="s">
        <v>51</v>
      </c>
      <c r="F2026" t="s">
        <v>51</v>
      </c>
      <c r="G2026" s="41"/>
      <c r="H2026" s="40"/>
      <c r="I2026" s="40"/>
      <c r="J2026" s="40"/>
      <c r="K2026" s="42"/>
      <c r="L2026" s="3">
        <f>IF(Table2242[[#This Row],[P/E]]&lt;=$A$8,1,0)</f>
        <v>1</v>
      </c>
      <c r="M2026" s="3">
        <f>IF(Table2242[[#This Row],[ROE LF]]&gt;=$B$8,1,0)</f>
        <v>1</v>
      </c>
      <c r="N2026" s="3">
        <f>IF(Table2242[[#This Row],[Debt/Equity LF]]&lt;=$C$8,1,0)</f>
        <v>0</v>
      </c>
      <c r="O2026" s="44">
        <f t="shared" si="63"/>
        <v>2</v>
      </c>
    </row>
    <row r="2027" spans="1:15" ht="15" hidden="1" x14ac:dyDescent="0.2">
      <c r="A2027" s="3"/>
      <c r="B2027" s="3"/>
      <c r="C2027" s="3"/>
      <c r="D2027" s="3"/>
      <c r="E2027" t="s">
        <v>51</v>
      </c>
      <c r="F2027" t="s">
        <v>51</v>
      </c>
      <c r="G2027" s="41"/>
      <c r="H2027" s="40"/>
      <c r="I2027" s="40"/>
      <c r="J2027" s="40"/>
      <c r="K2027" s="42"/>
      <c r="L2027" s="3">
        <f>IF(Table2242[[#This Row],[P/E]]&lt;=$A$8,1,0)</f>
        <v>1</v>
      </c>
      <c r="M2027" s="3">
        <f>IF(Table2242[[#This Row],[ROE LF]]&gt;=$B$8,1,0)</f>
        <v>1</v>
      </c>
      <c r="N2027" s="3">
        <f>IF(Table2242[[#This Row],[Debt/Equity LF]]&lt;=$C$8,1,0)</f>
        <v>0</v>
      </c>
      <c r="O2027" s="44">
        <f t="shared" si="63"/>
        <v>2</v>
      </c>
    </row>
    <row r="2028" spans="1:15" ht="15" hidden="1" x14ac:dyDescent="0.2">
      <c r="A2028" s="3"/>
      <c r="B2028" s="3"/>
      <c r="C2028" s="3"/>
      <c r="D2028" s="3"/>
      <c r="E2028" t="s">
        <v>51</v>
      </c>
      <c r="F2028" t="s">
        <v>51</v>
      </c>
      <c r="G2028" s="41"/>
      <c r="H2028" s="40"/>
      <c r="I2028" s="40"/>
      <c r="J2028" s="40"/>
      <c r="K2028" s="42"/>
      <c r="L2028" s="3">
        <f>IF(Table2242[[#This Row],[P/E]]&lt;=$A$8,1,0)</f>
        <v>1</v>
      </c>
      <c r="M2028" s="3">
        <f>IF(Table2242[[#This Row],[ROE LF]]&gt;=$B$8,1,0)</f>
        <v>1</v>
      </c>
      <c r="N2028" s="3">
        <f>IF(Table2242[[#This Row],[Debt/Equity LF]]&lt;=$C$8,1,0)</f>
        <v>0</v>
      </c>
      <c r="O2028" s="44">
        <f t="shared" si="63"/>
        <v>2</v>
      </c>
    </row>
    <row r="2029" spans="1:15" ht="15" hidden="1" x14ac:dyDescent="0.2">
      <c r="A2029" s="3"/>
      <c r="B2029" s="3"/>
      <c r="C2029" s="3"/>
      <c r="D2029" s="3"/>
      <c r="E2029" t="s">
        <v>51</v>
      </c>
      <c r="F2029" t="s">
        <v>51</v>
      </c>
      <c r="G2029" s="41"/>
      <c r="H2029" s="40"/>
      <c r="I2029" s="40"/>
      <c r="J2029" s="40"/>
      <c r="K2029" s="42"/>
      <c r="L2029" s="3">
        <f>IF(Table2242[[#This Row],[P/E]]&lt;=$A$8,1,0)</f>
        <v>1</v>
      </c>
      <c r="M2029" s="3">
        <f>IF(Table2242[[#This Row],[ROE LF]]&gt;=$B$8,1,0)</f>
        <v>1</v>
      </c>
      <c r="N2029" s="3">
        <f>IF(Table2242[[#This Row],[Debt/Equity LF]]&lt;=$C$8,1,0)</f>
        <v>0</v>
      </c>
      <c r="O2029" s="44">
        <f t="shared" si="63"/>
        <v>2</v>
      </c>
    </row>
    <row r="2030" spans="1:15" ht="15" hidden="1" x14ac:dyDescent="0.2">
      <c r="A2030" s="3"/>
      <c r="B2030" s="3"/>
      <c r="C2030" s="3"/>
      <c r="D2030" s="3"/>
      <c r="E2030" t="s">
        <v>51</v>
      </c>
      <c r="F2030" t="s">
        <v>51</v>
      </c>
      <c r="G2030" s="41"/>
      <c r="H2030" s="40"/>
      <c r="I2030" s="40"/>
      <c r="J2030" s="40"/>
      <c r="K2030" s="42"/>
      <c r="L2030" s="3">
        <f>IF(Table2242[[#This Row],[P/E]]&lt;=$A$8,1,0)</f>
        <v>1</v>
      </c>
      <c r="M2030" s="3">
        <f>IF(Table2242[[#This Row],[ROE LF]]&gt;=$B$8,1,0)</f>
        <v>1</v>
      </c>
      <c r="N2030" s="3">
        <f>IF(Table2242[[#This Row],[Debt/Equity LF]]&lt;=$C$8,1,0)</f>
        <v>0</v>
      </c>
      <c r="O2030" s="44">
        <f t="shared" si="63"/>
        <v>2</v>
      </c>
    </row>
    <row r="2031" spans="1:15" ht="15" hidden="1" x14ac:dyDescent="0.2">
      <c r="A2031" s="3"/>
      <c r="B2031" s="3"/>
      <c r="C2031" s="3"/>
      <c r="D2031" s="3"/>
      <c r="E2031" t="s">
        <v>51</v>
      </c>
      <c r="F2031" t="s">
        <v>51</v>
      </c>
      <c r="G2031" s="41"/>
      <c r="H2031" s="40"/>
      <c r="I2031" s="40"/>
      <c r="J2031" s="40"/>
      <c r="K2031" s="42"/>
      <c r="L2031" s="3">
        <f>IF(Table2242[[#This Row],[P/E]]&lt;=$A$8,1,0)</f>
        <v>1</v>
      </c>
      <c r="M2031" s="3">
        <f>IF(Table2242[[#This Row],[ROE LF]]&gt;=$B$8,1,0)</f>
        <v>1</v>
      </c>
      <c r="N2031" s="3">
        <f>IF(Table2242[[#This Row],[Debt/Equity LF]]&lt;=$C$8,1,0)</f>
        <v>0</v>
      </c>
      <c r="O2031" s="44">
        <f t="shared" si="63"/>
        <v>2</v>
      </c>
    </row>
    <row r="2032" spans="1:15" ht="15" hidden="1" x14ac:dyDescent="0.2">
      <c r="A2032" s="3"/>
      <c r="B2032" s="3"/>
      <c r="C2032" s="3"/>
      <c r="D2032" s="3"/>
      <c r="E2032" t="s">
        <v>51</v>
      </c>
      <c r="F2032" t="s">
        <v>51</v>
      </c>
      <c r="G2032" s="41"/>
      <c r="H2032" s="40"/>
      <c r="I2032" s="40"/>
      <c r="J2032" s="40"/>
      <c r="K2032" s="42"/>
      <c r="L2032" s="3">
        <f>IF(Table2242[[#This Row],[P/E]]&lt;=$A$8,1,0)</f>
        <v>1</v>
      </c>
      <c r="M2032" s="3">
        <f>IF(Table2242[[#This Row],[ROE LF]]&gt;=$B$8,1,0)</f>
        <v>1</v>
      </c>
      <c r="N2032" s="3">
        <f>IF(Table2242[[#This Row],[Debt/Equity LF]]&lt;=$C$8,1,0)</f>
        <v>0</v>
      </c>
      <c r="O2032" s="44">
        <f t="shared" si="63"/>
        <v>2</v>
      </c>
    </row>
    <row r="2033" spans="1:15" ht="15" hidden="1" x14ac:dyDescent="0.2">
      <c r="A2033" s="3"/>
      <c r="B2033" s="3"/>
      <c r="C2033" s="3"/>
      <c r="D2033" s="3"/>
      <c r="E2033" t="s">
        <v>51</v>
      </c>
      <c r="F2033" t="s">
        <v>51</v>
      </c>
      <c r="G2033" s="41"/>
      <c r="H2033" s="40"/>
      <c r="I2033" s="40"/>
      <c r="J2033" s="40"/>
      <c r="K2033" s="42"/>
      <c r="L2033" s="3">
        <f>IF(Table2242[[#This Row],[P/E]]&lt;=$A$8,1,0)</f>
        <v>1</v>
      </c>
      <c r="M2033" s="3">
        <f>IF(Table2242[[#This Row],[ROE LF]]&gt;=$B$8,1,0)</f>
        <v>1</v>
      </c>
      <c r="N2033" s="3">
        <f>IF(Table2242[[#This Row],[Debt/Equity LF]]&lt;=$C$8,1,0)</f>
        <v>0</v>
      </c>
      <c r="O2033" s="44">
        <f t="shared" si="63"/>
        <v>2</v>
      </c>
    </row>
    <row r="2034" spans="1:15" ht="15" hidden="1" x14ac:dyDescent="0.2">
      <c r="A2034" s="3"/>
      <c r="B2034" s="3"/>
      <c r="C2034" s="3"/>
      <c r="D2034" s="3"/>
      <c r="E2034" t="s">
        <v>51</v>
      </c>
      <c r="F2034" t="s">
        <v>51</v>
      </c>
      <c r="G2034" s="41"/>
      <c r="H2034" s="40"/>
      <c r="I2034" s="40"/>
      <c r="J2034" s="40"/>
      <c r="K2034" s="42"/>
      <c r="L2034" s="3">
        <f>IF(Table2242[[#This Row],[P/E]]&lt;=$A$8,1,0)</f>
        <v>1</v>
      </c>
      <c r="M2034" s="3">
        <f>IF(Table2242[[#This Row],[ROE LF]]&gt;=$B$8,1,0)</f>
        <v>1</v>
      </c>
      <c r="N2034" s="3">
        <f>IF(Table2242[[#This Row],[Debt/Equity LF]]&lt;=$C$8,1,0)</f>
        <v>0</v>
      </c>
      <c r="O2034" s="44">
        <f t="shared" si="63"/>
        <v>2</v>
      </c>
    </row>
    <row r="2035" spans="1:15" ht="15" hidden="1" x14ac:dyDescent="0.2">
      <c r="A2035" s="3"/>
      <c r="B2035" s="3"/>
      <c r="C2035" s="3"/>
      <c r="D2035" s="3"/>
      <c r="E2035" t="s">
        <v>51</v>
      </c>
      <c r="F2035" t="s">
        <v>51</v>
      </c>
      <c r="G2035" s="41"/>
      <c r="H2035" s="40"/>
      <c r="I2035" s="40"/>
      <c r="J2035" s="40"/>
      <c r="K2035" s="42"/>
      <c r="L2035" s="3">
        <f>IF(Table2242[[#This Row],[P/E]]&lt;=$A$8,1,0)</f>
        <v>1</v>
      </c>
      <c r="M2035" s="3">
        <f>IF(Table2242[[#This Row],[ROE LF]]&gt;=$B$8,1,0)</f>
        <v>1</v>
      </c>
      <c r="N2035" s="3">
        <f>IF(Table2242[[#This Row],[Debt/Equity LF]]&lt;=$C$8,1,0)</f>
        <v>0</v>
      </c>
      <c r="O2035" s="44">
        <f t="shared" si="63"/>
        <v>2</v>
      </c>
    </row>
    <row r="2036" spans="1:15" ht="15" hidden="1" x14ac:dyDescent="0.2">
      <c r="A2036" s="3"/>
      <c r="B2036" s="3"/>
      <c r="C2036" s="3"/>
      <c r="D2036" s="3"/>
      <c r="E2036" t="s">
        <v>51</v>
      </c>
      <c r="F2036" t="s">
        <v>51</v>
      </c>
      <c r="G2036" s="41"/>
      <c r="H2036" s="40"/>
      <c r="I2036" s="40"/>
      <c r="J2036" s="40"/>
      <c r="K2036" s="42"/>
      <c r="L2036" s="3">
        <f>IF(Table2242[[#This Row],[P/E]]&lt;=$A$8,1,0)</f>
        <v>1</v>
      </c>
      <c r="M2036" s="3">
        <f>IF(Table2242[[#This Row],[ROE LF]]&gt;=$B$8,1,0)</f>
        <v>1</v>
      </c>
      <c r="N2036" s="3">
        <f>IF(Table2242[[#This Row],[Debt/Equity LF]]&lt;=$C$8,1,0)</f>
        <v>0</v>
      </c>
      <c r="O2036" s="44">
        <f t="shared" si="63"/>
        <v>2</v>
      </c>
    </row>
    <row r="2037" spans="1:15" ht="15" hidden="1" x14ac:dyDescent="0.2">
      <c r="A2037" s="3"/>
      <c r="B2037" s="3"/>
      <c r="C2037" s="3"/>
      <c r="D2037" s="3"/>
      <c r="E2037" t="s">
        <v>51</v>
      </c>
      <c r="F2037" t="s">
        <v>51</v>
      </c>
      <c r="G2037" s="41"/>
      <c r="H2037" s="40"/>
      <c r="I2037" s="40"/>
      <c r="J2037" s="40"/>
      <c r="K2037" s="42"/>
      <c r="L2037" s="3">
        <f>IF(Table2242[[#This Row],[P/E]]&lt;=$A$8,1,0)</f>
        <v>1</v>
      </c>
      <c r="M2037" s="3">
        <f>IF(Table2242[[#This Row],[ROE LF]]&gt;=$B$8,1,0)</f>
        <v>1</v>
      </c>
      <c r="N2037" s="3">
        <f>IF(Table2242[[#This Row],[Debt/Equity LF]]&lt;=$C$8,1,0)</f>
        <v>0</v>
      </c>
      <c r="O2037" s="44">
        <f t="shared" si="63"/>
        <v>2</v>
      </c>
    </row>
    <row r="2038" spans="1:15" ht="15" hidden="1" x14ac:dyDescent="0.2">
      <c r="A2038" s="3"/>
      <c r="B2038" s="3"/>
      <c r="C2038" s="3"/>
      <c r="D2038" s="3"/>
      <c r="E2038" t="s">
        <v>51</v>
      </c>
      <c r="F2038" t="s">
        <v>51</v>
      </c>
      <c r="G2038" s="41"/>
      <c r="H2038" s="40"/>
      <c r="I2038" s="40"/>
      <c r="J2038" s="40"/>
      <c r="K2038" s="42"/>
      <c r="L2038" s="3">
        <f>IF(Table2242[[#This Row],[P/E]]&lt;=$A$8,1,0)</f>
        <v>1</v>
      </c>
      <c r="M2038" s="3">
        <f>IF(Table2242[[#This Row],[ROE LF]]&gt;=$B$8,1,0)</f>
        <v>1</v>
      </c>
      <c r="N2038" s="3">
        <f>IF(Table2242[[#This Row],[Debt/Equity LF]]&lt;=$C$8,1,0)</f>
        <v>0</v>
      </c>
      <c r="O2038" s="44">
        <f t="shared" si="63"/>
        <v>2</v>
      </c>
    </row>
    <row r="2039" spans="1:15" ht="15" hidden="1" x14ac:dyDescent="0.2">
      <c r="A2039" s="3"/>
      <c r="B2039" s="3"/>
      <c r="C2039" s="3"/>
      <c r="D2039" s="3"/>
      <c r="E2039" t="s">
        <v>51</v>
      </c>
      <c r="F2039" t="s">
        <v>51</v>
      </c>
      <c r="G2039" s="41"/>
      <c r="H2039" s="40"/>
      <c r="I2039" s="40"/>
      <c r="J2039" s="40"/>
      <c r="K2039" s="42"/>
      <c r="L2039" s="3">
        <f>IF(Table2242[[#This Row],[P/E]]&lt;=$A$8,1,0)</f>
        <v>1</v>
      </c>
      <c r="M2039" s="3">
        <f>IF(Table2242[[#This Row],[ROE LF]]&gt;=$B$8,1,0)</f>
        <v>1</v>
      </c>
      <c r="N2039" s="3">
        <f>IF(Table2242[[#This Row],[Debt/Equity LF]]&lt;=$C$8,1,0)</f>
        <v>0</v>
      </c>
      <c r="O2039" s="44">
        <f t="shared" si="63"/>
        <v>2</v>
      </c>
    </row>
    <row r="2040" spans="1:15" ht="15" hidden="1" x14ac:dyDescent="0.2">
      <c r="A2040" s="3"/>
      <c r="B2040" s="3"/>
      <c r="C2040" s="3"/>
      <c r="D2040" s="3"/>
      <c r="E2040" t="s">
        <v>51</v>
      </c>
      <c r="F2040" t="s">
        <v>51</v>
      </c>
      <c r="G2040" s="41"/>
      <c r="H2040" s="40"/>
      <c r="I2040" s="40"/>
      <c r="J2040" s="40"/>
      <c r="K2040" s="42"/>
      <c r="L2040" s="3">
        <f>IF(Table2242[[#This Row],[P/E]]&lt;=$A$8,1,0)</f>
        <v>1</v>
      </c>
      <c r="M2040" s="3">
        <f>IF(Table2242[[#This Row],[ROE LF]]&gt;=$B$8,1,0)</f>
        <v>1</v>
      </c>
      <c r="N2040" s="3">
        <f>IF(Table2242[[#This Row],[Debt/Equity LF]]&lt;=$C$8,1,0)</f>
        <v>0</v>
      </c>
      <c r="O2040" s="44">
        <f t="shared" si="63"/>
        <v>2</v>
      </c>
    </row>
    <row r="2041" spans="1:15" ht="15" hidden="1" x14ac:dyDescent="0.2">
      <c r="A2041" s="3"/>
      <c r="B2041" s="3"/>
      <c r="C2041" s="3"/>
      <c r="D2041" s="3"/>
      <c r="E2041" t="s">
        <v>51</v>
      </c>
      <c r="F2041" t="s">
        <v>51</v>
      </c>
      <c r="G2041" s="41"/>
      <c r="H2041" s="40"/>
      <c r="I2041" s="40"/>
      <c r="J2041" s="40"/>
      <c r="K2041" s="42"/>
      <c r="L2041" s="3">
        <f>IF(Table2242[[#This Row],[P/E]]&lt;=$A$8,1,0)</f>
        <v>1</v>
      </c>
      <c r="M2041" s="3">
        <f>IF(Table2242[[#This Row],[ROE LF]]&gt;=$B$8,1,0)</f>
        <v>1</v>
      </c>
      <c r="N2041" s="3">
        <f>IF(Table2242[[#This Row],[Debt/Equity LF]]&lt;=$C$8,1,0)</f>
        <v>0</v>
      </c>
      <c r="O2041" s="44">
        <f t="shared" si="63"/>
        <v>2</v>
      </c>
    </row>
    <row r="2042" spans="1:15" ht="15" hidden="1" x14ac:dyDescent="0.2">
      <c r="A2042" s="3"/>
      <c r="B2042" s="3"/>
      <c r="C2042" s="3"/>
      <c r="D2042" s="3"/>
      <c r="E2042" t="s">
        <v>51</v>
      </c>
      <c r="F2042" t="s">
        <v>51</v>
      </c>
      <c r="G2042" s="41"/>
      <c r="H2042" s="40"/>
      <c r="I2042" s="40"/>
      <c r="J2042" s="40"/>
      <c r="K2042" s="42"/>
      <c r="L2042" s="3">
        <f>IF(Table2242[[#This Row],[P/E]]&lt;=$A$8,1,0)</f>
        <v>1</v>
      </c>
      <c r="M2042" s="3">
        <f>IF(Table2242[[#This Row],[ROE LF]]&gt;=$B$8,1,0)</f>
        <v>1</v>
      </c>
      <c r="N2042" s="3">
        <f>IF(Table2242[[#This Row],[Debt/Equity LF]]&lt;=$C$8,1,0)</f>
        <v>0</v>
      </c>
      <c r="O2042" s="44">
        <f t="shared" si="63"/>
        <v>2</v>
      </c>
    </row>
    <row r="2043" spans="1:15" ht="15" hidden="1" x14ac:dyDescent="0.2">
      <c r="A2043" s="3"/>
      <c r="B2043" s="3"/>
      <c r="C2043" s="3"/>
      <c r="D2043" s="3"/>
      <c r="E2043" t="s">
        <v>51</v>
      </c>
      <c r="F2043" t="s">
        <v>51</v>
      </c>
      <c r="G2043" s="41"/>
      <c r="H2043" s="40"/>
      <c r="I2043" s="40"/>
      <c r="J2043" s="40"/>
      <c r="K2043" s="42"/>
      <c r="L2043" s="3">
        <f>IF(Table2242[[#This Row],[P/E]]&lt;=$A$8,1,0)</f>
        <v>1</v>
      </c>
      <c r="M2043" s="3">
        <f>IF(Table2242[[#This Row],[ROE LF]]&gt;=$B$8,1,0)</f>
        <v>1</v>
      </c>
      <c r="N2043" s="3">
        <f>IF(Table2242[[#This Row],[Debt/Equity LF]]&lt;=$C$8,1,0)</f>
        <v>0</v>
      </c>
      <c r="O2043" s="44">
        <f t="shared" si="63"/>
        <v>2</v>
      </c>
    </row>
    <row r="2044" spans="1:15" ht="15" hidden="1" x14ac:dyDescent="0.2">
      <c r="A2044" s="3"/>
      <c r="B2044" s="3"/>
      <c r="C2044" s="3"/>
      <c r="D2044" s="3"/>
      <c r="E2044" t="s">
        <v>51</v>
      </c>
      <c r="F2044" t="s">
        <v>51</v>
      </c>
      <c r="G2044" s="41"/>
      <c r="H2044" s="40"/>
      <c r="I2044" s="40"/>
      <c r="J2044" s="40"/>
      <c r="K2044" s="42"/>
      <c r="L2044" s="3">
        <f>IF(Table2242[[#This Row],[P/E]]&lt;=$A$8,1,0)</f>
        <v>1</v>
      </c>
      <c r="M2044" s="3">
        <f>IF(Table2242[[#This Row],[ROE LF]]&gt;=$B$8,1,0)</f>
        <v>1</v>
      </c>
      <c r="N2044" s="3">
        <f>IF(Table2242[[#This Row],[Debt/Equity LF]]&lt;=$C$8,1,0)</f>
        <v>0</v>
      </c>
      <c r="O2044" s="44">
        <f t="shared" si="63"/>
        <v>2</v>
      </c>
    </row>
    <row r="2045" spans="1:15" ht="15" hidden="1" x14ac:dyDescent="0.2">
      <c r="A2045" s="3"/>
      <c r="B2045" s="3"/>
      <c r="C2045" s="3"/>
      <c r="D2045" s="3"/>
      <c r="E2045" t="s">
        <v>51</v>
      </c>
      <c r="F2045" t="s">
        <v>51</v>
      </c>
      <c r="G2045" s="41"/>
      <c r="H2045" s="40"/>
      <c r="I2045" s="40"/>
      <c r="J2045" s="40"/>
      <c r="K2045" s="42"/>
      <c r="L2045" s="3">
        <f>IF(Table2242[[#This Row],[P/E]]&lt;=$A$8,1,0)</f>
        <v>1</v>
      </c>
      <c r="M2045" s="3">
        <f>IF(Table2242[[#This Row],[ROE LF]]&gt;=$B$8,1,0)</f>
        <v>1</v>
      </c>
      <c r="N2045" s="3">
        <f>IF(Table2242[[#This Row],[Debt/Equity LF]]&lt;=$C$8,1,0)</f>
        <v>0</v>
      </c>
      <c r="O2045" s="44">
        <f t="shared" si="63"/>
        <v>2</v>
      </c>
    </row>
    <row r="2046" spans="1:15" ht="15" hidden="1" x14ac:dyDescent="0.2">
      <c r="A2046" s="3"/>
      <c r="B2046" s="3"/>
      <c r="C2046" s="3"/>
      <c r="D2046" s="3"/>
      <c r="E2046" t="s">
        <v>51</v>
      </c>
      <c r="F2046" t="s">
        <v>51</v>
      </c>
      <c r="G2046" s="41"/>
      <c r="H2046" s="40"/>
      <c r="I2046" s="40"/>
      <c r="J2046" s="40"/>
      <c r="K2046" s="42"/>
      <c r="L2046" s="3">
        <f>IF(Table2242[[#This Row],[P/E]]&lt;=$A$8,1,0)</f>
        <v>1</v>
      </c>
      <c r="M2046" s="3">
        <f>IF(Table2242[[#This Row],[ROE LF]]&gt;=$B$8,1,0)</f>
        <v>1</v>
      </c>
      <c r="N2046" s="3">
        <f>IF(Table2242[[#This Row],[Debt/Equity LF]]&lt;=$C$8,1,0)</f>
        <v>0</v>
      </c>
      <c r="O2046" s="44">
        <f t="shared" si="63"/>
        <v>2</v>
      </c>
    </row>
    <row r="2047" spans="1:15" ht="15" hidden="1" x14ac:dyDescent="0.2">
      <c r="A2047" s="3"/>
      <c r="B2047" s="3"/>
      <c r="C2047" s="3"/>
      <c r="D2047" s="3"/>
      <c r="E2047" t="s">
        <v>51</v>
      </c>
      <c r="F2047" t="s">
        <v>51</v>
      </c>
      <c r="G2047" s="41"/>
      <c r="H2047" s="40"/>
      <c r="I2047" s="40"/>
      <c r="J2047" s="40"/>
      <c r="K2047" s="42"/>
      <c r="L2047" s="3">
        <f>IF(Table2242[[#This Row],[P/E]]&lt;=$A$8,1,0)</f>
        <v>1</v>
      </c>
      <c r="M2047" s="3">
        <f>IF(Table2242[[#This Row],[ROE LF]]&gt;=$B$8,1,0)</f>
        <v>1</v>
      </c>
      <c r="N2047" s="3">
        <f>IF(Table2242[[#This Row],[Debt/Equity LF]]&lt;=$C$8,1,0)</f>
        <v>0</v>
      </c>
      <c r="O2047" s="44">
        <f t="shared" si="63"/>
        <v>2</v>
      </c>
    </row>
    <row r="2048" spans="1:15" ht="15" hidden="1" x14ac:dyDescent="0.2">
      <c r="A2048" s="3"/>
      <c r="B2048" s="3"/>
      <c r="C2048" s="3"/>
      <c r="D2048" s="3"/>
      <c r="E2048" t="s">
        <v>51</v>
      </c>
      <c r="F2048" t="s">
        <v>51</v>
      </c>
      <c r="G2048" s="41"/>
      <c r="H2048" s="40"/>
      <c r="I2048" s="40"/>
      <c r="J2048" s="40"/>
      <c r="K2048" s="42"/>
      <c r="L2048" s="3">
        <f>IF(Table2242[[#This Row],[P/E]]&lt;=$A$8,1,0)</f>
        <v>1</v>
      </c>
      <c r="M2048" s="3">
        <f>IF(Table2242[[#This Row],[ROE LF]]&gt;=$B$8,1,0)</f>
        <v>1</v>
      </c>
      <c r="N2048" s="3">
        <f>IF(Table2242[[#This Row],[Debt/Equity LF]]&lt;=$C$8,1,0)</f>
        <v>0</v>
      </c>
      <c r="O2048" s="44">
        <f t="shared" si="63"/>
        <v>2</v>
      </c>
    </row>
    <row r="2049" spans="1:15" ht="15" hidden="1" x14ac:dyDescent="0.2">
      <c r="A2049" s="3"/>
      <c r="B2049" s="3"/>
      <c r="C2049" s="3"/>
      <c r="D2049" s="3"/>
      <c r="E2049" t="s">
        <v>51</v>
      </c>
      <c r="F2049" t="s">
        <v>51</v>
      </c>
      <c r="G2049" s="41"/>
      <c r="H2049" s="40"/>
      <c r="I2049" s="40"/>
      <c r="J2049" s="40"/>
      <c r="K2049" s="42"/>
      <c r="L2049" s="3">
        <f>IF(Table2242[[#This Row],[P/E]]&lt;=$A$8,1,0)</f>
        <v>1</v>
      </c>
      <c r="M2049" s="3">
        <f>IF(Table2242[[#This Row],[ROE LF]]&gt;=$B$8,1,0)</f>
        <v>1</v>
      </c>
      <c r="N2049" s="3">
        <f>IF(Table2242[[#This Row],[Debt/Equity LF]]&lt;=$C$8,1,0)</f>
        <v>0</v>
      </c>
      <c r="O2049" s="44">
        <f t="shared" si="63"/>
        <v>2</v>
      </c>
    </row>
    <row r="2050" spans="1:15" ht="15" hidden="1" x14ac:dyDescent="0.2">
      <c r="A2050" s="3"/>
      <c r="B2050" s="3"/>
      <c r="C2050" s="3"/>
      <c r="D2050" s="3"/>
      <c r="E2050" t="s">
        <v>51</v>
      </c>
      <c r="F2050" t="s">
        <v>51</v>
      </c>
      <c r="G2050" s="41"/>
      <c r="H2050" s="40"/>
      <c r="I2050" s="40"/>
      <c r="J2050" s="40"/>
      <c r="K2050" s="42"/>
      <c r="L2050" s="3">
        <f>IF(Table2242[[#This Row],[P/E]]&lt;=$A$8,1,0)</f>
        <v>1</v>
      </c>
      <c r="M2050" s="3">
        <f>IF(Table2242[[#This Row],[ROE LF]]&gt;=$B$8,1,0)</f>
        <v>1</v>
      </c>
      <c r="N2050" s="3">
        <f>IF(Table2242[[#This Row],[Debt/Equity LF]]&lt;=$C$8,1,0)</f>
        <v>0</v>
      </c>
      <c r="O2050" s="44">
        <f t="shared" si="63"/>
        <v>2</v>
      </c>
    </row>
    <row r="2051" spans="1:15" ht="15" hidden="1" x14ac:dyDescent="0.2">
      <c r="A2051" s="3"/>
      <c r="B2051" s="3"/>
      <c r="C2051" s="3"/>
      <c r="D2051" s="3"/>
      <c r="E2051" t="s">
        <v>51</v>
      </c>
      <c r="F2051" t="s">
        <v>51</v>
      </c>
      <c r="G2051" s="41"/>
      <c r="H2051" s="40"/>
      <c r="I2051" s="40"/>
      <c r="J2051" s="40"/>
      <c r="K2051" s="42"/>
      <c r="L2051" s="3">
        <f>IF(Table2242[[#This Row],[P/E]]&lt;=$A$8,1,0)</f>
        <v>1</v>
      </c>
      <c r="M2051" s="3">
        <f>IF(Table2242[[#This Row],[ROE LF]]&gt;=$B$8,1,0)</f>
        <v>1</v>
      </c>
      <c r="N2051" s="3">
        <f>IF(Table2242[[#This Row],[Debt/Equity LF]]&lt;=$C$8,1,0)</f>
        <v>0</v>
      </c>
      <c r="O2051" s="44">
        <f t="shared" si="63"/>
        <v>2</v>
      </c>
    </row>
    <row r="2052" spans="1:15" ht="15" hidden="1" x14ac:dyDescent="0.2">
      <c r="A2052" s="3"/>
      <c r="B2052" s="3"/>
      <c r="C2052" s="3"/>
      <c r="D2052" s="3"/>
      <c r="E2052" t="s">
        <v>51</v>
      </c>
      <c r="F2052" t="s">
        <v>51</v>
      </c>
      <c r="G2052" s="41"/>
      <c r="H2052" s="40"/>
      <c r="I2052" s="40"/>
      <c r="J2052" s="40"/>
      <c r="K2052" s="42"/>
      <c r="L2052" s="3">
        <f>IF(Table2242[[#This Row],[P/E]]&lt;=$A$8,1,0)</f>
        <v>1</v>
      </c>
      <c r="M2052" s="3">
        <f>IF(Table2242[[#This Row],[ROE LF]]&gt;=$B$8,1,0)</f>
        <v>1</v>
      </c>
      <c r="N2052" s="3">
        <f>IF(Table2242[[#This Row],[Debt/Equity LF]]&lt;=$C$8,1,0)</f>
        <v>0</v>
      </c>
      <c r="O2052" s="44">
        <f t="shared" si="63"/>
        <v>2</v>
      </c>
    </row>
    <row r="2053" spans="1:15" ht="15" hidden="1" x14ac:dyDescent="0.2">
      <c r="A2053" s="3"/>
      <c r="B2053" s="3"/>
      <c r="C2053" s="3"/>
      <c r="D2053" s="3"/>
      <c r="E2053" t="s">
        <v>51</v>
      </c>
      <c r="F2053" t="s">
        <v>51</v>
      </c>
      <c r="G2053" s="41"/>
      <c r="H2053" s="40"/>
      <c r="I2053" s="40"/>
      <c r="J2053" s="40"/>
      <c r="K2053" s="42"/>
      <c r="L2053" s="3">
        <f>IF(Table2242[[#This Row],[P/E]]&lt;=$A$8,1,0)</f>
        <v>1</v>
      </c>
      <c r="M2053" s="3">
        <f>IF(Table2242[[#This Row],[ROE LF]]&gt;=$B$8,1,0)</f>
        <v>1</v>
      </c>
      <c r="N2053" s="3">
        <f>IF(Table2242[[#This Row],[Debt/Equity LF]]&lt;=$C$8,1,0)</f>
        <v>0</v>
      </c>
      <c r="O2053" s="44">
        <f t="shared" si="63"/>
        <v>2</v>
      </c>
    </row>
    <row r="2054" spans="1:15" ht="15" hidden="1" x14ac:dyDescent="0.2">
      <c r="A2054" s="3"/>
      <c r="B2054" s="3"/>
      <c r="C2054" s="3"/>
      <c r="D2054" s="3"/>
      <c r="E2054" t="s">
        <v>51</v>
      </c>
      <c r="F2054" t="s">
        <v>51</v>
      </c>
      <c r="G2054" s="41"/>
      <c r="H2054" s="40"/>
      <c r="I2054" s="40"/>
      <c r="J2054" s="40"/>
      <c r="K2054" s="42"/>
      <c r="L2054" s="3">
        <f>IF(Table2242[[#This Row],[P/E]]&lt;=$A$8,1,0)</f>
        <v>1</v>
      </c>
      <c r="M2054" s="3">
        <f>IF(Table2242[[#This Row],[ROE LF]]&gt;=$B$8,1,0)</f>
        <v>1</v>
      </c>
      <c r="N2054" s="3">
        <f>IF(Table2242[[#This Row],[Debt/Equity LF]]&lt;=$C$8,1,0)</f>
        <v>0</v>
      </c>
      <c r="O2054" s="44">
        <f t="shared" si="63"/>
        <v>2</v>
      </c>
    </row>
    <row r="2055" spans="1:15" ht="15" hidden="1" x14ac:dyDescent="0.2">
      <c r="A2055" s="3"/>
      <c r="B2055" s="3"/>
      <c r="C2055" s="3"/>
      <c r="D2055" s="3"/>
      <c r="E2055" t="s">
        <v>51</v>
      </c>
      <c r="F2055" t="s">
        <v>51</v>
      </c>
      <c r="G2055" s="41"/>
      <c r="H2055" s="40"/>
      <c r="I2055" s="40"/>
      <c r="J2055" s="40"/>
      <c r="K2055" s="42"/>
      <c r="L2055" s="3">
        <f>IF(Table2242[[#This Row],[P/E]]&lt;=$A$8,1,0)</f>
        <v>1</v>
      </c>
      <c r="M2055" s="3">
        <f>IF(Table2242[[#This Row],[ROE LF]]&gt;=$B$8,1,0)</f>
        <v>1</v>
      </c>
      <c r="N2055" s="3">
        <f>IF(Table2242[[#This Row],[Debt/Equity LF]]&lt;=$C$8,1,0)</f>
        <v>0</v>
      </c>
      <c r="O2055" s="44">
        <f t="shared" si="63"/>
        <v>2</v>
      </c>
    </row>
    <row r="2056" spans="1:15" ht="15" hidden="1" x14ac:dyDescent="0.2">
      <c r="A2056" s="3"/>
      <c r="B2056" s="3"/>
      <c r="C2056" s="3"/>
      <c r="D2056" s="3"/>
      <c r="E2056" t="s">
        <v>51</v>
      </c>
      <c r="F2056" t="s">
        <v>51</v>
      </c>
      <c r="G2056" s="41"/>
      <c r="H2056" s="40"/>
      <c r="I2056" s="40"/>
      <c r="J2056" s="40"/>
      <c r="K2056" s="42"/>
      <c r="L2056" s="3">
        <f>IF(Table2242[[#This Row],[P/E]]&lt;=$A$8,1,0)</f>
        <v>1</v>
      </c>
      <c r="M2056" s="3">
        <f>IF(Table2242[[#This Row],[ROE LF]]&gt;=$B$8,1,0)</f>
        <v>1</v>
      </c>
      <c r="N2056" s="3">
        <f>IF(Table2242[[#This Row],[Debt/Equity LF]]&lt;=$C$8,1,0)</f>
        <v>0</v>
      </c>
      <c r="O2056" s="44">
        <f t="shared" si="63"/>
        <v>2</v>
      </c>
    </row>
    <row r="2057" spans="1:15" ht="15" hidden="1" x14ac:dyDescent="0.2">
      <c r="A2057" s="3"/>
      <c r="B2057" s="3"/>
      <c r="C2057" s="3"/>
      <c r="D2057" s="3"/>
      <c r="E2057" t="s">
        <v>51</v>
      </c>
      <c r="F2057" t="s">
        <v>51</v>
      </c>
      <c r="G2057" s="41"/>
      <c r="H2057" s="40"/>
      <c r="I2057" s="40"/>
      <c r="J2057" s="40"/>
      <c r="K2057" s="42"/>
      <c r="L2057" s="3">
        <f>IF(Table2242[[#This Row],[P/E]]&lt;=$A$8,1,0)</f>
        <v>1</v>
      </c>
      <c r="M2057" s="3">
        <f>IF(Table2242[[#This Row],[ROE LF]]&gt;=$B$8,1,0)</f>
        <v>1</v>
      </c>
      <c r="N2057" s="3">
        <f>IF(Table2242[[#This Row],[Debt/Equity LF]]&lt;=$C$8,1,0)</f>
        <v>0</v>
      </c>
      <c r="O2057" s="44">
        <f t="shared" si="63"/>
        <v>2</v>
      </c>
    </row>
    <row r="2058" spans="1:15" ht="15" hidden="1" x14ac:dyDescent="0.2">
      <c r="A2058" s="3"/>
      <c r="B2058" s="3"/>
      <c r="C2058" s="3"/>
      <c r="D2058" s="3"/>
      <c r="E2058" t="s">
        <v>51</v>
      </c>
      <c r="F2058" t="s">
        <v>51</v>
      </c>
      <c r="G2058" s="41"/>
      <c r="H2058" s="40"/>
      <c r="I2058" s="40"/>
      <c r="J2058" s="40"/>
      <c r="K2058" s="42"/>
      <c r="L2058" s="3">
        <f>IF(Table2242[[#This Row],[P/E]]&lt;=$A$8,1,0)</f>
        <v>1</v>
      </c>
      <c r="M2058" s="3">
        <f>IF(Table2242[[#This Row],[ROE LF]]&gt;=$B$8,1,0)</f>
        <v>1</v>
      </c>
      <c r="N2058" s="3">
        <f>IF(Table2242[[#This Row],[Debt/Equity LF]]&lt;=$C$8,1,0)</f>
        <v>0</v>
      </c>
      <c r="O2058" s="44">
        <f t="shared" si="63"/>
        <v>2</v>
      </c>
    </row>
    <row r="2059" spans="1:15" ht="15" hidden="1" x14ac:dyDescent="0.2">
      <c r="A2059" s="3"/>
      <c r="B2059" s="3"/>
      <c r="C2059" s="3"/>
      <c r="D2059" s="3"/>
      <c r="E2059" t="s">
        <v>51</v>
      </c>
      <c r="F2059" t="s">
        <v>51</v>
      </c>
      <c r="G2059" s="41"/>
      <c r="H2059" s="40"/>
      <c r="I2059" s="40"/>
      <c r="J2059" s="40"/>
      <c r="K2059" s="42"/>
      <c r="L2059" s="3">
        <f>IF(Table2242[[#This Row],[P/E]]&lt;=$A$8,1,0)</f>
        <v>1</v>
      </c>
      <c r="M2059" s="3">
        <f>IF(Table2242[[#This Row],[ROE LF]]&gt;=$B$8,1,0)</f>
        <v>1</v>
      </c>
      <c r="N2059" s="3">
        <f>IF(Table2242[[#This Row],[Debt/Equity LF]]&lt;=$C$8,1,0)</f>
        <v>0</v>
      </c>
      <c r="O2059" s="44">
        <f t="shared" si="63"/>
        <v>2</v>
      </c>
    </row>
    <row r="2060" spans="1:15" ht="15" hidden="1" x14ac:dyDescent="0.2">
      <c r="A2060" s="3"/>
      <c r="B2060" s="3"/>
      <c r="C2060" s="3"/>
      <c r="D2060" s="3"/>
      <c r="E2060" t="s">
        <v>51</v>
      </c>
      <c r="F2060" t="s">
        <v>51</v>
      </c>
      <c r="G2060" s="41"/>
      <c r="H2060" s="40"/>
      <c r="I2060" s="40"/>
      <c r="J2060" s="40"/>
      <c r="K2060" s="42"/>
      <c r="L2060" s="3">
        <f>IF(Table2242[[#This Row],[P/E]]&lt;=$A$8,1,0)</f>
        <v>1</v>
      </c>
      <c r="M2060" s="3">
        <f>IF(Table2242[[#This Row],[ROE LF]]&gt;=$B$8,1,0)</f>
        <v>1</v>
      </c>
      <c r="N2060" s="3">
        <f>IF(Table2242[[#This Row],[Debt/Equity LF]]&lt;=$C$8,1,0)</f>
        <v>0</v>
      </c>
      <c r="O2060" s="44">
        <f t="shared" si="63"/>
        <v>2</v>
      </c>
    </row>
    <row r="2061" spans="1:15" ht="15" hidden="1" x14ac:dyDescent="0.2">
      <c r="A2061" s="3"/>
      <c r="B2061" s="3"/>
      <c r="C2061" s="3"/>
      <c r="D2061" s="3"/>
      <c r="E2061" t="s">
        <v>51</v>
      </c>
      <c r="F2061" t="s">
        <v>51</v>
      </c>
      <c r="G2061" s="41"/>
      <c r="H2061" s="40"/>
      <c r="I2061" s="40"/>
      <c r="J2061" s="40"/>
      <c r="K2061" s="42"/>
      <c r="L2061" s="3">
        <f>IF(Table2242[[#This Row],[P/E]]&lt;=$A$8,1,0)</f>
        <v>1</v>
      </c>
      <c r="M2061" s="3">
        <f>IF(Table2242[[#This Row],[ROE LF]]&gt;=$B$8,1,0)</f>
        <v>1</v>
      </c>
      <c r="N2061" s="3">
        <f>IF(Table2242[[#This Row],[Debt/Equity LF]]&lt;=$C$8,1,0)</f>
        <v>0</v>
      </c>
      <c r="O2061" s="44">
        <f t="shared" si="63"/>
        <v>2</v>
      </c>
    </row>
    <row r="2062" spans="1:15" ht="15" hidden="1" x14ac:dyDescent="0.2">
      <c r="A2062" s="3"/>
      <c r="B2062" s="3"/>
      <c r="C2062" s="3"/>
      <c r="D2062" s="3"/>
      <c r="E2062" t="s">
        <v>51</v>
      </c>
      <c r="F2062" t="s">
        <v>51</v>
      </c>
      <c r="G2062" s="41"/>
      <c r="H2062" s="40"/>
      <c r="I2062" s="40"/>
      <c r="J2062" s="40"/>
      <c r="K2062" s="42"/>
      <c r="L2062" s="3">
        <f>IF(Table2242[[#This Row],[P/E]]&lt;=$A$8,1,0)</f>
        <v>1</v>
      </c>
      <c r="M2062" s="3">
        <f>IF(Table2242[[#This Row],[ROE LF]]&gt;=$B$8,1,0)</f>
        <v>1</v>
      </c>
      <c r="N2062" s="3">
        <f>IF(Table2242[[#This Row],[Debt/Equity LF]]&lt;=$C$8,1,0)</f>
        <v>0</v>
      </c>
      <c r="O2062" s="44">
        <f t="shared" si="63"/>
        <v>2</v>
      </c>
    </row>
    <row r="2063" spans="1:15" ht="15" hidden="1" x14ac:dyDescent="0.2">
      <c r="A2063" s="3"/>
      <c r="B2063" s="3"/>
      <c r="C2063" s="3"/>
      <c r="D2063" s="3"/>
      <c r="E2063" t="s">
        <v>51</v>
      </c>
      <c r="F2063" t="s">
        <v>51</v>
      </c>
      <c r="G2063" s="41"/>
      <c r="H2063" s="40"/>
      <c r="I2063" s="40"/>
      <c r="J2063" s="40"/>
      <c r="K2063" s="42"/>
      <c r="L2063" s="3">
        <f>IF(Table2242[[#This Row],[P/E]]&lt;=$A$8,1,0)</f>
        <v>1</v>
      </c>
      <c r="M2063" s="3">
        <f>IF(Table2242[[#This Row],[ROE LF]]&gt;=$B$8,1,0)</f>
        <v>1</v>
      </c>
      <c r="N2063" s="3">
        <f>IF(Table2242[[#This Row],[Debt/Equity LF]]&lt;=$C$8,1,0)</f>
        <v>0</v>
      </c>
      <c r="O2063" s="44">
        <f t="shared" si="63"/>
        <v>2</v>
      </c>
    </row>
    <row r="2064" spans="1:15" ht="15" hidden="1" x14ac:dyDescent="0.2">
      <c r="A2064" s="3"/>
      <c r="B2064" s="3"/>
      <c r="C2064" s="3"/>
      <c r="D2064" s="3"/>
      <c r="E2064" t="s">
        <v>51</v>
      </c>
      <c r="F2064" t="s">
        <v>51</v>
      </c>
      <c r="G2064" s="41"/>
      <c r="H2064" s="40"/>
      <c r="I2064" s="40"/>
      <c r="J2064" s="40"/>
      <c r="K2064" s="42"/>
      <c r="L2064" s="3">
        <f>IF(Table2242[[#This Row],[P/E]]&lt;=$A$8,1,0)</f>
        <v>1</v>
      </c>
      <c r="M2064" s="3">
        <f>IF(Table2242[[#This Row],[ROE LF]]&gt;=$B$8,1,0)</f>
        <v>1</v>
      </c>
      <c r="N2064" s="3">
        <f>IF(Table2242[[#This Row],[Debt/Equity LF]]&lt;=$C$8,1,0)</f>
        <v>0</v>
      </c>
      <c r="O2064" s="44">
        <f t="shared" si="63"/>
        <v>2</v>
      </c>
    </row>
    <row r="2065" spans="1:15" ht="15" hidden="1" x14ac:dyDescent="0.2">
      <c r="A2065" s="3"/>
      <c r="B2065" s="3"/>
      <c r="C2065" s="3"/>
      <c r="D2065" s="3"/>
      <c r="E2065" t="s">
        <v>51</v>
      </c>
      <c r="F2065" t="s">
        <v>51</v>
      </c>
      <c r="G2065" s="41"/>
      <c r="H2065" s="40"/>
      <c r="I2065" s="40"/>
      <c r="J2065" s="40"/>
      <c r="K2065" s="42"/>
      <c r="L2065" s="3">
        <f>IF(Table2242[[#This Row],[P/E]]&lt;=$A$8,1,0)</f>
        <v>1</v>
      </c>
      <c r="M2065" s="3">
        <f>IF(Table2242[[#This Row],[ROE LF]]&gt;=$B$8,1,0)</f>
        <v>1</v>
      </c>
      <c r="N2065" s="3">
        <f>IF(Table2242[[#This Row],[Debt/Equity LF]]&lt;=$C$8,1,0)</f>
        <v>0</v>
      </c>
      <c r="O2065" s="44">
        <f t="shared" si="63"/>
        <v>2</v>
      </c>
    </row>
    <row r="2066" spans="1:15" ht="15" hidden="1" x14ac:dyDescent="0.2">
      <c r="A2066" s="3"/>
      <c r="B2066" s="3"/>
      <c r="C2066" s="3"/>
      <c r="D2066" s="3"/>
      <c r="E2066" t="s">
        <v>51</v>
      </c>
      <c r="F2066" t="s">
        <v>51</v>
      </c>
      <c r="G2066" s="41"/>
      <c r="H2066" s="40"/>
      <c r="I2066" s="40"/>
      <c r="J2066" s="40"/>
      <c r="K2066" s="42"/>
      <c r="L2066" s="3">
        <f>IF(Table2242[[#This Row],[P/E]]&lt;=$A$8,1,0)</f>
        <v>1</v>
      </c>
      <c r="M2066" s="3">
        <f>IF(Table2242[[#This Row],[ROE LF]]&gt;=$B$8,1,0)</f>
        <v>1</v>
      </c>
      <c r="N2066" s="3">
        <f>IF(Table2242[[#This Row],[Debt/Equity LF]]&lt;=$C$8,1,0)</f>
        <v>0</v>
      </c>
      <c r="O2066" s="44">
        <f t="shared" si="63"/>
        <v>2</v>
      </c>
    </row>
    <row r="2067" spans="1:15" ht="15" hidden="1" x14ac:dyDescent="0.2">
      <c r="A2067" s="3"/>
      <c r="B2067" s="3"/>
      <c r="C2067" s="3"/>
      <c r="D2067" s="3"/>
      <c r="E2067" t="s">
        <v>51</v>
      </c>
      <c r="F2067" t="s">
        <v>51</v>
      </c>
      <c r="G2067" s="41"/>
      <c r="H2067" s="40"/>
      <c r="I2067" s="40"/>
      <c r="J2067" s="40"/>
      <c r="K2067" s="42"/>
      <c r="L2067" s="3">
        <f>IF(Table2242[[#This Row],[P/E]]&lt;=$A$8,1,0)</f>
        <v>1</v>
      </c>
      <c r="M2067" s="3">
        <f>IF(Table2242[[#This Row],[ROE LF]]&gt;=$B$8,1,0)</f>
        <v>1</v>
      </c>
      <c r="N2067" s="3">
        <f>IF(Table2242[[#This Row],[Debt/Equity LF]]&lt;=$C$8,1,0)</f>
        <v>0</v>
      </c>
      <c r="O2067" s="44">
        <f t="shared" si="63"/>
        <v>2</v>
      </c>
    </row>
    <row r="2068" spans="1:15" ht="15" hidden="1" x14ac:dyDescent="0.2">
      <c r="A2068" s="3"/>
      <c r="B2068" s="3"/>
      <c r="C2068" s="3"/>
      <c r="D2068" s="3"/>
      <c r="E2068" t="s">
        <v>51</v>
      </c>
      <c r="F2068" t="s">
        <v>51</v>
      </c>
      <c r="G2068" s="41"/>
      <c r="H2068" s="40"/>
      <c r="I2068" s="40"/>
      <c r="J2068" s="40"/>
      <c r="K2068" s="42"/>
      <c r="L2068" s="3">
        <f>IF(Table2242[[#This Row],[P/E]]&lt;=$A$8,1,0)</f>
        <v>1</v>
      </c>
      <c r="M2068" s="3">
        <f>IF(Table2242[[#This Row],[ROE LF]]&gt;=$B$8,1,0)</f>
        <v>1</v>
      </c>
      <c r="N2068" s="3">
        <f>IF(Table2242[[#This Row],[Debt/Equity LF]]&lt;=$C$8,1,0)</f>
        <v>0</v>
      </c>
      <c r="O2068" s="44">
        <f t="shared" si="63"/>
        <v>2</v>
      </c>
    </row>
    <row r="2069" spans="1:15" ht="15" hidden="1" x14ac:dyDescent="0.2">
      <c r="A2069" s="3"/>
      <c r="B2069" s="3"/>
      <c r="C2069" s="3"/>
      <c r="D2069" s="3"/>
      <c r="E2069" t="s">
        <v>51</v>
      </c>
      <c r="F2069" t="s">
        <v>51</v>
      </c>
      <c r="G2069" s="41"/>
      <c r="H2069" s="40"/>
      <c r="I2069" s="40"/>
      <c r="J2069" s="40"/>
      <c r="K2069" s="42"/>
      <c r="L2069" s="3">
        <f>IF(Table2242[[#This Row],[P/E]]&lt;=$A$8,1,0)</f>
        <v>1</v>
      </c>
      <c r="M2069" s="3">
        <f>IF(Table2242[[#This Row],[ROE LF]]&gt;=$B$8,1,0)</f>
        <v>1</v>
      </c>
      <c r="N2069" s="3">
        <f>IF(Table2242[[#This Row],[Debt/Equity LF]]&lt;=$C$8,1,0)</f>
        <v>0</v>
      </c>
      <c r="O2069" s="44">
        <f t="shared" si="63"/>
        <v>2</v>
      </c>
    </row>
    <row r="2070" spans="1:15" ht="15" hidden="1" x14ac:dyDescent="0.2">
      <c r="A2070" s="3"/>
      <c r="B2070" s="3"/>
      <c r="C2070" s="3"/>
      <c r="D2070" s="3"/>
      <c r="E2070" t="s">
        <v>51</v>
      </c>
      <c r="F2070" t="s">
        <v>51</v>
      </c>
      <c r="G2070" s="41"/>
      <c r="H2070" s="40"/>
      <c r="I2070" s="40"/>
      <c r="J2070" s="40"/>
      <c r="K2070" s="42"/>
      <c r="L2070" s="3">
        <f>IF(Table2242[[#This Row],[P/E]]&lt;=$A$8,1,0)</f>
        <v>1</v>
      </c>
      <c r="M2070" s="3">
        <f>IF(Table2242[[#This Row],[ROE LF]]&gt;=$B$8,1,0)</f>
        <v>1</v>
      </c>
      <c r="N2070" s="3">
        <f>IF(Table2242[[#This Row],[Debt/Equity LF]]&lt;=$C$8,1,0)</f>
        <v>0</v>
      </c>
      <c r="O2070" s="44">
        <f t="shared" si="63"/>
        <v>2</v>
      </c>
    </row>
    <row r="2071" spans="1:15" ht="15" hidden="1" x14ac:dyDescent="0.2">
      <c r="A2071" s="3"/>
      <c r="B2071" s="3"/>
      <c r="C2071" s="3"/>
      <c r="D2071" s="3"/>
      <c r="E2071" t="s">
        <v>51</v>
      </c>
      <c r="F2071" t="s">
        <v>51</v>
      </c>
      <c r="G2071" s="41"/>
      <c r="H2071" s="40"/>
      <c r="I2071" s="40"/>
      <c r="J2071" s="40"/>
      <c r="K2071" s="42"/>
      <c r="L2071" s="3">
        <f>IF(Table2242[[#This Row],[P/E]]&lt;=$A$8,1,0)</f>
        <v>1</v>
      </c>
      <c r="M2071" s="3">
        <f>IF(Table2242[[#This Row],[ROE LF]]&gt;=$B$8,1,0)</f>
        <v>1</v>
      </c>
      <c r="N2071" s="3">
        <f>IF(Table2242[[#This Row],[Debt/Equity LF]]&lt;=$C$8,1,0)</f>
        <v>0</v>
      </c>
      <c r="O2071" s="44">
        <f t="shared" si="63"/>
        <v>2</v>
      </c>
    </row>
    <row r="2072" spans="1:15" ht="15" hidden="1" x14ac:dyDescent="0.2">
      <c r="A2072" s="3"/>
      <c r="B2072" s="3"/>
      <c r="C2072" s="3"/>
      <c r="D2072" s="3"/>
      <c r="E2072" t="s">
        <v>51</v>
      </c>
      <c r="F2072" t="s">
        <v>51</v>
      </c>
      <c r="G2072" s="41"/>
      <c r="H2072" s="40"/>
      <c r="I2072" s="40"/>
      <c r="J2072" s="40"/>
      <c r="K2072" s="42"/>
      <c r="L2072" s="3">
        <f>IF(Table2242[[#This Row],[P/E]]&lt;=$A$8,1,0)</f>
        <v>1</v>
      </c>
      <c r="M2072" s="3">
        <f>IF(Table2242[[#This Row],[ROE LF]]&gt;=$B$8,1,0)</f>
        <v>1</v>
      </c>
      <c r="N2072" s="3">
        <f>IF(Table2242[[#This Row],[Debt/Equity LF]]&lt;=$C$8,1,0)</f>
        <v>0</v>
      </c>
      <c r="O2072" s="44">
        <f t="shared" si="63"/>
        <v>2</v>
      </c>
    </row>
    <row r="2073" spans="1:15" ht="15" hidden="1" x14ac:dyDescent="0.2">
      <c r="A2073" s="3"/>
      <c r="B2073" s="3"/>
      <c r="C2073" s="3"/>
      <c r="D2073" s="3"/>
      <c r="E2073" t="s">
        <v>51</v>
      </c>
      <c r="F2073" t="s">
        <v>51</v>
      </c>
      <c r="G2073" s="41"/>
      <c r="H2073" s="40"/>
      <c r="I2073" s="40"/>
      <c r="J2073" s="40"/>
      <c r="K2073" s="42"/>
      <c r="L2073" s="3">
        <f>IF(Table2242[[#This Row],[P/E]]&lt;=$A$8,1,0)</f>
        <v>1</v>
      </c>
      <c r="M2073" s="3">
        <f>IF(Table2242[[#This Row],[ROE LF]]&gt;=$B$8,1,0)</f>
        <v>1</v>
      </c>
      <c r="N2073" s="3">
        <f>IF(Table2242[[#This Row],[Debt/Equity LF]]&lt;=$C$8,1,0)</f>
        <v>0</v>
      </c>
      <c r="O2073" s="44">
        <f t="shared" si="63"/>
        <v>2</v>
      </c>
    </row>
    <row r="2074" spans="1:15" ht="15" hidden="1" x14ac:dyDescent="0.2">
      <c r="A2074" s="3"/>
      <c r="B2074" s="3"/>
      <c r="C2074" s="3"/>
      <c r="D2074" s="3"/>
      <c r="E2074" t="s">
        <v>51</v>
      </c>
      <c r="F2074" t="s">
        <v>51</v>
      </c>
      <c r="G2074" s="41"/>
      <c r="H2074" s="40"/>
      <c r="I2074" s="40"/>
      <c r="J2074" s="40"/>
      <c r="K2074" s="42"/>
      <c r="L2074" s="3">
        <f>IF(Table2242[[#This Row],[P/E]]&lt;=$A$8,1,0)</f>
        <v>1</v>
      </c>
      <c r="M2074" s="3">
        <f>IF(Table2242[[#This Row],[ROE LF]]&gt;=$B$8,1,0)</f>
        <v>1</v>
      </c>
      <c r="N2074" s="3">
        <f>IF(Table2242[[#This Row],[Debt/Equity LF]]&lt;=$C$8,1,0)</f>
        <v>0</v>
      </c>
      <c r="O2074" s="44">
        <f t="shared" si="63"/>
        <v>2</v>
      </c>
    </row>
    <row r="2075" spans="1:15" ht="15" hidden="1" x14ac:dyDescent="0.2">
      <c r="A2075" s="3"/>
      <c r="B2075" s="3"/>
      <c r="C2075" s="3"/>
      <c r="D2075" s="3"/>
      <c r="E2075" t="s">
        <v>51</v>
      </c>
      <c r="F2075" t="s">
        <v>51</v>
      </c>
      <c r="G2075" s="41"/>
      <c r="H2075" s="40"/>
      <c r="I2075" s="40"/>
      <c r="J2075" s="40"/>
      <c r="K2075" s="42"/>
      <c r="L2075" s="3">
        <f>IF(Table2242[[#This Row],[P/E]]&lt;=$A$8,1,0)</f>
        <v>1</v>
      </c>
      <c r="M2075" s="3">
        <f>IF(Table2242[[#This Row],[ROE LF]]&gt;=$B$8,1,0)</f>
        <v>1</v>
      </c>
      <c r="N2075" s="3">
        <f>IF(Table2242[[#This Row],[Debt/Equity LF]]&lt;=$C$8,1,0)</f>
        <v>0</v>
      </c>
      <c r="O2075" s="44">
        <f t="shared" si="63"/>
        <v>2</v>
      </c>
    </row>
    <row r="2076" spans="1:15" ht="15" hidden="1" x14ac:dyDescent="0.2">
      <c r="A2076" s="3"/>
      <c r="B2076" s="3"/>
      <c r="C2076" s="3"/>
      <c r="D2076" s="3"/>
      <c r="E2076" t="s">
        <v>51</v>
      </c>
      <c r="F2076" t="s">
        <v>51</v>
      </c>
      <c r="G2076" s="41"/>
      <c r="H2076" s="40"/>
      <c r="I2076" s="40"/>
      <c r="J2076" s="40"/>
      <c r="K2076" s="42"/>
      <c r="L2076" s="3">
        <f>IF(Table2242[[#This Row],[P/E]]&lt;=$A$8,1,0)</f>
        <v>1</v>
      </c>
      <c r="M2076" s="3">
        <f>IF(Table2242[[#This Row],[ROE LF]]&gt;=$B$8,1,0)</f>
        <v>1</v>
      </c>
      <c r="N2076" s="3">
        <f>IF(Table2242[[#This Row],[Debt/Equity LF]]&lt;=$C$8,1,0)</f>
        <v>0</v>
      </c>
      <c r="O2076" s="44">
        <f t="shared" si="63"/>
        <v>2</v>
      </c>
    </row>
    <row r="2077" spans="1:15" ht="15" hidden="1" x14ac:dyDescent="0.2">
      <c r="A2077" s="3"/>
      <c r="B2077" s="3"/>
      <c r="C2077" s="3"/>
      <c r="D2077" s="3"/>
      <c r="E2077" t="s">
        <v>51</v>
      </c>
      <c r="F2077" t="s">
        <v>51</v>
      </c>
      <c r="G2077" s="41"/>
      <c r="H2077" s="40"/>
      <c r="I2077" s="40"/>
      <c r="J2077" s="40"/>
      <c r="K2077" s="42"/>
      <c r="L2077" s="3">
        <f>IF(Table2242[[#This Row],[P/E]]&lt;=$A$8,1,0)</f>
        <v>1</v>
      </c>
      <c r="M2077" s="3">
        <f>IF(Table2242[[#This Row],[ROE LF]]&gt;=$B$8,1,0)</f>
        <v>1</v>
      </c>
      <c r="N2077" s="3">
        <f>IF(Table2242[[#This Row],[Debt/Equity LF]]&lt;=$C$8,1,0)</f>
        <v>0</v>
      </c>
      <c r="O2077" s="44">
        <f t="shared" si="63"/>
        <v>2</v>
      </c>
    </row>
    <row r="2078" spans="1:15" ht="15" hidden="1" x14ac:dyDescent="0.2">
      <c r="A2078" s="3"/>
      <c r="B2078" s="3"/>
      <c r="C2078" s="3"/>
      <c r="D2078" s="3"/>
      <c r="E2078" t="s">
        <v>51</v>
      </c>
      <c r="F2078" t="s">
        <v>51</v>
      </c>
      <c r="G2078" s="41"/>
      <c r="H2078" s="40"/>
      <c r="I2078" s="40"/>
      <c r="J2078" s="40"/>
      <c r="K2078" s="42"/>
      <c r="L2078" s="3">
        <f>IF(Table2242[[#This Row],[P/E]]&lt;=$A$8,1,0)</f>
        <v>1</v>
      </c>
      <c r="M2078" s="3">
        <f>IF(Table2242[[#This Row],[ROE LF]]&gt;=$B$8,1,0)</f>
        <v>1</v>
      </c>
      <c r="N2078" s="3">
        <f>IF(Table2242[[#This Row],[Debt/Equity LF]]&lt;=$C$8,1,0)</f>
        <v>0</v>
      </c>
      <c r="O2078" s="44">
        <f t="shared" si="63"/>
        <v>2</v>
      </c>
    </row>
    <row r="2079" spans="1:15" ht="15" hidden="1" x14ac:dyDescent="0.2">
      <c r="A2079" s="3"/>
      <c r="B2079" s="3"/>
      <c r="C2079" s="3"/>
      <c r="D2079" s="3"/>
      <c r="E2079" t="s">
        <v>51</v>
      </c>
      <c r="F2079" t="s">
        <v>51</v>
      </c>
      <c r="G2079" s="41"/>
      <c r="H2079" s="40"/>
      <c r="I2079" s="40"/>
      <c r="J2079" s="40"/>
      <c r="K2079" s="42"/>
      <c r="L2079" s="3">
        <f>IF(Table2242[[#This Row],[P/E]]&lt;=$A$8,1,0)</f>
        <v>1</v>
      </c>
      <c r="M2079" s="3">
        <f>IF(Table2242[[#This Row],[ROE LF]]&gt;=$B$8,1,0)</f>
        <v>1</v>
      </c>
      <c r="N2079" s="3">
        <f>IF(Table2242[[#This Row],[Debt/Equity LF]]&lt;=$C$8,1,0)</f>
        <v>0</v>
      </c>
      <c r="O2079" s="44">
        <f t="shared" si="63"/>
        <v>2</v>
      </c>
    </row>
    <row r="2080" spans="1:15" ht="15" hidden="1" x14ac:dyDescent="0.2">
      <c r="A2080" s="3"/>
      <c r="B2080" s="3"/>
      <c r="C2080" s="3"/>
      <c r="D2080" s="3"/>
      <c r="E2080" t="s">
        <v>51</v>
      </c>
      <c r="F2080" t="s">
        <v>51</v>
      </c>
      <c r="G2080" s="41"/>
      <c r="H2080" s="40"/>
      <c r="I2080" s="40"/>
      <c r="J2080" s="40"/>
      <c r="K2080" s="42"/>
      <c r="L2080" s="3">
        <f>IF(Table2242[[#This Row],[P/E]]&lt;=$A$8,1,0)</f>
        <v>1</v>
      </c>
      <c r="M2080" s="3">
        <f>IF(Table2242[[#This Row],[ROE LF]]&gt;=$B$8,1,0)</f>
        <v>1</v>
      </c>
      <c r="N2080" s="3">
        <f>IF(Table2242[[#This Row],[Debt/Equity LF]]&lt;=$C$8,1,0)</f>
        <v>0</v>
      </c>
      <c r="O2080" s="44">
        <f t="shared" ref="O2080:O2143" si="64">SUM(L2080:N2080)</f>
        <v>2</v>
      </c>
    </row>
    <row r="2081" spans="1:15" ht="15" hidden="1" x14ac:dyDescent="0.2">
      <c r="A2081" s="3"/>
      <c r="B2081" s="3"/>
      <c r="C2081" s="3"/>
      <c r="D2081" s="3"/>
      <c r="E2081" t="s">
        <v>51</v>
      </c>
      <c r="F2081" t="s">
        <v>51</v>
      </c>
      <c r="G2081" s="41"/>
      <c r="H2081" s="40"/>
      <c r="I2081" s="40"/>
      <c r="J2081" s="40"/>
      <c r="K2081" s="42"/>
      <c r="L2081" s="3">
        <f>IF(Table2242[[#This Row],[P/E]]&lt;=$A$8,1,0)</f>
        <v>1</v>
      </c>
      <c r="M2081" s="3">
        <f>IF(Table2242[[#This Row],[ROE LF]]&gt;=$B$8,1,0)</f>
        <v>1</v>
      </c>
      <c r="N2081" s="3">
        <f>IF(Table2242[[#This Row],[Debt/Equity LF]]&lt;=$C$8,1,0)</f>
        <v>0</v>
      </c>
      <c r="O2081" s="44">
        <f t="shared" si="64"/>
        <v>2</v>
      </c>
    </row>
    <row r="2082" spans="1:15" ht="15" hidden="1" x14ac:dyDescent="0.2">
      <c r="A2082" s="3"/>
      <c r="B2082" s="3"/>
      <c r="C2082" s="3"/>
      <c r="D2082" s="3"/>
      <c r="E2082" t="s">
        <v>51</v>
      </c>
      <c r="F2082" t="s">
        <v>51</v>
      </c>
      <c r="G2082" s="41"/>
      <c r="H2082" s="40"/>
      <c r="I2082" s="40"/>
      <c r="J2082" s="40"/>
      <c r="K2082" s="42"/>
      <c r="L2082" s="3">
        <f>IF(Table2242[[#This Row],[P/E]]&lt;=$A$8,1,0)</f>
        <v>1</v>
      </c>
      <c r="M2082" s="3">
        <f>IF(Table2242[[#This Row],[ROE LF]]&gt;=$B$8,1,0)</f>
        <v>1</v>
      </c>
      <c r="N2082" s="3">
        <f>IF(Table2242[[#This Row],[Debt/Equity LF]]&lt;=$C$8,1,0)</f>
        <v>0</v>
      </c>
      <c r="O2082" s="44">
        <f t="shared" si="64"/>
        <v>2</v>
      </c>
    </row>
    <row r="2083" spans="1:15" ht="15" hidden="1" x14ac:dyDescent="0.2">
      <c r="A2083" s="3"/>
      <c r="B2083" s="3"/>
      <c r="C2083" s="3"/>
      <c r="D2083" s="3"/>
      <c r="E2083" t="s">
        <v>51</v>
      </c>
      <c r="F2083" t="s">
        <v>51</v>
      </c>
      <c r="G2083" s="41"/>
      <c r="H2083" s="40"/>
      <c r="I2083" s="40"/>
      <c r="J2083" s="40"/>
      <c r="K2083" s="42"/>
      <c r="L2083" s="3">
        <f>IF(Table2242[[#This Row],[P/E]]&lt;=$A$8,1,0)</f>
        <v>1</v>
      </c>
      <c r="M2083" s="3">
        <f>IF(Table2242[[#This Row],[ROE LF]]&gt;=$B$8,1,0)</f>
        <v>1</v>
      </c>
      <c r="N2083" s="3">
        <f>IF(Table2242[[#This Row],[Debt/Equity LF]]&lt;=$C$8,1,0)</f>
        <v>0</v>
      </c>
      <c r="O2083" s="44">
        <f t="shared" si="64"/>
        <v>2</v>
      </c>
    </row>
    <row r="2084" spans="1:15" ht="15" hidden="1" x14ac:dyDescent="0.2">
      <c r="A2084" s="3"/>
      <c r="B2084" s="3"/>
      <c r="C2084" s="3"/>
      <c r="D2084" s="3"/>
      <c r="E2084" t="s">
        <v>51</v>
      </c>
      <c r="F2084" t="s">
        <v>51</v>
      </c>
      <c r="G2084" s="41"/>
      <c r="H2084" s="40"/>
      <c r="I2084" s="40"/>
      <c r="J2084" s="40"/>
      <c r="K2084" s="42"/>
      <c r="L2084" s="3">
        <f>IF(Table2242[[#This Row],[P/E]]&lt;=$A$8,1,0)</f>
        <v>1</v>
      </c>
      <c r="M2084" s="3">
        <f>IF(Table2242[[#This Row],[ROE LF]]&gt;=$B$8,1,0)</f>
        <v>1</v>
      </c>
      <c r="N2084" s="3">
        <f>IF(Table2242[[#This Row],[Debt/Equity LF]]&lt;=$C$8,1,0)</f>
        <v>0</v>
      </c>
      <c r="O2084" s="44">
        <f t="shared" si="64"/>
        <v>2</v>
      </c>
    </row>
    <row r="2085" spans="1:15" ht="15" hidden="1" x14ac:dyDescent="0.2">
      <c r="A2085" s="3"/>
      <c r="B2085" s="3"/>
      <c r="C2085" s="3"/>
      <c r="D2085" s="3"/>
      <c r="E2085" t="s">
        <v>51</v>
      </c>
      <c r="F2085" t="s">
        <v>51</v>
      </c>
      <c r="G2085" s="41"/>
      <c r="H2085" s="40"/>
      <c r="I2085" s="40"/>
      <c r="J2085" s="40"/>
      <c r="K2085" s="42"/>
      <c r="L2085" s="3">
        <f>IF(Table2242[[#This Row],[P/E]]&lt;=$A$8,1,0)</f>
        <v>1</v>
      </c>
      <c r="M2085" s="3">
        <f>IF(Table2242[[#This Row],[ROE LF]]&gt;=$B$8,1,0)</f>
        <v>1</v>
      </c>
      <c r="N2085" s="3">
        <f>IF(Table2242[[#This Row],[Debt/Equity LF]]&lt;=$C$8,1,0)</f>
        <v>0</v>
      </c>
      <c r="O2085" s="44">
        <f t="shared" si="64"/>
        <v>2</v>
      </c>
    </row>
    <row r="2086" spans="1:15" ht="15" hidden="1" x14ac:dyDescent="0.2">
      <c r="A2086" s="3"/>
      <c r="B2086" s="3"/>
      <c r="C2086" s="3"/>
      <c r="D2086" s="3"/>
      <c r="E2086" t="s">
        <v>51</v>
      </c>
      <c r="F2086" t="s">
        <v>51</v>
      </c>
      <c r="G2086" s="41"/>
      <c r="H2086" s="40"/>
      <c r="I2086" s="40"/>
      <c r="J2086" s="40"/>
      <c r="K2086" s="42"/>
      <c r="L2086" s="3">
        <f>IF(Table2242[[#This Row],[P/E]]&lt;=$A$8,1,0)</f>
        <v>1</v>
      </c>
      <c r="M2086" s="3">
        <f>IF(Table2242[[#This Row],[ROE LF]]&gt;=$B$8,1,0)</f>
        <v>1</v>
      </c>
      <c r="N2086" s="3">
        <f>IF(Table2242[[#This Row],[Debt/Equity LF]]&lt;=$C$8,1,0)</f>
        <v>0</v>
      </c>
      <c r="O2086" s="44">
        <f t="shared" si="64"/>
        <v>2</v>
      </c>
    </row>
    <row r="2087" spans="1:15" ht="15" hidden="1" x14ac:dyDescent="0.2">
      <c r="A2087" s="3"/>
      <c r="B2087" s="3"/>
      <c r="C2087" s="3"/>
      <c r="D2087" s="3"/>
      <c r="E2087" t="s">
        <v>51</v>
      </c>
      <c r="F2087" t="s">
        <v>51</v>
      </c>
      <c r="G2087" s="41"/>
      <c r="H2087" s="40"/>
      <c r="I2087" s="40"/>
      <c r="J2087" s="40"/>
      <c r="K2087" s="42"/>
      <c r="L2087" s="3">
        <f>IF(Table2242[[#This Row],[P/E]]&lt;=$A$8,1,0)</f>
        <v>1</v>
      </c>
      <c r="M2087" s="3">
        <f>IF(Table2242[[#This Row],[ROE LF]]&gt;=$B$8,1,0)</f>
        <v>1</v>
      </c>
      <c r="N2087" s="3">
        <f>IF(Table2242[[#This Row],[Debt/Equity LF]]&lt;=$C$8,1,0)</f>
        <v>0</v>
      </c>
      <c r="O2087" s="44">
        <f t="shared" si="64"/>
        <v>2</v>
      </c>
    </row>
    <row r="2088" spans="1:15" ht="15" hidden="1" x14ac:dyDescent="0.2">
      <c r="A2088" s="3"/>
      <c r="B2088" s="3"/>
      <c r="C2088" s="3"/>
      <c r="D2088" s="3"/>
      <c r="E2088" t="s">
        <v>51</v>
      </c>
      <c r="F2088" t="s">
        <v>51</v>
      </c>
      <c r="G2088" s="41"/>
      <c r="H2088" s="40"/>
      <c r="I2088" s="40"/>
      <c r="J2088" s="40"/>
      <c r="K2088" s="42"/>
      <c r="L2088" s="3">
        <f>IF(Table2242[[#This Row],[P/E]]&lt;=$A$8,1,0)</f>
        <v>1</v>
      </c>
      <c r="M2088" s="3">
        <f>IF(Table2242[[#This Row],[ROE LF]]&gt;=$B$8,1,0)</f>
        <v>1</v>
      </c>
      <c r="N2088" s="3">
        <f>IF(Table2242[[#This Row],[Debt/Equity LF]]&lt;=$C$8,1,0)</f>
        <v>0</v>
      </c>
      <c r="O2088" s="44">
        <f t="shared" si="64"/>
        <v>2</v>
      </c>
    </row>
    <row r="2089" spans="1:15" ht="15" hidden="1" x14ac:dyDescent="0.2">
      <c r="A2089" s="3"/>
      <c r="B2089" s="3"/>
      <c r="C2089" s="3"/>
      <c r="D2089" s="3"/>
      <c r="E2089" t="s">
        <v>51</v>
      </c>
      <c r="F2089" t="s">
        <v>51</v>
      </c>
      <c r="G2089" s="41"/>
      <c r="H2089" s="40"/>
      <c r="I2089" s="40"/>
      <c r="J2089" s="40"/>
      <c r="K2089" s="42"/>
      <c r="L2089" s="3">
        <f>IF(Table2242[[#This Row],[P/E]]&lt;=$A$8,1,0)</f>
        <v>1</v>
      </c>
      <c r="M2089" s="3">
        <f>IF(Table2242[[#This Row],[ROE LF]]&gt;=$B$8,1,0)</f>
        <v>1</v>
      </c>
      <c r="N2089" s="3">
        <f>IF(Table2242[[#This Row],[Debt/Equity LF]]&lt;=$C$8,1,0)</f>
        <v>0</v>
      </c>
      <c r="O2089" s="44">
        <f t="shared" si="64"/>
        <v>2</v>
      </c>
    </row>
    <row r="2090" spans="1:15" ht="15" hidden="1" x14ac:dyDescent="0.2">
      <c r="A2090" s="3"/>
      <c r="B2090" s="3"/>
      <c r="C2090" s="3"/>
      <c r="D2090" s="3"/>
      <c r="E2090" t="s">
        <v>51</v>
      </c>
      <c r="F2090" t="s">
        <v>51</v>
      </c>
      <c r="G2090" s="41"/>
      <c r="H2090" s="40"/>
      <c r="I2090" s="40"/>
      <c r="J2090" s="40"/>
      <c r="K2090" s="42"/>
      <c r="L2090" s="3">
        <f>IF(Table2242[[#This Row],[P/E]]&lt;=$A$8,1,0)</f>
        <v>1</v>
      </c>
      <c r="M2090" s="3">
        <f>IF(Table2242[[#This Row],[ROE LF]]&gt;=$B$8,1,0)</f>
        <v>1</v>
      </c>
      <c r="N2090" s="3">
        <f>IF(Table2242[[#This Row],[Debt/Equity LF]]&lt;=$C$8,1,0)</f>
        <v>0</v>
      </c>
      <c r="O2090" s="44">
        <f t="shared" si="64"/>
        <v>2</v>
      </c>
    </row>
    <row r="2091" spans="1:15" ht="15" hidden="1" x14ac:dyDescent="0.2">
      <c r="A2091" s="3"/>
      <c r="B2091" s="3"/>
      <c r="C2091" s="3"/>
      <c r="D2091" s="3"/>
      <c r="E2091" t="s">
        <v>51</v>
      </c>
      <c r="F2091" t="s">
        <v>51</v>
      </c>
      <c r="G2091" s="41"/>
      <c r="H2091" s="40"/>
      <c r="I2091" s="40"/>
      <c r="J2091" s="40"/>
      <c r="K2091" s="42"/>
      <c r="L2091" s="3">
        <f>IF(Table2242[[#This Row],[P/E]]&lt;=$A$8,1,0)</f>
        <v>1</v>
      </c>
      <c r="M2091" s="3">
        <f>IF(Table2242[[#This Row],[ROE LF]]&gt;=$B$8,1,0)</f>
        <v>1</v>
      </c>
      <c r="N2091" s="3">
        <f>IF(Table2242[[#This Row],[Debt/Equity LF]]&lt;=$C$8,1,0)</f>
        <v>0</v>
      </c>
      <c r="O2091" s="44">
        <f t="shared" si="64"/>
        <v>2</v>
      </c>
    </row>
    <row r="2092" spans="1:15" ht="15" hidden="1" x14ac:dyDescent="0.2">
      <c r="A2092" s="3"/>
      <c r="B2092" s="3"/>
      <c r="C2092" s="3"/>
      <c r="D2092" s="3"/>
      <c r="E2092" t="s">
        <v>51</v>
      </c>
      <c r="F2092" t="s">
        <v>51</v>
      </c>
      <c r="G2092" s="41"/>
      <c r="H2092" s="40"/>
      <c r="I2092" s="40"/>
      <c r="J2092" s="40"/>
      <c r="K2092" s="42"/>
      <c r="L2092" s="3">
        <f>IF(Table2242[[#This Row],[P/E]]&lt;=$A$8,1,0)</f>
        <v>1</v>
      </c>
      <c r="M2092" s="3">
        <f>IF(Table2242[[#This Row],[ROE LF]]&gt;=$B$8,1,0)</f>
        <v>1</v>
      </c>
      <c r="N2092" s="3">
        <f>IF(Table2242[[#This Row],[Debt/Equity LF]]&lt;=$C$8,1,0)</f>
        <v>0</v>
      </c>
      <c r="O2092" s="44">
        <f t="shared" si="64"/>
        <v>2</v>
      </c>
    </row>
    <row r="2093" spans="1:15" ht="15" hidden="1" x14ac:dyDescent="0.2">
      <c r="A2093" s="3"/>
      <c r="B2093" s="3"/>
      <c r="C2093" s="3"/>
      <c r="D2093" s="3"/>
      <c r="E2093" t="s">
        <v>51</v>
      </c>
      <c r="F2093" t="s">
        <v>51</v>
      </c>
      <c r="G2093" s="41"/>
      <c r="H2093" s="40"/>
      <c r="I2093" s="40"/>
      <c r="J2093" s="40"/>
      <c r="K2093" s="42"/>
      <c r="L2093" s="3">
        <f>IF(Table2242[[#This Row],[P/E]]&lt;=$A$8,1,0)</f>
        <v>1</v>
      </c>
      <c r="M2093" s="3">
        <f>IF(Table2242[[#This Row],[ROE LF]]&gt;=$B$8,1,0)</f>
        <v>1</v>
      </c>
      <c r="N2093" s="3">
        <f>IF(Table2242[[#This Row],[Debt/Equity LF]]&lt;=$C$8,1,0)</f>
        <v>0</v>
      </c>
      <c r="O2093" s="44">
        <f t="shared" si="64"/>
        <v>2</v>
      </c>
    </row>
    <row r="2094" spans="1:15" ht="15" hidden="1" x14ac:dyDescent="0.2">
      <c r="A2094" s="3"/>
      <c r="B2094" s="3"/>
      <c r="C2094" s="3"/>
      <c r="D2094" s="3"/>
      <c r="E2094" t="s">
        <v>51</v>
      </c>
      <c r="F2094" t="s">
        <v>51</v>
      </c>
      <c r="G2094" s="41"/>
      <c r="H2094" s="40"/>
      <c r="I2094" s="40"/>
      <c r="J2094" s="40"/>
      <c r="K2094" s="42"/>
      <c r="L2094" s="3">
        <f>IF(Table2242[[#This Row],[P/E]]&lt;=$A$8,1,0)</f>
        <v>1</v>
      </c>
      <c r="M2094" s="3">
        <f>IF(Table2242[[#This Row],[ROE LF]]&gt;=$B$8,1,0)</f>
        <v>1</v>
      </c>
      <c r="N2094" s="3">
        <f>IF(Table2242[[#This Row],[Debt/Equity LF]]&lt;=$C$8,1,0)</f>
        <v>0</v>
      </c>
      <c r="O2094" s="44">
        <f t="shared" si="64"/>
        <v>2</v>
      </c>
    </row>
    <row r="2095" spans="1:15" ht="15" hidden="1" x14ac:dyDescent="0.2">
      <c r="A2095" s="3"/>
      <c r="B2095" s="3"/>
      <c r="C2095" s="3"/>
      <c r="D2095" s="3"/>
      <c r="E2095" t="s">
        <v>51</v>
      </c>
      <c r="F2095" t="s">
        <v>51</v>
      </c>
      <c r="G2095" s="41"/>
      <c r="H2095" s="40"/>
      <c r="I2095" s="40"/>
      <c r="J2095" s="40"/>
      <c r="K2095" s="42"/>
      <c r="L2095" s="3">
        <f>IF(Table2242[[#This Row],[P/E]]&lt;=$A$8,1,0)</f>
        <v>1</v>
      </c>
      <c r="M2095" s="3">
        <f>IF(Table2242[[#This Row],[ROE LF]]&gt;=$B$8,1,0)</f>
        <v>1</v>
      </c>
      <c r="N2095" s="3">
        <f>IF(Table2242[[#This Row],[Debt/Equity LF]]&lt;=$C$8,1,0)</f>
        <v>0</v>
      </c>
      <c r="O2095" s="44">
        <f t="shared" si="64"/>
        <v>2</v>
      </c>
    </row>
    <row r="2096" spans="1:15" ht="15" hidden="1" x14ac:dyDescent="0.2">
      <c r="A2096" s="3"/>
      <c r="B2096" s="3"/>
      <c r="C2096" s="3"/>
      <c r="D2096" s="3"/>
      <c r="E2096" t="s">
        <v>51</v>
      </c>
      <c r="F2096" t="s">
        <v>51</v>
      </c>
      <c r="G2096" s="41"/>
      <c r="H2096" s="40"/>
      <c r="I2096" s="40"/>
      <c r="J2096" s="40"/>
      <c r="K2096" s="42"/>
      <c r="L2096" s="3">
        <f>IF(Table2242[[#This Row],[P/E]]&lt;=$A$8,1,0)</f>
        <v>1</v>
      </c>
      <c r="M2096" s="3">
        <f>IF(Table2242[[#This Row],[ROE LF]]&gt;=$B$8,1,0)</f>
        <v>1</v>
      </c>
      <c r="N2096" s="3">
        <f>IF(Table2242[[#This Row],[Debt/Equity LF]]&lt;=$C$8,1,0)</f>
        <v>0</v>
      </c>
      <c r="O2096" s="44">
        <f t="shared" si="64"/>
        <v>2</v>
      </c>
    </row>
    <row r="2097" spans="1:15" ht="15" hidden="1" x14ac:dyDescent="0.2">
      <c r="A2097" s="3"/>
      <c r="B2097" s="3"/>
      <c r="C2097" s="3"/>
      <c r="D2097" s="3"/>
      <c r="E2097" t="s">
        <v>51</v>
      </c>
      <c r="F2097" t="s">
        <v>51</v>
      </c>
      <c r="G2097" s="41"/>
      <c r="H2097" s="40"/>
      <c r="I2097" s="40"/>
      <c r="J2097" s="40"/>
      <c r="K2097" s="42"/>
      <c r="L2097" s="3">
        <f>IF(Table2242[[#This Row],[P/E]]&lt;=$A$8,1,0)</f>
        <v>1</v>
      </c>
      <c r="M2097" s="3">
        <f>IF(Table2242[[#This Row],[ROE LF]]&gt;=$B$8,1,0)</f>
        <v>1</v>
      </c>
      <c r="N2097" s="3">
        <f>IF(Table2242[[#This Row],[Debt/Equity LF]]&lt;=$C$8,1,0)</f>
        <v>0</v>
      </c>
      <c r="O2097" s="44">
        <f t="shared" si="64"/>
        <v>2</v>
      </c>
    </row>
    <row r="2098" spans="1:15" ht="15" hidden="1" x14ac:dyDescent="0.2">
      <c r="A2098" s="3"/>
      <c r="B2098" s="3"/>
      <c r="C2098" s="3"/>
      <c r="D2098" s="3"/>
      <c r="E2098" t="s">
        <v>51</v>
      </c>
      <c r="F2098" t="s">
        <v>51</v>
      </c>
      <c r="G2098" s="41"/>
      <c r="H2098" s="40"/>
      <c r="I2098" s="40"/>
      <c r="J2098" s="40"/>
      <c r="K2098" s="42"/>
      <c r="L2098" s="3">
        <f>IF(Table2242[[#This Row],[P/E]]&lt;=$A$8,1,0)</f>
        <v>1</v>
      </c>
      <c r="M2098" s="3">
        <f>IF(Table2242[[#This Row],[ROE LF]]&gt;=$B$8,1,0)</f>
        <v>1</v>
      </c>
      <c r="N2098" s="3">
        <f>IF(Table2242[[#This Row],[Debt/Equity LF]]&lt;=$C$8,1,0)</f>
        <v>0</v>
      </c>
      <c r="O2098" s="44">
        <f t="shared" si="64"/>
        <v>2</v>
      </c>
    </row>
    <row r="2099" spans="1:15" ht="15" hidden="1" x14ac:dyDescent="0.2">
      <c r="A2099" s="3"/>
      <c r="B2099" s="3"/>
      <c r="C2099" s="3"/>
      <c r="D2099" s="3"/>
      <c r="E2099" t="s">
        <v>51</v>
      </c>
      <c r="F2099" t="s">
        <v>51</v>
      </c>
      <c r="G2099" s="41"/>
      <c r="H2099" s="40"/>
      <c r="I2099" s="40"/>
      <c r="J2099" s="40"/>
      <c r="K2099" s="42"/>
      <c r="L2099" s="3">
        <f>IF(Table2242[[#This Row],[P/E]]&lt;=$A$8,1,0)</f>
        <v>1</v>
      </c>
      <c r="M2099" s="3">
        <f>IF(Table2242[[#This Row],[ROE LF]]&gt;=$B$8,1,0)</f>
        <v>1</v>
      </c>
      <c r="N2099" s="3">
        <f>IF(Table2242[[#This Row],[Debt/Equity LF]]&lt;=$C$8,1,0)</f>
        <v>0</v>
      </c>
      <c r="O2099" s="44">
        <f t="shared" si="64"/>
        <v>2</v>
      </c>
    </row>
    <row r="2100" spans="1:15" ht="15" hidden="1" x14ac:dyDescent="0.2">
      <c r="A2100" s="3"/>
      <c r="B2100" s="3"/>
      <c r="C2100" s="3"/>
      <c r="D2100" s="3"/>
      <c r="E2100" t="s">
        <v>51</v>
      </c>
      <c r="F2100" t="s">
        <v>51</v>
      </c>
      <c r="G2100" s="41"/>
      <c r="H2100" s="40"/>
      <c r="I2100" s="40"/>
      <c r="J2100" s="40"/>
      <c r="K2100" s="42"/>
      <c r="L2100" s="3">
        <f>IF(Table2242[[#This Row],[P/E]]&lt;=$A$8,1,0)</f>
        <v>1</v>
      </c>
      <c r="M2100" s="3">
        <f>IF(Table2242[[#This Row],[ROE LF]]&gt;=$B$8,1,0)</f>
        <v>1</v>
      </c>
      <c r="N2100" s="3">
        <f>IF(Table2242[[#This Row],[Debt/Equity LF]]&lt;=$C$8,1,0)</f>
        <v>0</v>
      </c>
      <c r="O2100" s="44">
        <f t="shared" si="64"/>
        <v>2</v>
      </c>
    </row>
    <row r="2101" spans="1:15" ht="15" hidden="1" x14ac:dyDescent="0.2">
      <c r="A2101" s="3"/>
      <c r="B2101" s="3"/>
      <c r="C2101" s="3"/>
      <c r="D2101" s="3"/>
      <c r="E2101" t="s">
        <v>51</v>
      </c>
      <c r="F2101" t="s">
        <v>51</v>
      </c>
      <c r="G2101" s="41"/>
      <c r="H2101" s="40"/>
      <c r="I2101" s="40"/>
      <c r="J2101" s="40"/>
      <c r="K2101" s="42"/>
      <c r="L2101" s="3">
        <f>IF(Table2242[[#This Row],[P/E]]&lt;=$A$8,1,0)</f>
        <v>1</v>
      </c>
      <c r="M2101" s="3">
        <f>IF(Table2242[[#This Row],[ROE LF]]&gt;=$B$8,1,0)</f>
        <v>1</v>
      </c>
      <c r="N2101" s="3">
        <f>IF(Table2242[[#This Row],[Debt/Equity LF]]&lt;=$C$8,1,0)</f>
        <v>0</v>
      </c>
      <c r="O2101" s="44">
        <f t="shared" si="64"/>
        <v>2</v>
      </c>
    </row>
    <row r="2102" spans="1:15" ht="15" hidden="1" x14ac:dyDescent="0.2">
      <c r="A2102" s="3"/>
      <c r="B2102" s="3"/>
      <c r="C2102" s="3"/>
      <c r="D2102" s="3"/>
      <c r="E2102" t="s">
        <v>51</v>
      </c>
      <c r="F2102" t="s">
        <v>51</v>
      </c>
      <c r="G2102" s="41"/>
      <c r="H2102" s="40"/>
      <c r="I2102" s="40"/>
      <c r="J2102" s="40"/>
      <c r="K2102" s="42"/>
      <c r="L2102" s="3">
        <f>IF(Table2242[[#This Row],[P/E]]&lt;=$A$8,1,0)</f>
        <v>1</v>
      </c>
      <c r="M2102" s="3">
        <f>IF(Table2242[[#This Row],[ROE LF]]&gt;=$B$8,1,0)</f>
        <v>1</v>
      </c>
      <c r="N2102" s="3">
        <f>IF(Table2242[[#This Row],[Debt/Equity LF]]&lt;=$C$8,1,0)</f>
        <v>0</v>
      </c>
      <c r="O2102" s="44">
        <f t="shared" si="64"/>
        <v>2</v>
      </c>
    </row>
    <row r="2103" spans="1:15" ht="15" hidden="1" x14ac:dyDescent="0.2">
      <c r="A2103" s="3"/>
      <c r="B2103" s="3"/>
      <c r="C2103" s="3"/>
      <c r="D2103" s="3"/>
      <c r="E2103" t="s">
        <v>51</v>
      </c>
      <c r="F2103" t="s">
        <v>51</v>
      </c>
      <c r="G2103" s="41"/>
      <c r="H2103" s="40"/>
      <c r="I2103" s="40"/>
      <c r="J2103" s="40"/>
      <c r="K2103" s="42"/>
      <c r="L2103" s="3">
        <f>IF(Table2242[[#This Row],[P/E]]&lt;=$A$8,1,0)</f>
        <v>1</v>
      </c>
      <c r="M2103" s="3">
        <f>IF(Table2242[[#This Row],[ROE LF]]&gt;=$B$8,1,0)</f>
        <v>1</v>
      </c>
      <c r="N2103" s="3">
        <f>IF(Table2242[[#This Row],[Debt/Equity LF]]&lt;=$C$8,1,0)</f>
        <v>0</v>
      </c>
      <c r="O2103" s="44">
        <f t="shared" si="64"/>
        <v>2</v>
      </c>
    </row>
    <row r="2104" spans="1:15" ht="15" hidden="1" x14ac:dyDescent="0.2">
      <c r="A2104" s="3"/>
      <c r="B2104" s="3"/>
      <c r="C2104" s="3"/>
      <c r="D2104" s="3"/>
      <c r="E2104" t="s">
        <v>51</v>
      </c>
      <c r="F2104" t="s">
        <v>51</v>
      </c>
      <c r="G2104" s="41"/>
      <c r="H2104" s="40"/>
      <c r="I2104" s="40"/>
      <c r="J2104" s="40"/>
      <c r="K2104" s="42"/>
      <c r="L2104" s="3">
        <f>IF(Table2242[[#This Row],[P/E]]&lt;=$A$8,1,0)</f>
        <v>1</v>
      </c>
      <c r="M2104" s="3">
        <f>IF(Table2242[[#This Row],[ROE LF]]&gt;=$B$8,1,0)</f>
        <v>1</v>
      </c>
      <c r="N2104" s="3">
        <f>IF(Table2242[[#This Row],[Debt/Equity LF]]&lt;=$C$8,1,0)</f>
        <v>0</v>
      </c>
      <c r="O2104" s="44">
        <f t="shared" si="64"/>
        <v>2</v>
      </c>
    </row>
    <row r="2105" spans="1:15" ht="15" hidden="1" x14ac:dyDescent="0.2">
      <c r="A2105" s="3"/>
      <c r="B2105" s="3"/>
      <c r="C2105" s="3"/>
      <c r="D2105" s="3"/>
      <c r="E2105" t="s">
        <v>51</v>
      </c>
      <c r="F2105" t="s">
        <v>51</v>
      </c>
      <c r="G2105" s="41"/>
      <c r="H2105" s="40"/>
      <c r="I2105" s="40"/>
      <c r="J2105" s="40"/>
      <c r="K2105" s="42"/>
      <c r="L2105" s="3">
        <f>IF(Table2242[[#This Row],[P/E]]&lt;=$A$8,1,0)</f>
        <v>1</v>
      </c>
      <c r="M2105" s="3">
        <f>IF(Table2242[[#This Row],[ROE LF]]&gt;=$B$8,1,0)</f>
        <v>1</v>
      </c>
      <c r="N2105" s="3">
        <f>IF(Table2242[[#This Row],[Debt/Equity LF]]&lt;=$C$8,1,0)</f>
        <v>0</v>
      </c>
      <c r="O2105" s="44">
        <f t="shared" si="64"/>
        <v>2</v>
      </c>
    </row>
    <row r="2106" spans="1:15" ht="15" hidden="1" x14ac:dyDescent="0.2">
      <c r="A2106" s="3"/>
      <c r="B2106" s="3"/>
      <c r="C2106" s="3"/>
      <c r="D2106" s="3"/>
      <c r="E2106" t="s">
        <v>51</v>
      </c>
      <c r="F2106" t="s">
        <v>51</v>
      </c>
      <c r="G2106" s="41"/>
      <c r="H2106" s="40"/>
      <c r="I2106" s="40"/>
      <c r="J2106" s="40"/>
      <c r="K2106" s="42"/>
      <c r="L2106" s="3">
        <f>IF(Table2242[[#This Row],[P/E]]&lt;=$A$8,1,0)</f>
        <v>1</v>
      </c>
      <c r="M2106" s="3">
        <f>IF(Table2242[[#This Row],[ROE LF]]&gt;=$B$8,1,0)</f>
        <v>1</v>
      </c>
      <c r="N2106" s="3">
        <f>IF(Table2242[[#This Row],[Debt/Equity LF]]&lt;=$C$8,1,0)</f>
        <v>0</v>
      </c>
      <c r="O2106" s="44">
        <f t="shared" si="64"/>
        <v>2</v>
      </c>
    </row>
    <row r="2107" spans="1:15" ht="15" hidden="1" x14ac:dyDescent="0.2">
      <c r="A2107" s="3"/>
      <c r="B2107" s="3"/>
      <c r="C2107" s="3"/>
      <c r="D2107" s="3"/>
      <c r="E2107" t="s">
        <v>51</v>
      </c>
      <c r="F2107" t="s">
        <v>51</v>
      </c>
      <c r="G2107" s="41"/>
      <c r="H2107" s="40"/>
      <c r="I2107" s="40"/>
      <c r="J2107" s="40"/>
      <c r="K2107" s="42"/>
      <c r="L2107" s="3">
        <f>IF(Table2242[[#This Row],[P/E]]&lt;=$A$8,1,0)</f>
        <v>1</v>
      </c>
      <c r="M2107" s="3">
        <f>IF(Table2242[[#This Row],[ROE LF]]&gt;=$B$8,1,0)</f>
        <v>1</v>
      </c>
      <c r="N2107" s="3">
        <f>IF(Table2242[[#This Row],[Debt/Equity LF]]&lt;=$C$8,1,0)</f>
        <v>0</v>
      </c>
      <c r="O2107" s="44">
        <f t="shared" si="64"/>
        <v>2</v>
      </c>
    </row>
    <row r="2108" spans="1:15" ht="15" hidden="1" x14ac:dyDescent="0.2">
      <c r="A2108" s="3"/>
      <c r="B2108" s="3"/>
      <c r="C2108" s="3"/>
      <c r="D2108" s="3"/>
      <c r="E2108" t="s">
        <v>51</v>
      </c>
      <c r="F2108" t="s">
        <v>51</v>
      </c>
      <c r="G2108" s="41"/>
      <c r="H2108" s="40"/>
      <c r="I2108" s="40"/>
      <c r="J2108" s="40"/>
      <c r="K2108" s="42"/>
      <c r="L2108" s="3">
        <f>IF(Table2242[[#This Row],[P/E]]&lt;=$A$8,1,0)</f>
        <v>1</v>
      </c>
      <c r="M2108" s="3">
        <f>IF(Table2242[[#This Row],[ROE LF]]&gt;=$B$8,1,0)</f>
        <v>1</v>
      </c>
      <c r="N2108" s="3">
        <f>IF(Table2242[[#This Row],[Debt/Equity LF]]&lt;=$C$8,1,0)</f>
        <v>0</v>
      </c>
      <c r="O2108" s="44">
        <f t="shared" si="64"/>
        <v>2</v>
      </c>
    </row>
    <row r="2109" spans="1:15" ht="15" hidden="1" x14ac:dyDescent="0.2">
      <c r="A2109" s="3"/>
      <c r="B2109" s="3"/>
      <c r="C2109" s="3"/>
      <c r="D2109" s="3"/>
      <c r="E2109" t="s">
        <v>51</v>
      </c>
      <c r="F2109" t="s">
        <v>51</v>
      </c>
      <c r="G2109" s="41"/>
      <c r="H2109" s="40"/>
      <c r="I2109" s="40"/>
      <c r="J2109" s="40"/>
      <c r="K2109" s="42"/>
      <c r="L2109" s="3">
        <f>IF(Table2242[[#This Row],[P/E]]&lt;=$A$8,1,0)</f>
        <v>1</v>
      </c>
      <c r="M2109" s="3">
        <f>IF(Table2242[[#This Row],[ROE LF]]&gt;=$B$8,1,0)</f>
        <v>1</v>
      </c>
      <c r="N2109" s="3">
        <f>IF(Table2242[[#This Row],[Debt/Equity LF]]&lt;=$C$8,1,0)</f>
        <v>0</v>
      </c>
      <c r="O2109" s="44">
        <f t="shared" si="64"/>
        <v>2</v>
      </c>
    </row>
    <row r="2110" spans="1:15" ht="15" hidden="1" x14ac:dyDescent="0.2">
      <c r="A2110" s="3"/>
      <c r="B2110" s="3"/>
      <c r="C2110" s="3"/>
      <c r="D2110" s="3"/>
      <c r="E2110" t="s">
        <v>51</v>
      </c>
      <c r="F2110" t="s">
        <v>51</v>
      </c>
      <c r="G2110" s="41"/>
      <c r="H2110" s="40"/>
      <c r="I2110" s="40"/>
      <c r="J2110" s="40"/>
      <c r="K2110" s="42"/>
      <c r="L2110" s="3">
        <f>IF(Table2242[[#This Row],[P/E]]&lt;=$A$8,1,0)</f>
        <v>1</v>
      </c>
      <c r="M2110" s="3">
        <f>IF(Table2242[[#This Row],[ROE LF]]&gt;=$B$8,1,0)</f>
        <v>1</v>
      </c>
      <c r="N2110" s="3">
        <f>IF(Table2242[[#This Row],[Debt/Equity LF]]&lt;=$C$8,1,0)</f>
        <v>0</v>
      </c>
      <c r="O2110" s="44">
        <f t="shared" si="64"/>
        <v>2</v>
      </c>
    </row>
    <row r="2111" spans="1:15" ht="15" hidden="1" x14ac:dyDescent="0.2">
      <c r="A2111" s="3"/>
      <c r="B2111" s="3"/>
      <c r="C2111" s="3"/>
      <c r="D2111" s="3"/>
      <c r="E2111" t="s">
        <v>51</v>
      </c>
      <c r="F2111" t="s">
        <v>51</v>
      </c>
      <c r="G2111" s="41"/>
      <c r="H2111" s="40"/>
      <c r="I2111" s="40"/>
      <c r="J2111" s="40"/>
      <c r="K2111" s="42"/>
      <c r="L2111" s="3">
        <f>IF(Table2242[[#This Row],[P/E]]&lt;=$A$8,1,0)</f>
        <v>1</v>
      </c>
      <c r="M2111" s="3">
        <f>IF(Table2242[[#This Row],[ROE LF]]&gt;=$B$8,1,0)</f>
        <v>1</v>
      </c>
      <c r="N2111" s="3">
        <f>IF(Table2242[[#This Row],[Debt/Equity LF]]&lt;=$C$8,1,0)</f>
        <v>0</v>
      </c>
      <c r="O2111" s="44">
        <f t="shared" si="64"/>
        <v>2</v>
      </c>
    </row>
    <row r="2112" spans="1:15" ht="15" hidden="1" x14ac:dyDescent="0.2">
      <c r="A2112" s="3"/>
      <c r="B2112" s="3"/>
      <c r="C2112" s="3"/>
      <c r="D2112" s="3"/>
      <c r="E2112" t="s">
        <v>51</v>
      </c>
      <c r="F2112" t="s">
        <v>51</v>
      </c>
      <c r="G2112" s="41"/>
      <c r="H2112" s="40"/>
      <c r="I2112" s="40"/>
      <c r="J2112" s="40"/>
      <c r="K2112" s="42"/>
      <c r="L2112" s="3">
        <f>IF(Table2242[[#This Row],[P/E]]&lt;=$A$8,1,0)</f>
        <v>1</v>
      </c>
      <c r="M2112" s="3">
        <f>IF(Table2242[[#This Row],[ROE LF]]&gt;=$B$8,1,0)</f>
        <v>1</v>
      </c>
      <c r="N2112" s="3">
        <f>IF(Table2242[[#This Row],[Debt/Equity LF]]&lt;=$C$8,1,0)</f>
        <v>0</v>
      </c>
      <c r="O2112" s="44">
        <f t="shared" si="64"/>
        <v>2</v>
      </c>
    </row>
    <row r="2113" spans="1:15" ht="15" hidden="1" x14ac:dyDescent="0.2">
      <c r="A2113" s="3"/>
      <c r="B2113" s="3"/>
      <c r="C2113" s="3"/>
      <c r="D2113" s="3"/>
      <c r="E2113" t="s">
        <v>51</v>
      </c>
      <c r="F2113" t="s">
        <v>51</v>
      </c>
      <c r="G2113" s="41"/>
      <c r="H2113" s="40"/>
      <c r="I2113" s="40"/>
      <c r="J2113" s="40"/>
      <c r="K2113" s="42"/>
      <c r="L2113" s="3">
        <f>IF(Table2242[[#This Row],[P/E]]&lt;=$A$8,1,0)</f>
        <v>1</v>
      </c>
      <c r="M2113" s="3">
        <f>IF(Table2242[[#This Row],[ROE LF]]&gt;=$B$8,1,0)</f>
        <v>1</v>
      </c>
      <c r="N2113" s="3">
        <f>IF(Table2242[[#This Row],[Debt/Equity LF]]&lt;=$C$8,1,0)</f>
        <v>0</v>
      </c>
      <c r="O2113" s="44">
        <f t="shared" si="64"/>
        <v>2</v>
      </c>
    </row>
    <row r="2114" spans="1:15" ht="15" hidden="1" x14ac:dyDescent="0.2">
      <c r="A2114" s="3"/>
      <c r="B2114" s="3"/>
      <c r="C2114" s="3"/>
      <c r="D2114" s="3"/>
      <c r="E2114" t="s">
        <v>51</v>
      </c>
      <c r="F2114" t="s">
        <v>51</v>
      </c>
      <c r="G2114" s="41"/>
      <c r="H2114" s="40"/>
      <c r="I2114" s="40"/>
      <c r="J2114" s="40"/>
      <c r="K2114" s="42"/>
      <c r="L2114" s="3">
        <f>IF(Table2242[[#This Row],[P/E]]&lt;=$A$8,1,0)</f>
        <v>1</v>
      </c>
      <c r="M2114" s="3">
        <f>IF(Table2242[[#This Row],[ROE LF]]&gt;=$B$8,1,0)</f>
        <v>1</v>
      </c>
      <c r="N2114" s="3">
        <f>IF(Table2242[[#This Row],[Debt/Equity LF]]&lt;=$C$8,1,0)</f>
        <v>0</v>
      </c>
      <c r="O2114" s="44">
        <f t="shared" si="64"/>
        <v>2</v>
      </c>
    </row>
    <row r="2115" spans="1:15" ht="15" hidden="1" x14ac:dyDescent="0.2">
      <c r="A2115" s="3"/>
      <c r="B2115" s="3"/>
      <c r="C2115" s="3"/>
      <c r="D2115" s="3"/>
      <c r="E2115" t="s">
        <v>51</v>
      </c>
      <c r="F2115" t="s">
        <v>51</v>
      </c>
      <c r="G2115" s="41"/>
      <c r="H2115" s="40"/>
      <c r="I2115" s="40"/>
      <c r="J2115" s="40"/>
      <c r="K2115" s="42"/>
      <c r="L2115" s="3">
        <f>IF(Table2242[[#This Row],[P/E]]&lt;=$A$8,1,0)</f>
        <v>1</v>
      </c>
      <c r="M2115" s="3">
        <f>IF(Table2242[[#This Row],[ROE LF]]&gt;=$B$8,1,0)</f>
        <v>1</v>
      </c>
      <c r="N2115" s="3">
        <f>IF(Table2242[[#This Row],[Debt/Equity LF]]&lt;=$C$8,1,0)</f>
        <v>0</v>
      </c>
      <c r="O2115" s="44">
        <f t="shared" si="64"/>
        <v>2</v>
      </c>
    </row>
    <row r="2116" spans="1:15" ht="15" hidden="1" x14ac:dyDescent="0.2">
      <c r="A2116" s="3"/>
      <c r="B2116" s="3"/>
      <c r="C2116" s="3"/>
      <c r="D2116" s="3"/>
      <c r="E2116" t="s">
        <v>51</v>
      </c>
      <c r="F2116" t="s">
        <v>51</v>
      </c>
      <c r="G2116" s="41"/>
      <c r="H2116" s="40"/>
      <c r="I2116" s="40"/>
      <c r="J2116" s="40"/>
      <c r="K2116" s="42"/>
      <c r="L2116" s="3">
        <f>IF(Table2242[[#This Row],[P/E]]&lt;=$A$8,1,0)</f>
        <v>1</v>
      </c>
      <c r="M2116" s="3">
        <f>IF(Table2242[[#This Row],[ROE LF]]&gt;=$B$8,1,0)</f>
        <v>1</v>
      </c>
      <c r="N2116" s="3">
        <f>IF(Table2242[[#This Row],[Debt/Equity LF]]&lt;=$C$8,1,0)</f>
        <v>0</v>
      </c>
      <c r="O2116" s="44">
        <f t="shared" si="64"/>
        <v>2</v>
      </c>
    </row>
    <row r="2117" spans="1:15" ht="15" hidden="1" x14ac:dyDescent="0.2">
      <c r="A2117" s="3"/>
      <c r="B2117" s="3"/>
      <c r="C2117" s="3"/>
      <c r="D2117" s="3"/>
      <c r="E2117" t="s">
        <v>51</v>
      </c>
      <c r="F2117" t="s">
        <v>51</v>
      </c>
      <c r="G2117" s="41"/>
      <c r="H2117" s="40"/>
      <c r="I2117" s="40"/>
      <c r="J2117" s="40"/>
      <c r="K2117" s="42"/>
      <c r="L2117" s="3">
        <f>IF(Table2242[[#This Row],[P/E]]&lt;=$A$8,1,0)</f>
        <v>1</v>
      </c>
      <c r="M2117" s="3">
        <f>IF(Table2242[[#This Row],[ROE LF]]&gt;=$B$8,1,0)</f>
        <v>1</v>
      </c>
      <c r="N2117" s="3">
        <f>IF(Table2242[[#This Row],[Debt/Equity LF]]&lt;=$C$8,1,0)</f>
        <v>0</v>
      </c>
      <c r="O2117" s="44">
        <f t="shared" si="64"/>
        <v>2</v>
      </c>
    </row>
    <row r="2118" spans="1:15" ht="15" hidden="1" x14ac:dyDescent="0.2">
      <c r="A2118" s="3"/>
      <c r="B2118" s="3"/>
      <c r="C2118" s="3"/>
      <c r="D2118" s="3"/>
      <c r="E2118" t="s">
        <v>51</v>
      </c>
      <c r="F2118" t="s">
        <v>51</v>
      </c>
      <c r="G2118" s="41"/>
      <c r="H2118" s="40"/>
      <c r="I2118" s="40"/>
      <c r="J2118" s="40"/>
      <c r="K2118" s="42"/>
      <c r="L2118" s="3">
        <f>IF(Table2242[[#This Row],[P/E]]&lt;=$A$8,1,0)</f>
        <v>1</v>
      </c>
      <c r="M2118" s="3">
        <f>IF(Table2242[[#This Row],[ROE LF]]&gt;=$B$8,1,0)</f>
        <v>1</v>
      </c>
      <c r="N2118" s="3">
        <f>IF(Table2242[[#This Row],[Debt/Equity LF]]&lt;=$C$8,1,0)</f>
        <v>0</v>
      </c>
      <c r="O2118" s="44">
        <f t="shared" si="64"/>
        <v>2</v>
      </c>
    </row>
    <row r="2119" spans="1:15" ht="15" hidden="1" x14ac:dyDescent="0.2">
      <c r="A2119" s="3"/>
      <c r="B2119" s="3"/>
      <c r="C2119" s="3"/>
      <c r="D2119" s="3"/>
      <c r="E2119" t="s">
        <v>51</v>
      </c>
      <c r="F2119" t="s">
        <v>51</v>
      </c>
      <c r="G2119" s="41"/>
      <c r="H2119" s="40"/>
      <c r="I2119" s="40"/>
      <c r="J2119" s="40"/>
      <c r="K2119" s="42"/>
      <c r="L2119" s="3">
        <f>IF(Table2242[[#This Row],[P/E]]&lt;=$A$8,1,0)</f>
        <v>1</v>
      </c>
      <c r="M2119" s="3">
        <f>IF(Table2242[[#This Row],[ROE LF]]&gt;=$B$8,1,0)</f>
        <v>1</v>
      </c>
      <c r="N2119" s="3">
        <f>IF(Table2242[[#This Row],[Debt/Equity LF]]&lt;=$C$8,1,0)</f>
        <v>0</v>
      </c>
      <c r="O2119" s="44">
        <f t="shared" si="64"/>
        <v>2</v>
      </c>
    </row>
    <row r="2120" spans="1:15" ht="15" hidden="1" x14ac:dyDescent="0.2">
      <c r="A2120" s="3"/>
      <c r="B2120" s="3"/>
      <c r="C2120" s="3"/>
      <c r="D2120" s="3"/>
      <c r="E2120" t="s">
        <v>51</v>
      </c>
      <c r="F2120" t="s">
        <v>51</v>
      </c>
      <c r="G2120" s="41"/>
      <c r="H2120" s="40"/>
      <c r="I2120" s="40"/>
      <c r="J2120" s="40"/>
      <c r="K2120" s="42"/>
      <c r="L2120" s="3">
        <f>IF(Table2242[[#This Row],[P/E]]&lt;=$A$8,1,0)</f>
        <v>1</v>
      </c>
      <c r="M2120" s="3">
        <f>IF(Table2242[[#This Row],[ROE LF]]&gt;=$B$8,1,0)</f>
        <v>1</v>
      </c>
      <c r="N2120" s="3">
        <f>IF(Table2242[[#This Row],[Debt/Equity LF]]&lt;=$C$8,1,0)</f>
        <v>0</v>
      </c>
      <c r="O2120" s="44">
        <f t="shared" si="64"/>
        <v>2</v>
      </c>
    </row>
    <row r="2121" spans="1:15" ht="15" hidden="1" x14ac:dyDescent="0.2">
      <c r="A2121" s="3"/>
      <c r="B2121" s="3"/>
      <c r="C2121" s="3"/>
      <c r="D2121" s="3"/>
      <c r="E2121" t="s">
        <v>51</v>
      </c>
      <c r="F2121" t="s">
        <v>51</v>
      </c>
      <c r="G2121" s="41"/>
      <c r="H2121" s="40"/>
      <c r="I2121" s="40"/>
      <c r="J2121" s="40"/>
      <c r="K2121" s="42"/>
      <c r="L2121" s="3">
        <f>IF(Table2242[[#This Row],[P/E]]&lt;=$A$8,1,0)</f>
        <v>1</v>
      </c>
      <c r="M2121" s="3">
        <f>IF(Table2242[[#This Row],[ROE LF]]&gt;=$B$8,1,0)</f>
        <v>1</v>
      </c>
      <c r="N2121" s="3">
        <f>IF(Table2242[[#This Row],[Debt/Equity LF]]&lt;=$C$8,1,0)</f>
        <v>0</v>
      </c>
      <c r="O2121" s="44">
        <f t="shared" si="64"/>
        <v>2</v>
      </c>
    </row>
    <row r="2122" spans="1:15" ht="15" hidden="1" x14ac:dyDescent="0.2">
      <c r="A2122" s="3"/>
      <c r="B2122" s="3"/>
      <c r="C2122" s="3"/>
      <c r="D2122" s="3"/>
      <c r="E2122" t="s">
        <v>51</v>
      </c>
      <c r="F2122" t="s">
        <v>51</v>
      </c>
      <c r="G2122" s="41"/>
      <c r="H2122" s="40"/>
      <c r="I2122" s="40"/>
      <c r="J2122" s="40"/>
      <c r="K2122" s="42"/>
      <c r="L2122" s="3">
        <f>IF(Table2242[[#This Row],[P/E]]&lt;=$A$8,1,0)</f>
        <v>1</v>
      </c>
      <c r="M2122" s="3">
        <f>IF(Table2242[[#This Row],[ROE LF]]&gt;=$B$8,1,0)</f>
        <v>1</v>
      </c>
      <c r="N2122" s="3">
        <f>IF(Table2242[[#This Row],[Debt/Equity LF]]&lt;=$C$8,1,0)</f>
        <v>0</v>
      </c>
      <c r="O2122" s="44">
        <f t="shared" si="64"/>
        <v>2</v>
      </c>
    </row>
    <row r="2123" spans="1:15" ht="15" hidden="1" x14ac:dyDescent="0.2">
      <c r="A2123" s="3"/>
      <c r="B2123" s="3"/>
      <c r="C2123" s="3"/>
      <c r="D2123" s="3"/>
      <c r="E2123" t="s">
        <v>51</v>
      </c>
      <c r="F2123" t="s">
        <v>51</v>
      </c>
      <c r="G2123" s="41"/>
      <c r="H2123" s="40"/>
      <c r="I2123" s="40"/>
      <c r="J2123" s="40"/>
      <c r="K2123" s="42"/>
      <c r="L2123" s="3">
        <f>IF(Table2242[[#This Row],[P/E]]&lt;=$A$8,1,0)</f>
        <v>1</v>
      </c>
      <c r="M2123" s="3">
        <f>IF(Table2242[[#This Row],[ROE LF]]&gt;=$B$8,1,0)</f>
        <v>1</v>
      </c>
      <c r="N2123" s="3">
        <f>IF(Table2242[[#This Row],[Debt/Equity LF]]&lt;=$C$8,1,0)</f>
        <v>0</v>
      </c>
      <c r="O2123" s="44">
        <f t="shared" si="64"/>
        <v>2</v>
      </c>
    </row>
    <row r="2124" spans="1:15" ht="15" hidden="1" x14ac:dyDescent="0.2">
      <c r="A2124" s="3"/>
      <c r="B2124" s="3"/>
      <c r="C2124" s="3"/>
      <c r="D2124" s="3"/>
      <c r="E2124" t="s">
        <v>51</v>
      </c>
      <c r="F2124" t="s">
        <v>51</v>
      </c>
      <c r="G2124" s="41"/>
      <c r="H2124" s="40"/>
      <c r="I2124" s="40"/>
      <c r="J2124" s="40"/>
      <c r="K2124" s="42"/>
      <c r="L2124" s="3">
        <f>IF(Table2242[[#This Row],[P/E]]&lt;=$A$8,1,0)</f>
        <v>1</v>
      </c>
      <c r="M2124" s="3">
        <f>IF(Table2242[[#This Row],[ROE LF]]&gt;=$B$8,1,0)</f>
        <v>1</v>
      </c>
      <c r="N2124" s="3">
        <f>IF(Table2242[[#This Row],[Debt/Equity LF]]&lt;=$C$8,1,0)</f>
        <v>0</v>
      </c>
      <c r="O2124" s="44">
        <f t="shared" si="64"/>
        <v>2</v>
      </c>
    </row>
    <row r="2125" spans="1:15" ht="15" hidden="1" x14ac:dyDescent="0.2">
      <c r="A2125" s="3"/>
      <c r="B2125" s="3"/>
      <c r="C2125" s="3"/>
      <c r="D2125" s="3"/>
      <c r="E2125" t="s">
        <v>51</v>
      </c>
      <c r="F2125" t="s">
        <v>51</v>
      </c>
      <c r="G2125" s="41"/>
      <c r="H2125" s="40"/>
      <c r="I2125" s="40"/>
      <c r="J2125" s="40"/>
      <c r="K2125" s="42"/>
      <c r="L2125" s="3">
        <f>IF(Table2242[[#This Row],[P/E]]&lt;=$A$8,1,0)</f>
        <v>1</v>
      </c>
      <c r="M2125" s="3">
        <f>IF(Table2242[[#This Row],[ROE LF]]&gt;=$B$8,1,0)</f>
        <v>1</v>
      </c>
      <c r="N2125" s="3">
        <f>IF(Table2242[[#This Row],[Debt/Equity LF]]&lt;=$C$8,1,0)</f>
        <v>0</v>
      </c>
      <c r="O2125" s="44">
        <f t="shared" si="64"/>
        <v>2</v>
      </c>
    </row>
    <row r="2126" spans="1:15" ht="15" hidden="1" x14ac:dyDescent="0.2">
      <c r="A2126" s="3"/>
      <c r="B2126" s="3"/>
      <c r="C2126" s="3"/>
      <c r="D2126" s="3"/>
      <c r="E2126" t="s">
        <v>51</v>
      </c>
      <c r="F2126" t="s">
        <v>51</v>
      </c>
      <c r="G2126" s="41"/>
      <c r="H2126" s="40"/>
      <c r="I2126" s="40"/>
      <c r="J2126" s="40"/>
      <c r="K2126" s="42"/>
      <c r="L2126" s="3">
        <f>IF(Table2242[[#This Row],[P/E]]&lt;=$A$8,1,0)</f>
        <v>1</v>
      </c>
      <c r="M2126" s="3">
        <f>IF(Table2242[[#This Row],[ROE LF]]&gt;=$B$8,1,0)</f>
        <v>1</v>
      </c>
      <c r="N2126" s="3">
        <f>IF(Table2242[[#This Row],[Debt/Equity LF]]&lt;=$C$8,1,0)</f>
        <v>0</v>
      </c>
      <c r="O2126" s="44">
        <f t="shared" si="64"/>
        <v>2</v>
      </c>
    </row>
    <row r="2127" spans="1:15" ht="15" hidden="1" x14ac:dyDescent="0.2">
      <c r="A2127" s="3"/>
      <c r="B2127" s="3"/>
      <c r="C2127" s="3"/>
      <c r="D2127" s="3"/>
      <c r="E2127" t="s">
        <v>51</v>
      </c>
      <c r="F2127" t="s">
        <v>51</v>
      </c>
      <c r="G2127" s="41"/>
      <c r="H2127" s="40"/>
      <c r="I2127" s="40"/>
      <c r="J2127" s="40"/>
      <c r="K2127" s="42"/>
      <c r="L2127" s="3">
        <f>IF(Table2242[[#This Row],[P/E]]&lt;=$A$8,1,0)</f>
        <v>1</v>
      </c>
      <c r="M2127" s="3">
        <f>IF(Table2242[[#This Row],[ROE LF]]&gt;=$B$8,1,0)</f>
        <v>1</v>
      </c>
      <c r="N2127" s="3">
        <f>IF(Table2242[[#This Row],[Debt/Equity LF]]&lt;=$C$8,1,0)</f>
        <v>0</v>
      </c>
      <c r="O2127" s="44">
        <f t="shared" si="64"/>
        <v>2</v>
      </c>
    </row>
    <row r="2128" spans="1:15" ht="15" hidden="1" x14ac:dyDescent="0.2">
      <c r="A2128" s="3"/>
      <c r="B2128" s="3"/>
      <c r="C2128" s="3"/>
      <c r="D2128" s="3"/>
      <c r="E2128" t="s">
        <v>51</v>
      </c>
      <c r="F2128" t="s">
        <v>51</v>
      </c>
      <c r="G2128" s="41"/>
      <c r="H2128" s="40"/>
      <c r="I2128" s="40"/>
      <c r="J2128" s="40"/>
      <c r="K2128" s="42"/>
      <c r="L2128" s="3">
        <f>IF(Table2242[[#This Row],[P/E]]&lt;=$A$8,1,0)</f>
        <v>1</v>
      </c>
      <c r="M2128" s="3">
        <f>IF(Table2242[[#This Row],[ROE LF]]&gt;=$B$8,1,0)</f>
        <v>1</v>
      </c>
      <c r="N2128" s="3">
        <f>IF(Table2242[[#This Row],[Debt/Equity LF]]&lt;=$C$8,1,0)</f>
        <v>0</v>
      </c>
      <c r="O2128" s="44">
        <f t="shared" si="64"/>
        <v>2</v>
      </c>
    </row>
    <row r="2129" spans="1:15" ht="15" hidden="1" x14ac:dyDescent="0.2">
      <c r="A2129" s="3"/>
      <c r="B2129" s="3"/>
      <c r="C2129" s="3"/>
      <c r="D2129" s="3"/>
      <c r="E2129" t="s">
        <v>51</v>
      </c>
      <c r="F2129" t="s">
        <v>51</v>
      </c>
      <c r="G2129" s="41"/>
      <c r="H2129" s="40"/>
      <c r="I2129" s="40"/>
      <c r="J2129" s="40"/>
      <c r="K2129" s="42"/>
      <c r="L2129" s="3">
        <f>IF(Table2242[[#This Row],[P/E]]&lt;=$A$8,1,0)</f>
        <v>1</v>
      </c>
      <c r="M2129" s="3">
        <f>IF(Table2242[[#This Row],[ROE LF]]&gt;=$B$8,1,0)</f>
        <v>1</v>
      </c>
      <c r="N2129" s="3">
        <f>IF(Table2242[[#This Row],[Debt/Equity LF]]&lt;=$C$8,1,0)</f>
        <v>0</v>
      </c>
      <c r="O2129" s="44">
        <f t="shared" si="64"/>
        <v>2</v>
      </c>
    </row>
    <row r="2130" spans="1:15" ht="15" hidden="1" x14ac:dyDescent="0.2">
      <c r="A2130" s="3"/>
      <c r="B2130" s="3"/>
      <c r="C2130" s="3"/>
      <c r="D2130" s="3"/>
      <c r="E2130" t="s">
        <v>51</v>
      </c>
      <c r="F2130" t="s">
        <v>51</v>
      </c>
      <c r="G2130" s="41"/>
      <c r="H2130" s="40"/>
      <c r="I2130" s="40"/>
      <c r="J2130" s="40"/>
      <c r="K2130" s="42"/>
      <c r="L2130" s="3">
        <f>IF(Table2242[[#This Row],[P/E]]&lt;=$A$8,1,0)</f>
        <v>1</v>
      </c>
      <c r="M2130" s="3">
        <f>IF(Table2242[[#This Row],[ROE LF]]&gt;=$B$8,1,0)</f>
        <v>1</v>
      </c>
      <c r="N2130" s="3">
        <f>IF(Table2242[[#This Row],[Debt/Equity LF]]&lt;=$C$8,1,0)</f>
        <v>0</v>
      </c>
      <c r="O2130" s="44">
        <f t="shared" si="64"/>
        <v>2</v>
      </c>
    </row>
    <row r="2131" spans="1:15" ht="15" hidden="1" x14ac:dyDescent="0.2">
      <c r="A2131" s="3"/>
      <c r="B2131" s="3"/>
      <c r="C2131" s="3"/>
      <c r="D2131" s="3"/>
      <c r="E2131" t="s">
        <v>51</v>
      </c>
      <c r="F2131" t="s">
        <v>51</v>
      </c>
      <c r="G2131" s="41"/>
      <c r="H2131" s="40"/>
      <c r="I2131" s="40"/>
      <c r="J2131" s="40"/>
      <c r="K2131" s="42"/>
      <c r="L2131" s="3">
        <f>IF(Table2242[[#This Row],[P/E]]&lt;=$A$8,1,0)</f>
        <v>1</v>
      </c>
      <c r="M2131" s="3">
        <f>IF(Table2242[[#This Row],[ROE LF]]&gt;=$B$8,1,0)</f>
        <v>1</v>
      </c>
      <c r="N2131" s="3">
        <f>IF(Table2242[[#This Row],[Debt/Equity LF]]&lt;=$C$8,1,0)</f>
        <v>0</v>
      </c>
      <c r="O2131" s="44">
        <f t="shared" si="64"/>
        <v>2</v>
      </c>
    </row>
    <row r="2132" spans="1:15" ht="15" hidden="1" x14ac:dyDescent="0.2">
      <c r="A2132" s="3"/>
      <c r="B2132" s="3"/>
      <c r="C2132" s="3"/>
      <c r="D2132" s="3"/>
      <c r="E2132" t="s">
        <v>51</v>
      </c>
      <c r="F2132" t="s">
        <v>51</v>
      </c>
      <c r="G2132" s="41"/>
      <c r="H2132" s="40"/>
      <c r="I2132" s="40"/>
      <c r="J2132" s="40"/>
      <c r="K2132" s="42"/>
      <c r="L2132" s="3">
        <f>IF(Table2242[[#This Row],[P/E]]&lt;=$A$8,1,0)</f>
        <v>1</v>
      </c>
      <c r="M2132" s="3">
        <f>IF(Table2242[[#This Row],[ROE LF]]&gt;=$B$8,1,0)</f>
        <v>1</v>
      </c>
      <c r="N2132" s="3">
        <f>IF(Table2242[[#This Row],[Debt/Equity LF]]&lt;=$C$8,1,0)</f>
        <v>0</v>
      </c>
      <c r="O2132" s="44">
        <f t="shared" si="64"/>
        <v>2</v>
      </c>
    </row>
    <row r="2133" spans="1:15" ht="15" hidden="1" x14ac:dyDescent="0.2">
      <c r="A2133" s="3"/>
      <c r="B2133" s="3"/>
      <c r="C2133" s="3"/>
      <c r="D2133" s="3"/>
      <c r="E2133" t="s">
        <v>51</v>
      </c>
      <c r="F2133" t="s">
        <v>51</v>
      </c>
      <c r="G2133" s="41"/>
      <c r="H2133" s="40"/>
      <c r="I2133" s="40"/>
      <c r="J2133" s="40"/>
      <c r="K2133" s="42"/>
      <c r="L2133" s="3">
        <f>IF(Table2242[[#This Row],[P/E]]&lt;=$A$8,1,0)</f>
        <v>1</v>
      </c>
      <c r="M2133" s="3">
        <f>IF(Table2242[[#This Row],[ROE LF]]&gt;=$B$8,1,0)</f>
        <v>1</v>
      </c>
      <c r="N2133" s="3">
        <f>IF(Table2242[[#This Row],[Debt/Equity LF]]&lt;=$C$8,1,0)</f>
        <v>0</v>
      </c>
      <c r="O2133" s="44">
        <f t="shared" si="64"/>
        <v>2</v>
      </c>
    </row>
    <row r="2134" spans="1:15" ht="15" hidden="1" x14ac:dyDescent="0.2">
      <c r="A2134" s="3"/>
      <c r="B2134" s="3"/>
      <c r="C2134" s="3"/>
      <c r="D2134" s="3"/>
      <c r="E2134" t="s">
        <v>51</v>
      </c>
      <c r="F2134" t="s">
        <v>51</v>
      </c>
      <c r="G2134" s="41"/>
      <c r="H2134" s="40"/>
      <c r="I2134" s="40"/>
      <c r="J2134" s="40"/>
      <c r="K2134" s="42"/>
      <c r="L2134" s="3">
        <f>IF(Table2242[[#This Row],[P/E]]&lt;=$A$8,1,0)</f>
        <v>1</v>
      </c>
      <c r="M2134" s="3">
        <f>IF(Table2242[[#This Row],[ROE LF]]&gt;=$B$8,1,0)</f>
        <v>1</v>
      </c>
      <c r="N2134" s="3">
        <f>IF(Table2242[[#This Row],[Debt/Equity LF]]&lt;=$C$8,1,0)</f>
        <v>0</v>
      </c>
      <c r="O2134" s="44">
        <f t="shared" si="64"/>
        <v>2</v>
      </c>
    </row>
    <row r="2135" spans="1:15" ht="15" hidden="1" x14ac:dyDescent="0.2">
      <c r="A2135" s="3"/>
      <c r="B2135" s="3"/>
      <c r="C2135" s="3"/>
      <c r="D2135" s="3"/>
      <c r="E2135" t="s">
        <v>51</v>
      </c>
      <c r="F2135" t="s">
        <v>51</v>
      </c>
      <c r="G2135" s="41"/>
      <c r="H2135" s="40"/>
      <c r="I2135" s="40"/>
      <c r="J2135" s="40"/>
      <c r="K2135" s="42"/>
      <c r="L2135" s="3">
        <f>IF(Table2242[[#This Row],[P/E]]&lt;=$A$8,1,0)</f>
        <v>1</v>
      </c>
      <c r="M2135" s="3">
        <f>IF(Table2242[[#This Row],[ROE LF]]&gt;=$B$8,1,0)</f>
        <v>1</v>
      </c>
      <c r="N2135" s="3">
        <f>IF(Table2242[[#This Row],[Debt/Equity LF]]&lt;=$C$8,1,0)</f>
        <v>0</v>
      </c>
      <c r="O2135" s="44">
        <f t="shared" si="64"/>
        <v>2</v>
      </c>
    </row>
    <row r="2136" spans="1:15" ht="15" hidden="1" x14ac:dyDescent="0.2">
      <c r="A2136" s="3"/>
      <c r="B2136" s="3"/>
      <c r="C2136" s="3"/>
      <c r="D2136" s="3"/>
      <c r="E2136" t="s">
        <v>51</v>
      </c>
      <c r="F2136" t="s">
        <v>51</v>
      </c>
      <c r="G2136" s="41"/>
      <c r="H2136" s="40"/>
      <c r="I2136" s="40"/>
      <c r="J2136" s="40"/>
      <c r="K2136" s="42"/>
      <c r="L2136" s="3">
        <f>IF(Table2242[[#This Row],[P/E]]&lt;=$A$8,1,0)</f>
        <v>1</v>
      </c>
      <c r="M2136" s="3">
        <f>IF(Table2242[[#This Row],[ROE LF]]&gt;=$B$8,1,0)</f>
        <v>1</v>
      </c>
      <c r="N2136" s="3">
        <f>IF(Table2242[[#This Row],[Debt/Equity LF]]&lt;=$C$8,1,0)</f>
        <v>0</v>
      </c>
      <c r="O2136" s="44">
        <f t="shared" si="64"/>
        <v>2</v>
      </c>
    </row>
    <row r="2137" spans="1:15" ht="15" hidden="1" x14ac:dyDescent="0.2">
      <c r="A2137" s="3"/>
      <c r="B2137" s="3"/>
      <c r="C2137" s="3"/>
      <c r="D2137" s="3"/>
      <c r="E2137" t="s">
        <v>51</v>
      </c>
      <c r="F2137" t="s">
        <v>51</v>
      </c>
      <c r="G2137" s="41"/>
      <c r="H2137" s="40"/>
      <c r="I2137" s="40"/>
      <c r="J2137" s="40"/>
      <c r="K2137" s="42"/>
      <c r="L2137" s="3">
        <f>IF(Table2242[[#This Row],[P/E]]&lt;=$A$8,1,0)</f>
        <v>1</v>
      </c>
      <c r="M2137" s="3">
        <f>IF(Table2242[[#This Row],[ROE LF]]&gt;=$B$8,1,0)</f>
        <v>1</v>
      </c>
      <c r="N2137" s="3">
        <f>IF(Table2242[[#This Row],[Debt/Equity LF]]&lt;=$C$8,1,0)</f>
        <v>0</v>
      </c>
      <c r="O2137" s="44">
        <f t="shared" si="64"/>
        <v>2</v>
      </c>
    </row>
    <row r="2138" spans="1:15" ht="15" hidden="1" x14ac:dyDescent="0.2">
      <c r="A2138" s="3"/>
      <c r="B2138" s="3"/>
      <c r="C2138" s="3"/>
      <c r="D2138" s="3"/>
      <c r="E2138" t="s">
        <v>51</v>
      </c>
      <c r="F2138" t="s">
        <v>51</v>
      </c>
      <c r="G2138" s="41"/>
      <c r="H2138" s="40"/>
      <c r="I2138" s="40"/>
      <c r="J2138" s="40"/>
      <c r="K2138" s="42"/>
      <c r="L2138" s="3">
        <f>IF(Table2242[[#This Row],[P/E]]&lt;=$A$8,1,0)</f>
        <v>1</v>
      </c>
      <c r="M2138" s="3">
        <f>IF(Table2242[[#This Row],[ROE LF]]&gt;=$B$8,1,0)</f>
        <v>1</v>
      </c>
      <c r="N2138" s="3">
        <f>IF(Table2242[[#This Row],[Debt/Equity LF]]&lt;=$C$8,1,0)</f>
        <v>0</v>
      </c>
      <c r="O2138" s="44">
        <f t="shared" si="64"/>
        <v>2</v>
      </c>
    </row>
    <row r="2139" spans="1:15" ht="15" hidden="1" x14ac:dyDescent="0.2">
      <c r="A2139" s="3"/>
      <c r="B2139" s="3"/>
      <c r="C2139" s="3"/>
      <c r="D2139" s="3"/>
      <c r="E2139" t="s">
        <v>51</v>
      </c>
      <c r="F2139" t="s">
        <v>51</v>
      </c>
      <c r="G2139" s="41"/>
      <c r="H2139" s="40"/>
      <c r="I2139" s="40"/>
      <c r="J2139" s="40"/>
      <c r="K2139" s="42"/>
      <c r="L2139" s="3">
        <f>IF(Table2242[[#This Row],[P/E]]&lt;=$A$8,1,0)</f>
        <v>1</v>
      </c>
      <c r="M2139" s="3">
        <f>IF(Table2242[[#This Row],[ROE LF]]&gt;=$B$8,1,0)</f>
        <v>1</v>
      </c>
      <c r="N2139" s="3">
        <f>IF(Table2242[[#This Row],[Debt/Equity LF]]&lt;=$C$8,1,0)</f>
        <v>0</v>
      </c>
      <c r="O2139" s="44">
        <f t="shared" si="64"/>
        <v>2</v>
      </c>
    </row>
    <row r="2140" spans="1:15" ht="15" hidden="1" x14ac:dyDescent="0.2">
      <c r="A2140" s="3"/>
      <c r="B2140" s="3"/>
      <c r="C2140" s="3"/>
      <c r="D2140" s="3"/>
      <c r="E2140" t="s">
        <v>51</v>
      </c>
      <c r="F2140" t="s">
        <v>51</v>
      </c>
      <c r="G2140" s="41"/>
      <c r="H2140" s="40"/>
      <c r="I2140" s="40"/>
      <c r="J2140" s="40"/>
      <c r="K2140" s="42"/>
      <c r="L2140" s="3">
        <f>IF(Table2242[[#This Row],[P/E]]&lt;=$A$8,1,0)</f>
        <v>1</v>
      </c>
      <c r="M2140" s="3">
        <f>IF(Table2242[[#This Row],[ROE LF]]&gt;=$B$8,1,0)</f>
        <v>1</v>
      </c>
      <c r="N2140" s="3">
        <f>IF(Table2242[[#This Row],[Debt/Equity LF]]&lt;=$C$8,1,0)</f>
        <v>0</v>
      </c>
      <c r="O2140" s="44">
        <f t="shared" si="64"/>
        <v>2</v>
      </c>
    </row>
    <row r="2141" spans="1:15" ht="15" hidden="1" x14ac:dyDescent="0.2">
      <c r="A2141" s="3"/>
      <c r="B2141" s="3"/>
      <c r="C2141" s="3"/>
      <c r="D2141" s="3"/>
      <c r="E2141" t="s">
        <v>51</v>
      </c>
      <c r="F2141" t="s">
        <v>51</v>
      </c>
      <c r="G2141" s="41"/>
      <c r="H2141" s="40"/>
      <c r="I2141" s="40"/>
      <c r="J2141" s="40"/>
      <c r="K2141" s="42"/>
      <c r="L2141" s="3">
        <f>IF(Table2242[[#This Row],[P/E]]&lt;=$A$8,1,0)</f>
        <v>1</v>
      </c>
      <c r="M2141" s="3">
        <f>IF(Table2242[[#This Row],[ROE LF]]&gt;=$B$8,1,0)</f>
        <v>1</v>
      </c>
      <c r="N2141" s="3">
        <f>IF(Table2242[[#This Row],[Debt/Equity LF]]&lt;=$C$8,1,0)</f>
        <v>0</v>
      </c>
      <c r="O2141" s="44">
        <f t="shared" si="64"/>
        <v>2</v>
      </c>
    </row>
    <row r="2142" spans="1:15" ht="15" hidden="1" x14ac:dyDescent="0.2">
      <c r="A2142" s="3"/>
      <c r="B2142" s="3"/>
      <c r="C2142" s="3"/>
      <c r="D2142" s="3"/>
      <c r="E2142" t="s">
        <v>51</v>
      </c>
      <c r="F2142" t="s">
        <v>51</v>
      </c>
      <c r="G2142" s="41"/>
      <c r="H2142" s="40"/>
      <c r="I2142" s="40"/>
      <c r="J2142" s="40"/>
      <c r="K2142" s="42"/>
      <c r="L2142" s="3">
        <f>IF(Table2242[[#This Row],[P/E]]&lt;=$A$8,1,0)</f>
        <v>1</v>
      </c>
      <c r="M2142" s="3">
        <f>IF(Table2242[[#This Row],[ROE LF]]&gt;=$B$8,1,0)</f>
        <v>1</v>
      </c>
      <c r="N2142" s="3">
        <f>IF(Table2242[[#This Row],[Debt/Equity LF]]&lt;=$C$8,1,0)</f>
        <v>0</v>
      </c>
      <c r="O2142" s="44">
        <f t="shared" si="64"/>
        <v>2</v>
      </c>
    </row>
    <row r="2143" spans="1:15" ht="15" hidden="1" x14ac:dyDescent="0.2">
      <c r="A2143" s="3"/>
      <c r="B2143" s="3"/>
      <c r="C2143" s="3"/>
      <c r="D2143" s="3"/>
      <c r="E2143" t="s">
        <v>51</v>
      </c>
      <c r="F2143" t="s">
        <v>51</v>
      </c>
      <c r="G2143" s="41"/>
      <c r="H2143" s="40"/>
      <c r="I2143" s="40"/>
      <c r="J2143" s="40"/>
      <c r="K2143" s="42"/>
      <c r="L2143" s="3">
        <f>IF(Table2242[[#This Row],[P/E]]&lt;=$A$8,1,0)</f>
        <v>1</v>
      </c>
      <c r="M2143" s="3">
        <f>IF(Table2242[[#This Row],[ROE LF]]&gt;=$B$8,1,0)</f>
        <v>1</v>
      </c>
      <c r="N2143" s="3">
        <f>IF(Table2242[[#This Row],[Debt/Equity LF]]&lt;=$C$8,1,0)</f>
        <v>0</v>
      </c>
      <c r="O2143" s="44">
        <f t="shared" si="64"/>
        <v>2</v>
      </c>
    </row>
    <row r="2144" spans="1:15" ht="15" hidden="1" x14ac:dyDescent="0.2">
      <c r="A2144" s="3"/>
      <c r="B2144" s="3"/>
      <c r="C2144" s="3"/>
      <c r="D2144" s="3"/>
      <c r="E2144" t="s">
        <v>51</v>
      </c>
      <c r="F2144" t="s">
        <v>51</v>
      </c>
      <c r="G2144" s="41"/>
      <c r="H2144" s="40"/>
      <c r="I2144" s="40"/>
      <c r="J2144" s="40"/>
      <c r="K2144" s="42"/>
      <c r="L2144" s="3">
        <f>IF(Table2242[[#This Row],[P/E]]&lt;=$A$8,1,0)</f>
        <v>1</v>
      </c>
      <c r="M2144" s="3">
        <f>IF(Table2242[[#This Row],[ROE LF]]&gt;=$B$8,1,0)</f>
        <v>1</v>
      </c>
      <c r="N2144" s="3">
        <f>IF(Table2242[[#This Row],[Debt/Equity LF]]&lt;=$C$8,1,0)</f>
        <v>0</v>
      </c>
      <c r="O2144" s="44">
        <f t="shared" ref="O2144:O2207" si="65">SUM(L2144:N2144)</f>
        <v>2</v>
      </c>
    </row>
    <row r="2145" spans="1:15" ht="15" hidden="1" x14ac:dyDescent="0.2">
      <c r="A2145" s="3"/>
      <c r="B2145" s="3"/>
      <c r="C2145" s="3"/>
      <c r="D2145" s="3"/>
      <c r="E2145" t="s">
        <v>51</v>
      </c>
      <c r="F2145" t="s">
        <v>51</v>
      </c>
      <c r="G2145" s="41"/>
      <c r="H2145" s="40"/>
      <c r="I2145" s="40"/>
      <c r="J2145" s="40"/>
      <c r="K2145" s="42"/>
      <c r="L2145" s="3">
        <f>IF(Table2242[[#This Row],[P/E]]&lt;=$A$8,1,0)</f>
        <v>1</v>
      </c>
      <c r="M2145" s="3">
        <f>IF(Table2242[[#This Row],[ROE LF]]&gt;=$B$8,1,0)</f>
        <v>1</v>
      </c>
      <c r="N2145" s="3">
        <f>IF(Table2242[[#This Row],[Debt/Equity LF]]&lt;=$C$8,1,0)</f>
        <v>0</v>
      </c>
      <c r="O2145" s="44">
        <f t="shared" si="65"/>
        <v>2</v>
      </c>
    </row>
    <row r="2146" spans="1:15" ht="15" hidden="1" x14ac:dyDescent="0.2">
      <c r="A2146" s="3"/>
      <c r="B2146" s="3"/>
      <c r="C2146" s="3"/>
      <c r="D2146" s="3"/>
      <c r="E2146" t="s">
        <v>51</v>
      </c>
      <c r="F2146" t="s">
        <v>51</v>
      </c>
      <c r="G2146" s="41"/>
      <c r="H2146" s="40"/>
      <c r="I2146" s="40"/>
      <c r="J2146" s="40"/>
      <c r="K2146" s="42"/>
      <c r="L2146" s="3">
        <f>IF(Table2242[[#This Row],[P/E]]&lt;=$A$8,1,0)</f>
        <v>1</v>
      </c>
      <c r="M2146" s="3">
        <f>IF(Table2242[[#This Row],[ROE LF]]&gt;=$B$8,1,0)</f>
        <v>1</v>
      </c>
      <c r="N2146" s="3">
        <f>IF(Table2242[[#This Row],[Debt/Equity LF]]&lt;=$C$8,1,0)</f>
        <v>0</v>
      </c>
      <c r="O2146" s="44">
        <f t="shared" si="65"/>
        <v>2</v>
      </c>
    </row>
    <row r="2147" spans="1:15" ht="15" hidden="1" x14ac:dyDescent="0.2">
      <c r="A2147" s="3"/>
      <c r="B2147" s="3"/>
      <c r="C2147" s="3"/>
      <c r="D2147" s="3"/>
      <c r="E2147" t="s">
        <v>51</v>
      </c>
      <c r="F2147" t="s">
        <v>51</v>
      </c>
      <c r="G2147" s="41"/>
      <c r="H2147" s="40"/>
      <c r="I2147" s="40"/>
      <c r="J2147" s="40"/>
      <c r="K2147" s="42"/>
      <c r="L2147" s="3">
        <f>IF(Table2242[[#This Row],[P/E]]&lt;=$A$8,1,0)</f>
        <v>1</v>
      </c>
      <c r="M2147" s="3">
        <f>IF(Table2242[[#This Row],[ROE LF]]&gt;=$B$8,1,0)</f>
        <v>1</v>
      </c>
      <c r="N2147" s="3">
        <f>IF(Table2242[[#This Row],[Debt/Equity LF]]&lt;=$C$8,1,0)</f>
        <v>0</v>
      </c>
      <c r="O2147" s="44">
        <f t="shared" si="65"/>
        <v>2</v>
      </c>
    </row>
    <row r="2148" spans="1:15" ht="15" hidden="1" x14ac:dyDescent="0.2">
      <c r="A2148" s="3"/>
      <c r="B2148" s="3"/>
      <c r="C2148" s="3"/>
      <c r="D2148" s="3"/>
      <c r="E2148" t="s">
        <v>51</v>
      </c>
      <c r="F2148" t="s">
        <v>51</v>
      </c>
      <c r="G2148" s="41"/>
      <c r="H2148" s="40"/>
      <c r="I2148" s="40"/>
      <c r="J2148" s="40"/>
      <c r="K2148" s="42"/>
      <c r="L2148" s="3">
        <f>IF(Table2242[[#This Row],[P/E]]&lt;=$A$8,1,0)</f>
        <v>1</v>
      </c>
      <c r="M2148" s="3">
        <f>IF(Table2242[[#This Row],[ROE LF]]&gt;=$B$8,1,0)</f>
        <v>1</v>
      </c>
      <c r="N2148" s="3">
        <f>IF(Table2242[[#This Row],[Debt/Equity LF]]&lt;=$C$8,1,0)</f>
        <v>0</v>
      </c>
      <c r="O2148" s="44">
        <f t="shared" si="65"/>
        <v>2</v>
      </c>
    </row>
    <row r="2149" spans="1:15" ht="15" hidden="1" x14ac:dyDescent="0.2">
      <c r="A2149" s="3"/>
      <c r="B2149" s="3"/>
      <c r="C2149" s="3"/>
      <c r="D2149" s="3"/>
      <c r="E2149" t="s">
        <v>51</v>
      </c>
      <c r="F2149" t="s">
        <v>51</v>
      </c>
      <c r="G2149" s="41"/>
      <c r="H2149" s="40"/>
      <c r="I2149" s="40"/>
      <c r="J2149" s="40"/>
      <c r="K2149" s="42"/>
      <c r="L2149" s="3">
        <f>IF(Table2242[[#This Row],[P/E]]&lt;=$A$8,1,0)</f>
        <v>1</v>
      </c>
      <c r="M2149" s="3">
        <f>IF(Table2242[[#This Row],[ROE LF]]&gt;=$B$8,1,0)</f>
        <v>1</v>
      </c>
      <c r="N2149" s="3">
        <f>IF(Table2242[[#This Row],[Debt/Equity LF]]&lt;=$C$8,1,0)</f>
        <v>0</v>
      </c>
      <c r="O2149" s="44">
        <f t="shared" si="65"/>
        <v>2</v>
      </c>
    </row>
    <row r="2150" spans="1:15" ht="15" hidden="1" x14ac:dyDescent="0.2">
      <c r="A2150" s="3"/>
      <c r="B2150" s="3"/>
      <c r="C2150" s="3"/>
      <c r="D2150" s="3"/>
      <c r="E2150" t="s">
        <v>51</v>
      </c>
      <c r="F2150" t="s">
        <v>51</v>
      </c>
      <c r="G2150" s="41"/>
      <c r="H2150" s="40"/>
      <c r="I2150" s="40"/>
      <c r="J2150" s="40"/>
      <c r="K2150" s="42"/>
      <c r="L2150" s="3">
        <f>IF(Table2242[[#This Row],[P/E]]&lt;=$A$8,1,0)</f>
        <v>1</v>
      </c>
      <c r="M2150" s="3">
        <f>IF(Table2242[[#This Row],[ROE LF]]&gt;=$B$8,1,0)</f>
        <v>1</v>
      </c>
      <c r="N2150" s="3">
        <f>IF(Table2242[[#This Row],[Debt/Equity LF]]&lt;=$C$8,1,0)</f>
        <v>0</v>
      </c>
      <c r="O2150" s="44">
        <f t="shared" si="65"/>
        <v>2</v>
      </c>
    </row>
    <row r="2151" spans="1:15" ht="15" hidden="1" x14ac:dyDescent="0.2">
      <c r="A2151" s="3"/>
      <c r="B2151" s="3"/>
      <c r="C2151" s="3"/>
      <c r="D2151" s="3"/>
      <c r="E2151" t="s">
        <v>51</v>
      </c>
      <c r="F2151" t="s">
        <v>51</v>
      </c>
      <c r="G2151" s="41"/>
      <c r="H2151" s="40"/>
      <c r="I2151" s="40"/>
      <c r="J2151" s="40"/>
      <c r="K2151" s="42"/>
      <c r="L2151" s="3">
        <f>IF(Table2242[[#This Row],[P/E]]&lt;=$A$8,1,0)</f>
        <v>1</v>
      </c>
      <c r="M2151" s="3">
        <f>IF(Table2242[[#This Row],[ROE LF]]&gt;=$B$8,1,0)</f>
        <v>1</v>
      </c>
      <c r="N2151" s="3">
        <f>IF(Table2242[[#This Row],[Debt/Equity LF]]&lt;=$C$8,1,0)</f>
        <v>0</v>
      </c>
      <c r="O2151" s="44">
        <f t="shared" si="65"/>
        <v>2</v>
      </c>
    </row>
    <row r="2152" spans="1:15" ht="15" hidden="1" x14ac:dyDescent="0.2">
      <c r="A2152" s="3"/>
      <c r="B2152" s="3"/>
      <c r="C2152" s="3"/>
      <c r="D2152" s="3"/>
      <c r="E2152" t="s">
        <v>51</v>
      </c>
      <c r="F2152" t="s">
        <v>51</v>
      </c>
      <c r="G2152" s="41"/>
      <c r="H2152" s="40"/>
      <c r="I2152" s="40"/>
      <c r="J2152" s="40"/>
      <c r="K2152" s="42"/>
      <c r="L2152" s="3">
        <f>IF(Table2242[[#This Row],[P/E]]&lt;=$A$8,1,0)</f>
        <v>1</v>
      </c>
      <c r="M2152" s="3">
        <f>IF(Table2242[[#This Row],[ROE LF]]&gt;=$B$8,1,0)</f>
        <v>1</v>
      </c>
      <c r="N2152" s="3">
        <f>IF(Table2242[[#This Row],[Debt/Equity LF]]&lt;=$C$8,1,0)</f>
        <v>0</v>
      </c>
      <c r="O2152" s="44">
        <f t="shared" si="65"/>
        <v>2</v>
      </c>
    </row>
    <row r="2153" spans="1:15" ht="15" hidden="1" x14ac:dyDescent="0.2">
      <c r="A2153" s="3"/>
      <c r="B2153" s="3"/>
      <c r="C2153" s="3"/>
      <c r="D2153" s="3"/>
      <c r="E2153" t="s">
        <v>51</v>
      </c>
      <c r="F2153" t="s">
        <v>51</v>
      </c>
      <c r="G2153" s="41"/>
      <c r="H2153" s="40"/>
      <c r="I2153" s="40"/>
      <c r="J2153" s="40"/>
      <c r="K2153" s="42"/>
      <c r="L2153" s="3">
        <f>IF(Table2242[[#This Row],[P/E]]&lt;=$A$8,1,0)</f>
        <v>1</v>
      </c>
      <c r="M2153" s="3">
        <f>IF(Table2242[[#This Row],[ROE LF]]&gt;=$B$8,1,0)</f>
        <v>1</v>
      </c>
      <c r="N2153" s="3">
        <f>IF(Table2242[[#This Row],[Debt/Equity LF]]&lt;=$C$8,1,0)</f>
        <v>0</v>
      </c>
      <c r="O2153" s="44">
        <f t="shared" si="65"/>
        <v>2</v>
      </c>
    </row>
    <row r="2154" spans="1:15" ht="15" hidden="1" x14ac:dyDescent="0.2">
      <c r="A2154" s="3"/>
      <c r="B2154" s="3"/>
      <c r="C2154" s="3"/>
      <c r="D2154" s="3"/>
      <c r="E2154" t="s">
        <v>51</v>
      </c>
      <c r="F2154" t="s">
        <v>51</v>
      </c>
      <c r="G2154" s="41"/>
      <c r="H2154" s="40"/>
      <c r="I2154" s="40"/>
      <c r="J2154" s="40"/>
      <c r="K2154" s="42"/>
      <c r="L2154" s="3">
        <f>IF(Table2242[[#This Row],[P/E]]&lt;=$A$8,1,0)</f>
        <v>1</v>
      </c>
      <c r="M2154" s="3">
        <f>IF(Table2242[[#This Row],[ROE LF]]&gt;=$B$8,1,0)</f>
        <v>1</v>
      </c>
      <c r="N2154" s="3">
        <f>IF(Table2242[[#This Row],[Debt/Equity LF]]&lt;=$C$8,1,0)</f>
        <v>0</v>
      </c>
      <c r="O2154" s="44">
        <f t="shared" si="65"/>
        <v>2</v>
      </c>
    </row>
    <row r="2155" spans="1:15" ht="15" hidden="1" x14ac:dyDescent="0.2">
      <c r="A2155" s="3"/>
      <c r="B2155" s="3"/>
      <c r="C2155" s="3"/>
      <c r="D2155" s="3"/>
      <c r="E2155" t="s">
        <v>51</v>
      </c>
      <c r="F2155" t="s">
        <v>51</v>
      </c>
      <c r="G2155" s="41"/>
      <c r="H2155" s="40"/>
      <c r="I2155" s="40"/>
      <c r="J2155" s="40"/>
      <c r="K2155" s="42"/>
      <c r="L2155" s="3">
        <f>IF(Table2242[[#This Row],[P/E]]&lt;=$A$8,1,0)</f>
        <v>1</v>
      </c>
      <c r="M2155" s="3">
        <f>IF(Table2242[[#This Row],[ROE LF]]&gt;=$B$8,1,0)</f>
        <v>1</v>
      </c>
      <c r="N2155" s="3">
        <f>IF(Table2242[[#This Row],[Debt/Equity LF]]&lt;=$C$8,1,0)</f>
        <v>0</v>
      </c>
      <c r="O2155" s="44">
        <f t="shared" si="65"/>
        <v>2</v>
      </c>
    </row>
    <row r="2156" spans="1:15" ht="15" hidden="1" x14ac:dyDescent="0.2">
      <c r="A2156" s="3"/>
      <c r="B2156" s="3"/>
      <c r="C2156" s="3"/>
      <c r="D2156" s="3"/>
      <c r="E2156" t="s">
        <v>51</v>
      </c>
      <c r="F2156" t="s">
        <v>51</v>
      </c>
      <c r="G2156" s="41"/>
      <c r="H2156" s="40"/>
      <c r="I2156" s="40"/>
      <c r="J2156" s="40"/>
      <c r="K2156" s="42"/>
      <c r="L2156" s="3">
        <f>IF(Table2242[[#This Row],[P/E]]&lt;=$A$8,1,0)</f>
        <v>1</v>
      </c>
      <c r="M2156" s="3">
        <f>IF(Table2242[[#This Row],[ROE LF]]&gt;=$B$8,1,0)</f>
        <v>1</v>
      </c>
      <c r="N2156" s="3">
        <f>IF(Table2242[[#This Row],[Debt/Equity LF]]&lt;=$C$8,1,0)</f>
        <v>0</v>
      </c>
      <c r="O2156" s="44">
        <f t="shared" si="65"/>
        <v>2</v>
      </c>
    </row>
    <row r="2157" spans="1:15" ht="15" hidden="1" x14ac:dyDescent="0.2">
      <c r="A2157" s="3"/>
      <c r="B2157" s="3"/>
      <c r="C2157" s="3"/>
      <c r="D2157" s="3"/>
      <c r="E2157" t="s">
        <v>51</v>
      </c>
      <c r="F2157" t="s">
        <v>51</v>
      </c>
      <c r="G2157" s="41"/>
      <c r="H2157" s="40"/>
      <c r="I2157" s="40"/>
      <c r="J2157" s="40"/>
      <c r="K2157" s="42"/>
      <c r="L2157" s="3">
        <f>IF(Table2242[[#This Row],[P/E]]&lt;=$A$8,1,0)</f>
        <v>1</v>
      </c>
      <c r="M2157" s="3">
        <f>IF(Table2242[[#This Row],[ROE LF]]&gt;=$B$8,1,0)</f>
        <v>1</v>
      </c>
      <c r="N2157" s="3">
        <f>IF(Table2242[[#This Row],[Debt/Equity LF]]&lt;=$C$8,1,0)</f>
        <v>0</v>
      </c>
      <c r="O2157" s="44">
        <f t="shared" si="65"/>
        <v>2</v>
      </c>
    </row>
    <row r="2158" spans="1:15" ht="15" hidden="1" x14ac:dyDescent="0.2">
      <c r="A2158" s="3"/>
      <c r="B2158" s="3"/>
      <c r="C2158" s="3"/>
      <c r="D2158" s="3"/>
      <c r="E2158" t="s">
        <v>51</v>
      </c>
      <c r="F2158" t="s">
        <v>51</v>
      </c>
      <c r="G2158" s="41"/>
      <c r="H2158" s="40"/>
      <c r="I2158" s="40"/>
      <c r="J2158" s="40"/>
      <c r="K2158" s="42"/>
      <c r="L2158" s="3">
        <f>IF(Table2242[[#This Row],[P/E]]&lt;=$A$8,1,0)</f>
        <v>1</v>
      </c>
      <c r="M2158" s="3">
        <f>IF(Table2242[[#This Row],[ROE LF]]&gt;=$B$8,1,0)</f>
        <v>1</v>
      </c>
      <c r="N2158" s="3">
        <f>IF(Table2242[[#This Row],[Debt/Equity LF]]&lt;=$C$8,1,0)</f>
        <v>0</v>
      </c>
      <c r="O2158" s="44">
        <f t="shared" si="65"/>
        <v>2</v>
      </c>
    </row>
    <row r="2159" spans="1:15" ht="15" hidden="1" x14ac:dyDescent="0.2">
      <c r="A2159" s="3"/>
      <c r="B2159" s="3"/>
      <c r="C2159" s="3"/>
      <c r="D2159" s="3"/>
      <c r="E2159" t="s">
        <v>51</v>
      </c>
      <c r="F2159" t="s">
        <v>51</v>
      </c>
      <c r="G2159" s="41"/>
      <c r="H2159" s="40"/>
      <c r="I2159" s="40"/>
      <c r="J2159" s="40"/>
      <c r="K2159" s="42"/>
      <c r="L2159" s="3">
        <f>IF(Table2242[[#This Row],[P/E]]&lt;=$A$8,1,0)</f>
        <v>1</v>
      </c>
      <c r="M2159" s="3">
        <f>IF(Table2242[[#This Row],[ROE LF]]&gt;=$B$8,1,0)</f>
        <v>1</v>
      </c>
      <c r="N2159" s="3">
        <f>IF(Table2242[[#This Row],[Debt/Equity LF]]&lt;=$C$8,1,0)</f>
        <v>0</v>
      </c>
      <c r="O2159" s="44">
        <f t="shared" si="65"/>
        <v>2</v>
      </c>
    </row>
    <row r="2160" spans="1:15" ht="15" hidden="1" x14ac:dyDescent="0.2">
      <c r="A2160" s="3"/>
      <c r="B2160" s="3"/>
      <c r="C2160" s="3"/>
      <c r="D2160" s="3"/>
      <c r="E2160" t="s">
        <v>51</v>
      </c>
      <c r="F2160" t="s">
        <v>51</v>
      </c>
      <c r="G2160" s="41"/>
      <c r="H2160" s="40"/>
      <c r="I2160" s="40"/>
      <c r="J2160" s="40"/>
      <c r="K2160" s="42"/>
      <c r="L2160" s="3">
        <f>IF(Table2242[[#This Row],[P/E]]&lt;=$A$8,1,0)</f>
        <v>1</v>
      </c>
      <c r="M2160" s="3">
        <f>IF(Table2242[[#This Row],[ROE LF]]&gt;=$B$8,1,0)</f>
        <v>1</v>
      </c>
      <c r="N2160" s="3">
        <f>IF(Table2242[[#This Row],[Debt/Equity LF]]&lt;=$C$8,1,0)</f>
        <v>0</v>
      </c>
      <c r="O2160" s="44">
        <f t="shared" si="65"/>
        <v>2</v>
      </c>
    </row>
    <row r="2161" spans="1:15" ht="15" hidden="1" x14ac:dyDescent="0.2">
      <c r="A2161" s="3"/>
      <c r="B2161" s="3"/>
      <c r="C2161" s="3"/>
      <c r="D2161" s="3"/>
      <c r="E2161" t="s">
        <v>51</v>
      </c>
      <c r="F2161" t="s">
        <v>51</v>
      </c>
      <c r="G2161" s="41"/>
      <c r="H2161" s="40"/>
      <c r="I2161" s="40"/>
      <c r="J2161" s="40"/>
      <c r="K2161" s="42"/>
      <c r="L2161" s="3">
        <f>IF(Table2242[[#This Row],[P/E]]&lt;=$A$8,1,0)</f>
        <v>1</v>
      </c>
      <c r="M2161" s="3">
        <f>IF(Table2242[[#This Row],[ROE LF]]&gt;=$B$8,1,0)</f>
        <v>1</v>
      </c>
      <c r="N2161" s="3">
        <f>IF(Table2242[[#This Row],[Debt/Equity LF]]&lt;=$C$8,1,0)</f>
        <v>0</v>
      </c>
      <c r="O2161" s="44">
        <f t="shared" si="65"/>
        <v>2</v>
      </c>
    </row>
    <row r="2162" spans="1:15" ht="15" hidden="1" x14ac:dyDescent="0.2">
      <c r="A2162" s="3"/>
      <c r="B2162" s="3"/>
      <c r="C2162" s="3"/>
      <c r="D2162" s="3"/>
      <c r="E2162" t="s">
        <v>51</v>
      </c>
      <c r="F2162" t="s">
        <v>51</v>
      </c>
      <c r="G2162" s="41"/>
      <c r="H2162" s="40"/>
      <c r="I2162" s="40"/>
      <c r="J2162" s="40"/>
      <c r="K2162" s="42"/>
      <c r="L2162" s="3">
        <f>IF(Table2242[[#This Row],[P/E]]&lt;=$A$8,1,0)</f>
        <v>1</v>
      </c>
      <c r="M2162" s="3">
        <f>IF(Table2242[[#This Row],[ROE LF]]&gt;=$B$8,1,0)</f>
        <v>1</v>
      </c>
      <c r="N2162" s="3">
        <f>IF(Table2242[[#This Row],[Debt/Equity LF]]&lt;=$C$8,1,0)</f>
        <v>0</v>
      </c>
      <c r="O2162" s="44">
        <f t="shared" si="65"/>
        <v>2</v>
      </c>
    </row>
    <row r="2163" spans="1:15" ht="15" hidden="1" x14ac:dyDescent="0.2">
      <c r="A2163" s="3"/>
      <c r="B2163" s="3"/>
      <c r="C2163" s="3"/>
      <c r="D2163" s="3"/>
      <c r="E2163" t="s">
        <v>51</v>
      </c>
      <c r="F2163" t="s">
        <v>51</v>
      </c>
      <c r="G2163" s="41"/>
      <c r="H2163" s="40"/>
      <c r="I2163" s="40"/>
      <c r="J2163" s="40"/>
      <c r="K2163" s="42"/>
      <c r="L2163" s="3">
        <f>IF(Table2242[[#This Row],[P/E]]&lt;=$A$8,1,0)</f>
        <v>1</v>
      </c>
      <c r="M2163" s="3">
        <f>IF(Table2242[[#This Row],[ROE LF]]&gt;=$B$8,1,0)</f>
        <v>1</v>
      </c>
      <c r="N2163" s="3">
        <f>IF(Table2242[[#This Row],[Debt/Equity LF]]&lt;=$C$8,1,0)</f>
        <v>0</v>
      </c>
      <c r="O2163" s="44">
        <f t="shared" si="65"/>
        <v>2</v>
      </c>
    </row>
    <row r="2164" spans="1:15" ht="15" hidden="1" x14ac:dyDescent="0.2">
      <c r="A2164" s="3"/>
      <c r="B2164" s="3"/>
      <c r="C2164" s="3"/>
      <c r="D2164" s="3"/>
      <c r="E2164" t="s">
        <v>51</v>
      </c>
      <c r="F2164" t="s">
        <v>51</v>
      </c>
      <c r="G2164" s="41"/>
      <c r="H2164" s="40"/>
      <c r="I2164" s="40"/>
      <c r="J2164" s="40"/>
      <c r="K2164" s="42"/>
      <c r="L2164" s="3">
        <f>IF(Table2242[[#This Row],[P/E]]&lt;=$A$8,1,0)</f>
        <v>1</v>
      </c>
      <c r="M2164" s="3">
        <f>IF(Table2242[[#This Row],[ROE LF]]&gt;=$B$8,1,0)</f>
        <v>1</v>
      </c>
      <c r="N2164" s="3">
        <f>IF(Table2242[[#This Row],[Debt/Equity LF]]&lt;=$C$8,1,0)</f>
        <v>0</v>
      </c>
      <c r="O2164" s="44">
        <f t="shared" si="65"/>
        <v>2</v>
      </c>
    </row>
    <row r="2165" spans="1:15" ht="15" hidden="1" x14ac:dyDescent="0.2">
      <c r="A2165" s="3"/>
      <c r="B2165" s="3"/>
      <c r="C2165" s="3"/>
      <c r="D2165" s="3"/>
      <c r="E2165" t="s">
        <v>51</v>
      </c>
      <c r="F2165" t="s">
        <v>51</v>
      </c>
      <c r="G2165" s="41"/>
      <c r="H2165" s="40"/>
      <c r="I2165" s="40"/>
      <c r="J2165" s="40"/>
      <c r="K2165" s="42"/>
      <c r="L2165" s="3">
        <f>IF(Table2242[[#This Row],[P/E]]&lt;=$A$8,1,0)</f>
        <v>1</v>
      </c>
      <c r="M2165" s="3">
        <f>IF(Table2242[[#This Row],[ROE LF]]&gt;=$B$8,1,0)</f>
        <v>1</v>
      </c>
      <c r="N2165" s="3">
        <f>IF(Table2242[[#This Row],[Debt/Equity LF]]&lt;=$C$8,1,0)</f>
        <v>0</v>
      </c>
      <c r="O2165" s="44">
        <f t="shared" si="65"/>
        <v>2</v>
      </c>
    </row>
    <row r="2166" spans="1:15" ht="15" hidden="1" x14ac:dyDescent="0.2">
      <c r="A2166" s="3"/>
      <c r="B2166" s="3"/>
      <c r="C2166" s="3"/>
      <c r="D2166" s="3"/>
      <c r="E2166" t="s">
        <v>51</v>
      </c>
      <c r="F2166" t="s">
        <v>51</v>
      </c>
      <c r="G2166" s="41"/>
      <c r="H2166" s="40"/>
      <c r="I2166" s="40"/>
      <c r="J2166" s="40"/>
      <c r="K2166" s="42"/>
      <c r="L2166" s="3">
        <f>IF(Table2242[[#This Row],[P/E]]&lt;=$A$8,1,0)</f>
        <v>1</v>
      </c>
      <c r="M2166" s="3">
        <f>IF(Table2242[[#This Row],[ROE LF]]&gt;=$B$8,1,0)</f>
        <v>1</v>
      </c>
      <c r="N2166" s="3">
        <f>IF(Table2242[[#This Row],[Debt/Equity LF]]&lt;=$C$8,1,0)</f>
        <v>0</v>
      </c>
      <c r="O2166" s="44">
        <f t="shared" si="65"/>
        <v>2</v>
      </c>
    </row>
    <row r="2167" spans="1:15" ht="15" hidden="1" x14ac:dyDescent="0.2">
      <c r="A2167" s="3"/>
      <c r="B2167" s="3"/>
      <c r="C2167" s="3"/>
      <c r="D2167" s="3"/>
      <c r="E2167" t="s">
        <v>51</v>
      </c>
      <c r="F2167" t="s">
        <v>51</v>
      </c>
      <c r="G2167" s="41"/>
      <c r="H2167" s="40"/>
      <c r="I2167" s="40"/>
      <c r="J2167" s="40"/>
      <c r="K2167" s="42"/>
      <c r="L2167" s="3">
        <f>IF(Table2242[[#This Row],[P/E]]&lt;=$A$8,1,0)</f>
        <v>1</v>
      </c>
      <c r="M2167" s="3">
        <f>IF(Table2242[[#This Row],[ROE LF]]&gt;=$B$8,1,0)</f>
        <v>1</v>
      </c>
      <c r="N2167" s="3">
        <f>IF(Table2242[[#This Row],[Debt/Equity LF]]&lt;=$C$8,1,0)</f>
        <v>0</v>
      </c>
      <c r="O2167" s="44">
        <f t="shared" si="65"/>
        <v>2</v>
      </c>
    </row>
    <row r="2168" spans="1:15" ht="15" hidden="1" x14ac:dyDescent="0.2">
      <c r="A2168" s="3"/>
      <c r="B2168" s="3"/>
      <c r="C2168" s="3"/>
      <c r="D2168" s="3"/>
      <c r="E2168" t="s">
        <v>51</v>
      </c>
      <c r="F2168" t="s">
        <v>51</v>
      </c>
      <c r="G2168" s="41"/>
      <c r="H2168" s="40"/>
      <c r="I2168" s="40"/>
      <c r="J2168" s="40"/>
      <c r="K2168" s="42"/>
      <c r="L2168" s="3">
        <f>IF(Table2242[[#This Row],[P/E]]&lt;=$A$8,1,0)</f>
        <v>1</v>
      </c>
      <c r="M2168" s="3">
        <f>IF(Table2242[[#This Row],[ROE LF]]&gt;=$B$8,1,0)</f>
        <v>1</v>
      </c>
      <c r="N2168" s="3">
        <f>IF(Table2242[[#This Row],[Debt/Equity LF]]&lt;=$C$8,1,0)</f>
        <v>0</v>
      </c>
      <c r="O2168" s="44">
        <f t="shared" si="65"/>
        <v>2</v>
      </c>
    </row>
    <row r="2169" spans="1:15" ht="15" hidden="1" x14ac:dyDescent="0.2">
      <c r="A2169" s="3"/>
      <c r="B2169" s="3"/>
      <c r="C2169" s="3"/>
      <c r="D2169" s="3"/>
      <c r="E2169" t="s">
        <v>51</v>
      </c>
      <c r="F2169" t="s">
        <v>51</v>
      </c>
      <c r="G2169" s="41"/>
      <c r="H2169" s="40"/>
      <c r="I2169" s="40"/>
      <c r="J2169" s="40"/>
      <c r="K2169" s="42"/>
      <c r="L2169" s="3">
        <f>IF(Table2242[[#This Row],[P/E]]&lt;=$A$8,1,0)</f>
        <v>1</v>
      </c>
      <c r="M2169" s="3">
        <f>IF(Table2242[[#This Row],[ROE LF]]&gt;=$B$8,1,0)</f>
        <v>1</v>
      </c>
      <c r="N2169" s="3">
        <f>IF(Table2242[[#This Row],[Debt/Equity LF]]&lt;=$C$8,1,0)</f>
        <v>0</v>
      </c>
      <c r="O2169" s="44">
        <f t="shared" si="65"/>
        <v>2</v>
      </c>
    </row>
    <row r="2170" spans="1:15" ht="15" hidden="1" x14ac:dyDescent="0.2">
      <c r="A2170" s="3"/>
      <c r="B2170" s="3"/>
      <c r="C2170" s="3"/>
      <c r="D2170" s="3"/>
      <c r="E2170" t="s">
        <v>51</v>
      </c>
      <c r="F2170" t="s">
        <v>51</v>
      </c>
      <c r="G2170" s="41"/>
      <c r="H2170" s="40"/>
      <c r="I2170" s="40"/>
      <c r="J2170" s="40"/>
      <c r="K2170" s="42"/>
      <c r="L2170" s="3">
        <f>IF(Table2242[[#This Row],[P/E]]&lt;=$A$8,1,0)</f>
        <v>1</v>
      </c>
      <c r="M2170" s="3">
        <f>IF(Table2242[[#This Row],[ROE LF]]&gt;=$B$8,1,0)</f>
        <v>1</v>
      </c>
      <c r="N2170" s="3">
        <f>IF(Table2242[[#This Row],[Debt/Equity LF]]&lt;=$C$8,1,0)</f>
        <v>0</v>
      </c>
      <c r="O2170" s="44">
        <f t="shared" si="65"/>
        <v>2</v>
      </c>
    </row>
    <row r="2171" spans="1:15" ht="15" hidden="1" x14ac:dyDescent="0.2">
      <c r="A2171" s="3"/>
      <c r="B2171" s="3"/>
      <c r="C2171" s="3"/>
      <c r="D2171" s="3"/>
      <c r="E2171" t="s">
        <v>51</v>
      </c>
      <c r="F2171" t="s">
        <v>51</v>
      </c>
      <c r="G2171" s="41"/>
      <c r="H2171" s="40"/>
      <c r="I2171" s="40"/>
      <c r="J2171" s="40"/>
      <c r="K2171" s="42"/>
      <c r="L2171" s="3">
        <f>IF(Table2242[[#This Row],[P/E]]&lt;=$A$8,1,0)</f>
        <v>1</v>
      </c>
      <c r="M2171" s="3">
        <f>IF(Table2242[[#This Row],[ROE LF]]&gt;=$B$8,1,0)</f>
        <v>1</v>
      </c>
      <c r="N2171" s="3">
        <f>IF(Table2242[[#This Row],[Debt/Equity LF]]&lt;=$C$8,1,0)</f>
        <v>0</v>
      </c>
      <c r="O2171" s="44">
        <f t="shared" si="65"/>
        <v>2</v>
      </c>
    </row>
    <row r="2172" spans="1:15" ht="15" hidden="1" x14ac:dyDescent="0.2">
      <c r="A2172" s="3"/>
      <c r="B2172" s="3"/>
      <c r="C2172" s="3"/>
      <c r="D2172" s="3"/>
      <c r="E2172" t="s">
        <v>51</v>
      </c>
      <c r="F2172" t="s">
        <v>51</v>
      </c>
      <c r="G2172" s="41"/>
      <c r="H2172" s="40"/>
      <c r="I2172" s="40"/>
      <c r="J2172" s="40"/>
      <c r="K2172" s="42"/>
      <c r="L2172" s="3">
        <f>IF(Table2242[[#This Row],[P/E]]&lt;=$A$8,1,0)</f>
        <v>1</v>
      </c>
      <c r="M2172" s="3">
        <f>IF(Table2242[[#This Row],[ROE LF]]&gt;=$B$8,1,0)</f>
        <v>1</v>
      </c>
      <c r="N2172" s="3">
        <f>IF(Table2242[[#This Row],[Debt/Equity LF]]&lt;=$C$8,1,0)</f>
        <v>0</v>
      </c>
      <c r="O2172" s="44">
        <f t="shared" si="65"/>
        <v>2</v>
      </c>
    </row>
    <row r="2173" spans="1:15" ht="15" hidden="1" x14ac:dyDescent="0.2">
      <c r="A2173" s="3"/>
      <c r="B2173" s="3"/>
      <c r="C2173" s="3"/>
      <c r="D2173" s="3"/>
      <c r="E2173" t="s">
        <v>51</v>
      </c>
      <c r="F2173" t="s">
        <v>51</v>
      </c>
      <c r="G2173" s="41"/>
      <c r="H2173" s="40"/>
      <c r="I2173" s="40"/>
      <c r="J2173" s="40"/>
      <c r="K2173" s="42"/>
      <c r="L2173" s="3">
        <f>IF(Table2242[[#This Row],[P/E]]&lt;=$A$8,1,0)</f>
        <v>1</v>
      </c>
      <c r="M2173" s="3">
        <f>IF(Table2242[[#This Row],[ROE LF]]&gt;=$B$8,1,0)</f>
        <v>1</v>
      </c>
      <c r="N2173" s="3">
        <f>IF(Table2242[[#This Row],[Debt/Equity LF]]&lt;=$C$8,1,0)</f>
        <v>0</v>
      </c>
      <c r="O2173" s="44">
        <f t="shared" si="65"/>
        <v>2</v>
      </c>
    </row>
    <row r="2174" spans="1:15" ht="15" hidden="1" x14ac:dyDescent="0.2">
      <c r="A2174" s="3"/>
      <c r="B2174" s="3"/>
      <c r="C2174" s="3"/>
      <c r="D2174" s="3"/>
      <c r="E2174" t="s">
        <v>51</v>
      </c>
      <c r="F2174" t="s">
        <v>51</v>
      </c>
      <c r="G2174" s="41"/>
      <c r="H2174" s="40"/>
      <c r="I2174" s="40"/>
      <c r="J2174" s="40"/>
      <c r="K2174" s="42"/>
      <c r="L2174" s="3">
        <f>IF(Table2242[[#This Row],[P/E]]&lt;=$A$8,1,0)</f>
        <v>1</v>
      </c>
      <c r="M2174" s="3">
        <f>IF(Table2242[[#This Row],[ROE LF]]&gt;=$B$8,1,0)</f>
        <v>1</v>
      </c>
      <c r="N2174" s="3">
        <f>IF(Table2242[[#This Row],[Debt/Equity LF]]&lt;=$C$8,1,0)</f>
        <v>0</v>
      </c>
      <c r="O2174" s="44">
        <f t="shared" si="65"/>
        <v>2</v>
      </c>
    </row>
    <row r="2175" spans="1:15" ht="15" hidden="1" x14ac:dyDescent="0.2">
      <c r="A2175" s="3"/>
      <c r="B2175" s="3"/>
      <c r="C2175" s="3"/>
      <c r="D2175" s="3"/>
      <c r="E2175" t="s">
        <v>51</v>
      </c>
      <c r="F2175" t="s">
        <v>51</v>
      </c>
      <c r="G2175" s="41"/>
      <c r="H2175" s="40"/>
      <c r="I2175" s="40"/>
      <c r="J2175" s="40"/>
      <c r="K2175" s="42"/>
      <c r="L2175" s="3">
        <f>IF(Table2242[[#This Row],[P/E]]&lt;=$A$8,1,0)</f>
        <v>1</v>
      </c>
      <c r="M2175" s="3">
        <f>IF(Table2242[[#This Row],[ROE LF]]&gt;=$B$8,1,0)</f>
        <v>1</v>
      </c>
      <c r="N2175" s="3">
        <f>IF(Table2242[[#This Row],[Debt/Equity LF]]&lt;=$C$8,1,0)</f>
        <v>0</v>
      </c>
      <c r="O2175" s="44">
        <f t="shared" si="65"/>
        <v>2</v>
      </c>
    </row>
    <row r="2176" spans="1:15" ht="15" hidden="1" x14ac:dyDescent="0.2">
      <c r="A2176" s="3"/>
      <c r="B2176" s="3"/>
      <c r="C2176" s="3"/>
      <c r="D2176" s="3"/>
      <c r="E2176" t="s">
        <v>51</v>
      </c>
      <c r="F2176" t="s">
        <v>51</v>
      </c>
      <c r="G2176" s="41"/>
      <c r="H2176" s="40"/>
      <c r="I2176" s="40"/>
      <c r="J2176" s="40"/>
      <c r="K2176" s="42"/>
      <c r="L2176" s="3">
        <f>IF(Table2242[[#This Row],[P/E]]&lt;=$A$8,1,0)</f>
        <v>1</v>
      </c>
      <c r="M2176" s="3">
        <f>IF(Table2242[[#This Row],[ROE LF]]&gt;=$B$8,1,0)</f>
        <v>1</v>
      </c>
      <c r="N2176" s="3">
        <f>IF(Table2242[[#This Row],[Debt/Equity LF]]&lt;=$C$8,1,0)</f>
        <v>0</v>
      </c>
      <c r="O2176" s="44">
        <f t="shared" si="65"/>
        <v>2</v>
      </c>
    </row>
    <row r="2177" spans="1:15" ht="15" hidden="1" x14ac:dyDescent="0.2">
      <c r="A2177" s="3"/>
      <c r="B2177" s="3"/>
      <c r="C2177" s="3"/>
      <c r="D2177" s="3"/>
      <c r="E2177" t="s">
        <v>51</v>
      </c>
      <c r="F2177" t="s">
        <v>51</v>
      </c>
      <c r="G2177" s="41"/>
      <c r="H2177" s="40"/>
      <c r="I2177" s="40"/>
      <c r="J2177" s="40"/>
      <c r="K2177" s="42"/>
      <c r="L2177" s="3">
        <f>IF(Table2242[[#This Row],[P/E]]&lt;=$A$8,1,0)</f>
        <v>1</v>
      </c>
      <c r="M2177" s="3">
        <f>IF(Table2242[[#This Row],[ROE LF]]&gt;=$B$8,1,0)</f>
        <v>1</v>
      </c>
      <c r="N2177" s="3">
        <f>IF(Table2242[[#This Row],[Debt/Equity LF]]&lt;=$C$8,1,0)</f>
        <v>0</v>
      </c>
      <c r="O2177" s="44">
        <f t="shared" si="65"/>
        <v>2</v>
      </c>
    </row>
    <row r="2178" spans="1:15" ht="15" hidden="1" x14ac:dyDescent="0.2">
      <c r="A2178" s="3"/>
      <c r="B2178" s="3"/>
      <c r="C2178" s="3"/>
      <c r="D2178" s="3"/>
      <c r="E2178" t="s">
        <v>51</v>
      </c>
      <c r="F2178" t="s">
        <v>51</v>
      </c>
      <c r="G2178" s="41"/>
      <c r="H2178" s="40"/>
      <c r="I2178" s="40"/>
      <c r="J2178" s="40"/>
      <c r="K2178" s="42"/>
      <c r="L2178" s="3">
        <f>IF(Table2242[[#This Row],[P/E]]&lt;=$A$8,1,0)</f>
        <v>1</v>
      </c>
      <c r="M2178" s="3">
        <f>IF(Table2242[[#This Row],[ROE LF]]&gt;=$B$8,1,0)</f>
        <v>1</v>
      </c>
      <c r="N2178" s="3">
        <f>IF(Table2242[[#This Row],[Debt/Equity LF]]&lt;=$C$8,1,0)</f>
        <v>0</v>
      </c>
      <c r="O2178" s="44">
        <f t="shared" si="65"/>
        <v>2</v>
      </c>
    </row>
    <row r="2179" spans="1:15" ht="15" hidden="1" x14ac:dyDescent="0.2">
      <c r="A2179" s="3"/>
      <c r="B2179" s="3"/>
      <c r="C2179" s="3"/>
      <c r="D2179" s="3"/>
      <c r="E2179" t="s">
        <v>51</v>
      </c>
      <c r="F2179" t="s">
        <v>51</v>
      </c>
      <c r="G2179" s="41"/>
      <c r="H2179" s="40"/>
      <c r="I2179" s="40"/>
      <c r="J2179" s="40"/>
      <c r="K2179" s="42"/>
      <c r="L2179" s="3">
        <f>IF(Table2242[[#This Row],[P/E]]&lt;=$A$8,1,0)</f>
        <v>1</v>
      </c>
      <c r="M2179" s="3">
        <f>IF(Table2242[[#This Row],[ROE LF]]&gt;=$B$8,1,0)</f>
        <v>1</v>
      </c>
      <c r="N2179" s="3">
        <f>IF(Table2242[[#This Row],[Debt/Equity LF]]&lt;=$C$8,1,0)</f>
        <v>0</v>
      </c>
      <c r="O2179" s="44">
        <f t="shared" si="65"/>
        <v>2</v>
      </c>
    </row>
    <row r="2180" spans="1:15" ht="15" hidden="1" x14ac:dyDescent="0.2">
      <c r="A2180" s="3"/>
      <c r="B2180" s="3"/>
      <c r="C2180" s="3"/>
      <c r="D2180" s="3"/>
      <c r="E2180" t="s">
        <v>51</v>
      </c>
      <c r="F2180" t="s">
        <v>51</v>
      </c>
      <c r="G2180" s="41"/>
      <c r="H2180" s="40"/>
      <c r="I2180" s="40"/>
      <c r="J2180" s="40"/>
      <c r="K2180" s="42"/>
      <c r="L2180" s="3">
        <f>IF(Table2242[[#This Row],[P/E]]&lt;=$A$8,1,0)</f>
        <v>1</v>
      </c>
      <c r="M2180" s="3">
        <f>IF(Table2242[[#This Row],[ROE LF]]&gt;=$B$8,1,0)</f>
        <v>1</v>
      </c>
      <c r="N2180" s="3">
        <f>IF(Table2242[[#This Row],[Debt/Equity LF]]&lt;=$C$8,1,0)</f>
        <v>0</v>
      </c>
      <c r="O2180" s="44">
        <f t="shared" si="65"/>
        <v>2</v>
      </c>
    </row>
    <row r="2181" spans="1:15" ht="15" hidden="1" x14ac:dyDescent="0.2">
      <c r="A2181" s="3"/>
      <c r="B2181" s="3"/>
      <c r="C2181" s="3"/>
      <c r="D2181" s="3"/>
      <c r="E2181" t="s">
        <v>51</v>
      </c>
      <c r="F2181" t="s">
        <v>51</v>
      </c>
      <c r="G2181" s="41"/>
      <c r="H2181" s="40"/>
      <c r="I2181" s="40"/>
      <c r="J2181" s="40"/>
      <c r="K2181" s="42"/>
      <c r="L2181" s="3">
        <f>IF(Table2242[[#This Row],[P/E]]&lt;=$A$8,1,0)</f>
        <v>1</v>
      </c>
      <c r="M2181" s="3">
        <f>IF(Table2242[[#This Row],[ROE LF]]&gt;=$B$8,1,0)</f>
        <v>1</v>
      </c>
      <c r="N2181" s="3">
        <f>IF(Table2242[[#This Row],[Debt/Equity LF]]&lt;=$C$8,1,0)</f>
        <v>0</v>
      </c>
      <c r="O2181" s="44">
        <f t="shared" si="65"/>
        <v>2</v>
      </c>
    </row>
    <row r="2182" spans="1:15" ht="15" hidden="1" x14ac:dyDescent="0.2">
      <c r="A2182" s="3"/>
      <c r="B2182" s="3"/>
      <c r="C2182" s="3"/>
      <c r="D2182" s="3"/>
      <c r="E2182" t="s">
        <v>51</v>
      </c>
      <c r="F2182" t="s">
        <v>51</v>
      </c>
      <c r="G2182" s="41"/>
      <c r="H2182" s="40"/>
      <c r="I2182" s="40"/>
      <c r="J2182" s="40"/>
      <c r="K2182" s="42"/>
      <c r="L2182" s="3">
        <f>IF(Table2242[[#This Row],[P/E]]&lt;=$A$8,1,0)</f>
        <v>1</v>
      </c>
      <c r="M2182" s="3">
        <f>IF(Table2242[[#This Row],[ROE LF]]&gt;=$B$8,1,0)</f>
        <v>1</v>
      </c>
      <c r="N2182" s="3">
        <f>IF(Table2242[[#This Row],[Debt/Equity LF]]&lt;=$C$8,1,0)</f>
        <v>0</v>
      </c>
      <c r="O2182" s="44">
        <f t="shared" si="65"/>
        <v>2</v>
      </c>
    </row>
    <row r="2183" spans="1:15" ht="15" hidden="1" x14ac:dyDescent="0.2">
      <c r="A2183" s="3"/>
      <c r="B2183" s="3"/>
      <c r="C2183" s="3"/>
      <c r="D2183" s="3"/>
      <c r="E2183" t="s">
        <v>51</v>
      </c>
      <c r="F2183" t="s">
        <v>51</v>
      </c>
      <c r="G2183" s="41"/>
      <c r="H2183" s="40"/>
      <c r="I2183" s="40"/>
      <c r="J2183" s="40"/>
      <c r="K2183" s="42"/>
      <c r="L2183" s="3">
        <f>IF(Table2242[[#This Row],[P/E]]&lt;=$A$8,1,0)</f>
        <v>1</v>
      </c>
      <c r="M2183" s="3">
        <f>IF(Table2242[[#This Row],[ROE LF]]&gt;=$B$8,1,0)</f>
        <v>1</v>
      </c>
      <c r="N2183" s="3">
        <f>IF(Table2242[[#This Row],[Debt/Equity LF]]&lt;=$C$8,1,0)</f>
        <v>0</v>
      </c>
      <c r="O2183" s="44">
        <f t="shared" si="65"/>
        <v>2</v>
      </c>
    </row>
    <row r="2184" spans="1:15" ht="15" hidden="1" x14ac:dyDescent="0.2">
      <c r="A2184" s="3"/>
      <c r="B2184" s="3"/>
      <c r="C2184" s="3"/>
      <c r="D2184" s="3"/>
      <c r="E2184" t="s">
        <v>51</v>
      </c>
      <c r="F2184" t="s">
        <v>51</v>
      </c>
      <c r="G2184" s="41"/>
      <c r="H2184" s="40"/>
      <c r="I2184" s="40"/>
      <c r="J2184" s="40"/>
      <c r="K2184" s="42"/>
      <c r="L2184" s="3">
        <f>IF(Table2242[[#This Row],[P/E]]&lt;=$A$8,1,0)</f>
        <v>1</v>
      </c>
      <c r="M2184" s="3">
        <f>IF(Table2242[[#This Row],[ROE LF]]&gt;=$B$8,1,0)</f>
        <v>1</v>
      </c>
      <c r="N2184" s="3">
        <f>IF(Table2242[[#This Row],[Debt/Equity LF]]&lt;=$C$8,1,0)</f>
        <v>0</v>
      </c>
      <c r="O2184" s="44">
        <f t="shared" si="65"/>
        <v>2</v>
      </c>
    </row>
    <row r="2185" spans="1:15" ht="15" hidden="1" x14ac:dyDescent="0.2">
      <c r="A2185" s="3"/>
      <c r="B2185" s="3"/>
      <c r="C2185" s="3"/>
      <c r="D2185" s="3"/>
      <c r="E2185" t="s">
        <v>51</v>
      </c>
      <c r="F2185" t="s">
        <v>51</v>
      </c>
      <c r="G2185" s="41"/>
      <c r="H2185" s="40"/>
      <c r="I2185" s="40"/>
      <c r="J2185" s="40"/>
      <c r="K2185" s="42"/>
      <c r="L2185" s="3">
        <f>IF(Table2242[[#This Row],[P/E]]&lt;=$A$8,1,0)</f>
        <v>1</v>
      </c>
      <c r="M2185" s="3">
        <f>IF(Table2242[[#This Row],[ROE LF]]&gt;=$B$8,1,0)</f>
        <v>1</v>
      </c>
      <c r="N2185" s="3">
        <f>IF(Table2242[[#This Row],[Debt/Equity LF]]&lt;=$C$8,1,0)</f>
        <v>0</v>
      </c>
      <c r="O2185" s="44">
        <f t="shared" si="65"/>
        <v>2</v>
      </c>
    </row>
    <row r="2186" spans="1:15" ht="15" hidden="1" x14ac:dyDescent="0.2">
      <c r="A2186" s="3"/>
      <c r="B2186" s="3"/>
      <c r="C2186" s="3"/>
      <c r="D2186" s="3"/>
      <c r="E2186" t="s">
        <v>51</v>
      </c>
      <c r="F2186" t="s">
        <v>51</v>
      </c>
      <c r="G2186" s="41"/>
      <c r="H2186" s="40"/>
      <c r="I2186" s="40"/>
      <c r="J2186" s="40"/>
      <c r="K2186" s="42"/>
      <c r="L2186" s="3">
        <f>IF(Table2242[[#This Row],[P/E]]&lt;=$A$8,1,0)</f>
        <v>1</v>
      </c>
      <c r="M2186" s="3">
        <f>IF(Table2242[[#This Row],[ROE LF]]&gt;=$B$8,1,0)</f>
        <v>1</v>
      </c>
      <c r="N2186" s="3">
        <f>IF(Table2242[[#This Row],[Debt/Equity LF]]&lt;=$C$8,1,0)</f>
        <v>0</v>
      </c>
      <c r="O2186" s="44">
        <f t="shared" si="65"/>
        <v>2</v>
      </c>
    </row>
    <row r="2187" spans="1:15" ht="15" hidden="1" x14ac:dyDescent="0.2">
      <c r="A2187" s="3"/>
      <c r="B2187" s="3"/>
      <c r="C2187" s="3"/>
      <c r="D2187" s="3"/>
      <c r="E2187" t="s">
        <v>51</v>
      </c>
      <c r="F2187" t="s">
        <v>51</v>
      </c>
      <c r="G2187" s="41"/>
      <c r="H2187" s="40"/>
      <c r="I2187" s="40"/>
      <c r="J2187" s="40"/>
      <c r="K2187" s="42"/>
      <c r="L2187" s="3">
        <f>IF(Table2242[[#This Row],[P/E]]&lt;=$A$8,1,0)</f>
        <v>1</v>
      </c>
      <c r="M2187" s="3">
        <f>IF(Table2242[[#This Row],[ROE LF]]&gt;=$B$8,1,0)</f>
        <v>1</v>
      </c>
      <c r="N2187" s="3">
        <f>IF(Table2242[[#This Row],[Debt/Equity LF]]&lt;=$C$8,1,0)</f>
        <v>0</v>
      </c>
      <c r="O2187" s="44">
        <f t="shared" si="65"/>
        <v>2</v>
      </c>
    </row>
    <row r="2188" spans="1:15" ht="15" hidden="1" x14ac:dyDescent="0.2">
      <c r="A2188" s="3"/>
      <c r="B2188" s="3"/>
      <c r="C2188" s="3"/>
      <c r="D2188" s="3"/>
      <c r="E2188" t="s">
        <v>51</v>
      </c>
      <c r="F2188" t="s">
        <v>51</v>
      </c>
      <c r="G2188" s="41"/>
      <c r="H2188" s="40"/>
      <c r="I2188" s="40"/>
      <c r="J2188" s="40"/>
      <c r="K2188" s="42"/>
      <c r="L2188" s="3">
        <f>IF(Table2242[[#This Row],[P/E]]&lt;=$A$8,1,0)</f>
        <v>1</v>
      </c>
      <c r="M2188" s="3">
        <f>IF(Table2242[[#This Row],[ROE LF]]&gt;=$B$8,1,0)</f>
        <v>1</v>
      </c>
      <c r="N2188" s="3">
        <f>IF(Table2242[[#This Row],[Debt/Equity LF]]&lt;=$C$8,1,0)</f>
        <v>0</v>
      </c>
      <c r="O2188" s="44">
        <f t="shared" si="65"/>
        <v>2</v>
      </c>
    </row>
    <row r="2189" spans="1:15" ht="15" hidden="1" x14ac:dyDescent="0.2">
      <c r="A2189" s="3"/>
      <c r="B2189" s="3"/>
      <c r="C2189" s="3"/>
      <c r="D2189" s="3"/>
      <c r="E2189" t="s">
        <v>51</v>
      </c>
      <c r="F2189" t="s">
        <v>51</v>
      </c>
      <c r="G2189" s="41"/>
      <c r="H2189" s="40"/>
      <c r="I2189" s="40"/>
      <c r="J2189" s="40"/>
      <c r="K2189" s="42"/>
      <c r="L2189" s="3">
        <f>IF(Table2242[[#This Row],[P/E]]&lt;=$A$8,1,0)</f>
        <v>1</v>
      </c>
      <c r="M2189" s="3">
        <f>IF(Table2242[[#This Row],[ROE LF]]&gt;=$B$8,1,0)</f>
        <v>1</v>
      </c>
      <c r="N2189" s="3">
        <f>IF(Table2242[[#This Row],[Debt/Equity LF]]&lt;=$C$8,1,0)</f>
        <v>0</v>
      </c>
      <c r="O2189" s="44">
        <f t="shared" si="65"/>
        <v>2</v>
      </c>
    </row>
    <row r="2190" spans="1:15" ht="15" hidden="1" x14ac:dyDescent="0.2">
      <c r="A2190" s="3"/>
      <c r="B2190" s="3"/>
      <c r="C2190" s="3"/>
      <c r="D2190" s="3"/>
      <c r="E2190" t="s">
        <v>51</v>
      </c>
      <c r="F2190" t="s">
        <v>51</v>
      </c>
      <c r="G2190" s="41"/>
      <c r="H2190" s="40"/>
      <c r="I2190" s="40"/>
      <c r="J2190" s="40"/>
      <c r="K2190" s="42"/>
      <c r="L2190" s="3">
        <f>IF(Table2242[[#This Row],[P/E]]&lt;=$A$8,1,0)</f>
        <v>1</v>
      </c>
      <c r="M2190" s="3">
        <f>IF(Table2242[[#This Row],[ROE LF]]&gt;=$B$8,1,0)</f>
        <v>1</v>
      </c>
      <c r="N2190" s="3">
        <f>IF(Table2242[[#This Row],[Debt/Equity LF]]&lt;=$C$8,1,0)</f>
        <v>0</v>
      </c>
      <c r="O2190" s="44">
        <f t="shared" si="65"/>
        <v>2</v>
      </c>
    </row>
    <row r="2191" spans="1:15" ht="15" hidden="1" x14ac:dyDescent="0.2">
      <c r="A2191" s="3"/>
      <c r="B2191" s="3"/>
      <c r="C2191" s="3"/>
      <c r="D2191" s="3"/>
      <c r="E2191" t="s">
        <v>51</v>
      </c>
      <c r="F2191" t="s">
        <v>51</v>
      </c>
      <c r="G2191" s="41"/>
      <c r="H2191" s="40"/>
      <c r="I2191" s="40"/>
      <c r="J2191" s="40"/>
      <c r="K2191" s="42"/>
      <c r="L2191" s="3">
        <f>IF(Table2242[[#This Row],[P/E]]&lt;=$A$8,1,0)</f>
        <v>1</v>
      </c>
      <c r="M2191" s="3">
        <f>IF(Table2242[[#This Row],[ROE LF]]&gt;=$B$8,1,0)</f>
        <v>1</v>
      </c>
      <c r="N2191" s="3">
        <f>IF(Table2242[[#This Row],[Debt/Equity LF]]&lt;=$C$8,1,0)</f>
        <v>0</v>
      </c>
      <c r="O2191" s="44">
        <f t="shared" si="65"/>
        <v>2</v>
      </c>
    </row>
    <row r="2192" spans="1:15" ht="15" hidden="1" x14ac:dyDescent="0.2">
      <c r="A2192" s="3"/>
      <c r="B2192" s="3"/>
      <c r="C2192" s="3"/>
      <c r="D2192" s="3"/>
      <c r="E2192" t="s">
        <v>51</v>
      </c>
      <c r="F2192" t="s">
        <v>51</v>
      </c>
      <c r="G2192" s="41"/>
      <c r="H2192" s="40"/>
      <c r="I2192" s="40"/>
      <c r="J2192" s="40"/>
      <c r="K2192" s="42"/>
      <c r="L2192" s="3">
        <f>IF(Table2242[[#This Row],[P/E]]&lt;=$A$8,1,0)</f>
        <v>1</v>
      </c>
      <c r="M2192" s="3">
        <f>IF(Table2242[[#This Row],[ROE LF]]&gt;=$B$8,1,0)</f>
        <v>1</v>
      </c>
      <c r="N2192" s="3">
        <f>IF(Table2242[[#This Row],[Debt/Equity LF]]&lt;=$C$8,1,0)</f>
        <v>0</v>
      </c>
      <c r="O2192" s="44">
        <f t="shared" si="65"/>
        <v>2</v>
      </c>
    </row>
    <row r="2193" spans="1:15" ht="15" hidden="1" x14ac:dyDescent="0.2">
      <c r="A2193" s="3"/>
      <c r="B2193" s="3"/>
      <c r="C2193" s="3"/>
      <c r="D2193" s="3"/>
      <c r="E2193" t="s">
        <v>51</v>
      </c>
      <c r="F2193" t="s">
        <v>51</v>
      </c>
      <c r="G2193" s="41"/>
      <c r="H2193" s="40"/>
      <c r="I2193" s="40"/>
      <c r="J2193" s="40"/>
      <c r="K2193" s="42"/>
      <c r="L2193" s="3">
        <f>IF(Table2242[[#This Row],[P/E]]&lt;=$A$8,1,0)</f>
        <v>1</v>
      </c>
      <c r="M2193" s="3">
        <f>IF(Table2242[[#This Row],[ROE LF]]&gt;=$B$8,1,0)</f>
        <v>1</v>
      </c>
      <c r="N2193" s="3">
        <f>IF(Table2242[[#This Row],[Debt/Equity LF]]&lt;=$C$8,1,0)</f>
        <v>0</v>
      </c>
      <c r="O2193" s="44">
        <f t="shared" si="65"/>
        <v>2</v>
      </c>
    </row>
    <row r="2194" spans="1:15" ht="15" hidden="1" x14ac:dyDescent="0.2">
      <c r="A2194" s="3"/>
      <c r="B2194" s="3"/>
      <c r="C2194" s="3"/>
      <c r="D2194" s="3"/>
      <c r="E2194" t="s">
        <v>51</v>
      </c>
      <c r="F2194" t="s">
        <v>51</v>
      </c>
      <c r="G2194" s="41"/>
      <c r="H2194" s="40"/>
      <c r="I2194" s="40"/>
      <c r="J2194" s="40"/>
      <c r="K2194" s="42"/>
      <c r="L2194" s="3">
        <f>IF(Table2242[[#This Row],[P/E]]&lt;=$A$8,1,0)</f>
        <v>1</v>
      </c>
      <c r="M2194" s="3">
        <f>IF(Table2242[[#This Row],[ROE LF]]&gt;=$B$8,1,0)</f>
        <v>1</v>
      </c>
      <c r="N2194" s="3">
        <f>IF(Table2242[[#This Row],[Debt/Equity LF]]&lt;=$C$8,1,0)</f>
        <v>0</v>
      </c>
      <c r="O2194" s="44">
        <f t="shared" si="65"/>
        <v>2</v>
      </c>
    </row>
    <row r="2195" spans="1:15" ht="15" hidden="1" x14ac:dyDescent="0.2">
      <c r="A2195" s="3"/>
      <c r="B2195" s="3"/>
      <c r="C2195" s="3"/>
      <c r="D2195" s="3"/>
      <c r="E2195" t="s">
        <v>51</v>
      </c>
      <c r="F2195" t="s">
        <v>51</v>
      </c>
      <c r="G2195" s="41"/>
      <c r="H2195" s="40"/>
      <c r="I2195" s="40"/>
      <c r="J2195" s="40"/>
      <c r="K2195" s="42"/>
      <c r="L2195" s="3">
        <f>IF(Table2242[[#This Row],[P/E]]&lt;=$A$8,1,0)</f>
        <v>1</v>
      </c>
      <c r="M2195" s="3">
        <f>IF(Table2242[[#This Row],[ROE LF]]&gt;=$B$8,1,0)</f>
        <v>1</v>
      </c>
      <c r="N2195" s="3">
        <f>IF(Table2242[[#This Row],[Debt/Equity LF]]&lt;=$C$8,1,0)</f>
        <v>0</v>
      </c>
      <c r="O2195" s="44">
        <f t="shared" si="65"/>
        <v>2</v>
      </c>
    </row>
    <row r="2196" spans="1:15" ht="15" hidden="1" x14ac:dyDescent="0.2">
      <c r="A2196" s="3"/>
      <c r="B2196" s="3"/>
      <c r="C2196" s="3"/>
      <c r="D2196" s="3"/>
      <c r="E2196" t="s">
        <v>51</v>
      </c>
      <c r="F2196" t="s">
        <v>51</v>
      </c>
      <c r="G2196" s="41"/>
      <c r="H2196" s="40"/>
      <c r="I2196" s="40"/>
      <c r="J2196" s="40"/>
      <c r="K2196" s="42"/>
      <c r="L2196" s="3">
        <f>IF(Table2242[[#This Row],[P/E]]&lt;=$A$8,1,0)</f>
        <v>1</v>
      </c>
      <c r="M2196" s="3">
        <f>IF(Table2242[[#This Row],[ROE LF]]&gt;=$B$8,1,0)</f>
        <v>1</v>
      </c>
      <c r="N2196" s="3">
        <f>IF(Table2242[[#This Row],[Debt/Equity LF]]&lt;=$C$8,1,0)</f>
        <v>0</v>
      </c>
      <c r="O2196" s="44">
        <f t="shared" si="65"/>
        <v>2</v>
      </c>
    </row>
    <row r="2197" spans="1:15" ht="15" hidden="1" x14ac:dyDescent="0.2">
      <c r="A2197" s="3"/>
      <c r="B2197" s="3"/>
      <c r="C2197" s="3"/>
      <c r="D2197" s="3"/>
      <c r="E2197" t="s">
        <v>51</v>
      </c>
      <c r="F2197" t="s">
        <v>51</v>
      </c>
      <c r="G2197" s="41"/>
      <c r="H2197" s="40"/>
      <c r="I2197" s="40"/>
      <c r="J2197" s="40"/>
      <c r="K2197" s="42"/>
      <c r="L2197" s="3">
        <f>IF(Table2242[[#This Row],[P/E]]&lt;=$A$8,1,0)</f>
        <v>1</v>
      </c>
      <c r="M2197" s="3">
        <f>IF(Table2242[[#This Row],[ROE LF]]&gt;=$B$8,1,0)</f>
        <v>1</v>
      </c>
      <c r="N2197" s="3">
        <f>IF(Table2242[[#This Row],[Debt/Equity LF]]&lt;=$C$8,1,0)</f>
        <v>0</v>
      </c>
      <c r="O2197" s="44">
        <f t="shared" si="65"/>
        <v>2</v>
      </c>
    </row>
    <row r="2198" spans="1:15" ht="15" hidden="1" x14ac:dyDescent="0.2">
      <c r="A2198" s="3"/>
      <c r="B2198" s="3"/>
      <c r="C2198" s="3"/>
      <c r="D2198" s="3"/>
      <c r="E2198" t="s">
        <v>51</v>
      </c>
      <c r="F2198" t="s">
        <v>51</v>
      </c>
      <c r="G2198" s="41"/>
      <c r="H2198" s="40"/>
      <c r="I2198" s="40"/>
      <c r="J2198" s="40"/>
      <c r="K2198" s="42"/>
      <c r="L2198" s="3">
        <f>IF(Table2242[[#This Row],[P/E]]&lt;=$A$8,1,0)</f>
        <v>1</v>
      </c>
      <c r="M2198" s="3">
        <f>IF(Table2242[[#This Row],[ROE LF]]&gt;=$B$8,1,0)</f>
        <v>1</v>
      </c>
      <c r="N2198" s="3">
        <f>IF(Table2242[[#This Row],[Debt/Equity LF]]&lt;=$C$8,1,0)</f>
        <v>0</v>
      </c>
      <c r="O2198" s="44">
        <f t="shared" si="65"/>
        <v>2</v>
      </c>
    </row>
    <row r="2199" spans="1:15" ht="15" hidden="1" x14ac:dyDescent="0.2">
      <c r="A2199" s="3"/>
      <c r="B2199" s="3"/>
      <c r="C2199" s="3"/>
      <c r="D2199" s="3"/>
      <c r="E2199" t="s">
        <v>51</v>
      </c>
      <c r="F2199" t="s">
        <v>51</v>
      </c>
      <c r="G2199" s="41"/>
      <c r="H2199" s="40"/>
      <c r="I2199" s="40"/>
      <c r="J2199" s="40"/>
      <c r="K2199" s="42"/>
      <c r="L2199" s="3">
        <f>IF(Table2242[[#This Row],[P/E]]&lt;=$A$8,1,0)</f>
        <v>1</v>
      </c>
      <c r="M2199" s="3">
        <f>IF(Table2242[[#This Row],[ROE LF]]&gt;=$B$8,1,0)</f>
        <v>1</v>
      </c>
      <c r="N2199" s="3">
        <f>IF(Table2242[[#This Row],[Debt/Equity LF]]&lt;=$C$8,1,0)</f>
        <v>0</v>
      </c>
      <c r="O2199" s="44">
        <f t="shared" si="65"/>
        <v>2</v>
      </c>
    </row>
    <row r="2200" spans="1:15" ht="15" hidden="1" x14ac:dyDescent="0.2">
      <c r="A2200" s="3"/>
      <c r="B2200" s="3"/>
      <c r="C2200" s="3"/>
      <c r="D2200" s="3"/>
      <c r="E2200" t="s">
        <v>51</v>
      </c>
      <c r="F2200" t="s">
        <v>51</v>
      </c>
      <c r="G2200" s="41"/>
      <c r="H2200" s="40"/>
      <c r="I2200" s="40"/>
      <c r="J2200" s="40"/>
      <c r="K2200" s="42"/>
      <c r="L2200" s="3">
        <f>IF(Table2242[[#This Row],[P/E]]&lt;=$A$8,1,0)</f>
        <v>1</v>
      </c>
      <c r="M2200" s="3">
        <f>IF(Table2242[[#This Row],[ROE LF]]&gt;=$B$8,1,0)</f>
        <v>1</v>
      </c>
      <c r="N2200" s="3">
        <f>IF(Table2242[[#This Row],[Debt/Equity LF]]&lt;=$C$8,1,0)</f>
        <v>0</v>
      </c>
      <c r="O2200" s="44">
        <f t="shared" si="65"/>
        <v>2</v>
      </c>
    </row>
    <row r="2201" spans="1:15" ht="15" hidden="1" x14ac:dyDescent="0.2">
      <c r="A2201" s="3"/>
      <c r="B2201" s="3"/>
      <c r="C2201" s="3"/>
      <c r="D2201" s="3"/>
      <c r="E2201" t="s">
        <v>51</v>
      </c>
      <c r="F2201" t="s">
        <v>51</v>
      </c>
      <c r="G2201" s="41"/>
      <c r="H2201" s="40"/>
      <c r="I2201" s="40"/>
      <c r="J2201" s="40"/>
      <c r="K2201" s="42"/>
      <c r="L2201" s="3">
        <f>IF(Table2242[[#This Row],[P/E]]&lt;=$A$8,1,0)</f>
        <v>1</v>
      </c>
      <c r="M2201" s="3">
        <f>IF(Table2242[[#This Row],[ROE LF]]&gt;=$B$8,1,0)</f>
        <v>1</v>
      </c>
      <c r="N2201" s="3">
        <f>IF(Table2242[[#This Row],[Debt/Equity LF]]&lt;=$C$8,1,0)</f>
        <v>0</v>
      </c>
      <c r="O2201" s="44">
        <f t="shared" si="65"/>
        <v>2</v>
      </c>
    </row>
    <row r="2202" spans="1:15" ht="15" hidden="1" x14ac:dyDescent="0.2">
      <c r="A2202" s="3"/>
      <c r="B2202" s="3"/>
      <c r="C2202" s="3"/>
      <c r="D2202" s="3"/>
      <c r="E2202" t="s">
        <v>51</v>
      </c>
      <c r="F2202" t="s">
        <v>51</v>
      </c>
      <c r="G2202" s="41"/>
      <c r="H2202" s="40"/>
      <c r="I2202" s="40"/>
      <c r="J2202" s="40"/>
      <c r="K2202" s="42"/>
      <c r="L2202" s="3">
        <f>IF(Table2242[[#This Row],[P/E]]&lt;=$A$8,1,0)</f>
        <v>1</v>
      </c>
      <c r="M2202" s="3">
        <f>IF(Table2242[[#This Row],[ROE LF]]&gt;=$B$8,1,0)</f>
        <v>1</v>
      </c>
      <c r="N2202" s="3">
        <f>IF(Table2242[[#This Row],[Debt/Equity LF]]&lt;=$C$8,1,0)</f>
        <v>0</v>
      </c>
      <c r="O2202" s="44">
        <f t="shared" si="65"/>
        <v>2</v>
      </c>
    </row>
    <row r="2203" spans="1:15" ht="15" hidden="1" x14ac:dyDescent="0.2">
      <c r="A2203" s="3"/>
      <c r="B2203" s="3"/>
      <c r="C2203" s="3"/>
      <c r="D2203" s="3"/>
      <c r="E2203" t="s">
        <v>51</v>
      </c>
      <c r="F2203" t="s">
        <v>51</v>
      </c>
      <c r="G2203" s="41"/>
      <c r="H2203" s="40"/>
      <c r="I2203" s="40"/>
      <c r="J2203" s="40"/>
      <c r="K2203" s="42"/>
      <c r="L2203" s="3">
        <f>IF(Table2242[[#This Row],[P/E]]&lt;=$A$8,1,0)</f>
        <v>1</v>
      </c>
      <c r="M2203" s="3">
        <f>IF(Table2242[[#This Row],[ROE LF]]&gt;=$B$8,1,0)</f>
        <v>1</v>
      </c>
      <c r="N2203" s="3">
        <f>IF(Table2242[[#This Row],[Debt/Equity LF]]&lt;=$C$8,1,0)</f>
        <v>0</v>
      </c>
      <c r="O2203" s="44">
        <f t="shared" si="65"/>
        <v>2</v>
      </c>
    </row>
    <row r="2204" spans="1:15" ht="15" hidden="1" x14ac:dyDescent="0.2">
      <c r="A2204" s="3"/>
      <c r="B2204" s="3"/>
      <c r="C2204" s="3"/>
      <c r="D2204" s="3"/>
      <c r="E2204" t="s">
        <v>51</v>
      </c>
      <c r="F2204" t="s">
        <v>51</v>
      </c>
      <c r="G2204" s="41"/>
      <c r="H2204" s="40"/>
      <c r="I2204" s="40"/>
      <c r="J2204" s="40"/>
      <c r="K2204" s="42"/>
      <c r="L2204" s="3">
        <f>IF(Table2242[[#This Row],[P/E]]&lt;=$A$8,1,0)</f>
        <v>1</v>
      </c>
      <c r="M2204" s="3">
        <f>IF(Table2242[[#This Row],[ROE LF]]&gt;=$B$8,1,0)</f>
        <v>1</v>
      </c>
      <c r="N2204" s="3">
        <f>IF(Table2242[[#This Row],[Debt/Equity LF]]&lt;=$C$8,1,0)</f>
        <v>0</v>
      </c>
      <c r="O2204" s="44">
        <f t="shared" si="65"/>
        <v>2</v>
      </c>
    </row>
    <row r="2205" spans="1:15" ht="15" hidden="1" x14ac:dyDescent="0.2">
      <c r="A2205" s="3"/>
      <c r="B2205" s="3"/>
      <c r="C2205" s="3"/>
      <c r="D2205" s="3"/>
      <c r="E2205" t="s">
        <v>51</v>
      </c>
      <c r="F2205" t="s">
        <v>51</v>
      </c>
      <c r="G2205" s="41"/>
      <c r="H2205" s="40"/>
      <c r="I2205" s="40"/>
      <c r="J2205" s="40"/>
      <c r="K2205" s="42"/>
      <c r="L2205" s="3">
        <f>IF(Table2242[[#This Row],[P/E]]&lt;=$A$8,1,0)</f>
        <v>1</v>
      </c>
      <c r="M2205" s="3">
        <f>IF(Table2242[[#This Row],[ROE LF]]&gt;=$B$8,1,0)</f>
        <v>1</v>
      </c>
      <c r="N2205" s="3">
        <f>IF(Table2242[[#This Row],[Debt/Equity LF]]&lt;=$C$8,1,0)</f>
        <v>0</v>
      </c>
      <c r="O2205" s="44">
        <f t="shared" si="65"/>
        <v>2</v>
      </c>
    </row>
    <row r="2206" spans="1:15" ht="15" hidden="1" x14ac:dyDescent="0.2">
      <c r="A2206" s="3"/>
      <c r="B2206" s="3"/>
      <c r="C2206" s="3"/>
      <c r="D2206" s="3"/>
      <c r="E2206" t="s">
        <v>51</v>
      </c>
      <c r="F2206" t="s">
        <v>51</v>
      </c>
      <c r="G2206" s="41"/>
      <c r="H2206" s="40"/>
      <c r="I2206" s="40"/>
      <c r="J2206" s="40"/>
      <c r="K2206" s="42"/>
      <c r="L2206" s="3">
        <f>IF(Table2242[[#This Row],[P/E]]&lt;=$A$8,1,0)</f>
        <v>1</v>
      </c>
      <c r="M2206" s="3">
        <f>IF(Table2242[[#This Row],[ROE LF]]&gt;=$B$8,1,0)</f>
        <v>1</v>
      </c>
      <c r="N2206" s="3">
        <f>IF(Table2242[[#This Row],[Debt/Equity LF]]&lt;=$C$8,1,0)</f>
        <v>0</v>
      </c>
      <c r="O2206" s="44">
        <f t="shared" si="65"/>
        <v>2</v>
      </c>
    </row>
    <row r="2207" spans="1:15" ht="15" hidden="1" x14ac:dyDescent="0.2">
      <c r="A2207" s="3"/>
      <c r="B2207" s="3"/>
      <c r="C2207" s="3"/>
      <c r="D2207" s="3"/>
      <c r="E2207" t="s">
        <v>51</v>
      </c>
      <c r="F2207" t="s">
        <v>51</v>
      </c>
      <c r="G2207" s="41"/>
      <c r="H2207" s="40"/>
      <c r="I2207" s="40"/>
      <c r="J2207" s="40"/>
      <c r="K2207" s="42"/>
      <c r="L2207" s="3">
        <f>IF(Table2242[[#This Row],[P/E]]&lt;=$A$8,1,0)</f>
        <v>1</v>
      </c>
      <c r="M2207" s="3">
        <f>IF(Table2242[[#This Row],[ROE LF]]&gt;=$B$8,1,0)</f>
        <v>1</v>
      </c>
      <c r="N2207" s="3">
        <f>IF(Table2242[[#This Row],[Debt/Equity LF]]&lt;=$C$8,1,0)</f>
        <v>0</v>
      </c>
      <c r="O2207" s="44">
        <f t="shared" si="65"/>
        <v>2</v>
      </c>
    </row>
    <row r="2208" spans="1:15" ht="15" hidden="1" x14ac:dyDescent="0.2">
      <c r="A2208" s="3"/>
      <c r="B2208" s="3"/>
      <c r="C2208" s="3"/>
      <c r="D2208" s="3"/>
      <c r="E2208" t="s">
        <v>51</v>
      </c>
      <c r="F2208" t="s">
        <v>51</v>
      </c>
      <c r="G2208" s="41"/>
      <c r="H2208" s="40"/>
      <c r="I2208" s="40"/>
      <c r="J2208" s="40"/>
      <c r="K2208" s="42"/>
      <c r="L2208" s="3">
        <f>IF(Table2242[[#This Row],[P/E]]&lt;=$A$8,1,0)</f>
        <v>1</v>
      </c>
      <c r="M2208" s="3">
        <f>IF(Table2242[[#This Row],[ROE LF]]&gt;=$B$8,1,0)</f>
        <v>1</v>
      </c>
      <c r="N2208" s="3">
        <f>IF(Table2242[[#This Row],[Debt/Equity LF]]&lt;=$C$8,1,0)</f>
        <v>0</v>
      </c>
      <c r="O2208" s="44">
        <f t="shared" ref="O2208:O2271" si="66">SUM(L2208:N2208)</f>
        <v>2</v>
      </c>
    </row>
    <row r="2209" spans="1:15" ht="15" hidden="1" x14ac:dyDescent="0.2">
      <c r="A2209" s="3"/>
      <c r="B2209" s="3"/>
      <c r="C2209" s="3"/>
      <c r="D2209" s="3"/>
      <c r="E2209" t="s">
        <v>51</v>
      </c>
      <c r="F2209" t="s">
        <v>51</v>
      </c>
      <c r="G2209" s="41"/>
      <c r="H2209" s="40"/>
      <c r="I2209" s="40"/>
      <c r="J2209" s="40"/>
      <c r="K2209" s="42"/>
      <c r="L2209" s="3">
        <f>IF(Table2242[[#This Row],[P/E]]&lt;=$A$8,1,0)</f>
        <v>1</v>
      </c>
      <c r="M2209" s="3">
        <f>IF(Table2242[[#This Row],[ROE LF]]&gt;=$B$8,1,0)</f>
        <v>1</v>
      </c>
      <c r="N2209" s="3">
        <f>IF(Table2242[[#This Row],[Debt/Equity LF]]&lt;=$C$8,1,0)</f>
        <v>0</v>
      </c>
      <c r="O2209" s="44">
        <f t="shared" si="66"/>
        <v>2</v>
      </c>
    </row>
    <row r="2210" spans="1:15" ht="15" hidden="1" x14ac:dyDescent="0.2">
      <c r="A2210" s="3"/>
      <c r="B2210" s="3"/>
      <c r="C2210" s="3"/>
      <c r="D2210" s="3"/>
      <c r="E2210" t="s">
        <v>51</v>
      </c>
      <c r="F2210" t="s">
        <v>51</v>
      </c>
      <c r="G2210" s="41"/>
      <c r="H2210" s="40"/>
      <c r="I2210" s="40"/>
      <c r="J2210" s="40"/>
      <c r="K2210" s="42"/>
      <c r="L2210" s="3">
        <f>IF(Table2242[[#This Row],[P/E]]&lt;=$A$8,1,0)</f>
        <v>1</v>
      </c>
      <c r="M2210" s="3">
        <f>IF(Table2242[[#This Row],[ROE LF]]&gt;=$B$8,1,0)</f>
        <v>1</v>
      </c>
      <c r="N2210" s="3">
        <f>IF(Table2242[[#This Row],[Debt/Equity LF]]&lt;=$C$8,1,0)</f>
        <v>0</v>
      </c>
      <c r="O2210" s="44">
        <f t="shared" si="66"/>
        <v>2</v>
      </c>
    </row>
    <row r="2211" spans="1:15" ht="15" hidden="1" x14ac:dyDescent="0.2">
      <c r="A2211" s="3"/>
      <c r="B2211" s="3"/>
      <c r="C2211" s="3"/>
      <c r="D2211" s="3"/>
      <c r="E2211" t="s">
        <v>51</v>
      </c>
      <c r="F2211" t="s">
        <v>51</v>
      </c>
      <c r="G2211" s="41"/>
      <c r="H2211" s="40"/>
      <c r="I2211" s="40"/>
      <c r="J2211" s="40"/>
      <c r="K2211" s="42"/>
      <c r="L2211" s="3">
        <f>IF(Table2242[[#This Row],[P/E]]&lt;=$A$8,1,0)</f>
        <v>1</v>
      </c>
      <c r="M2211" s="3">
        <f>IF(Table2242[[#This Row],[ROE LF]]&gt;=$B$8,1,0)</f>
        <v>1</v>
      </c>
      <c r="N2211" s="3">
        <f>IF(Table2242[[#This Row],[Debt/Equity LF]]&lt;=$C$8,1,0)</f>
        <v>0</v>
      </c>
      <c r="O2211" s="44">
        <f t="shared" si="66"/>
        <v>2</v>
      </c>
    </row>
    <row r="2212" spans="1:15" ht="15" hidden="1" x14ac:dyDescent="0.2">
      <c r="A2212" s="3"/>
      <c r="B2212" s="3"/>
      <c r="C2212" s="3"/>
      <c r="D2212" s="3"/>
      <c r="E2212" t="s">
        <v>51</v>
      </c>
      <c r="F2212" t="s">
        <v>51</v>
      </c>
      <c r="G2212" s="41"/>
      <c r="H2212" s="40"/>
      <c r="I2212" s="40"/>
      <c r="J2212" s="40"/>
      <c r="K2212" s="42"/>
      <c r="L2212" s="3">
        <f>IF(Table2242[[#This Row],[P/E]]&lt;=$A$8,1,0)</f>
        <v>1</v>
      </c>
      <c r="M2212" s="3">
        <f>IF(Table2242[[#This Row],[ROE LF]]&gt;=$B$8,1,0)</f>
        <v>1</v>
      </c>
      <c r="N2212" s="3">
        <f>IF(Table2242[[#This Row],[Debt/Equity LF]]&lt;=$C$8,1,0)</f>
        <v>0</v>
      </c>
      <c r="O2212" s="44">
        <f t="shared" si="66"/>
        <v>2</v>
      </c>
    </row>
    <row r="2213" spans="1:15" ht="15" hidden="1" x14ac:dyDescent="0.2">
      <c r="A2213" s="3"/>
      <c r="B2213" s="3"/>
      <c r="C2213" s="3"/>
      <c r="D2213" s="3"/>
      <c r="E2213" t="s">
        <v>51</v>
      </c>
      <c r="F2213" t="s">
        <v>51</v>
      </c>
      <c r="G2213" s="41"/>
      <c r="H2213" s="40"/>
      <c r="I2213" s="40"/>
      <c r="J2213" s="40"/>
      <c r="K2213" s="42"/>
      <c r="L2213" s="3">
        <f>IF(Table2242[[#This Row],[P/E]]&lt;=$A$8,1,0)</f>
        <v>1</v>
      </c>
      <c r="M2213" s="3">
        <f>IF(Table2242[[#This Row],[ROE LF]]&gt;=$B$8,1,0)</f>
        <v>1</v>
      </c>
      <c r="N2213" s="3">
        <f>IF(Table2242[[#This Row],[Debt/Equity LF]]&lt;=$C$8,1,0)</f>
        <v>0</v>
      </c>
      <c r="O2213" s="44">
        <f t="shared" si="66"/>
        <v>2</v>
      </c>
    </row>
    <row r="2214" spans="1:15" ht="15" hidden="1" x14ac:dyDescent="0.2">
      <c r="A2214" s="3"/>
      <c r="B2214" s="3"/>
      <c r="C2214" s="3"/>
      <c r="D2214" s="3"/>
      <c r="E2214" t="s">
        <v>51</v>
      </c>
      <c r="F2214" t="s">
        <v>51</v>
      </c>
      <c r="G2214" s="41"/>
      <c r="H2214" s="40"/>
      <c r="I2214" s="40"/>
      <c r="J2214" s="40"/>
      <c r="K2214" s="42"/>
      <c r="L2214" s="3">
        <f>IF(Table2242[[#This Row],[P/E]]&lt;=$A$8,1,0)</f>
        <v>1</v>
      </c>
      <c r="M2214" s="3">
        <f>IF(Table2242[[#This Row],[ROE LF]]&gt;=$B$8,1,0)</f>
        <v>1</v>
      </c>
      <c r="N2214" s="3">
        <f>IF(Table2242[[#This Row],[Debt/Equity LF]]&lt;=$C$8,1,0)</f>
        <v>0</v>
      </c>
      <c r="O2214" s="44">
        <f t="shared" si="66"/>
        <v>2</v>
      </c>
    </row>
    <row r="2215" spans="1:15" ht="15" hidden="1" x14ac:dyDescent="0.2">
      <c r="A2215" s="3"/>
      <c r="B2215" s="3"/>
      <c r="C2215" s="3"/>
      <c r="D2215" s="3"/>
      <c r="E2215" t="s">
        <v>51</v>
      </c>
      <c r="F2215" t="s">
        <v>51</v>
      </c>
      <c r="G2215" s="41"/>
      <c r="H2215" s="40"/>
      <c r="I2215" s="40"/>
      <c r="J2215" s="40"/>
      <c r="K2215" s="42"/>
      <c r="L2215" s="3">
        <f>IF(Table2242[[#This Row],[P/E]]&lt;=$A$8,1,0)</f>
        <v>1</v>
      </c>
      <c r="M2215" s="3">
        <f>IF(Table2242[[#This Row],[ROE LF]]&gt;=$B$8,1,0)</f>
        <v>1</v>
      </c>
      <c r="N2215" s="3">
        <f>IF(Table2242[[#This Row],[Debt/Equity LF]]&lt;=$C$8,1,0)</f>
        <v>0</v>
      </c>
      <c r="O2215" s="44">
        <f t="shared" si="66"/>
        <v>2</v>
      </c>
    </row>
    <row r="2216" spans="1:15" ht="15" hidden="1" x14ac:dyDescent="0.2">
      <c r="A2216" s="3"/>
      <c r="B2216" s="3"/>
      <c r="C2216" s="3"/>
      <c r="D2216" s="3"/>
      <c r="E2216" t="s">
        <v>51</v>
      </c>
      <c r="F2216" t="s">
        <v>51</v>
      </c>
      <c r="G2216" s="41"/>
      <c r="H2216" s="40"/>
      <c r="I2216" s="40"/>
      <c r="J2216" s="40"/>
      <c r="K2216" s="42"/>
      <c r="L2216" s="3">
        <f>IF(Table2242[[#This Row],[P/E]]&lt;=$A$8,1,0)</f>
        <v>1</v>
      </c>
      <c r="M2216" s="3">
        <f>IF(Table2242[[#This Row],[ROE LF]]&gt;=$B$8,1,0)</f>
        <v>1</v>
      </c>
      <c r="N2216" s="3">
        <f>IF(Table2242[[#This Row],[Debt/Equity LF]]&lt;=$C$8,1,0)</f>
        <v>0</v>
      </c>
      <c r="O2216" s="44">
        <f t="shared" si="66"/>
        <v>2</v>
      </c>
    </row>
    <row r="2217" spans="1:15" ht="15" hidden="1" x14ac:dyDescent="0.2">
      <c r="A2217" s="3"/>
      <c r="B2217" s="3"/>
      <c r="C2217" s="3"/>
      <c r="D2217" s="3"/>
      <c r="E2217" t="s">
        <v>51</v>
      </c>
      <c r="F2217" t="s">
        <v>51</v>
      </c>
      <c r="G2217" s="41"/>
      <c r="H2217" s="40"/>
      <c r="I2217" s="40"/>
      <c r="J2217" s="40"/>
      <c r="K2217" s="42"/>
      <c r="L2217" s="3">
        <f>IF(Table2242[[#This Row],[P/E]]&lt;=$A$8,1,0)</f>
        <v>1</v>
      </c>
      <c r="M2217" s="3">
        <f>IF(Table2242[[#This Row],[ROE LF]]&gt;=$B$8,1,0)</f>
        <v>1</v>
      </c>
      <c r="N2217" s="3">
        <f>IF(Table2242[[#This Row],[Debt/Equity LF]]&lt;=$C$8,1,0)</f>
        <v>0</v>
      </c>
      <c r="O2217" s="44">
        <f t="shared" si="66"/>
        <v>2</v>
      </c>
    </row>
    <row r="2218" spans="1:15" ht="15" hidden="1" x14ac:dyDescent="0.2">
      <c r="A2218" s="3"/>
      <c r="B2218" s="3"/>
      <c r="C2218" s="3"/>
      <c r="D2218" s="3"/>
      <c r="E2218" t="s">
        <v>51</v>
      </c>
      <c r="F2218" t="s">
        <v>51</v>
      </c>
      <c r="G2218" s="41"/>
      <c r="H2218" s="40"/>
      <c r="I2218" s="40"/>
      <c r="J2218" s="40"/>
      <c r="K2218" s="42"/>
      <c r="L2218" s="3">
        <f>IF(Table2242[[#This Row],[P/E]]&lt;=$A$8,1,0)</f>
        <v>1</v>
      </c>
      <c r="M2218" s="3">
        <f>IF(Table2242[[#This Row],[ROE LF]]&gt;=$B$8,1,0)</f>
        <v>1</v>
      </c>
      <c r="N2218" s="3">
        <f>IF(Table2242[[#This Row],[Debt/Equity LF]]&lt;=$C$8,1,0)</f>
        <v>0</v>
      </c>
      <c r="O2218" s="44">
        <f t="shared" si="66"/>
        <v>2</v>
      </c>
    </row>
    <row r="2219" spans="1:15" ht="15" hidden="1" x14ac:dyDescent="0.2">
      <c r="A2219" s="3"/>
      <c r="B2219" s="3"/>
      <c r="C2219" s="3"/>
      <c r="D2219" s="3"/>
      <c r="E2219" t="s">
        <v>51</v>
      </c>
      <c r="F2219" t="s">
        <v>51</v>
      </c>
      <c r="G2219" s="41"/>
      <c r="H2219" s="40"/>
      <c r="I2219" s="40"/>
      <c r="J2219" s="40"/>
      <c r="K2219" s="42"/>
      <c r="L2219" s="3">
        <f>IF(Table2242[[#This Row],[P/E]]&lt;=$A$8,1,0)</f>
        <v>1</v>
      </c>
      <c r="M2219" s="3">
        <f>IF(Table2242[[#This Row],[ROE LF]]&gt;=$B$8,1,0)</f>
        <v>1</v>
      </c>
      <c r="N2219" s="3">
        <f>IF(Table2242[[#This Row],[Debt/Equity LF]]&lt;=$C$8,1,0)</f>
        <v>0</v>
      </c>
      <c r="O2219" s="44">
        <f t="shared" si="66"/>
        <v>2</v>
      </c>
    </row>
    <row r="2220" spans="1:15" ht="15" hidden="1" x14ac:dyDescent="0.2">
      <c r="A2220" s="3"/>
      <c r="B2220" s="3"/>
      <c r="C2220" s="3"/>
      <c r="D2220" s="3"/>
      <c r="E2220" t="s">
        <v>51</v>
      </c>
      <c r="F2220" t="s">
        <v>51</v>
      </c>
      <c r="G2220" s="41"/>
      <c r="H2220" s="40"/>
      <c r="I2220" s="40"/>
      <c r="J2220" s="40"/>
      <c r="K2220" s="42"/>
      <c r="L2220" s="3">
        <f>IF(Table2242[[#This Row],[P/E]]&lt;=$A$8,1,0)</f>
        <v>1</v>
      </c>
      <c r="M2220" s="3">
        <f>IF(Table2242[[#This Row],[ROE LF]]&gt;=$B$8,1,0)</f>
        <v>1</v>
      </c>
      <c r="N2220" s="3">
        <f>IF(Table2242[[#This Row],[Debt/Equity LF]]&lt;=$C$8,1,0)</f>
        <v>0</v>
      </c>
      <c r="O2220" s="44">
        <f t="shared" si="66"/>
        <v>2</v>
      </c>
    </row>
    <row r="2221" spans="1:15" ht="15" hidden="1" x14ac:dyDescent="0.2">
      <c r="A2221" s="3"/>
      <c r="B2221" s="3"/>
      <c r="C2221" s="3"/>
      <c r="D2221" s="3"/>
      <c r="E2221" t="s">
        <v>51</v>
      </c>
      <c r="F2221" t="s">
        <v>51</v>
      </c>
      <c r="G2221" s="41"/>
      <c r="H2221" s="40"/>
      <c r="I2221" s="40"/>
      <c r="J2221" s="40"/>
      <c r="K2221" s="42"/>
      <c r="L2221" s="3">
        <f>IF(Table2242[[#This Row],[P/E]]&lt;=$A$8,1,0)</f>
        <v>1</v>
      </c>
      <c r="M2221" s="3">
        <f>IF(Table2242[[#This Row],[ROE LF]]&gt;=$B$8,1,0)</f>
        <v>1</v>
      </c>
      <c r="N2221" s="3">
        <f>IF(Table2242[[#This Row],[Debt/Equity LF]]&lt;=$C$8,1,0)</f>
        <v>0</v>
      </c>
      <c r="O2221" s="44">
        <f t="shared" si="66"/>
        <v>2</v>
      </c>
    </row>
    <row r="2222" spans="1:15" ht="15" hidden="1" x14ac:dyDescent="0.2">
      <c r="A2222" s="3"/>
      <c r="B2222" s="3"/>
      <c r="C2222" s="3"/>
      <c r="D2222" s="3"/>
      <c r="E2222" t="s">
        <v>51</v>
      </c>
      <c r="F2222" t="s">
        <v>51</v>
      </c>
      <c r="G2222" s="41"/>
      <c r="H2222" s="40"/>
      <c r="I2222" s="40"/>
      <c r="J2222" s="40"/>
      <c r="K2222" s="42"/>
      <c r="L2222" s="3">
        <f>IF(Table2242[[#This Row],[P/E]]&lt;=$A$8,1,0)</f>
        <v>1</v>
      </c>
      <c r="M2222" s="3">
        <f>IF(Table2242[[#This Row],[ROE LF]]&gt;=$B$8,1,0)</f>
        <v>1</v>
      </c>
      <c r="N2222" s="3">
        <f>IF(Table2242[[#This Row],[Debt/Equity LF]]&lt;=$C$8,1,0)</f>
        <v>0</v>
      </c>
      <c r="O2222" s="44">
        <f t="shared" si="66"/>
        <v>2</v>
      </c>
    </row>
    <row r="2223" spans="1:15" ht="15" hidden="1" x14ac:dyDescent="0.2">
      <c r="A2223" s="3"/>
      <c r="B2223" s="3"/>
      <c r="C2223" s="3"/>
      <c r="D2223" s="3"/>
      <c r="E2223" t="s">
        <v>51</v>
      </c>
      <c r="F2223" t="s">
        <v>51</v>
      </c>
      <c r="G2223" s="41"/>
      <c r="H2223" s="40"/>
      <c r="I2223" s="40"/>
      <c r="J2223" s="40"/>
      <c r="K2223" s="42"/>
      <c r="L2223" s="3">
        <f>IF(Table2242[[#This Row],[P/E]]&lt;=$A$8,1,0)</f>
        <v>1</v>
      </c>
      <c r="M2223" s="3">
        <f>IF(Table2242[[#This Row],[ROE LF]]&gt;=$B$8,1,0)</f>
        <v>1</v>
      </c>
      <c r="N2223" s="3">
        <f>IF(Table2242[[#This Row],[Debt/Equity LF]]&lt;=$C$8,1,0)</f>
        <v>0</v>
      </c>
      <c r="O2223" s="44">
        <f t="shared" si="66"/>
        <v>2</v>
      </c>
    </row>
    <row r="2224" spans="1:15" ht="15" hidden="1" x14ac:dyDescent="0.2">
      <c r="A2224" s="3"/>
      <c r="B2224" s="3"/>
      <c r="C2224" s="3"/>
      <c r="D2224" s="3"/>
      <c r="E2224" t="s">
        <v>51</v>
      </c>
      <c r="F2224" t="s">
        <v>51</v>
      </c>
      <c r="G2224" s="41"/>
      <c r="H2224" s="40"/>
      <c r="I2224" s="40"/>
      <c r="J2224" s="40"/>
      <c r="K2224" s="42"/>
      <c r="L2224" s="3">
        <f>IF(Table2242[[#This Row],[P/E]]&lt;=$A$8,1,0)</f>
        <v>1</v>
      </c>
      <c r="M2224" s="3">
        <f>IF(Table2242[[#This Row],[ROE LF]]&gt;=$B$8,1,0)</f>
        <v>1</v>
      </c>
      <c r="N2224" s="3">
        <f>IF(Table2242[[#This Row],[Debt/Equity LF]]&lt;=$C$8,1,0)</f>
        <v>0</v>
      </c>
      <c r="O2224" s="44">
        <f t="shared" si="66"/>
        <v>2</v>
      </c>
    </row>
    <row r="2225" spans="1:15" ht="15" hidden="1" x14ac:dyDescent="0.2">
      <c r="A2225" s="3"/>
      <c r="B2225" s="3"/>
      <c r="C2225" s="3"/>
      <c r="D2225" s="3"/>
      <c r="E2225" t="s">
        <v>51</v>
      </c>
      <c r="F2225" t="s">
        <v>51</v>
      </c>
      <c r="G2225" s="41"/>
      <c r="H2225" s="40"/>
      <c r="I2225" s="40"/>
      <c r="J2225" s="40"/>
      <c r="K2225" s="42"/>
      <c r="L2225" s="3">
        <f>IF(Table2242[[#This Row],[P/E]]&lt;=$A$8,1,0)</f>
        <v>1</v>
      </c>
      <c r="M2225" s="3">
        <f>IF(Table2242[[#This Row],[ROE LF]]&gt;=$B$8,1,0)</f>
        <v>1</v>
      </c>
      <c r="N2225" s="3">
        <f>IF(Table2242[[#This Row],[Debt/Equity LF]]&lt;=$C$8,1,0)</f>
        <v>0</v>
      </c>
      <c r="O2225" s="44">
        <f t="shared" si="66"/>
        <v>2</v>
      </c>
    </row>
    <row r="2226" spans="1:15" ht="15" hidden="1" x14ac:dyDescent="0.2">
      <c r="A2226" s="3"/>
      <c r="B2226" s="3"/>
      <c r="C2226" s="3"/>
      <c r="D2226" s="3"/>
      <c r="E2226" t="s">
        <v>51</v>
      </c>
      <c r="F2226" t="s">
        <v>51</v>
      </c>
      <c r="G2226" s="41"/>
      <c r="H2226" s="40"/>
      <c r="I2226" s="40"/>
      <c r="J2226" s="40"/>
      <c r="K2226" s="42"/>
      <c r="L2226" s="3">
        <f>IF(Table2242[[#This Row],[P/E]]&lt;=$A$8,1,0)</f>
        <v>1</v>
      </c>
      <c r="M2226" s="3">
        <f>IF(Table2242[[#This Row],[ROE LF]]&gt;=$B$8,1,0)</f>
        <v>1</v>
      </c>
      <c r="N2226" s="3">
        <f>IF(Table2242[[#This Row],[Debt/Equity LF]]&lt;=$C$8,1,0)</f>
        <v>0</v>
      </c>
      <c r="O2226" s="44">
        <f t="shared" si="66"/>
        <v>2</v>
      </c>
    </row>
    <row r="2227" spans="1:15" ht="15" hidden="1" x14ac:dyDescent="0.2">
      <c r="A2227" s="3"/>
      <c r="B2227" s="3"/>
      <c r="C2227" s="3"/>
      <c r="D2227" s="3"/>
      <c r="E2227" t="s">
        <v>51</v>
      </c>
      <c r="F2227" t="s">
        <v>51</v>
      </c>
      <c r="G2227" s="41"/>
      <c r="H2227" s="40"/>
      <c r="I2227" s="40"/>
      <c r="J2227" s="40"/>
      <c r="K2227" s="42"/>
      <c r="L2227" s="3">
        <f>IF(Table2242[[#This Row],[P/E]]&lt;=$A$8,1,0)</f>
        <v>1</v>
      </c>
      <c r="M2227" s="3">
        <f>IF(Table2242[[#This Row],[ROE LF]]&gt;=$B$8,1,0)</f>
        <v>1</v>
      </c>
      <c r="N2227" s="3">
        <f>IF(Table2242[[#This Row],[Debt/Equity LF]]&lt;=$C$8,1,0)</f>
        <v>0</v>
      </c>
      <c r="O2227" s="44">
        <f t="shared" si="66"/>
        <v>2</v>
      </c>
    </row>
    <row r="2228" spans="1:15" ht="15" hidden="1" x14ac:dyDescent="0.2">
      <c r="A2228" s="3"/>
      <c r="B2228" s="3"/>
      <c r="C2228" s="3"/>
      <c r="D2228" s="3"/>
      <c r="E2228" t="s">
        <v>51</v>
      </c>
      <c r="F2228" t="s">
        <v>51</v>
      </c>
      <c r="G2228" s="41"/>
      <c r="H2228" s="40"/>
      <c r="I2228" s="40"/>
      <c r="J2228" s="40"/>
      <c r="K2228" s="42"/>
      <c r="L2228" s="3">
        <f>IF(Table2242[[#This Row],[P/E]]&lt;=$A$8,1,0)</f>
        <v>1</v>
      </c>
      <c r="M2228" s="3">
        <f>IF(Table2242[[#This Row],[ROE LF]]&gt;=$B$8,1,0)</f>
        <v>1</v>
      </c>
      <c r="N2228" s="3">
        <f>IF(Table2242[[#This Row],[Debt/Equity LF]]&lt;=$C$8,1,0)</f>
        <v>0</v>
      </c>
      <c r="O2228" s="44">
        <f t="shared" si="66"/>
        <v>2</v>
      </c>
    </row>
    <row r="2229" spans="1:15" ht="15" hidden="1" x14ac:dyDescent="0.2">
      <c r="A2229" s="3"/>
      <c r="B2229" s="3"/>
      <c r="C2229" s="3"/>
      <c r="D2229" s="3"/>
      <c r="E2229" t="s">
        <v>51</v>
      </c>
      <c r="F2229" t="s">
        <v>51</v>
      </c>
      <c r="G2229" s="41"/>
      <c r="H2229" s="40"/>
      <c r="I2229" s="40"/>
      <c r="J2229" s="40"/>
      <c r="K2229" s="42"/>
      <c r="L2229" s="3">
        <f>IF(Table2242[[#This Row],[P/E]]&lt;=$A$8,1,0)</f>
        <v>1</v>
      </c>
      <c r="M2229" s="3">
        <f>IF(Table2242[[#This Row],[ROE LF]]&gt;=$B$8,1,0)</f>
        <v>1</v>
      </c>
      <c r="N2229" s="3">
        <f>IF(Table2242[[#This Row],[Debt/Equity LF]]&lt;=$C$8,1,0)</f>
        <v>0</v>
      </c>
      <c r="O2229" s="44">
        <f t="shared" si="66"/>
        <v>2</v>
      </c>
    </row>
    <row r="2230" spans="1:15" ht="15" hidden="1" x14ac:dyDescent="0.2">
      <c r="A2230" s="3"/>
      <c r="B2230" s="3"/>
      <c r="C2230" s="3"/>
      <c r="D2230" s="3"/>
      <c r="E2230" t="s">
        <v>51</v>
      </c>
      <c r="F2230" t="s">
        <v>51</v>
      </c>
      <c r="G2230" s="41"/>
      <c r="H2230" s="40"/>
      <c r="I2230" s="40"/>
      <c r="J2230" s="40"/>
      <c r="K2230" s="42"/>
      <c r="L2230" s="3">
        <f>IF(Table2242[[#This Row],[P/E]]&lt;=$A$8,1,0)</f>
        <v>1</v>
      </c>
      <c r="M2230" s="3">
        <f>IF(Table2242[[#This Row],[ROE LF]]&gt;=$B$8,1,0)</f>
        <v>1</v>
      </c>
      <c r="N2230" s="3">
        <f>IF(Table2242[[#This Row],[Debt/Equity LF]]&lt;=$C$8,1,0)</f>
        <v>0</v>
      </c>
      <c r="O2230" s="44">
        <f t="shared" si="66"/>
        <v>2</v>
      </c>
    </row>
    <row r="2231" spans="1:15" ht="15" hidden="1" x14ac:dyDescent="0.2">
      <c r="A2231" s="3"/>
      <c r="B2231" s="3"/>
      <c r="C2231" s="3"/>
      <c r="D2231" s="3"/>
      <c r="E2231" t="s">
        <v>51</v>
      </c>
      <c r="F2231" t="s">
        <v>51</v>
      </c>
      <c r="G2231" s="41"/>
      <c r="H2231" s="40"/>
      <c r="I2231" s="40"/>
      <c r="J2231" s="40"/>
      <c r="K2231" s="42"/>
      <c r="L2231" s="3">
        <f>IF(Table2242[[#This Row],[P/E]]&lt;=$A$8,1,0)</f>
        <v>1</v>
      </c>
      <c r="M2231" s="3">
        <f>IF(Table2242[[#This Row],[ROE LF]]&gt;=$B$8,1,0)</f>
        <v>1</v>
      </c>
      <c r="N2231" s="3">
        <f>IF(Table2242[[#This Row],[Debt/Equity LF]]&lt;=$C$8,1,0)</f>
        <v>0</v>
      </c>
      <c r="O2231" s="44">
        <f t="shared" si="66"/>
        <v>2</v>
      </c>
    </row>
    <row r="2232" spans="1:15" ht="15" hidden="1" x14ac:dyDescent="0.2">
      <c r="A2232" s="3"/>
      <c r="B2232" s="3"/>
      <c r="C2232" s="3"/>
      <c r="D2232" s="3"/>
      <c r="E2232" t="s">
        <v>51</v>
      </c>
      <c r="F2232" t="s">
        <v>51</v>
      </c>
      <c r="G2232" s="41"/>
      <c r="H2232" s="40"/>
      <c r="I2232" s="40"/>
      <c r="J2232" s="40"/>
      <c r="K2232" s="42"/>
      <c r="L2232" s="3">
        <f>IF(Table2242[[#This Row],[P/E]]&lt;=$A$8,1,0)</f>
        <v>1</v>
      </c>
      <c r="M2232" s="3">
        <f>IF(Table2242[[#This Row],[ROE LF]]&gt;=$B$8,1,0)</f>
        <v>1</v>
      </c>
      <c r="N2232" s="3">
        <f>IF(Table2242[[#This Row],[Debt/Equity LF]]&lt;=$C$8,1,0)</f>
        <v>0</v>
      </c>
      <c r="O2232" s="44">
        <f t="shared" si="66"/>
        <v>2</v>
      </c>
    </row>
    <row r="2233" spans="1:15" ht="15" hidden="1" x14ac:dyDescent="0.2">
      <c r="A2233" s="3"/>
      <c r="B2233" s="3"/>
      <c r="C2233" s="3"/>
      <c r="D2233" s="3"/>
      <c r="E2233" t="s">
        <v>51</v>
      </c>
      <c r="F2233" t="s">
        <v>51</v>
      </c>
      <c r="G2233" s="41"/>
      <c r="H2233" s="40"/>
      <c r="I2233" s="40"/>
      <c r="J2233" s="40"/>
      <c r="K2233" s="42"/>
      <c r="L2233" s="3">
        <f>IF(Table2242[[#This Row],[P/E]]&lt;=$A$8,1,0)</f>
        <v>1</v>
      </c>
      <c r="M2233" s="3">
        <f>IF(Table2242[[#This Row],[ROE LF]]&gt;=$B$8,1,0)</f>
        <v>1</v>
      </c>
      <c r="N2233" s="3">
        <f>IF(Table2242[[#This Row],[Debt/Equity LF]]&lt;=$C$8,1,0)</f>
        <v>0</v>
      </c>
      <c r="O2233" s="44">
        <f t="shared" si="66"/>
        <v>2</v>
      </c>
    </row>
    <row r="2234" spans="1:15" ht="15" hidden="1" x14ac:dyDescent="0.2">
      <c r="A2234" s="3"/>
      <c r="B2234" s="3"/>
      <c r="C2234" s="3"/>
      <c r="D2234" s="3"/>
      <c r="E2234" t="s">
        <v>51</v>
      </c>
      <c r="F2234" t="s">
        <v>51</v>
      </c>
      <c r="G2234" s="41"/>
      <c r="H2234" s="40"/>
      <c r="I2234" s="40"/>
      <c r="J2234" s="40"/>
      <c r="K2234" s="42"/>
      <c r="L2234" s="3">
        <f>IF(Table2242[[#This Row],[P/E]]&lt;=$A$8,1,0)</f>
        <v>1</v>
      </c>
      <c r="M2234" s="3">
        <f>IF(Table2242[[#This Row],[ROE LF]]&gt;=$B$8,1,0)</f>
        <v>1</v>
      </c>
      <c r="N2234" s="3">
        <f>IF(Table2242[[#This Row],[Debt/Equity LF]]&lt;=$C$8,1,0)</f>
        <v>0</v>
      </c>
      <c r="O2234" s="44">
        <f t="shared" si="66"/>
        <v>2</v>
      </c>
    </row>
    <row r="2235" spans="1:15" ht="15" hidden="1" x14ac:dyDescent="0.2">
      <c r="A2235" s="3"/>
      <c r="B2235" s="3"/>
      <c r="C2235" s="3"/>
      <c r="D2235" s="3"/>
      <c r="E2235" t="s">
        <v>51</v>
      </c>
      <c r="F2235" t="s">
        <v>51</v>
      </c>
      <c r="G2235" s="41"/>
      <c r="H2235" s="40"/>
      <c r="I2235" s="40"/>
      <c r="J2235" s="40"/>
      <c r="K2235" s="42"/>
      <c r="L2235" s="3">
        <f>IF(Table2242[[#This Row],[P/E]]&lt;=$A$8,1,0)</f>
        <v>1</v>
      </c>
      <c r="M2235" s="3">
        <f>IF(Table2242[[#This Row],[ROE LF]]&gt;=$B$8,1,0)</f>
        <v>1</v>
      </c>
      <c r="N2235" s="3">
        <f>IF(Table2242[[#This Row],[Debt/Equity LF]]&lt;=$C$8,1,0)</f>
        <v>0</v>
      </c>
      <c r="O2235" s="44">
        <f t="shared" si="66"/>
        <v>2</v>
      </c>
    </row>
    <row r="2236" spans="1:15" ht="15" hidden="1" x14ac:dyDescent="0.2">
      <c r="A2236" s="3"/>
      <c r="B2236" s="3"/>
      <c r="C2236" s="3"/>
      <c r="D2236" s="3"/>
      <c r="E2236" t="s">
        <v>51</v>
      </c>
      <c r="F2236" t="s">
        <v>51</v>
      </c>
      <c r="G2236" s="41"/>
      <c r="H2236" s="40"/>
      <c r="I2236" s="40"/>
      <c r="J2236" s="40"/>
      <c r="K2236" s="42"/>
      <c r="L2236" s="3">
        <f>IF(Table2242[[#This Row],[P/E]]&lt;=$A$8,1,0)</f>
        <v>1</v>
      </c>
      <c r="M2236" s="3">
        <f>IF(Table2242[[#This Row],[ROE LF]]&gt;=$B$8,1,0)</f>
        <v>1</v>
      </c>
      <c r="N2236" s="3">
        <f>IF(Table2242[[#This Row],[Debt/Equity LF]]&lt;=$C$8,1,0)</f>
        <v>0</v>
      </c>
      <c r="O2236" s="44">
        <f t="shared" si="66"/>
        <v>2</v>
      </c>
    </row>
    <row r="2237" spans="1:15" ht="15" hidden="1" x14ac:dyDescent="0.2">
      <c r="A2237" s="3"/>
      <c r="B2237" s="3"/>
      <c r="C2237" s="3"/>
      <c r="D2237" s="3"/>
      <c r="E2237" t="s">
        <v>51</v>
      </c>
      <c r="F2237" t="s">
        <v>51</v>
      </c>
      <c r="G2237" s="41"/>
      <c r="H2237" s="40"/>
      <c r="I2237" s="40"/>
      <c r="J2237" s="40"/>
      <c r="K2237" s="42"/>
      <c r="L2237" s="3">
        <f>IF(Table2242[[#This Row],[P/E]]&lt;=$A$8,1,0)</f>
        <v>1</v>
      </c>
      <c r="M2237" s="3">
        <f>IF(Table2242[[#This Row],[ROE LF]]&gt;=$B$8,1,0)</f>
        <v>1</v>
      </c>
      <c r="N2237" s="3">
        <f>IF(Table2242[[#This Row],[Debt/Equity LF]]&lt;=$C$8,1,0)</f>
        <v>0</v>
      </c>
      <c r="O2237" s="44">
        <f t="shared" si="66"/>
        <v>2</v>
      </c>
    </row>
    <row r="2238" spans="1:15" ht="15" hidden="1" x14ac:dyDescent="0.2">
      <c r="A2238" s="3"/>
      <c r="B2238" s="3"/>
      <c r="C2238" s="3"/>
      <c r="D2238" s="3"/>
      <c r="E2238" t="s">
        <v>51</v>
      </c>
      <c r="F2238" t="s">
        <v>51</v>
      </c>
      <c r="G2238" s="41"/>
      <c r="H2238" s="40"/>
      <c r="I2238" s="40"/>
      <c r="J2238" s="40"/>
      <c r="K2238" s="42"/>
      <c r="L2238" s="3">
        <f>IF(Table2242[[#This Row],[P/E]]&lt;=$A$8,1,0)</f>
        <v>1</v>
      </c>
      <c r="M2238" s="3">
        <f>IF(Table2242[[#This Row],[ROE LF]]&gt;=$B$8,1,0)</f>
        <v>1</v>
      </c>
      <c r="N2238" s="3">
        <f>IF(Table2242[[#This Row],[Debt/Equity LF]]&lt;=$C$8,1,0)</f>
        <v>0</v>
      </c>
      <c r="O2238" s="44">
        <f t="shared" si="66"/>
        <v>2</v>
      </c>
    </row>
    <row r="2239" spans="1:15" ht="15" hidden="1" x14ac:dyDescent="0.2">
      <c r="A2239" s="3"/>
      <c r="B2239" s="3"/>
      <c r="C2239" s="3"/>
      <c r="D2239" s="3"/>
      <c r="E2239" t="s">
        <v>51</v>
      </c>
      <c r="F2239" t="s">
        <v>51</v>
      </c>
      <c r="G2239" s="41"/>
      <c r="H2239" s="40"/>
      <c r="I2239" s="40"/>
      <c r="J2239" s="40"/>
      <c r="K2239" s="42"/>
      <c r="L2239" s="3">
        <f>IF(Table2242[[#This Row],[P/E]]&lt;=$A$8,1,0)</f>
        <v>1</v>
      </c>
      <c r="M2239" s="3">
        <f>IF(Table2242[[#This Row],[ROE LF]]&gt;=$B$8,1,0)</f>
        <v>1</v>
      </c>
      <c r="N2239" s="3">
        <f>IF(Table2242[[#This Row],[Debt/Equity LF]]&lt;=$C$8,1,0)</f>
        <v>0</v>
      </c>
      <c r="O2239" s="44">
        <f t="shared" si="66"/>
        <v>2</v>
      </c>
    </row>
    <row r="2240" spans="1:15" ht="15" hidden="1" x14ac:dyDescent="0.2">
      <c r="A2240" s="3"/>
      <c r="B2240" s="3"/>
      <c r="C2240" s="3"/>
      <c r="D2240" s="3"/>
      <c r="E2240" t="s">
        <v>51</v>
      </c>
      <c r="F2240" t="s">
        <v>51</v>
      </c>
      <c r="G2240" s="41"/>
      <c r="H2240" s="40"/>
      <c r="I2240" s="40"/>
      <c r="J2240" s="40"/>
      <c r="K2240" s="42"/>
      <c r="L2240" s="3">
        <f>IF(Table2242[[#This Row],[P/E]]&lt;=$A$8,1,0)</f>
        <v>1</v>
      </c>
      <c r="M2240" s="3">
        <f>IF(Table2242[[#This Row],[ROE LF]]&gt;=$B$8,1,0)</f>
        <v>1</v>
      </c>
      <c r="N2240" s="3">
        <f>IF(Table2242[[#This Row],[Debt/Equity LF]]&lt;=$C$8,1,0)</f>
        <v>0</v>
      </c>
      <c r="O2240" s="44">
        <f t="shared" si="66"/>
        <v>2</v>
      </c>
    </row>
    <row r="2241" spans="1:15" ht="15" hidden="1" x14ac:dyDescent="0.2">
      <c r="A2241" s="3"/>
      <c r="B2241" s="3"/>
      <c r="C2241" s="3"/>
      <c r="D2241" s="3"/>
      <c r="E2241" t="s">
        <v>51</v>
      </c>
      <c r="F2241" t="s">
        <v>51</v>
      </c>
      <c r="G2241" s="41"/>
      <c r="H2241" s="40"/>
      <c r="I2241" s="40"/>
      <c r="J2241" s="40"/>
      <c r="K2241" s="42"/>
      <c r="L2241" s="3">
        <f>IF(Table2242[[#This Row],[P/E]]&lt;=$A$8,1,0)</f>
        <v>1</v>
      </c>
      <c r="M2241" s="3">
        <f>IF(Table2242[[#This Row],[ROE LF]]&gt;=$B$8,1,0)</f>
        <v>1</v>
      </c>
      <c r="N2241" s="3">
        <f>IF(Table2242[[#This Row],[Debt/Equity LF]]&lt;=$C$8,1,0)</f>
        <v>0</v>
      </c>
      <c r="O2241" s="44">
        <f t="shared" si="66"/>
        <v>2</v>
      </c>
    </row>
    <row r="2242" spans="1:15" ht="15" hidden="1" x14ac:dyDescent="0.2">
      <c r="A2242" s="3"/>
      <c r="B2242" s="3"/>
      <c r="C2242" s="3"/>
      <c r="D2242" s="3"/>
      <c r="E2242" t="s">
        <v>51</v>
      </c>
      <c r="F2242" t="s">
        <v>51</v>
      </c>
      <c r="G2242" s="41"/>
      <c r="H2242" s="40"/>
      <c r="I2242" s="40"/>
      <c r="J2242" s="40"/>
      <c r="K2242" s="42"/>
      <c r="L2242" s="3">
        <f>IF(Table2242[[#This Row],[P/E]]&lt;=$A$8,1,0)</f>
        <v>1</v>
      </c>
      <c r="M2242" s="3">
        <f>IF(Table2242[[#This Row],[ROE LF]]&gt;=$B$8,1,0)</f>
        <v>1</v>
      </c>
      <c r="N2242" s="3">
        <f>IF(Table2242[[#This Row],[Debt/Equity LF]]&lt;=$C$8,1,0)</f>
        <v>0</v>
      </c>
      <c r="O2242" s="44">
        <f t="shared" si="66"/>
        <v>2</v>
      </c>
    </row>
    <row r="2243" spans="1:15" ht="15" hidden="1" x14ac:dyDescent="0.2">
      <c r="A2243" s="3"/>
      <c r="B2243" s="3"/>
      <c r="C2243" s="3"/>
      <c r="D2243" s="3"/>
      <c r="E2243" t="s">
        <v>51</v>
      </c>
      <c r="F2243" t="s">
        <v>51</v>
      </c>
      <c r="G2243" s="41"/>
      <c r="H2243" s="40"/>
      <c r="I2243" s="40"/>
      <c r="J2243" s="40"/>
      <c r="K2243" s="42"/>
      <c r="L2243" s="3">
        <f>IF(Table2242[[#This Row],[P/E]]&lt;=$A$8,1,0)</f>
        <v>1</v>
      </c>
      <c r="M2243" s="3">
        <f>IF(Table2242[[#This Row],[ROE LF]]&gt;=$B$8,1,0)</f>
        <v>1</v>
      </c>
      <c r="N2243" s="3">
        <f>IF(Table2242[[#This Row],[Debt/Equity LF]]&lt;=$C$8,1,0)</f>
        <v>0</v>
      </c>
      <c r="O2243" s="44">
        <f t="shared" si="66"/>
        <v>2</v>
      </c>
    </row>
    <row r="2244" spans="1:15" ht="15" hidden="1" x14ac:dyDescent="0.2">
      <c r="A2244" s="3"/>
      <c r="B2244" s="3"/>
      <c r="C2244" s="3"/>
      <c r="D2244" s="3"/>
      <c r="E2244" t="s">
        <v>51</v>
      </c>
      <c r="F2244" t="s">
        <v>51</v>
      </c>
      <c r="G2244" s="41"/>
      <c r="H2244" s="40"/>
      <c r="I2244" s="40"/>
      <c r="J2244" s="40"/>
      <c r="K2244" s="42"/>
      <c r="L2244" s="3">
        <f>IF(Table2242[[#This Row],[P/E]]&lt;=$A$8,1,0)</f>
        <v>1</v>
      </c>
      <c r="M2244" s="3">
        <f>IF(Table2242[[#This Row],[ROE LF]]&gt;=$B$8,1,0)</f>
        <v>1</v>
      </c>
      <c r="N2244" s="3">
        <f>IF(Table2242[[#This Row],[Debt/Equity LF]]&lt;=$C$8,1,0)</f>
        <v>0</v>
      </c>
      <c r="O2244" s="44">
        <f t="shared" si="66"/>
        <v>2</v>
      </c>
    </row>
    <row r="2245" spans="1:15" ht="15" hidden="1" x14ac:dyDescent="0.2">
      <c r="A2245" s="3"/>
      <c r="B2245" s="3"/>
      <c r="C2245" s="3"/>
      <c r="D2245" s="3"/>
      <c r="E2245" t="s">
        <v>51</v>
      </c>
      <c r="F2245" t="s">
        <v>51</v>
      </c>
      <c r="G2245" s="41"/>
      <c r="H2245" s="40"/>
      <c r="I2245" s="40"/>
      <c r="J2245" s="40"/>
      <c r="K2245" s="42"/>
      <c r="L2245" s="3">
        <f>IF(Table2242[[#This Row],[P/E]]&lt;=$A$8,1,0)</f>
        <v>1</v>
      </c>
      <c r="M2245" s="3">
        <f>IF(Table2242[[#This Row],[ROE LF]]&gt;=$B$8,1,0)</f>
        <v>1</v>
      </c>
      <c r="N2245" s="3">
        <f>IF(Table2242[[#This Row],[Debt/Equity LF]]&lt;=$C$8,1,0)</f>
        <v>0</v>
      </c>
      <c r="O2245" s="44">
        <f t="shared" si="66"/>
        <v>2</v>
      </c>
    </row>
    <row r="2246" spans="1:15" ht="15" hidden="1" x14ac:dyDescent="0.2">
      <c r="A2246" s="3"/>
      <c r="B2246" s="3"/>
      <c r="C2246" s="3"/>
      <c r="D2246" s="3"/>
      <c r="E2246" t="s">
        <v>51</v>
      </c>
      <c r="F2246" t="s">
        <v>51</v>
      </c>
      <c r="G2246" s="41"/>
      <c r="H2246" s="40"/>
      <c r="I2246" s="40"/>
      <c r="J2246" s="40"/>
      <c r="K2246" s="42"/>
      <c r="L2246" s="3">
        <f>IF(Table2242[[#This Row],[P/E]]&lt;=$A$8,1,0)</f>
        <v>1</v>
      </c>
      <c r="M2246" s="3">
        <f>IF(Table2242[[#This Row],[ROE LF]]&gt;=$B$8,1,0)</f>
        <v>1</v>
      </c>
      <c r="N2246" s="3">
        <f>IF(Table2242[[#This Row],[Debt/Equity LF]]&lt;=$C$8,1,0)</f>
        <v>0</v>
      </c>
      <c r="O2246" s="44">
        <f t="shared" si="66"/>
        <v>2</v>
      </c>
    </row>
    <row r="2247" spans="1:15" ht="15" hidden="1" x14ac:dyDescent="0.2">
      <c r="A2247" s="3"/>
      <c r="B2247" s="3"/>
      <c r="C2247" s="3"/>
      <c r="D2247" s="3"/>
      <c r="E2247" t="s">
        <v>51</v>
      </c>
      <c r="F2247" t="s">
        <v>51</v>
      </c>
      <c r="G2247" s="41"/>
      <c r="H2247" s="40"/>
      <c r="I2247" s="40"/>
      <c r="J2247" s="40"/>
      <c r="K2247" s="42"/>
      <c r="L2247" s="3">
        <f>IF(Table2242[[#This Row],[P/E]]&lt;=$A$8,1,0)</f>
        <v>1</v>
      </c>
      <c r="M2247" s="3">
        <f>IF(Table2242[[#This Row],[ROE LF]]&gt;=$B$8,1,0)</f>
        <v>1</v>
      </c>
      <c r="N2247" s="3">
        <f>IF(Table2242[[#This Row],[Debt/Equity LF]]&lt;=$C$8,1,0)</f>
        <v>0</v>
      </c>
      <c r="O2247" s="44">
        <f t="shared" si="66"/>
        <v>2</v>
      </c>
    </row>
    <row r="2248" spans="1:15" ht="15" hidden="1" x14ac:dyDescent="0.2">
      <c r="A2248" s="3"/>
      <c r="B2248" s="3"/>
      <c r="C2248" s="3"/>
      <c r="D2248" s="3"/>
      <c r="E2248" t="s">
        <v>51</v>
      </c>
      <c r="F2248" t="s">
        <v>51</v>
      </c>
      <c r="G2248" s="41"/>
      <c r="H2248" s="40"/>
      <c r="I2248" s="40"/>
      <c r="J2248" s="40"/>
      <c r="K2248" s="42"/>
      <c r="L2248" s="3">
        <f>IF(Table2242[[#This Row],[P/E]]&lt;=$A$8,1,0)</f>
        <v>1</v>
      </c>
      <c r="M2248" s="3">
        <f>IF(Table2242[[#This Row],[ROE LF]]&gt;=$B$8,1,0)</f>
        <v>1</v>
      </c>
      <c r="N2248" s="3">
        <f>IF(Table2242[[#This Row],[Debt/Equity LF]]&lt;=$C$8,1,0)</f>
        <v>0</v>
      </c>
      <c r="O2248" s="44">
        <f t="shared" si="66"/>
        <v>2</v>
      </c>
    </row>
    <row r="2249" spans="1:15" ht="15" hidden="1" x14ac:dyDescent="0.2">
      <c r="A2249" s="3"/>
      <c r="B2249" s="3"/>
      <c r="C2249" s="3"/>
      <c r="D2249" s="3"/>
      <c r="E2249" t="s">
        <v>51</v>
      </c>
      <c r="F2249" t="s">
        <v>51</v>
      </c>
      <c r="G2249" s="41"/>
      <c r="H2249" s="40"/>
      <c r="I2249" s="40"/>
      <c r="J2249" s="40"/>
      <c r="K2249" s="42"/>
      <c r="L2249" s="3">
        <f>IF(Table2242[[#This Row],[P/E]]&lt;=$A$8,1,0)</f>
        <v>1</v>
      </c>
      <c r="M2249" s="3">
        <f>IF(Table2242[[#This Row],[ROE LF]]&gt;=$B$8,1,0)</f>
        <v>1</v>
      </c>
      <c r="N2249" s="3">
        <f>IF(Table2242[[#This Row],[Debt/Equity LF]]&lt;=$C$8,1,0)</f>
        <v>0</v>
      </c>
      <c r="O2249" s="44">
        <f t="shared" si="66"/>
        <v>2</v>
      </c>
    </row>
    <row r="2250" spans="1:15" ht="15" hidden="1" x14ac:dyDescent="0.2">
      <c r="A2250" s="3"/>
      <c r="B2250" s="3"/>
      <c r="C2250" s="3"/>
      <c r="D2250" s="3"/>
      <c r="E2250" t="s">
        <v>51</v>
      </c>
      <c r="F2250" t="s">
        <v>51</v>
      </c>
      <c r="G2250" s="41"/>
      <c r="H2250" s="40"/>
      <c r="I2250" s="40"/>
      <c r="J2250" s="40"/>
      <c r="K2250" s="42"/>
      <c r="L2250" s="3">
        <f>IF(Table2242[[#This Row],[P/E]]&lt;=$A$8,1,0)</f>
        <v>1</v>
      </c>
      <c r="M2250" s="3">
        <f>IF(Table2242[[#This Row],[ROE LF]]&gt;=$B$8,1,0)</f>
        <v>1</v>
      </c>
      <c r="N2250" s="3">
        <f>IF(Table2242[[#This Row],[Debt/Equity LF]]&lt;=$C$8,1,0)</f>
        <v>0</v>
      </c>
      <c r="O2250" s="44">
        <f t="shared" si="66"/>
        <v>2</v>
      </c>
    </row>
    <row r="2251" spans="1:15" ht="15" hidden="1" x14ac:dyDescent="0.2">
      <c r="A2251" s="3"/>
      <c r="B2251" s="3"/>
      <c r="C2251" s="3"/>
      <c r="D2251" s="3"/>
      <c r="E2251" t="s">
        <v>51</v>
      </c>
      <c r="F2251" t="s">
        <v>51</v>
      </c>
      <c r="G2251" s="41"/>
      <c r="H2251" s="40"/>
      <c r="I2251" s="40"/>
      <c r="J2251" s="40"/>
      <c r="K2251" s="42"/>
      <c r="L2251" s="3">
        <f>IF(Table2242[[#This Row],[P/E]]&lt;=$A$8,1,0)</f>
        <v>1</v>
      </c>
      <c r="M2251" s="3">
        <f>IF(Table2242[[#This Row],[ROE LF]]&gt;=$B$8,1,0)</f>
        <v>1</v>
      </c>
      <c r="N2251" s="3">
        <f>IF(Table2242[[#This Row],[Debt/Equity LF]]&lt;=$C$8,1,0)</f>
        <v>0</v>
      </c>
      <c r="O2251" s="44">
        <f t="shared" si="66"/>
        <v>2</v>
      </c>
    </row>
    <row r="2252" spans="1:15" ht="15" hidden="1" x14ac:dyDescent="0.2">
      <c r="A2252" s="3"/>
      <c r="B2252" s="3"/>
      <c r="C2252" s="3"/>
      <c r="D2252" s="3"/>
      <c r="E2252" t="s">
        <v>51</v>
      </c>
      <c r="F2252" t="s">
        <v>51</v>
      </c>
      <c r="G2252" s="41"/>
      <c r="H2252" s="40"/>
      <c r="I2252" s="40"/>
      <c r="J2252" s="40"/>
      <c r="K2252" s="42"/>
      <c r="L2252" s="3">
        <f>IF(Table2242[[#This Row],[P/E]]&lt;=$A$8,1,0)</f>
        <v>1</v>
      </c>
      <c r="M2252" s="3">
        <f>IF(Table2242[[#This Row],[ROE LF]]&gt;=$B$8,1,0)</f>
        <v>1</v>
      </c>
      <c r="N2252" s="3">
        <f>IF(Table2242[[#This Row],[Debt/Equity LF]]&lt;=$C$8,1,0)</f>
        <v>0</v>
      </c>
      <c r="O2252" s="44">
        <f t="shared" si="66"/>
        <v>2</v>
      </c>
    </row>
    <row r="2253" spans="1:15" ht="15" hidden="1" x14ac:dyDescent="0.2">
      <c r="A2253" s="3"/>
      <c r="B2253" s="3"/>
      <c r="C2253" s="3"/>
      <c r="D2253" s="3"/>
      <c r="E2253" t="s">
        <v>51</v>
      </c>
      <c r="F2253" t="s">
        <v>51</v>
      </c>
      <c r="G2253" s="41"/>
      <c r="H2253" s="40"/>
      <c r="I2253" s="40"/>
      <c r="J2253" s="40"/>
      <c r="K2253" s="42"/>
      <c r="L2253" s="3">
        <f>IF(Table2242[[#This Row],[P/E]]&lt;=$A$8,1,0)</f>
        <v>1</v>
      </c>
      <c r="M2253" s="3">
        <f>IF(Table2242[[#This Row],[ROE LF]]&gt;=$B$8,1,0)</f>
        <v>1</v>
      </c>
      <c r="N2253" s="3">
        <f>IF(Table2242[[#This Row],[Debt/Equity LF]]&lt;=$C$8,1,0)</f>
        <v>0</v>
      </c>
      <c r="O2253" s="44">
        <f t="shared" si="66"/>
        <v>2</v>
      </c>
    </row>
    <row r="2254" spans="1:15" ht="15" hidden="1" x14ac:dyDescent="0.2">
      <c r="A2254" s="3"/>
      <c r="B2254" s="3"/>
      <c r="C2254" s="3"/>
      <c r="D2254" s="3"/>
      <c r="E2254" t="s">
        <v>51</v>
      </c>
      <c r="F2254" t="s">
        <v>51</v>
      </c>
      <c r="G2254" s="41"/>
      <c r="H2254" s="40"/>
      <c r="I2254" s="40"/>
      <c r="J2254" s="40"/>
      <c r="K2254" s="42"/>
      <c r="L2254" s="3">
        <f>IF(Table2242[[#This Row],[P/E]]&lt;=$A$8,1,0)</f>
        <v>1</v>
      </c>
      <c r="M2254" s="3">
        <f>IF(Table2242[[#This Row],[ROE LF]]&gt;=$B$8,1,0)</f>
        <v>1</v>
      </c>
      <c r="N2254" s="3">
        <f>IF(Table2242[[#This Row],[Debt/Equity LF]]&lt;=$C$8,1,0)</f>
        <v>0</v>
      </c>
      <c r="O2254" s="44">
        <f t="shared" si="66"/>
        <v>2</v>
      </c>
    </row>
    <row r="2255" spans="1:15" ht="15" hidden="1" x14ac:dyDescent="0.2">
      <c r="A2255" s="3"/>
      <c r="B2255" s="3"/>
      <c r="C2255" s="3"/>
      <c r="D2255" s="3"/>
      <c r="E2255" t="s">
        <v>51</v>
      </c>
      <c r="F2255" t="s">
        <v>51</v>
      </c>
      <c r="G2255" s="41"/>
      <c r="H2255" s="40"/>
      <c r="I2255" s="40"/>
      <c r="J2255" s="40"/>
      <c r="K2255" s="42"/>
      <c r="L2255" s="3">
        <f>IF(Table2242[[#This Row],[P/E]]&lt;=$A$8,1,0)</f>
        <v>1</v>
      </c>
      <c r="M2255" s="3">
        <f>IF(Table2242[[#This Row],[ROE LF]]&gt;=$B$8,1,0)</f>
        <v>1</v>
      </c>
      <c r="N2255" s="3">
        <f>IF(Table2242[[#This Row],[Debt/Equity LF]]&lt;=$C$8,1,0)</f>
        <v>0</v>
      </c>
      <c r="O2255" s="44">
        <f t="shared" si="66"/>
        <v>2</v>
      </c>
    </row>
    <row r="2256" spans="1:15" ht="15" hidden="1" x14ac:dyDescent="0.2">
      <c r="A2256" s="3"/>
      <c r="B2256" s="3"/>
      <c r="C2256" s="3"/>
      <c r="D2256" s="3"/>
      <c r="E2256" t="s">
        <v>51</v>
      </c>
      <c r="F2256" t="s">
        <v>51</v>
      </c>
      <c r="G2256" s="41"/>
      <c r="H2256" s="40"/>
      <c r="I2256" s="40"/>
      <c r="J2256" s="40"/>
      <c r="K2256" s="42"/>
      <c r="L2256" s="3">
        <f>IF(Table2242[[#This Row],[P/E]]&lt;=$A$8,1,0)</f>
        <v>1</v>
      </c>
      <c r="M2256" s="3">
        <f>IF(Table2242[[#This Row],[ROE LF]]&gt;=$B$8,1,0)</f>
        <v>1</v>
      </c>
      <c r="N2256" s="3">
        <f>IF(Table2242[[#This Row],[Debt/Equity LF]]&lt;=$C$8,1,0)</f>
        <v>0</v>
      </c>
      <c r="O2256" s="44">
        <f t="shared" si="66"/>
        <v>2</v>
      </c>
    </row>
    <row r="2257" spans="1:15" ht="15" hidden="1" x14ac:dyDescent="0.2">
      <c r="A2257" s="3"/>
      <c r="B2257" s="3"/>
      <c r="C2257" s="3"/>
      <c r="D2257" s="3"/>
      <c r="E2257" t="s">
        <v>51</v>
      </c>
      <c r="F2257" t="s">
        <v>51</v>
      </c>
      <c r="G2257" s="41"/>
      <c r="H2257" s="40"/>
      <c r="I2257" s="40"/>
      <c r="J2257" s="40"/>
      <c r="K2257" s="42"/>
      <c r="L2257" s="3">
        <f>IF(Table2242[[#This Row],[P/E]]&lt;=$A$8,1,0)</f>
        <v>1</v>
      </c>
      <c r="M2257" s="3">
        <f>IF(Table2242[[#This Row],[ROE LF]]&gt;=$B$8,1,0)</f>
        <v>1</v>
      </c>
      <c r="N2257" s="3">
        <f>IF(Table2242[[#This Row],[Debt/Equity LF]]&lt;=$C$8,1,0)</f>
        <v>0</v>
      </c>
      <c r="O2257" s="44">
        <f t="shared" si="66"/>
        <v>2</v>
      </c>
    </row>
    <row r="2258" spans="1:15" ht="15" hidden="1" x14ac:dyDescent="0.2">
      <c r="A2258" s="3"/>
      <c r="B2258" s="3"/>
      <c r="C2258" s="3"/>
      <c r="D2258" s="3"/>
      <c r="E2258" t="s">
        <v>51</v>
      </c>
      <c r="F2258" t="s">
        <v>51</v>
      </c>
      <c r="G2258" s="41"/>
      <c r="H2258" s="40"/>
      <c r="I2258" s="40"/>
      <c r="J2258" s="40"/>
      <c r="K2258" s="42"/>
      <c r="L2258" s="3">
        <f>IF(Table2242[[#This Row],[P/E]]&lt;=$A$8,1,0)</f>
        <v>1</v>
      </c>
      <c r="M2258" s="3">
        <f>IF(Table2242[[#This Row],[ROE LF]]&gt;=$B$8,1,0)</f>
        <v>1</v>
      </c>
      <c r="N2258" s="3">
        <f>IF(Table2242[[#This Row],[Debt/Equity LF]]&lt;=$C$8,1,0)</f>
        <v>0</v>
      </c>
      <c r="O2258" s="44">
        <f t="shared" si="66"/>
        <v>2</v>
      </c>
    </row>
    <row r="2259" spans="1:15" ht="15" hidden="1" x14ac:dyDescent="0.2">
      <c r="A2259" s="3"/>
      <c r="B2259" s="3"/>
      <c r="C2259" s="3"/>
      <c r="D2259" s="3"/>
      <c r="E2259" t="s">
        <v>51</v>
      </c>
      <c r="F2259" t="s">
        <v>51</v>
      </c>
      <c r="G2259" s="41"/>
      <c r="H2259" s="40"/>
      <c r="I2259" s="40"/>
      <c r="J2259" s="40"/>
      <c r="K2259" s="42"/>
      <c r="L2259" s="3">
        <f>IF(Table2242[[#This Row],[P/E]]&lt;=$A$8,1,0)</f>
        <v>1</v>
      </c>
      <c r="M2259" s="3">
        <f>IF(Table2242[[#This Row],[ROE LF]]&gt;=$B$8,1,0)</f>
        <v>1</v>
      </c>
      <c r="N2259" s="3">
        <f>IF(Table2242[[#This Row],[Debt/Equity LF]]&lt;=$C$8,1,0)</f>
        <v>0</v>
      </c>
      <c r="O2259" s="44">
        <f t="shared" si="66"/>
        <v>2</v>
      </c>
    </row>
    <row r="2260" spans="1:15" ht="15" hidden="1" x14ac:dyDescent="0.2">
      <c r="A2260" s="3"/>
      <c r="B2260" s="3"/>
      <c r="C2260" s="3"/>
      <c r="D2260" s="3"/>
      <c r="E2260" t="s">
        <v>51</v>
      </c>
      <c r="F2260" t="s">
        <v>51</v>
      </c>
      <c r="G2260" s="41"/>
      <c r="H2260" s="40"/>
      <c r="I2260" s="40"/>
      <c r="J2260" s="40"/>
      <c r="K2260" s="42"/>
      <c r="L2260" s="3">
        <f>IF(Table2242[[#This Row],[P/E]]&lt;=$A$8,1,0)</f>
        <v>1</v>
      </c>
      <c r="M2260" s="3">
        <f>IF(Table2242[[#This Row],[ROE LF]]&gt;=$B$8,1,0)</f>
        <v>1</v>
      </c>
      <c r="N2260" s="3">
        <f>IF(Table2242[[#This Row],[Debt/Equity LF]]&lt;=$C$8,1,0)</f>
        <v>0</v>
      </c>
      <c r="O2260" s="44">
        <f t="shared" si="66"/>
        <v>2</v>
      </c>
    </row>
    <row r="2261" spans="1:15" ht="15" hidden="1" x14ac:dyDescent="0.2">
      <c r="A2261" s="3"/>
      <c r="B2261" s="3"/>
      <c r="C2261" s="3"/>
      <c r="D2261" s="3"/>
      <c r="E2261" t="s">
        <v>51</v>
      </c>
      <c r="F2261" t="s">
        <v>51</v>
      </c>
      <c r="G2261" s="41"/>
      <c r="H2261" s="40"/>
      <c r="I2261" s="40"/>
      <c r="J2261" s="40"/>
      <c r="K2261" s="42"/>
      <c r="L2261" s="3">
        <f>IF(Table2242[[#This Row],[P/E]]&lt;=$A$8,1,0)</f>
        <v>1</v>
      </c>
      <c r="M2261" s="3">
        <f>IF(Table2242[[#This Row],[ROE LF]]&gt;=$B$8,1,0)</f>
        <v>1</v>
      </c>
      <c r="N2261" s="3">
        <f>IF(Table2242[[#This Row],[Debt/Equity LF]]&lt;=$C$8,1,0)</f>
        <v>0</v>
      </c>
      <c r="O2261" s="44">
        <f t="shared" si="66"/>
        <v>2</v>
      </c>
    </row>
    <row r="2262" spans="1:15" ht="15" hidden="1" x14ac:dyDescent="0.2">
      <c r="A2262" s="3"/>
      <c r="B2262" s="3"/>
      <c r="C2262" s="3"/>
      <c r="D2262" s="3"/>
      <c r="E2262" t="s">
        <v>51</v>
      </c>
      <c r="F2262" t="s">
        <v>51</v>
      </c>
      <c r="G2262" s="41"/>
      <c r="H2262" s="40"/>
      <c r="I2262" s="40"/>
      <c r="J2262" s="40"/>
      <c r="K2262" s="42"/>
      <c r="L2262" s="3">
        <f>IF(Table2242[[#This Row],[P/E]]&lt;=$A$8,1,0)</f>
        <v>1</v>
      </c>
      <c r="M2262" s="3">
        <f>IF(Table2242[[#This Row],[ROE LF]]&gt;=$B$8,1,0)</f>
        <v>1</v>
      </c>
      <c r="N2262" s="3">
        <f>IF(Table2242[[#This Row],[Debt/Equity LF]]&lt;=$C$8,1,0)</f>
        <v>0</v>
      </c>
      <c r="O2262" s="44">
        <f t="shared" si="66"/>
        <v>2</v>
      </c>
    </row>
    <row r="2263" spans="1:15" ht="15" hidden="1" x14ac:dyDescent="0.2">
      <c r="A2263" s="3"/>
      <c r="B2263" s="3"/>
      <c r="C2263" s="3"/>
      <c r="D2263" s="3"/>
      <c r="E2263" t="s">
        <v>51</v>
      </c>
      <c r="F2263" t="s">
        <v>51</v>
      </c>
      <c r="G2263" s="41"/>
      <c r="H2263" s="40"/>
      <c r="I2263" s="40"/>
      <c r="J2263" s="40"/>
      <c r="K2263" s="42"/>
      <c r="L2263" s="3">
        <f>IF(Table2242[[#This Row],[P/E]]&lt;=$A$8,1,0)</f>
        <v>1</v>
      </c>
      <c r="M2263" s="3">
        <f>IF(Table2242[[#This Row],[ROE LF]]&gt;=$B$8,1,0)</f>
        <v>1</v>
      </c>
      <c r="N2263" s="3">
        <f>IF(Table2242[[#This Row],[Debt/Equity LF]]&lt;=$C$8,1,0)</f>
        <v>0</v>
      </c>
      <c r="O2263" s="44">
        <f t="shared" si="66"/>
        <v>2</v>
      </c>
    </row>
    <row r="2264" spans="1:15" ht="15" hidden="1" x14ac:dyDescent="0.2">
      <c r="A2264" s="3"/>
      <c r="B2264" s="3"/>
      <c r="C2264" s="3"/>
      <c r="D2264" s="3"/>
      <c r="E2264" t="s">
        <v>51</v>
      </c>
      <c r="F2264" t="s">
        <v>51</v>
      </c>
      <c r="G2264" s="41"/>
      <c r="H2264" s="40"/>
      <c r="I2264" s="40"/>
      <c r="J2264" s="40"/>
      <c r="K2264" s="42"/>
      <c r="L2264" s="3">
        <f>IF(Table2242[[#This Row],[P/E]]&lt;=$A$8,1,0)</f>
        <v>1</v>
      </c>
      <c r="M2264" s="3">
        <f>IF(Table2242[[#This Row],[ROE LF]]&gt;=$B$8,1,0)</f>
        <v>1</v>
      </c>
      <c r="N2264" s="3">
        <f>IF(Table2242[[#This Row],[Debt/Equity LF]]&lt;=$C$8,1,0)</f>
        <v>0</v>
      </c>
      <c r="O2264" s="44">
        <f t="shared" si="66"/>
        <v>2</v>
      </c>
    </row>
    <row r="2265" spans="1:15" ht="15" hidden="1" x14ac:dyDescent="0.2">
      <c r="A2265" s="3"/>
      <c r="B2265" s="3"/>
      <c r="C2265" s="3"/>
      <c r="D2265" s="3"/>
      <c r="E2265" t="s">
        <v>51</v>
      </c>
      <c r="F2265" t="s">
        <v>51</v>
      </c>
      <c r="G2265" s="41"/>
      <c r="H2265" s="40"/>
      <c r="I2265" s="40"/>
      <c r="J2265" s="40"/>
      <c r="K2265" s="42"/>
      <c r="L2265" s="3">
        <f>IF(Table2242[[#This Row],[P/E]]&lt;=$A$8,1,0)</f>
        <v>1</v>
      </c>
      <c r="M2265" s="3">
        <f>IF(Table2242[[#This Row],[ROE LF]]&gt;=$B$8,1,0)</f>
        <v>1</v>
      </c>
      <c r="N2265" s="3">
        <f>IF(Table2242[[#This Row],[Debt/Equity LF]]&lt;=$C$8,1,0)</f>
        <v>0</v>
      </c>
      <c r="O2265" s="44">
        <f t="shared" si="66"/>
        <v>2</v>
      </c>
    </row>
    <row r="2266" spans="1:15" ht="15" hidden="1" x14ac:dyDescent="0.2">
      <c r="A2266" s="3"/>
      <c r="B2266" s="3"/>
      <c r="C2266" s="3"/>
      <c r="D2266" s="3"/>
      <c r="E2266" t="s">
        <v>51</v>
      </c>
      <c r="F2266" t="s">
        <v>51</v>
      </c>
      <c r="G2266" s="41"/>
      <c r="H2266" s="40"/>
      <c r="I2266" s="40"/>
      <c r="J2266" s="40"/>
      <c r="K2266" s="42"/>
      <c r="L2266" s="3">
        <f>IF(Table2242[[#This Row],[P/E]]&lt;=$A$8,1,0)</f>
        <v>1</v>
      </c>
      <c r="M2266" s="3">
        <f>IF(Table2242[[#This Row],[ROE LF]]&gt;=$B$8,1,0)</f>
        <v>1</v>
      </c>
      <c r="N2266" s="3">
        <f>IF(Table2242[[#This Row],[Debt/Equity LF]]&lt;=$C$8,1,0)</f>
        <v>0</v>
      </c>
      <c r="O2266" s="44">
        <f t="shared" si="66"/>
        <v>2</v>
      </c>
    </row>
    <row r="2267" spans="1:15" ht="15" hidden="1" x14ac:dyDescent="0.2">
      <c r="A2267" s="3"/>
      <c r="B2267" s="3"/>
      <c r="C2267" s="3"/>
      <c r="D2267" s="3"/>
      <c r="E2267" t="s">
        <v>51</v>
      </c>
      <c r="F2267" t="s">
        <v>51</v>
      </c>
      <c r="G2267" s="41"/>
      <c r="H2267" s="40"/>
      <c r="I2267" s="40"/>
      <c r="J2267" s="40"/>
      <c r="K2267" s="42"/>
      <c r="L2267" s="3">
        <f>IF(Table2242[[#This Row],[P/E]]&lt;=$A$8,1,0)</f>
        <v>1</v>
      </c>
      <c r="M2267" s="3">
        <f>IF(Table2242[[#This Row],[ROE LF]]&gt;=$B$8,1,0)</f>
        <v>1</v>
      </c>
      <c r="N2267" s="3">
        <f>IF(Table2242[[#This Row],[Debt/Equity LF]]&lt;=$C$8,1,0)</f>
        <v>0</v>
      </c>
      <c r="O2267" s="44">
        <f t="shared" si="66"/>
        <v>2</v>
      </c>
    </row>
    <row r="2268" spans="1:15" ht="15" hidden="1" x14ac:dyDescent="0.2">
      <c r="A2268" s="3"/>
      <c r="B2268" s="3"/>
      <c r="C2268" s="3"/>
      <c r="D2268" s="3"/>
      <c r="E2268" t="s">
        <v>51</v>
      </c>
      <c r="F2268" t="s">
        <v>51</v>
      </c>
      <c r="G2268" s="41"/>
      <c r="H2268" s="40"/>
      <c r="I2268" s="40"/>
      <c r="J2268" s="40"/>
      <c r="K2268" s="42"/>
      <c r="L2268" s="3">
        <f>IF(Table2242[[#This Row],[P/E]]&lt;=$A$8,1,0)</f>
        <v>1</v>
      </c>
      <c r="M2268" s="3">
        <f>IF(Table2242[[#This Row],[ROE LF]]&gt;=$B$8,1,0)</f>
        <v>1</v>
      </c>
      <c r="N2268" s="3">
        <f>IF(Table2242[[#This Row],[Debt/Equity LF]]&lt;=$C$8,1,0)</f>
        <v>0</v>
      </c>
      <c r="O2268" s="44">
        <f t="shared" si="66"/>
        <v>2</v>
      </c>
    </row>
    <row r="2269" spans="1:15" ht="15" hidden="1" x14ac:dyDescent="0.2">
      <c r="A2269" s="3"/>
      <c r="B2269" s="3"/>
      <c r="C2269" s="3"/>
      <c r="D2269" s="3"/>
      <c r="E2269" t="s">
        <v>51</v>
      </c>
      <c r="F2269" t="s">
        <v>51</v>
      </c>
      <c r="G2269" s="41"/>
      <c r="H2269" s="40"/>
      <c r="I2269" s="40"/>
      <c r="J2269" s="40"/>
      <c r="K2269" s="42"/>
      <c r="L2269" s="3">
        <f>IF(Table2242[[#This Row],[P/E]]&lt;=$A$8,1,0)</f>
        <v>1</v>
      </c>
      <c r="M2269" s="3">
        <f>IF(Table2242[[#This Row],[ROE LF]]&gt;=$B$8,1,0)</f>
        <v>1</v>
      </c>
      <c r="N2269" s="3">
        <f>IF(Table2242[[#This Row],[Debt/Equity LF]]&lt;=$C$8,1,0)</f>
        <v>0</v>
      </c>
      <c r="O2269" s="44">
        <f t="shared" si="66"/>
        <v>2</v>
      </c>
    </row>
    <row r="2270" spans="1:15" ht="15" hidden="1" x14ac:dyDescent="0.2">
      <c r="A2270" s="3"/>
      <c r="B2270" s="3"/>
      <c r="C2270" s="3"/>
      <c r="D2270" s="3"/>
      <c r="E2270" t="s">
        <v>51</v>
      </c>
      <c r="F2270" t="s">
        <v>51</v>
      </c>
      <c r="G2270" s="41"/>
      <c r="H2270" s="40"/>
      <c r="I2270" s="40"/>
      <c r="J2270" s="40"/>
      <c r="K2270" s="42"/>
      <c r="L2270" s="3">
        <f>IF(Table2242[[#This Row],[P/E]]&lt;=$A$8,1,0)</f>
        <v>1</v>
      </c>
      <c r="M2270" s="3">
        <f>IF(Table2242[[#This Row],[ROE LF]]&gt;=$B$8,1,0)</f>
        <v>1</v>
      </c>
      <c r="N2270" s="3">
        <f>IF(Table2242[[#This Row],[Debt/Equity LF]]&lt;=$C$8,1,0)</f>
        <v>0</v>
      </c>
      <c r="O2270" s="44">
        <f t="shared" si="66"/>
        <v>2</v>
      </c>
    </row>
    <row r="2271" spans="1:15" ht="15" hidden="1" x14ac:dyDescent="0.2">
      <c r="A2271" s="3"/>
      <c r="B2271" s="3"/>
      <c r="C2271" s="3"/>
      <c r="D2271" s="3"/>
      <c r="E2271" t="s">
        <v>51</v>
      </c>
      <c r="F2271" t="s">
        <v>51</v>
      </c>
      <c r="G2271" s="41"/>
      <c r="H2271" s="40"/>
      <c r="I2271" s="40"/>
      <c r="J2271" s="40"/>
      <c r="K2271" s="42"/>
      <c r="L2271" s="3">
        <f>IF(Table2242[[#This Row],[P/E]]&lt;=$A$8,1,0)</f>
        <v>1</v>
      </c>
      <c r="M2271" s="3">
        <f>IF(Table2242[[#This Row],[ROE LF]]&gt;=$B$8,1,0)</f>
        <v>1</v>
      </c>
      <c r="N2271" s="3">
        <f>IF(Table2242[[#This Row],[Debt/Equity LF]]&lt;=$C$8,1,0)</f>
        <v>0</v>
      </c>
      <c r="O2271" s="44">
        <f t="shared" si="66"/>
        <v>2</v>
      </c>
    </row>
    <row r="2272" spans="1:15" ht="15" hidden="1" x14ac:dyDescent="0.2">
      <c r="A2272" s="3"/>
      <c r="B2272" s="3"/>
      <c r="C2272" s="3"/>
      <c r="D2272" s="3"/>
      <c r="E2272" t="s">
        <v>51</v>
      </c>
      <c r="F2272" t="s">
        <v>51</v>
      </c>
      <c r="G2272" s="41"/>
      <c r="H2272" s="40"/>
      <c r="I2272" s="40"/>
      <c r="J2272" s="40"/>
      <c r="K2272" s="42"/>
      <c r="L2272" s="3">
        <f>IF(Table2242[[#This Row],[P/E]]&lt;=$A$8,1,0)</f>
        <v>1</v>
      </c>
      <c r="M2272" s="3">
        <f>IF(Table2242[[#This Row],[ROE LF]]&gt;=$B$8,1,0)</f>
        <v>1</v>
      </c>
      <c r="N2272" s="3">
        <f>IF(Table2242[[#This Row],[Debt/Equity LF]]&lt;=$C$8,1,0)</f>
        <v>0</v>
      </c>
      <c r="O2272" s="44">
        <f t="shared" ref="O2272:O2335" si="67">SUM(L2272:N2272)</f>
        <v>2</v>
      </c>
    </row>
    <row r="2273" spans="1:15" ht="15" hidden="1" x14ac:dyDescent="0.2">
      <c r="A2273" s="3"/>
      <c r="B2273" s="3"/>
      <c r="C2273" s="3"/>
      <c r="D2273" s="3"/>
      <c r="E2273" t="s">
        <v>51</v>
      </c>
      <c r="F2273" t="s">
        <v>51</v>
      </c>
      <c r="G2273" s="41"/>
      <c r="H2273" s="40"/>
      <c r="I2273" s="40"/>
      <c r="J2273" s="40"/>
      <c r="K2273" s="42"/>
      <c r="L2273" s="3">
        <f>IF(Table2242[[#This Row],[P/E]]&lt;=$A$8,1,0)</f>
        <v>1</v>
      </c>
      <c r="M2273" s="3">
        <f>IF(Table2242[[#This Row],[ROE LF]]&gt;=$B$8,1,0)</f>
        <v>1</v>
      </c>
      <c r="N2273" s="3">
        <f>IF(Table2242[[#This Row],[Debt/Equity LF]]&lt;=$C$8,1,0)</f>
        <v>0</v>
      </c>
      <c r="O2273" s="44">
        <f t="shared" si="67"/>
        <v>2</v>
      </c>
    </row>
    <row r="2274" spans="1:15" ht="15" hidden="1" x14ac:dyDescent="0.2">
      <c r="A2274" s="3"/>
      <c r="B2274" s="3"/>
      <c r="C2274" s="3"/>
      <c r="D2274" s="3"/>
      <c r="E2274" t="s">
        <v>51</v>
      </c>
      <c r="F2274" t="s">
        <v>51</v>
      </c>
      <c r="G2274" s="41"/>
      <c r="H2274" s="40"/>
      <c r="I2274" s="40"/>
      <c r="J2274" s="40"/>
      <c r="K2274" s="42"/>
      <c r="L2274" s="3">
        <f>IF(Table2242[[#This Row],[P/E]]&lt;=$A$8,1,0)</f>
        <v>1</v>
      </c>
      <c r="M2274" s="3">
        <f>IF(Table2242[[#This Row],[ROE LF]]&gt;=$B$8,1,0)</f>
        <v>1</v>
      </c>
      <c r="N2274" s="3">
        <f>IF(Table2242[[#This Row],[Debt/Equity LF]]&lt;=$C$8,1,0)</f>
        <v>0</v>
      </c>
      <c r="O2274" s="44">
        <f t="shared" si="67"/>
        <v>2</v>
      </c>
    </row>
    <row r="2275" spans="1:15" ht="15" hidden="1" x14ac:dyDescent="0.2">
      <c r="A2275" s="3"/>
      <c r="B2275" s="3"/>
      <c r="C2275" s="3"/>
      <c r="D2275" s="3"/>
      <c r="E2275" t="s">
        <v>51</v>
      </c>
      <c r="F2275" t="s">
        <v>51</v>
      </c>
      <c r="G2275" s="41"/>
      <c r="H2275" s="40"/>
      <c r="I2275" s="40"/>
      <c r="J2275" s="40"/>
      <c r="K2275" s="42"/>
      <c r="L2275" s="3">
        <f>IF(Table2242[[#This Row],[P/E]]&lt;=$A$8,1,0)</f>
        <v>1</v>
      </c>
      <c r="M2275" s="3">
        <f>IF(Table2242[[#This Row],[ROE LF]]&gt;=$B$8,1,0)</f>
        <v>1</v>
      </c>
      <c r="N2275" s="3">
        <f>IF(Table2242[[#This Row],[Debt/Equity LF]]&lt;=$C$8,1,0)</f>
        <v>0</v>
      </c>
      <c r="O2275" s="44">
        <f t="shared" si="67"/>
        <v>2</v>
      </c>
    </row>
    <row r="2276" spans="1:15" ht="15" hidden="1" x14ac:dyDescent="0.2">
      <c r="A2276" s="3"/>
      <c r="B2276" s="3"/>
      <c r="C2276" s="3"/>
      <c r="D2276" s="3"/>
      <c r="E2276" t="s">
        <v>51</v>
      </c>
      <c r="F2276" t="s">
        <v>51</v>
      </c>
      <c r="G2276" s="41"/>
      <c r="H2276" s="40"/>
      <c r="I2276" s="40"/>
      <c r="J2276" s="40"/>
      <c r="K2276" s="42"/>
      <c r="L2276" s="3">
        <f>IF(Table2242[[#This Row],[P/E]]&lt;=$A$8,1,0)</f>
        <v>1</v>
      </c>
      <c r="M2276" s="3">
        <f>IF(Table2242[[#This Row],[ROE LF]]&gt;=$B$8,1,0)</f>
        <v>1</v>
      </c>
      <c r="N2276" s="3">
        <f>IF(Table2242[[#This Row],[Debt/Equity LF]]&lt;=$C$8,1,0)</f>
        <v>0</v>
      </c>
      <c r="O2276" s="44">
        <f t="shared" si="67"/>
        <v>2</v>
      </c>
    </row>
    <row r="2277" spans="1:15" ht="15" hidden="1" x14ac:dyDescent="0.2">
      <c r="A2277" s="3"/>
      <c r="B2277" s="3"/>
      <c r="C2277" s="3"/>
      <c r="D2277" s="3"/>
      <c r="E2277" t="s">
        <v>51</v>
      </c>
      <c r="F2277" t="s">
        <v>51</v>
      </c>
      <c r="G2277" s="41"/>
      <c r="H2277" s="40"/>
      <c r="I2277" s="40"/>
      <c r="J2277" s="40"/>
      <c r="K2277" s="42"/>
      <c r="L2277" s="3">
        <f>IF(Table2242[[#This Row],[P/E]]&lt;=$A$8,1,0)</f>
        <v>1</v>
      </c>
      <c r="M2277" s="3">
        <f>IF(Table2242[[#This Row],[ROE LF]]&gt;=$B$8,1,0)</f>
        <v>1</v>
      </c>
      <c r="N2277" s="3">
        <f>IF(Table2242[[#This Row],[Debt/Equity LF]]&lt;=$C$8,1,0)</f>
        <v>0</v>
      </c>
      <c r="O2277" s="44">
        <f t="shared" si="67"/>
        <v>2</v>
      </c>
    </row>
    <row r="2278" spans="1:15" ht="15" hidden="1" x14ac:dyDescent="0.2">
      <c r="A2278" s="3"/>
      <c r="B2278" s="3"/>
      <c r="C2278" s="3"/>
      <c r="D2278" s="3"/>
      <c r="E2278" t="s">
        <v>51</v>
      </c>
      <c r="F2278" t="s">
        <v>51</v>
      </c>
      <c r="G2278" s="41"/>
      <c r="H2278" s="40"/>
      <c r="I2278" s="40"/>
      <c r="J2278" s="40"/>
      <c r="K2278" s="42"/>
      <c r="L2278" s="3">
        <f>IF(Table2242[[#This Row],[P/E]]&lt;=$A$8,1,0)</f>
        <v>1</v>
      </c>
      <c r="M2278" s="3">
        <f>IF(Table2242[[#This Row],[ROE LF]]&gt;=$B$8,1,0)</f>
        <v>1</v>
      </c>
      <c r="N2278" s="3">
        <f>IF(Table2242[[#This Row],[Debt/Equity LF]]&lt;=$C$8,1,0)</f>
        <v>0</v>
      </c>
      <c r="O2278" s="44">
        <f t="shared" si="67"/>
        <v>2</v>
      </c>
    </row>
    <row r="2279" spans="1:15" ht="15" hidden="1" x14ac:dyDescent="0.2">
      <c r="A2279" s="3"/>
      <c r="B2279" s="3"/>
      <c r="C2279" s="3"/>
      <c r="D2279" s="3"/>
      <c r="E2279" t="s">
        <v>51</v>
      </c>
      <c r="F2279" t="s">
        <v>51</v>
      </c>
      <c r="G2279" s="41"/>
      <c r="H2279" s="40"/>
      <c r="I2279" s="40"/>
      <c r="J2279" s="40"/>
      <c r="K2279" s="42"/>
      <c r="L2279" s="3">
        <f>IF(Table2242[[#This Row],[P/E]]&lt;=$A$8,1,0)</f>
        <v>1</v>
      </c>
      <c r="M2279" s="3">
        <f>IF(Table2242[[#This Row],[ROE LF]]&gt;=$B$8,1,0)</f>
        <v>1</v>
      </c>
      <c r="N2279" s="3">
        <f>IF(Table2242[[#This Row],[Debt/Equity LF]]&lt;=$C$8,1,0)</f>
        <v>0</v>
      </c>
      <c r="O2279" s="44">
        <f t="shared" si="67"/>
        <v>2</v>
      </c>
    </row>
    <row r="2280" spans="1:15" ht="15" hidden="1" x14ac:dyDescent="0.2">
      <c r="A2280" s="3"/>
      <c r="B2280" s="3"/>
      <c r="C2280" s="3"/>
      <c r="D2280" s="3"/>
      <c r="E2280" t="s">
        <v>51</v>
      </c>
      <c r="F2280" t="s">
        <v>51</v>
      </c>
      <c r="G2280" s="41"/>
      <c r="H2280" s="40"/>
      <c r="I2280" s="40"/>
      <c r="J2280" s="40"/>
      <c r="K2280" s="42"/>
      <c r="L2280" s="3">
        <f>IF(Table2242[[#This Row],[P/E]]&lt;=$A$8,1,0)</f>
        <v>1</v>
      </c>
      <c r="M2280" s="3">
        <f>IF(Table2242[[#This Row],[ROE LF]]&gt;=$B$8,1,0)</f>
        <v>1</v>
      </c>
      <c r="N2280" s="3">
        <f>IF(Table2242[[#This Row],[Debt/Equity LF]]&lt;=$C$8,1,0)</f>
        <v>0</v>
      </c>
      <c r="O2280" s="44">
        <f t="shared" si="67"/>
        <v>2</v>
      </c>
    </row>
    <row r="2281" spans="1:15" ht="15" hidden="1" x14ac:dyDescent="0.2">
      <c r="A2281" s="3"/>
      <c r="B2281" s="3"/>
      <c r="C2281" s="3"/>
      <c r="D2281" s="3"/>
      <c r="E2281" t="s">
        <v>51</v>
      </c>
      <c r="F2281" t="s">
        <v>51</v>
      </c>
      <c r="G2281" s="41"/>
      <c r="H2281" s="40"/>
      <c r="I2281" s="40"/>
      <c r="J2281" s="40"/>
      <c r="K2281" s="42"/>
      <c r="L2281" s="3">
        <f>IF(Table2242[[#This Row],[P/E]]&lt;=$A$8,1,0)</f>
        <v>1</v>
      </c>
      <c r="M2281" s="3">
        <f>IF(Table2242[[#This Row],[ROE LF]]&gt;=$B$8,1,0)</f>
        <v>1</v>
      </c>
      <c r="N2281" s="3">
        <f>IF(Table2242[[#This Row],[Debt/Equity LF]]&lt;=$C$8,1,0)</f>
        <v>0</v>
      </c>
      <c r="O2281" s="44">
        <f t="shared" si="67"/>
        <v>2</v>
      </c>
    </row>
    <row r="2282" spans="1:15" ht="15" hidden="1" x14ac:dyDescent="0.2">
      <c r="A2282" s="3"/>
      <c r="B2282" s="3"/>
      <c r="C2282" s="3"/>
      <c r="D2282" s="3"/>
      <c r="E2282" t="s">
        <v>51</v>
      </c>
      <c r="F2282" t="s">
        <v>51</v>
      </c>
      <c r="G2282" s="41"/>
      <c r="H2282" s="40"/>
      <c r="I2282" s="40"/>
      <c r="J2282" s="40"/>
      <c r="K2282" s="42"/>
      <c r="L2282" s="3">
        <f>IF(Table2242[[#This Row],[P/E]]&lt;=$A$8,1,0)</f>
        <v>1</v>
      </c>
      <c r="M2282" s="3">
        <f>IF(Table2242[[#This Row],[ROE LF]]&gt;=$B$8,1,0)</f>
        <v>1</v>
      </c>
      <c r="N2282" s="3">
        <f>IF(Table2242[[#This Row],[Debt/Equity LF]]&lt;=$C$8,1,0)</f>
        <v>0</v>
      </c>
      <c r="O2282" s="44">
        <f t="shared" si="67"/>
        <v>2</v>
      </c>
    </row>
    <row r="2283" spans="1:15" ht="15" hidden="1" x14ac:dyDescent="0.2">
      <c r="A2283" s="3"/>
      <c r="B2283" s="3"/>
      <c r="C2283" s="3"/>
      <c r="D2283" s="3"/>
      <c r="E2283" t="s">
        <v>51</v>
      </c>
      <c r="F2283" t="s">
        <v>51</v>
      </c>
      <c r="G2283" s="41"/>
      <c r="H2283" s="40"/>
      <c r="I2283" s="40"/>
      <c r="J2283" s="40"/>
      <c r="K2283" s="42"/>
      <c r="L2283" s="3">
        <f>IF(Table2242[[#This Row],[P/E]]&lt;=$A$8,1,0)</f>
        <v>1</v>
      </c>
      <c r="M2283" s="3">
        <f>IF(Table2242[[#This Row],[ROE LF]]&gt;=$B$8,1,0)</f>
        <v>1</v>
      </c>
      <c r="N2283" s="3">
        <f>IF(Table2242[[#This Row],[Debt/Equity LF]]&lt;=$C$8,1,0)</f>
        <v>0</v>
      </c>
      <c r="O2283" s="44">
        <f t="shared" si="67"/>
        <v>2</v>
      </c>
    </row>
    <row r="2284" spans="1:15" ht="15" hidden="1" x14ac:dyDescent="0.2">
      <c r="A2284" s="3"/>
      <c r="B2284" s="3"/>
      <c r="C2284" s="3"/>
      <c r="D2284" s="3"/>
      <c r="E2284" t="s">
        <v>51</v>
      </c>
      <c r="F2284" t="s">
        <v>51</v>
      </c>
      <c r="G2284" s="41"/>
      <c r="H2284" s="40"/>
      <c r="I2284" s="40"/>
      <c r="J2284" s="40"/>
      <c r="K2284" s="42"/>
      <c r="L2284" s="3">
        <f>IF(Table2242[[#This Row],[P/E]]&lt;=$A$8,1,0)</f>
        <v>1</v>
      </c>
      <c r="M2284" s="3">
        <f>IF(Table2242[[#This Row],[ROE LF]]&gt;=$B$8,1,0)</f>
        <v>1</v>
      </c>
      <c r="N2284" s="3">
        <f>IF(Table2242[[#This Row],[Debt/Equity LF]]&lt;=$C$8,1,0)</f>
        <v>0</v>
      </c>
      <c r="O2284" s="44">
        <f t="shared" si="67"/>
        <v>2</v>
      </c>
    </row>
    <row r="2285" spans="1:15" ht="15" hidden="1" x14ac:dyDescent="0.2">
      <c r="A2285" s="3"/>
      <c r="B2285" s="3"/>
      <c r="C2285" s="3"/>
      <c r="D2285" s="3"/>
      <c r="E2285" t="s">
        <v>51</v>
      </c>
      <c r="F2285" t="s">
        <v>51</v>
      </c>
      <c r="G2285" s="41"/>
      <c r="H2285" s="40"/>
      <c r="I2285" s="40"/>
      <c r="J2285" s="40"/>
      <c r="K2285" s="42"/>
      <c r="L2285" s="3">
        <f>IF(Table2242[[#This Row],[P/E]]&lt;=$A$8,1,0)</f>
        <v>1</v>
      </c>
      <c r="M2285" s="3">
        <f>IF(Table2242[[#This Row],[ROE LF]]&gt;=$B$8,1,0)</f>
        <v>1</v>
      </c>
      <c r="N2285" s="3">
        <f>IF(Table2242[[#This Row],[Debt/Equity LF]]&lt;=$C$8,1,0)</f>
        <v>0</v>
      </c>
      <c r="O2285" s="44">
        <f t="shared" si="67"/>
        <v>2</v>
      </c>
    </row>
    <row r="2286" spans="1:15" ht="15" hidden="1" x14ac:dyDescent="0.2">
      <c r="A2286" s="3"/>
      <c r="B2286" s="3"/>
      <c r="C2286" s="3"/>
      <c r="D2286" s="3"/>
      <c r="E2286" t="s">
        <v>51</v>
      </c>
      <c r="F2286" t="s">
        <v>51</v>
      </c>
      <c r="G2286" s="41"/>
      <c r="H2286" s="40"/>
      <c r="I2286" s="40"/>
      <c r="J2286" s="40"/>
      <c r="K2286" s="42"/>
      <c r="L2286" s="3">
        <f>IF(Table2242[[#This Row],[P/E]]&lt;=$A$8,1,0)</f>
        <v>1</v>
      </c>
      <c r="M2286" s="3">
        <f>IF(Table2242[[#This Row],[ROE LF]]&gt;=$B$8,1,0)</f>
        <v>1</v>
      </c>
      <c r="N2286" s="3">
        <f>IF(Table2242[[#This Row],[Debt/Equity LF]]&lt;=$C$8,1,0)</f>
        <v>0</v>
      </c>
      <c r="O2286" s="44">
        <f t="shared" si="67"/>
        <v>2</v>
      </c>
    </row>
    <row r="2287" spans="1:15" ht="15" hidden="1" x14ac:dyDescent="0.2">
      <c r="A2287" s="3"/>
      <c r="B2287" s="3"/>
      <c r="C2287" s="3"/>
      <c r="D2287" s="3"/>
      <c r="E2287" t="s">
        <v>51</v>
      </c>
      <c r="F2287" t="s">
        <v>51</v>
      </c>
      <c r="G2287" s="41"/>
      <c r="H2287" s="40"/>
      <c r="I2287" s="40"/>
      <c r="J2287" s="40"/>
      <c r="K2287" s="42"/>
      <c r="L2287" s="3">
        <f>IF(Table2242[[#This Row],[P/E]]&lt;=$A$8,1,0)</f>
        <v>1</v>
      </c>
      <c r="M2287" s="3">
        <f>IF(Table2242[[#This Row],[ROE LF]]&gt;=$B$8,1,0)</f>
        <v>1</v>
      </c>
      <c r="N2287" s="3">
        <f>IF(Table2242[[#This Row],[Debt/Equity LF]]&lt;=$C$8,1,0)</f>
        <v>0</v>
      </c>
      <c r="O2287" s="44">
        <f t="shared" si="67"/>
        <v>2</v>
      </c>
    </row>
    <row r="2288" spans="1:15" ht="15" hidden="1" x14ac:dyDescent="0.2">
      <c r="A2288" s="3"/>
      <c r="B2288" s="3"/>
      <c r="C2288" s="3"/>
      <c r="D2288" s="3"/>
      <c r="E2288" t="s">
        <v>51</v>
      </c>
      <c r="F2288" t="s">
        <v>51</v>
      </c>
      <c r="G2288" s="41"/>
      <c r="H2288" s="40"/>
      <c r="I2288" s="40"/>
      <c r="J2288" s="40"/>
      <c r="K2288" s="42"/>
      <c r="L2288" s="3">
        <f>IF(Table2242[[#This Row],[P/E]]&lt;=$A$8,1,0)</f>
        <v>1</v>
      </c>
      <c r="M2288" s="3">
        <f>IF(Table2242[[#This Row],[ROE LF]]&gt;=$B$8,1,0)</f>
        <v>1</v>
      </c>
      <c r="N2288" s="3">
        <f>IF(Table2242[[#This Row],[Debt/Equity LF]]&lt;=$C$8,1,0)</f>
        <v>0</v>
      </c>
      <c r="O2288" s="44">
        <f t="shared" si="67"/>
        <v>2</v>
      </c>
    </row>
    <row r="2289" spans="1:15" ht="15" hidden="1" x14ac:dyDescent="0.2">
      <c r="A2289" s="3"/>
      <c r="B2289" s="3"/>
      <c r="C2289" s="3"/>
      <c r="D2289" s="3"/>
      <c r="E2289" t="s">
        <v>51</v>
      </c>
      <c r="F2289" t="s">
        <v>51</v>
      </c>
      <c r="G2289" s="41"/>
      <c r="H2289" s="40"/>
      <c r="I2289" s="40"/>
      <c r="J2289" s="40"/>
      <c r="K2289" s="42"/>
      <c r="L2289" s="3">
        <f>IF(Table2242[[#This Row],[P/E]]&lt;=$A$8,1,0)</f>
        <v>1</v>
      </c>
      <c r="M2289" s="3">
        <f>IF(Table2242[[#This Row],[ROE LF]]&gt;=$B$8,1,0)</f>
        <v>1</v>
      </c>
      <c r="N2289" s="3">
        <f>IF(Table2242[[#This Row],[Debt/Equity LF]]&lt;=$C$8,1,0)</f>
        <v>0</v>
      </c>
      <c r="O2289" s="44">
        <f t="shared" si="67"/>
        <v>2</v>
      </c>
    </row>
    <row r="2290" spans="1:15" ht="15" hidden="1" x14ac:dyDescent="0.2">
      <c r="A2290" s="3"/>
      <c r="B2290" s="3"/>
      <c r="C2290" s="3"/>
      <c r="D2290" s="3"/>
      <c r="E2290" t="s">
        <v>51</v>
      </c>
      <c r="F2290" t="s">
        <v>51</v>
      </c>
      <c r="G2290" s="41"/>
      <c r="H2290" s="40"/>
      <c r="I2290" s="40"/>
      <c r="J2290" s="40"/>
      <c r="K2290" s="42"/>
      <c r="L2290" s="3">
        <f>IF(Table2242[[#This Row],[P/E]]&lt;=$A$8,1,0)</f>
        <v>1</v>
      </c>
      <c r="M2290" s="3">
        <f>IF(Table2242[[#This Row],[ROE LF]]&gt;=$B$8,1,0)</f>
        <v>1</v>
      </c>
      <c r="N2290" s="3">
        <f>IF(Table2242[[#This Row],[Debt/Equity LF]]&lt;=$C$8,1,0)</f>
        <v>0</v>
      </c>
      <c r="O2290" s="44">
        <f t="shared" si="67"/>
        <v>2</v>
      </c>
    </row>
    <row r="2291" spans="1:15" ht="15" hidden="1" x14ac:dyDescent="0.2">
      <c r="A2291" s="3"/>
      <c r="B2291" s="3"/>
      <c r="C2291" s="3"/>
      <c r="D2291" s="3"/>
      <c r="E2291" t="s">
        <v>51</v>
      </c>
      <c r="F2291" t="s">
        <v>51</v>
      </c>
      <c r="G2291" s="41"/>
      <c r="H2291" s="40"/>
      <c r="I2291" s="40"/>
      <c r="J2291" s="40"/>
      <c r="K2291" s="42"/>
      <c r="L2291" s="3">
        <f>IF(Table2242[[#This Row],[P/E]]&lt;=$A$8,1,0)</f>
        <v>1</v>
      </c>
      <c r="M2291" s="3">
        <f>IF(Table2242[[#This Row],[ROE LF]]&gt;=$B$8,1,0)</f>
        <v>1</v>
      </c>
      <c r="N2291" s="3">
        <f>IF(Table2242[[#This Row],[Debt/Equity LF]]&lt;=$C$8,1,0)</f>
        <v>0</v>
      </c>
      <c r="O2291" s="44">
        <f t="shared" si="67"/>
        <v>2</v>
      </c>
    </row>
    <row r="2292" spans="1:15" ht="15" hidden="1" x14ac:dyDescent="0.2">
      <c r="A2292" s="3"/>
      <c r="B2292" s="3"/>
      <c r="C2292" s="3"/>
      <c r="D2292" s="3"/>
      <c r="E2292" t="s">
        <v>51</v>
      </c>
      <c r="F2292" t="s">
        <v>51</v>
      </c>
      <c r="G2292" s="41"/>
      <c r="H2292" s="40"/>
      <c r="I2292" s="40"/>
      <c r="J2292" s="40"/>
      <c r="K2292" s="42"/>
      <c r="L2292" s="3">
        <f>IF(Table2242[[#This Row],[P/E]]&lt;=$A$8,1,0)</f>
        <v>1</v>
      </c>
      <c r="M2292" s="3">
        <f>IF(Table2242[[#This Row],[ROE LF]]&gt;=$B$8,1,0)</f>
        <v>1</v>
      </c>
      <c r="N2292" s="3">
        <f>IF(Table2242[[#This Row],[Debt/Equity LF]]&lt;=$C$8,1,0)</f>
        <v>0</v>
      </c>
      <c r="O2292" s="44">
        <f t="shared" si="67"/>
        <v>2</v>
      </c>
    </row>
    <row r="2293" spans="1:15" ht="15" hidden="1" x14ac:dyDescent="0.2">
      <c r="A2293" s="3"/>
      <c r="B2293" s="3"/>
      <c r="C2293" s="3"/>
      <c r="D2293" s="3"/>
      <c r="E2293" t="s">
        <v>51</v>
      </c>
      <c r="F2293" t="s">
        <v>51</v>
      </c>
      <c r="G2293" s="41"/>
      <c r="H2293" s="40"/>
      <c r="I2293" s="40"/>
      <c r="J2293" s="40"/>
      <c r="K2293" s="42"/>
      <c r="L2293" s="3">
        <f>IF(Table2242[[#This Row],[P/E]]&lt;=$A$8,1,0)</f>
        <v>1</v>
      </c>
      <c r="M2293" s="3">
        <f>IF(Table2242[[#This Row],[ROE LF]]&gt;=$B$8,1,0)</f>
        <v>1</v>
      </c>
      <c r="N2293" s="3">
        <f>IF(Table2242[[#This Row],[Debt/Equity LF]]&lt;=$C$8,1,0)</f>
        <v>0</v>
      </c>
      <c r="O2293" s="44">
        <f t="shared" si="67"/>
        <v>2</v>
      </c>
    </row>
    <row r="2294" spans="1:15" ht="15" hidden="1" x14ac:dyDescent="0.2">
      <c r="A2294" s="3"/>
      <c r="B2294" s="3"/>
      <c r="C2294" s="3"/>
      <c r="D2294" s="3"/>
      <c r="E2294" t="s">
        <v>51</v>
      </c>
      <c r="F2294" t="s">
        <v>51</v>
      </c>
      <c r="G2294" s="41"/>
      <c r="H2294" s="40"/>
      <c r="I2294" s="40"/>
      <c r="J2294" s="40"/>
      <c r="K2294" s="42"/>
      <c r="L2294" s="3">
        <f>IF(Table2242[[#This Row],[P/E]]&lt;=$A$8,1,0)</f>
        <v>1</v>
      </c>
      <c r="M2294" s="3">
        <f>IF(Table2242[[#This Row],[ROE LF]]&gt;=$B$8,1,0)</f>
        <v>1</v>
      </c>
      <c r="N2294" s="3">
        <f>IF(Table2242[[#This Row],[Debt/Equity LF]]&lt;=$C$8,1,0)</f>
        <v>0</v>
      </c>
      <c r="O2294" s="44">
        <f t="shared" si="67"/>
        <v>2</v>
      </c>
    </row>
    <row r="2295" spans="1:15" ht="15" hidden="1" x14ac:dyDescent="0.2">
      <c r="A2295" s="3"/>
      <c r="B2295" s="3"/>
      <c r="C2295" s="3"/>
      <c r="D2295" s="3"/>
      <c r="E2295" t="s">
        <v>51</v>
      </c>
      <c r="F2295" t="s">
        <v>51</v>
      </c>
      <c r="G2295" s="41"/>
      <c r="H2295" s="40"/>
      <c r="I2295" s="40"/>
      <c r="J2295" s="40"/>
      <c r="K2295" s="42"/>
      <c r="L2295" s="3">
        <f>IF(Table2242[[#This Row],[P/E]]&lt;=$A$8,1,0)</f>
        <v>1</v>
      </c>
      <c r="M2295" s="3">
        <f>IF(Table2242[[#This Row],[ROE LF]]&gt;=$B$8,1,0)</f>
        <v>1</v>
      </c>
      <c r="N2295" s="3">
        <f>IF(Table2242[[#This Row],[Debt/Equity LF]]&lt;=$C$8,1,0)</f>
        <v>0</v>
      </c>
      <c r="O2295" s="44">
        <f t="shared" si="67"/>
        <v>2</v>
      </c>
    </row>
    <row r="2296" spans="1:15" ht="15" hidden="1" x14ac:dyDescent="0.2">
      <c r="A2296" s="3"/>
      <c r="B2296" s="3"/>
      <c r="C2296" s="3"/>
      <c r="D2296" s="3"/>
      <c r="E2296" t="s">
        <v>51</v>
      </c>
      <c r="F2296" t="s">
        <v>51</v>
      </c>
      <c r="G2296" s="41"/>
      <c r="H2296" s="40"/>
      <c r="I2296" s="40"/>
      <c r="J2296" s="40"/>
      <c r="K2296" s="42"/>
      <c r="L2296" s="3">
        <f>IF(Table2242[[#This Row],[P/E]]&lt;=$A$8,1,0)</f>
        <v>1</v>
      </c>
      <c r="M2296" s="3">
        <f>IF(Table2242[[#This Row],[ROE LF]]&gt;=$B$8,1,0)</f>
        <v>1</v>
      </c>
      <c r="N2296" s="3">
        <f>IF(Table2242[[#This Row],[Debt/Equity LF]]&lt;=$C$8,1,0)</f>
        <v>0</v>
      </c>
      <c r="O2296" s="44">
        <f t="shared" si="67"/>
        <v>2</v>
      </c>
    </row>
    <row r="2297" spans="1:15" ht="15" hidden="1" x14ac:dyDescent="0.2">
      <c r="A2297" s="3"/>
      <c r="B2297" s="3"/>
      <c r="C2297" s="3"/>
      <c r="D2297" s="3"/>
      <c r="E2297" t="s">
        <v>51</v>
      </c>
      <c r="F2297" t="s">
        <v>51</v>
      </c>
      <c r="G2297" s="41"/>
      <c r="H2297" s="40"/>
      <c r="I2297" s="40"/>
      <c r="J2297" s="40"/>
      <c r="K2297" s="42"/>
      <c r="L2297" s="3">
        <f>IF(Table2242[[#This Row],[P/E]]&lt;=$A$8,1,0)</f>
        <v>1</v>
      </c>
      <c r="M2297" s="3">
        <f>IF(Table2242[[#This Row],[ROE LF]]&gt;=$B$8,1,0)</f>
        <v>1</v>
      </c>
      <c r="N2297" s="3">
        <f>IF(Table2242[[#This Row],[Debt/Equity LF]]&lt;=$C$8,1,0)</f>
        <v>0</v>
      </c>
      <c r="O2297" s="44">
        <f t="shared" si="67"/>
        <v>2</v>
      </c>
    </row>
    <row r="2298" spans="1:15" ht="15" hidden="1" x14ac:dyDescent="0.2">
      <c r="A2298" s="3"/>
      <c r="B2298" s="3"/>
      <c r="C2298" s="3"/>
      <c r="D2298" s="3"/>
      <c r="E2298" t="s">
        <v>51</v>
      </c>
      <c r="F2298" t="s">
        <v>51</v>
      </c>
      <c r="G2298" s="41"/>
      <c r="H2298" s="40"/>
      <c r="I2298" s="40"/>
      <c r="J2298" s="40"/>
      <c r="K2298" s="42"/>
      <c r="L2298" s="3">
        <f>IF(Table2242[[#This Row],[P/E]]&lt;=$A$8,1,0)</f>
        <v>1</v>
      </c>
      <c r="M2298" s="3">
        <f>IF(Table2242[[#This Row],[ROE LF]]&gt;=$B$8,1,0)</f>
        <v>1</v>
      </c>
      <c r="N2298" s="3">
        <f>IF(Table2242[[#This Row],[Debt/Equity LF]]&lt;=$C$8,1,0)</f>
        <v>0</v>
      </c>
      <c r="O2298" s="44">
        <f t="shared" si="67"/>
        <v>2</v>
      </c>
    </row>
    <row r="2299" spans="1:15" ht="15" hidden="1" x14ac:dyDescent="0.2">
      <c r="A2299" s="3"/>
      <c r="B2299" s="3"/>
      <c r="C2299" s="3"/>
      <c r="D2299" s="3"/>
      <c r="E2299" t="s">
        <v>51</v>
      </c>
      <c r="F2299" t="s">
        <v>51</v>
      </c>
      <c r="G2299" s="41"/>
      <c r="H2299" s="40"/>
      <c r="I2299" s="40"/>
      <c r="J2299" s="40"/>
      <c r="K2299" s="42"/>
      <c r="L2299" s="3">
        <f>IF(Table2242[[#This Row],[P/E]]&lt;=$A$8,1,0)</f>
        <v>1</v>
      </c>
      <c r="M2299" s="3">
        <f>IF(Table2242[[#This Row],[ROE LF]]&gt;=$B$8,1,0)</f>
        <v>1</v>
      </c>
      <c r="N2299" s="3">
        <f>IF(Table2242[[#This Row],[Debt/Equity LF]]&lt;=$C$8,1,0)</f>
        <v>0</v>
      </c>
      <c r="O2299" s="44">
        <f t="shared" si="67"/>
        <v>2</v>
      </c>
    </row>
    <row r="2300" spans="1:15" ht="15" hidden="1" x14ac:dyDescent="0.2">
      <c r="A2300" s="3"/>
      <c r="B2300" s="3"/>
      <c r="C2300" s="3"/>
      <c r="D2300" s="3"/>
      <c r="E2300" t="s">
        <v>51</v>
      </c>
      <c r="F2300" t="s">
        <v>51</v>
      </c>
      <c r="G2300" s="41"/>
      <c r="H2300" s="40"/>
      <c r="I2300" s="40"/>
      <c r="J2300" s="40"/>
      <c r="K2300" s="42"/>
      <c r="L2300" s="3">
        <f>IF(Table2242[[#This Row],[P/E]]&lt;=$A$8,1,0)</f>
        <v>1</v>
      </c>
      <c r="M2300" s="3">
        <f>IF(Table2242[[#This Row],[ROE LF]]&gt;=$B$8,1,0)</f>
        <v>1</v>
      </c>
      <c r="N2300" s="3">
        <f>IF(Table2242[[#This Row],[Debt/Equity LF]]&lt;=$C$8,1,0)</f>
        <v>0</v>
      </c>
      <c r="O2300" s="44">
        <f t="shared" si="67"/>
        <v>2</v>
      </c>
    </row>
    <row r="2301" spans="1:15" ht="15" hidden="1" x14ac:dyDescent="0.2">
      <c r="A2301" s="3"/>
      <c r="B2301" s="3"/>
      <c r="C2301" s="3"/>
      <c r="D2301" s="3"/>
      <c r="E2301" t="s">
        <v>51</v>
      </c>
      <c r="F2301" t="s">
        <v>51</v>
      </c>
      <c r="G2301" s="41"/>
      <c r="H2301" s="40"/>
      <c r="I2301" s="40"/>
      <c r="J2301" s="40"/>
      <c r="K2301" s="42"/>
      <c r="L2301" s="3">
        <f>IF(Table2242[[#This Row],[P/E]]&lt;=$A$8,1,0)</f>
        <v>1</v>
      </c>
      <c r="M2301" s="3">
        <f>IF(Table2242[[#This Row],[ROE LF]]&gt;=$B$8,1,0)</f>
        <v>1</v>
      </c>
      <c r="N2301" s="3">
        <f>IF(Table2242[[#This Row],[Debt/Equity LF]]&lt;=$C$8,1,0)</f>
        <v>0</v>
      </c>
      <c r="O2301" s="44">
        <f t="shared" si="67"/>
        <v>2</v>
      </c>
    </row>
    <row r="2302" spans="1:15" ht="15" hidden="1" x14ac:dyDescent="0.2">
      <c r="A2302" s="3"/>
      <c r="B2302" s="3"/>
      <c r="C2302" s="3"/>
      <c r="D2302" s="3"/>
      <c r="E2302" t="s">
        <v>51</v>
      </c>
      <c r="F2302" t="s">
        <v>51</v>
      </c>
      <c r="G2302" s="41"/>
      <c r="H2302" s="40"/>
      <c r="I2302" s="40"/>
      <c r="J2302" s="40"/>
      <c r="K2302" s="42"/>
      <c r="L2302" s="3">
        <f>IF(Table2242[[#This Row],[P/E]]&lt;=$A$8,1,0)</f>
        <v>1</v>
      </c>
      <c r="M2302" s="3">
        <f>IF(Table2242[[#This Row],[ROE LF]]&gt;=$B$8,1,0)</f>
        <v>1</v>
      </c>
      <c r="N2302" s="3">
        <f>IF(Table2242[[#This Row],[Debt/Equity LF]]&lt;=$C$8,1,0)</f>
        <v>0</v>
      </c>
      <c r="O2302" s="44">
        <f t="shared" si="67"/>
        <v>2</v>
      </c>
    </row>
    <row r="2303" spans="1:15" ht="15" hidden="1" x14ac:dyDescent="0.2">
      <c r="A2303" s="3"/>
      <c r="B2303" s="3"/>
      <c r="C2303" s="3"/>
      <c r="D2303" s="3"/>
      <c r="E2303" t="s">
        <v>51</v>
      </c>
      <c r="F2303" t="s">
        <v>51</v>
      </c>
      <c r="G2303" s="41"/>
      <c r="H2303" s="40"/>
      <c r="I2303" s="40"/>
      <c r="J2303" s="40"/>
      <c r="K2303" s="42"/>
      <c r="L2303" s="3">
        <f>IF(Table2242[[#This Row],[P/E]]&lt;=$A$8,1,0)</f>
        <v>1</v>
      </c>
      <c r="M2303" s="3">
        <f>IF(Table2242[[#This Row],[ROE LF]]&gt;=$B$8,1,0)</f>
        <v>1</v>
      </c>
      <c r="N2303" s="3">
        <f>IF(Table2242[[#This Row],[Debt/Equity LF]]&lt;=$C$8,1,0)</f>
        <v>0</v>
      </c>
      <c r="O2303" s="44">
        <f t="shared" si="67"/>
        <v>2</v>
      </c>
    </row>
    <row r="2304" spans="1:15" ht="15" hidden="1" x14ac:dyDescent="0.2">
      <c r="A2304" s="3"/>
      <c r="B2304" s="3"/>
      <c r="C2304" s="3"/>
      <c r="D2304" s="3"/>
      <c r="E2304" t="s">
        <v>51</v>
      </c>
      <c r="F2304" t="s">
        <v>51</v>
      </c>
      <c r="G2304" s="41"/>
      <c r="H2304" s="40"/>
      <c r="I2304" s="40"/>
      <c r="J2304" s="40"/>
      <c r="K2304" s="42"/>
      <c r="L2304" s="3">
        <f>IF(Table2242[[#This Row],[P/E]]&lt;=$A$8,1,0)</f>
        <v>1</v>
      </c>
      <c r="M2304" s="3">
        <f>IF(Table2242[[#This Row],[ROE LF]]&gt;=$B$8,1,0)</f>
        <v>1</v>
      </c>
      <c r="N2304" s="3">
        <f>IF(Table2242[[#This Row],[Debt/Equity LF]]&lt;=$C$8,1,0)</f>
        <v>0</v>
      </c>
      <c r="O2304" s="44">
        <f t="shared" si="67"/>
        <v>2</v>
      </c>
    </row>
    <row r="2305" spans="1:15" ht="15" hidden="1" x14ac:dyDescent="0.2">
      <c r="A2305" s="3"/>
      <c r="B2305" s="3"/>
      <c r="C2305" s="3"/>
      <c r="D2305" s="3"/>
      <c r="E2305" t="s">
        <v>51</v>
      </c>
      <c r="F2305" t="s">
        <v>51</v>
      </c>
      <c r="G2305" s="41"/>
      <c r="H2305" s="40"/>
      <c r="I2305" s="40"/>
      <c r="J2305" s="40"/>
      <c r="K2305" s="42"/>
      <c r="L2305" s="3">
        <f>IF(Table2242[[#This Row],[P/E]]&lt;=$A$8,1,0)</f>
        <v>1</v>
      </c>
      <c r="M2305" s="3">
        <f>IF(Table2242[[#This Row],[ROE LF]]&gt;=$B$8,1,0)</f>
        <v>1</v>
      </c>
      <c r="N2305" s="3">
        <f>IF(Table2242[[#This Row],[Debt/Equity LF]]&lt;=$C$8,1,0)</f>
        <v>0</v>
      </c>
      <c r="O2305" s="44">
        <f t="shared" si="67"/>
        <v>2</v>
      </c>
    </row>
    <row r="2306" spans="1:15" ht="15" hidden="1" x14ac:dyDescent="0.2">
      <c r="A2306" s="3"/>
      <c r="B2306" s="3"/>
      <c r="C2306" s="3"/>
      <c r="D2306" s="3"/>
      <c r="E2306" t="s">
        <v>51</v>
      </c>
      <c r="F2306" t="s">
        <v>51</v>
      </c>
      <c r="G2306" s="41"/>
      <c r="H2306" s="40"/>
      <c r="I2306" s="40"/>
      <c r="J2306" s="40"/>
      <c r="K2306" s="42"/>
      <c r="L2306" s="3">
        <f>IF(Table2242[[#This Row],[P/E]]&lt;=$A$8,1,0)</f>
        <v>1</v>
      </c>
      <c r="M2306" s="3">
        <f>IF(Table2242[[#This Row],[ROE LF]]&gt;=$B$8,1,0)</f>
        <v>1</v>
      </c>
      <c r="N2306" s="3">
        <f>IF(Table2242[[#This Row],[Debt/Equity LF]]&lt;=$C$8,1,0)</f>
        <v>0</v>
      </c>
      <c r="O2306" s="44">
        <f t="shared" si="67"/>
        <v>2</v>
      </c>
    </row>
    <row r="2307" spans="1:15" ht="15" hidden="1" x14ac:dyDescent="0.2">
      <c r="A2307" s="3"/>
      <c r="B2307" s="3"/>
      <c r="C2307" s="3"/>
      <c r="D2307" s="3"/>
      <c r="E2307" t="s">
        <v>51</v>
      </c>
      <c r="F2307" t="s">
        <v>51</v>
      </c>
      <c r="G2307" s="41"/>
      <c r="H2307" s="40"/>
      <c r="I2307" s="40"/>
      <c r="J2307" s="40"/>
      <c r="K2307" s="42"/>
      <c r="L2307" s="3">
        <f>IF(Table2242[[#This Row],[P/E]]&lt;=$A$8,1,0)</f>
        <v>1</v>
      </c>
      <c r="M2307" s="3">
        <f>IF(Table2242[[#This Row],[ROE LF]]&gt;=$B$8,1,0)</f>
        <v>1</v>
      </c>
      <c r="N2307" s="3">
        <f>IF(Table2242[[#This Row],[Debt/Equity LF]]&lt;=$C$8,1,0)</f>
        <v>0</v>
      </c>
      <c r="O2307" s="44">
        <f t="shared" si="67"/>
        <v>2</v>
      </c>
    </row>
    <row r="2308" spans="1:15" ht="15" hidden="1" x14ac:dyDescent="0.2">
      <c r="A2308" s="3"/>
      <c r="B2308" s="3"/>
      <c r="C2308" s="3"/>
      <c r="D2308" s="3"/>
      <c r="E2308" t="s">
        <v>51</v>
      </c>
      <c r="F2308" t="s">
        <v>51</v>
      </c>
      <c r="G2308" s="41"/>
      <c r="H2308" s="40"/>
      <c r="I2308" s="40"/>
      <c r="J2308" s="40"/>
      <c r="K2308" s="42"/>
      <c r="L2308" s="3">
        <f>IF(Table2242[[#This Row],[P/E]]&lt;=$A$8,1,0)</f>
        <v>1</v>
      </c>
      <c r="M2308" s="3">
        <f>IF(Table2242[[#This Row],[ROE LF]]&gt;=$B$8,1,0)</f>
        <v>1</v>
      </c>
      <c r="N2308" s="3">
        <f>IF(Table2242[[#This Row],[Debt/Equity LF]]&lt;=$C$8,1,0)</f>
        <v>0</v>
      </c>
      <c r="O2308" s="44">
        <f t="shared" si="67"/>
        <v>2</v>
      </c>
    </row>
    <row r="2309" spans="1:15" ht="15" hidden="1" x14ac:dyDescent="0.2">
      <c r="A2309" s="3"/>
      <c r="B2309" s="3"/>
      <c r="C2309" s="3"/>
      <c r="D2309" s="3"/>
      <c r="E2309" t="s">
        <v>51</v>
      </c>
      <c r="F2309" t="s">
        <v>51</v>
      </c>
      <c r="G2309" s="41"/>
      <c r="H2309" s="40"/>
      <c r="I2309" s="40"/>
      <c r="J2309" s="40"/>
      <c r="K2309" s="42"/>
      <c r="L2309" s="3">
        <f>IF(Table2242[[#This Row],[P/E]]&lt;=$A$8,1,0)</f>
        <v>1</v>
      </c>
      <c r="M2309" s="3">
        <f>IF(Table2242[[#This Row],[ROE LF]]&gt;=$B$8,1,0)</f>
        <v>1</v>
      </c>
      <c r="N2309" s="3">
        <f>IF(Table2242[[#This Row],[Debt/Equity LF]]&lt;=$C$8,1,0)</f>
        <v>0</v>
      </c>
      <c r="O2309" s="44">
        <f t="shared" si="67"/>
        <v>2</v>
      </c>
    </row>
    <row r="2310" spans="1:15" ht="15" hidden="1" x14ac:dyDescent="0.2">
      <c r="A2310" s="3"/>
      <c r="B2310" s="3"/>
      <c r="C2310" s="3"/>
      <c r="D2310" s="3"/>
      <c r="E2310" t="s">
        <v>51</v>
      </c>
      <c r="F2310" t="s">
        <v>51</v>
      </c>
      <c r="G2310" s="41"/>
      <c r="H2310" s="40"/>
      <c r="I2310" s="40"/>
      <c r="J2310" s="40"/>
      <c r="K2310" s="42"/>
      <c r="L2310" s="3">
        <f>IF(Table2242[[#This Row],[P/E]]&lt;=$A$8,1,0)</f>
        <v>1</v>
      </c>
      <c r="M2310" s="3">
        <f>IF(Table2242[[#This Row],[ROE LF]]&gt;=$B$8,1,0)</f>
        <v>1</v>
      </c>
      <c r="N2310" s="3">
        <f>IF(Table2242[[#This Row],[Debt/Equity LF]]&lt;=$C$8,1,0)</f>
        <v>0</v>
      </c>
      <c r="O2310" s="44">
        <f t="shared" si="67"/>
        <v>2</v>
      </c>
    </row>
    <row r="2311" spans="1:15" ht="15" hidden="1" x14ac:dyDescent="0.2">
      <c r="A2311" s="3"/>
      <c r="B2311" s="3"/>
      <c r="C2311" s="3"/>
      <c r="D2311" s="3"/>
      <c r="E2311" t="s">
        <v>51</v>
      </c>
      <c r="F2311" t="s">
        <v>51</v>
      </c>
      <c r="G2311" s="41"/>
      <c r="H2311" s="40"/>
      <c r="I2311" s="40"/>
      <c r="J2311" s="40"/>
      <c r="K2311" s="42"/>
      <c r="L2311" s="3">
        <f>IF(Table2242[[#This Row],[P/E]]&lt;=$A$8,1,0)</f>
        <v>1</v>
      </c>
      <c r="M2311" s="3">
        <f>IF(Table2242[[#This Row],[ROE LF]]&gt;=$B$8,1,0)</f>
        <v>1</v>
      </c>
      <c r="N2311" s="3">
        <f>IF(Table2242[[#This Row],[Debt/Equity LF]]&lt;=$C$8,1,0)</f>
        <v>0</v>
      </c>
      <c r="O2311" s="44">
        <f t="shared" si="67"/>
        <v>2</v>
      </c>
    </row>
    <row r="2312" spans="1:15" ht="15" hidden="1" x14ac:dyDescent="0.2">
      <c r="A2312" s="3"/>
      <c r="B2312" s="3"/>
      <c r="C2312" s="3"/>
      <c r="D2312" s="3"/>
      <c r="E2312" t="s">
        <v>51</v>
      </c>
      <c r="F2312" t="s">
        <v>51</v>
      </c>
      <c r="G2312" s="41"/>
      <c r="H2312" s="40"/>
      <c r="I2312" s="40"/>
      <c r="J2312" s="40"/>
      <c r="K2312" s="42"/>
      <c r="L2312" s="3">
        <f>IF(Table2242[[#This Row],[P/E]]&lt;=$A$8,1,0)</f>
        <v>1</v>
      </c>
      <c r="M2312" s="3">
        <f>IF(Table2242[[#This Row],[ROE LF]]&gt;=$B$8,1,0)</f>
        <v>1</v>
      </c>
      <c r="N2312" s="3">
        <f>IF(Table2242[[#This Row],[Debt/Equity LF]]&lt;=$C$8,1,0)</f>
        <v>0</v>
      </c>
      <c r="O2312" s="44">
        <f t="shared" si="67"/>
        <v>2</v>
      </c>
    </row>
    <row r="2313" spans="1:15" ht="15" hidden="1" x14ac:dyDescent="0.2">
      <c r="A2313" s="3"/>
      <c r="B2313" s="3"/>
      <c r="C2313" s="3"/>
      <c r="D2313" s="3"/>
      <c r="E2313" t="s">
        <v>51</v>
      </c>
      <c r="F2313" t="s">
        <v>51</v>
      </c>
      <c r="G2313" s="41"/>
      <c r="H2313" s="40"/>
      <c r="I2313" s="40"/>
      <c r="J2313" s="40"/>
      <c r="K2313" s="42"/>
      <c r="L2313" s="3">
        <f>IF(Table2242[[#This Row],[P/E]]&lt;=$A$8,1,0)</f>
        <v>1</v>
      </c>
      <c r="M2313" s="3">
        <f>IF(Table2242[[#This Row],[ROE LF]]&gt;=$B$8,1,0)</f>
        <v>1</v>
      </c>
      <c r="N2313" s="3">
        <f>IF(Table2242[[#This Row],[Debt/Equity LF]]&lt;=$C$8,1,0)</f>
        <v>0</v>
      </c>
      <c r="O2313" s="44">
        <f t="shared" si="67"/>
        <v>2</v>
      </c>
    </row>
    <row r="2314" spans="1:15" ht="15" hidden="1" x14ac:dyDescent="0.2">
      <c r="A2314" s="3"/>
      <c r="B2314" s="3"/>
      <c r="C2314" s="3"/>
      <c r="D2314" s="3"/>
      <c r="E2314" t="s">
        <v>51</v>
      </c>
      <c r="F2314" t="s">
        <v>51</v>
      </c>
      <c r="G2314" s="41"/>
      <c r="H2314" s="40"/>
      <c r="I2314" s="40"/>
      <c r="J2314" s="40"/>
      <c r="K2314" s="42"/>
      <c r="L2314" s="3">
        <f>IF(Table2242[[#This Row],[P/E]]&lt;=$A$8,1,0)</f>
        <v>1</v>
      </c>
      <c r="M2314" s="3">
        <f>IF(Table2242[[#This Row],[ROE LF]]&gt;=$B$8,1,0)</f>
        <v>1</v>
      </c>
      <c r="N2314" s="3">
        <f>IF(Table2242[[#This Row],[Debt/Equity LF]]&lt;=$C$8,1,0)</f>
        <v>0</v>
      </c>
      <c r="O2314" s="44">
        <f t="shared" si="67"/>
        <v>2</v>
      </c>
    </row>
    <row r="2315" spans="1:15" ht="15" hidden="1" x14ac:dyDescent="0.2">
      <c r="A2315" s="3"/>
      <c r="B2315" s="3"/>
      <c r="C2315" s="3"/>
      <c r="D2315" s="3"/>
      <c r="E2315" t="s">
        <v>51</v>
      </c>
      <c r="F2315" t="s">
        <v>51</v>
      </c>
      <c r="G2315" s="41"/>
      <c r="H2315" s="40"/>
      <c r="I2315" s="40"/>
      <c r="J2315" s="40"/>
      <c r="K2315" s="42"/>
      <c r="L2315" s="3">
        <f>IF(Table2242[[#This Row],[P/E]]&lt;=$A$8,1,0)</f>
        <v>1</v>
      </c>
      <c r="M2315" s="3">
        <f>IF(Table2242[[#This Row],[ROE LF]]&gt;=$B$8,1,0)</f>
        <v>1</v>
      </c>
      <c r="N2315" s="3">
        <f>IF(Table2242[[#This Row],[Debt/Equity LF]]&lt;=$C$8,1,0)</f>
        <v>0</v>
      </c>
      <c r="O2315" s="44">
        <f t="shared" si="67"/>
        <v>2</v>
      </c>
    </row>
    <row r="2316" spans="1:15" ht="15" hidden="1" x14ac:dyDescent="0.2">
      <c r="A2316" s="3"/>
      <c r="B2316" s="3"/>
      <c r="C2316" s="3"/>
      <c r="D2316" s="3"/>
      <c r="E2316" t="s">
        <v>51</v>
      </c>
      <c r="F2316" t="s">
        <v>51</v>
      </c>
      <c r="G2316" s="41"/>
      <c r="H2316" s="40"/>
      <c r="I2316" s="40"/>
      <c r="J2316" s="40"/>
      <c r="K2316" s="42"/>
      <c r="L2316" s="3">
        <f>IF(Table2242[[#This Row],[P/E]]&lt;=$A$8,1,0)</f>
        <v>1</v>
      </c>
      <c r="M2316" s="3">
        <f>IF(Table2242[[#This Row],[ROE LF]]&gt;=$B$8,1,0)</f>
        <v>1</v>
      </c>
      <c r="N2316" s="3">
        <f>IF(Table2242[[#This Row],[Debt/Equity LF]]&lt;=$C$8,1,0)</f>
        <v>0</v>
      </c>
      <c r="O2316" s="44">
        <f t="shared" si="67"/>
        <v>2</v>
      </c>
    </row>
    <row r="2317" spans="1:15" ht="15" hidden="1" x14ac:dyDescent="0.2">
      <c r="A2317" s="3"/>
      <c r="B2317" s="3"/>
      <c r="C2317" s="3"/>
      <c r="D2317" s="3"/>
      <c r="E2317" t="s">
        <v>51</v>
      </c>
      <c r="F2317" t="s">
        <v>51</v>
      </c>
      <c r="G2317" s="41"/>
      <c r="H2317" s="40"/>
      <c r="I2317" s="40"/>
      <c r="J2317" s="40"/>
      <c r="K2317" s="42"/>
      <c r="L2317" s="3">
        <f>IF(Table2242[[#This Row],[P/E]]&lt;=$A$8,1,0)</f>
        <v>1</v>
      </c>
      <c r="M2317" s="3">
        <f>IF(Table2242[[#This Row],[ROE LF]]&gt;=$B$8,1,0)</f>
        <v>1</v>
      </c>
      <c r="N2317" s="3">
        <f>IF(Table2242[[#This Row],[Debt/Equity LF]]&lt;=$C$8,1,0)</f>
        <v>0</v>
      </c>
      <c r="O2317" s="44">
        <f t="shared" si="67"/>
        <v>2</v>
      </c>
    </row>
    <row r="2318" spans="1:15" ht="15" hidden="1" x14ac:dyDescent="0.2">
      <c r="A2318" s="3"/>
      <c r="B2318" s="3"/>
      <c r="C2318" s="3"/>
      <c r="D2318" s="3"/>
      <c r="E2318" t="s">
        <v>51</v>
      </c>
      <c r="F2318" t="s">
        <v>51</v>
      </c>
      <c r="G2318" s="41"/>
      <c r="H2318" s="40"/>
      <c r="I2318" s="40"/>
      <c r="J2318" s="40"/>
      <c r="K2318" s="42"/>
      <c r="L2318" s="3">
        <f>IF(Table2242[[#This Row],[P/E]]&lt;=$A$8,1,0)</f>
        <v>1</v>
      </c>
      <c r="M2318" s="3">
        <f>IF(Table2242[[#This Row],[ROE LF]]&gt;=$B$8,1,0)</f>
        <v>1</v>
      </c>
      <c r="N2318" s="3">
        <f>IF(Table2242[[#This Row],[Debt/Equity LF]]&lt;=$C$8,1,0)</f>
        <v>0</v>
      </c>
      <c r="O2318" s="44">
        <f t="shared" si="67"/>
        <v>2</v>
      </c>
    </row>
    <row r="2319" spans="1:15" ht="15" hidden="1" x14ac:dyDescent="0.2">
      <c r="A2319" s="3"/>
      <c r="B2319" s="3"/>
      <c r="C2319" s="3"/>
      <c r="D2319" s="3"/>
      <c r="E2319" t="s">
        <v>51</v>
      </c>
      <c r="F2319" t="s">
        <v>51</v>
      </c>
      <c r="G2319" s="41"/>
      <c r="H2319" s="40"/>
      <c r="I2319" s="40"/>
      <c r="J2319" s="40"/>
      <c r="K2319" s="42"/>
      <c r="L2319" s="3">
        <f>IF(Table2242[[#This Row],[P/E]]&lt;=$A$8,1,0)</f>
        <v>1</v>
      </c>
      <c r="M2319" s="3">
        <f>IF(Table2242[[#This Row],[ROE LF]]&gt;=$B$8,1,0)</f>
        <v>1</v>
      </c>
      <c r="N2319" s="3">
        <f>IF(Table2242[[#This Row],[Debt/Equity LF]]&lt;=$C$8,1,0)</f>
        <v>0</v>
      </c>
      <c r="O2319" s="44">
        <f t="shared" si="67"/>
        <v>2</v>
      </c>
    </row>
    <row r="2320" spans="1:15" ht="15" hidden="1" x14ac:dyDescent="0.2">
      <c r="A2320" s="3"/>
      <c r="B2320" s="3"/>
      <c r="C2320" s="3"/>
      <c r="D2320" s="3"/>
      <c r="E2320" t="s">
        <v>51</v>
      </c>
      <c r="F2320" t="s">
        <v>51</v>
      </c>
      <c r="G2320" s="41"/>
      <c r="H2320" s="40"/>
      <c r="I2320" s="40"/>
      <c r="J2320" s="40"/>
      <c r="K2320" s="42"/>
      <c r="L2320" s="3">
        <f>IF(Table2242[[#This Row],[P/E]]&lt;=$A$8,1,0)</f>
        <v>1</v>
      </c>
      <c r="M2320" s="3">
        <f>IF(Table2242[[#This Row],[ROE LF]]&gt;=$B$8,1,0)</f>
        <v>1</v>
      </c>
      <c r="N2320" s="3">
        <f>IF(Table2242[[#This Row],[Debt/Equity LF]]&lt;=$C$8,1,0)</f>
        <v>0</v>
      </c>
      <c r="O2320" s="44">
        <f t="shared" si="67"/>
        <v>2</v>
      </c>
    </row>
    <row r="2321" spans="1:15" ht="15" hidden="1" x14ac:dyDescent="0.2">
      <c r="A2321" s="3"/>
      <c r="B2321" s="3"/>
      <c r="C2321" s="3"/>
      <c r="D2321" s="3"/>
      <c r="E2321" t="s">
        <v>51</v>
      </c>
      <c r="F2321" t="s">
        <v>51</v>
      </c>
      <c r="G2321" s="41"/>
      <c r="H2321" s="40"/>
      <c r="I2321" s="40"/>
      <c r="J2321" s="40"/>
      <c r="K2321" s="42"/>
      <c r="L2321" s="3">
        <f>IF(Table2242[[#This Row],[P/E]]&lt;=$A$8,1,0)</f>
        <v>1</v>
      </c>
      <c r="M2321" s="3">
        <f>IF(Table2242[[#This Row],[ROE LF]]&gt;=$B$8,1,0)</f>
        <v>1</v>
      </c>
      <c r="N2321" s="3">
        <f>IF(Table2242[[#This Row],[Debt/Equity LF]]&lt;=$C$8,1,0)</f>
        <v>0</v>
      </c>
      <c r="O2321" s="44">
        <f t="shared" si="67"/>
        <v>2</v>
      </c>
    </row>
    <row r="2322" spans="1:15" ht="15" hidden="1" x14ac:dyDescent="0.2">
      <c r="A2322" s="3"/>
      <c r="B2322" s="3"/>
      <c r="C2322" s="3"/>
      <c r="D2322" s="3"/>
      <c r="E2322" t="s">
        <v>51</v>
      </c>
      <c r="F2322" t="s">
        <v>51</v>
      </c>
      <c r="G2322" s="41"/>
      <c r="H2322" s="40"/>
      <c r="I2322" s="40"/>
      <c r="J2322" s="40"/>
      <c r="K2322" s="42"/>
      <c r="L2322" s="3">
        <f>IF(Table2242[[#This Row],[P/E]]&lt;=$A$8,1,0)</f>
        <v>1</v>
      </c>
      <c r="M2322" s="3">
        <f>IF(Table2242[[#This Row],[ROE LF]]&gt;=$B$8,1,0)</f>
        <v>1</v>
      </c>
      <c r="N2322" s="3">
        <f>IF(Table2242[[#This Row],[Debt/Equity LF]]&lt;=$C$8,1,0)</f>
        <v>0</v>
      </c>
      <c r="O2322" s="44">
        <f t="shared" si="67"/>
        <v>2</v>
      </c>
    </row>
    <row r="2323" spans="1:15" ht="15" hidden="1" x14ac:dyDescent="0.2">
      <c r="A2323" s="3"/>
      <c r="B2323" s="3"/>
      <c r="C2323" s="3"/>
      <c r="D2323" s="3"/>
      <c r="E2323" t="s">
        <v>51</v>
      </c>
      <c r="F2323" t="s">
        <v>51</v>
      </c>
      <c r="G2323" s="41"/>
      <c r="H2323" s="40"/>
      <c r="I2323" s="40"/>
      <c r="J2323" s="40"/>
      <c r="K2323" s="42"/>
      <c r="L2323" s="3">
        <f>IF(Table2242[[#This Row],[P/E]]&lt;=$A$8,1,0)</f>
        <v>1</v>
      </c>
      <c r="M2323" s="3">
        <f>IF(Table2242[[#This Row],[ROE LF]]&gt;=$B$8,1,0)</f>
        <v>1</v>
      </c>
      <c r="N2323" s="3">
        <f>IF(Table2242[[#This Row],[Debt/Equity LF]]&lt;=$C$8,1,0)</f>
        <v>0</v>
      </c>
      <c r="O2323" s="44">
        <f t="shared" si="67"/>
        <v>2</v>
      </c>
    </row>
    <row r="2324" spans="1:15" ht="15" hidden="1" x14ac:dyDescent="0.2">
      <c r="A2324" s="3"/>
      <c r="B2324" s="3"/>
      <c r="C2324" s="3"/>
      <c r="D2324" s="3"/>
      <c r="E2324" t="s">
        <v>51</v>
      </c>
      <c r="F2324" t="s">
        <v>51</v>
      </c>
      <c r="G2324" s="41"/>
      <c r="H2324" s="40"/>
      <c r="I2324" s="40"/>
      <c r="J2324" s="40"/>
      <c r="K2324" s="42"/>
      <c r="L2324" s="3">
        <f>IF(Table2242[[#This Row],[P/E]]&lt;=$A$8,1,0)</f>
        <v>1</v>
      </c>
      <c r="M2324" s="3">
        <f>IF(Table2242[[#This Row],[ROE LF]]&gt;=$B$8,1,0)</f>
        <v>1</v>
      </c>
      <c r="N2324" s="3">
        <f>IF(Table2242[[#This Row],[Debt/Equity LF]]&lt;=$C$8,1,0)</f>
        <v>0</v>
      </c>
      <c r="O2324" s="44">
        <f t="shared" si="67"/>
        <v>2</v>
      </c>
    </row>
    <row r="2325" spans="1:15" ht="15" hidden="1" x14ac:dyDescent="0.2">
      <c r="A2325" s="3"/>
      <c r="B2325" s="3"/>
      <c r="C2325" s="3"/>
      <c r="D2325" s="3"/>
      <c r="E2325" t="s">
        <v>51</v>
      </c>
      <c r="F2325" t="s">
        <v>51</v>
      </c>
      <c r="G2325" s="41"/>
      <c r="H2325" s="40"/>
      <c r="I2325" s="40"/>
      <c r="J2325" s="40"/>
      <c r="K2325" s="42"/>
      <c r="L2325" s="3">
        <f>IF(Table2242[[#This Row],[P/E]]&lt;=$A$8,1,0)</f>
        <v>1</v>
      </c>
      <c r="M2325" s="3">
        <f>IF(Table2242[[#This Row],[ROE LF]]&gt;=$B$8,1,0)</f>
        <v>1</v>
      </c>
      <c r="N2325" s="3">
        <f>IF(Table2242[[#This Row],[Debt/Equity LF]]&lt;=$C$8,1,0)</f>
        <v>0</v>
      </c>
      <c r="O2325" s="44">
        <f t="shared" si="67"/>
        <v>2</v>
      </c>
    </row>
    <row r="2326" spans="1:15" ht="15" hidden="1" x14ac:dyDescent="0.2">
      <c r="A2326" s="3"/>
      <c r="B2326" s="3"/>
      <c r="C2326" s="3"/>
      <c r="D2326" s="3"/>
      <c r="E2326" t="s">
        <v>51</v>
      </c>
      <c r="F2326" t="s">
        <v>51</v>
      </c>
      <c r="G2326" s="41"/>
      <c r="H2326" s="40"/>
      <c r="I2326" s="40"/>
      <c r="J2326" s="40"/>
      <c r="K2326" s="42"/>
      <c r="L2326" s="3">
        <f>IF(Table2242[[#This Row],[P/E]]&lt;=$A$8,1,0)</f>
        <v>1</v>
      </c>
      <c r="M2326" s="3">
        <f>IF(Table2242[[#This Row],[ROE LF]]&gt;=$B$8,1,0)</f>
        <v>1</v>
      </c>
      <c r="N2326" s="3">
        <f>IF(Table2242[[#This Row],[Debt/Equity LF]]&lt;=$C$8,1,0)</f>
        <v>0</v>
      </c>
      <c r="O2326" s="44">
        <f t="shared" si="67"/>
        <v>2</v>
      </c>
    </row>
    <row r="2327" spans="1:15" ht="15" hidden="1" x14ac:dyDescent="0.2">
      <c r="A2327" s="3"/>
      <c r="B2327" s="3"/>
      <c r="C2327" s="3"/>
      <c r="D2327" s="3"/>
      <c r="E2327" t="s">
        <v>51</v>
      </c>
      <c r="F2327" t="s">
        <v>51</v>
      </c>
      <c r="G2327" s="41"/>
      <c r="H2327" s="40"/>
      <c r="I2327" s="40"/>
      <c r="J2327" s="40"/>
      <c r="K2327" s="42"/>
      <c r="L2327" s="3">
        <f>IF(Table2242[[#This Row],[P/E]]&lt;=$A$8,1,0)</f>
        <v>1</v>
      </c>
      <c r="M2327" s="3">
        <f>IF(Table2242[[#This Row],[ROE LF]]&gt;=$B$8,1,0)</f>
        <v>1</v>
      </c>
      <c r="N2327" s="3">
        <f>IF(Table2242[[#This Row],[Debt/Equity LF]]&lt;=$C$8,1,0)</f>
        <v>0</v>
      </c>
      <c r="O2327" s="44">
        <f t="shared" si="67"/>
        <v>2</v>
      </c>
    </row>
    <row r="2328" spans="1:15" ht="15" hidden="1" x14ac:dyDescent="0.2">
      <c r="A2328" s="3"/>
      <c r="B2328" s="3"/>
      <c r="C2328" s="3"/>
      <c r="D2328" s="3"/>
      <c r="E2328" t="s">
        <v>51</v>
      </c>
      <c r="F2328" t="s">
        <v>51</v>
      </c>
      <c r="G2328" s="41"/>
      <c r="H2328" s="40"/>
      <c r="I2328" s="40"/>
      <c r="J2328" s="40"/>
      <c r="K2328" s="42"/>
      <c r="L2328" s="3">
        <f>IF(Table2242[[#This Row],[P/E]]&lt;=$A$8,1,0)</f>
        <v>1</v>
      </c>
      <c r="M2328" s="3">
        <f>IF(Table2242[[#This Row],[ROE LF]]&gt;=$B$8,1,0)</f>
        <v>1</v>
      </c>
      <c r="N2328" s="3">
        <f>IF(Table2242[[#This Row],[Debt/Equity LF]]&lt;=$C$8,1,0)</f>
        <v>0</v>
      </c>
      <c r="O2328" s="44">
        <f t="shared" si="67"/>
        <v>2</v>
      </c>
    </row>
    <row r="2329" spans="1:15" ht="15" hidden="1" x14ac:dyDescent="0.2">
      <c r="A2329" s="3"/>
      <c r="B2329" s="3"/>
      <c r="C2329" s="3"/>
      <c r="D2329" s="3"/>
      <c r="E2329" t="s">
        <v>51</v>
      </c>
      <c r="F2329" t="s">
        <v>51</v>
      </c>
      <c r="G2329" s="41"/>
      <c r="H2329" s="40"/>
      <c r="I2329" s="40"/>
      <c r="J2329" s="40"/>
      <c r="K2329" s="42"/>
      <c r="L2329" s="3">
        <f>IF(Table2242[[#This Row],[P/E]]&lt;=$A$8,1,0)</f>
        <v>1</v>
      </c>
      <c r="M2329" s="3">
        <f>IF(Table2242[[#This Row],[ROE LF]]&gt;=$B$8,1,0)</f>
        <v>1</v>
      </c>
      <c r="N2329" s="3">
        <f>IF(Table2242[[#This Row],[Debt/Equity LF]]&lt;=$C$8,1,0)</f>
        <v>0</v>
      </c>
      <c r="O2329" s="44">
        <f t="shared" si="67"/>
        <v>2</v>
      </c>
    </row>
    <row r="2330" spans="1:15" ht="15" hidden="1" x14ac:dyDescent="0.2">
      <c r="A2330" s="3"/>
      <c r="B2330" s="3"/>
      <c r="C2330" s="3"/>
      <c r="D2330" s="3"/>
      <c r="E2330" t="s">
        <v>51</v>
      </c>
      <c r="F2330" t="s">
        <v>51</v>
      </c>
      <c r="G2330" s="41"/>
      <c r="H2330" s="40"/>
      <c r="I2330" s="40"/>
      <c r="J2330" s="40"/>
      <c r="K2330" s="42"/>
      <c r="L2330" s="3">
        <f>IF(Table2242[[#This Row],[P/E]]&lt;=$A$8,1,0)</f>
        <v>1</v>
      </c>
      <c r="M2330" s="3">
        <f>IF(Table2242[[#This Row],[ROE LF]]&gt;=$B$8,1,0)</f>
        <v>1</v>
      </c>
      <c r="N2330" s="3">
        <f>IF(Table2242[[#This Row],[Debt/Equity LF]]&lt;=$C$8,1,0)</f>
        <v>0</v>
      </c>
      <c r="O2330" s="44">
        <f t="shared" si="67"/>
        <v>2</v>
      </c>
    </row>
    <row r="2331" spans="1:15" ht="15" hidden="1" x14ac:dyDescent="0.2">
      <c r="A2331" s="3"/>
      <c r="B2331" s="3"/>
      <c r="C2331" s="3"/>
      <c r="D2331" s="3"/>
      <c r="E2331" t="s">
        <v>51</v>
      </c>
      <c r="F2331" t="s">
        <v>51</v>
      </c>
      <c r="G2331" s="41"/>
      <c r="H2331" s="40"/>
      <c r="I2331" s="40"/>
      <c r="J2331" s="40"/>
      <c r="K2331" s="42"/>
      <c r="L2331" s="3">
        <f>IF(Table2242[[#This Row],[P/E]]&lt;=$A$8,1,0)</f>
        <v>1</v>
      </c>
      <c r="M2331" s="3">
        <f>IF(Table2242[[#This Row],[ROE LF]]&gt;=$B$8,1,0)</f>
        <v>1</v>
      </c>
      <c r="N2331" s="3">
        <f>IF(Table2242[[#This Row],[Debt/Equity LF]]&lt;=$C$8,1,0)</f>
        <v>0</v>
      </c>
      <c r="O2331" s="44">
        <f t="shared" si="67"/>
        <v>2</v>
      </c>
    </row>
    <row r="2332" spans="1:15" ht="15" hidden="1" x14ac:dyDescent="0.2">
      <c r="A2332" s="3"/>
      <c r="B2332" s="3"/>
      <c r="C2332" s="3"/>
      <c r="D2332" s="3"/>
      <c r="E2332" t="s">
        <v>51</v>
      </c>
      <c r="F2332" t="s">
        <v>51</v>
      </c>
      <c r="G2332" s="41"/>
      <c r="H2332" s="40"/>
      <c r="I2332" s="40"/>
      <c r="J2332" s="40"/>
      <c r="K2332" s="42"/>
      <c r="L2332" s="3">
        <f>IF(Table2242[[#This Row],[P/E]]&lt;=$A$8,1,0)</f>
        <v>1</v>
      </c>
      <c r="M2332" s="3">
        <f>IF(Table2242[[#This Row],[ROE LF]]&gt;=$B$8,1,0)</f>
        <v>1</v>
      </c>
      <c r="N2332" s="3">
        <f>IF(Table2242[[#This Row],[Debt/Equity LF]]&lt;=$C$8,1,0)</f>
        <v>0</v>
      </c>
      <c r="O2332" s="44">
        <f t="shared" si="67"/>
        <v>2</v>
      </c>
    </row>
    <row r="2333" spans="1:15" ht="15" hidden="1" x14ac:dyDescent="0.2">
      <c r="A2333" s="3"/>
      <c r="B2333" s="3"/>
      <c r="C2333" s="3"/>
      <c r="D2333" s="3"/>
      <c r="E2333" t="s">
        <v>51</v>
      </c>
      <c r="F2333" t="s">
        <v>51</v>
      </c>
      <c r="G2333" s="41"/>
      <c r="H2333" s="40"/>
      <c r="I2333" s="40"/>
      <c r="J2333" s="40"/>
      <c r="K2333" s="42"/>
      <c r="L2333" s="3">
        <f>IF(Table2242[[#This Row],[P/E]]&lt;=$A$8,1,0)</f>
        <v>1</v>
      </c>
      <c r="M2333" s="3">
        <f>IF(Table2242[[#This Row],[ROE LF]]&gt;=$B$8,1,0)</f>
        <v>1</v>
      </c>
      <c r="N2333" s="3">
        <f>IF(Table2242[[#This Row],[Debt/Equity LF]]&lt;=$C$8,1,0)</f>
        <v>0</v>
      </c>
      <c r="O2333" s="44">
        <f t="shared" si="67"/>
        <v>2</v>
      </c>
    </row>
    <row r="2334" spans="1:15" ht="15" hidden="1" x14ac:dyDescent="0.2">
      <c r="A2334" s="3"/>
      <c r="B2334" s="3"/>
      <c r="C2334" s="3"/>
      <c r="D2334" s="3"/>
      <c r="E2334" t="s">
        <v>51</v>
      </c>
      <c r="F2334" t="s">
        <v>51</v>
      </c>
      <c r="G2334" s="41"/>
      <c r="H2334" s="40"/>
      <c r="I2334" s="40"/>
      <c r="J2334" s="40"/>
      <c r="K2334" s="42"/>
      <c r="L2334" s="3">
        <f>IF(Table2242[[#This Row],[P/E]]&lt;=$A$8,1,0)</f>
        <v>1</v>
      </c>
      <c r="M2334" s="3">
        <f>IF(Table2242[[#This Row],[ROE LF]]&gt;=$B$8,1,0)</f>
        <v>1</v>
      </c>
      <c r="N2334" s="3">
        <f>IF(Table2242[[#This Row],[Debt/Equity LF]]&lt;=$C$8,1,0)</f>
        <v>0</v>
      </c>
      <c r="O2334" s="44">
        <f t="shared" si="67"/>
        <v>2</v>
      </c>
    </row>
    <row r="2335" spans="1:15" ht="15" hidden="1" x14ac:dyDescent="0.2">
      <c r="A2335" s="3"/>
      <c r="B2335" s="3"/>
      <c r="C2335" s="3"/>
      <c r="D2335" s="3"/>
      <c r="E2335" t="s">
        <v>51</v>
      </c>
      <c r="F2335" t="s">
        <v>51</v>
      </c>
      <c r="G2335" s="41"/>
      <c r="H2335" s="40"/>
      <c r="I2335" s="40"/>
      <c r="J2335" s="40"/>
      <c r="K2335" s="42"/>
      <c r="L2335" s="3">
        <f>IF(Table2242[[#This Row],[P/E]]&lt;=$A$8,1,0)</f>
        <v>1</v>
      </c>
      <c r="M2335" s="3">
        <f>IF(Table2242[[#This Row],[ROE LF]]&gt;=$B$8,1,0)</f>
        <v>1</v>
      </c>
      <c r="N2335" s="3">
        <f>IF(Table2242[[#This Row],[Debt/Equity LF]]&lt;=$C$8,1,0)</f>
        <v>0</v>
      </c>
      <c r="O2335" s="44">
        <f t="shared" si="67"/>
        <v>2</v>
      </c>
    </row>
    <row r="2336" spans="1:15" ht="15" hidden="1" x14ac:dyDescent="0.2">
      <c r="A2336" s="3"/>
      <c r="B2336" s="3"/>
      <c r="C2336" s="3"/>
      <c r="D2336" s="3"/>
      <c r="E2336" t="s">
        <v>51</v>
      </c>
      <c r="F2336" t="s">
        <v>51</v>
      </c>
      <c r="G2336" s="41"/>
      <c r="H2336" s="40"/>
      <c r="I2336" s="40"/>
      <c r="J2336" s="40"/>
      <c r="K2336" s="42"/>
      <c r="L2336" s="3">
        <f>IF(Table2242[[#This Row],[P/E]]&lt;=$A$8,1,0)</f>
        <v>1</v>
      </c>
      <c r="M2336" s="3">
        <f>IF(Table2242[[#This Row],[ROE LF]]&gt;=$B$8,1,0)</f>
        <v>1</v>
      </c>
      <c r="N2336" s="3">
        <f>IF(Table2242[[#This Row],[Debt/Equity LF]]&lt;=$C$8,1,0)</f>
        <v>0</v>
      </c>
      <c r="O2336" s="44">
        <f t="shared" ref="O2336:O2399" si="68">SUM(L2336:N2336)</f>
        <v>2</v>
      </c>
    </row>
    <row r="2337" spans="1:15" ht="15" hidden="1" x14ac:dyDescent="0.2">
      <c r="A2337" s="3"/>
      <c r="B2337" s="3"/>
      <c r="C2337" s="3"/>
      <c r="D2337" s="3"/>
      <c r="E2337" t="s">
        <v>51</v>
      </c>
      <c r="F2337" t="s">
        <v>51</v>
      </c>
      <c r="G2337" s="41"/>
      <c r="H2337" s="40"/>
      <c r="I2337" s="40"/>
      <c r="J2337" s="40"/>
      <c r="K2337" s="42"/>
      <c r="L2337" s="3">
        <f>IF(Table2242[[#This Row],[P/E]]&lt;=$A$8,1,0)</f>
        <v>1</v>
      </c>
      <c r="M2337" s="3">
        <f>IF(Table2242[[#This Row],[ROE LF]]&gt;=$B$8,1,0)</f>
        <v>1</v>
      </c>
      <c r="N2337" s="3">
        <f>IF(Table2242[[#This Row],[Debt/Equity LF]]&lt;=$C$8,1,0)</f>
        <v>0</v>
      </c>
      <c r="O2337" s="44">
        <f t="shared" si="68"/>
        <v>2</v>
      </c>
    </row>
    <row r="2338" spans="1:15" ht="15" hidden="1" x14ac:dyDescent="0.2">
      <c r="A2338" s="3"/>
      <c r="B2338" s="3"/>
      <c r="C2338" s="3"/>
      <c r="D2338" s="3"/>
      <c r="E2338" t="s">
        <v>51</v>
      </c>
      <c r="F2338" t="s">
        <v>51</v>
      </c>
      <c r="G2338" s="41"/>
      <c r="H2338" s="40"/>
      <c r="I2338" s="40"/>
      <c r="J2338" s="40"/>
      <c r="K2338" s="42"/>
      <c r="L2338" s="3">
        <f>IF(Table2242[[#This Row],[P/E]]&lt;=$A$8,1,0)</f>
        <v>1</v>
      </c>
      <c r="M2338" s="3">
        <f>IF(Table2242[[#This Row],[ROE LF]]&gt;=$B$8,1,0)</f>
        <v>1</v>
      </c>
      <c r="N2338" s="3">
        <f>IF(Table2242[[#This Row],[Debt/Equity LF]]&lt;=$C$8,1,0)</f>
        <v>0</v>
      </c>
      <c r="O2338" s="44">
        <f t="shared" si="68"/>
        <v>2</v>
      </c>
    </row>
    <row r="2339" spans="1:15" ht="15" hidden="1" x14ac:dyDescent="0.2">
      <c r="A2339" s="3"/>
      <c r="B2339" s="3"/>
      <c r="C2339" s="3"/>
      <c r="D2339" s="3"/>
      <c r="E2339" t="s">
        <v>51</v>
      </c>
      <c r="F2339" t="s">
        <v>51</v>
      </c>
      <c r="G2339" s="41"/>
      <c r="H2339" s="40"/>
      <c r="I2339" s="40"/>
      <c r="J2339" s="40"/>
      <c r="K2339" s="42"/>
      <c r="L2339" s="3">
        <f>IF(Table2242[[#This Row],[P/E]]&lt;=$A$8,1,0)</f>
        <v>1</v>
      </c>
      <c r="M2339" s="3">
        <f>IF(Table2242[[#This Row],[ROE LF]]&gt;=$B$8,1,0)</f>
        <v>1</v>
      </c>
      <c r="N2339" s="3">
        <f>IF(Table2242[[#This Row],[Debt/Equity LF]]&lt;=$C$8,1,0)</f>
        <v>0</v>
      </c>
      <c r="O2339" s="44">
        <f t="shared" si="68"/>
        <v>2</v>
      </c>
    </row>
    <row r="2340" spans="1:15" ht="15" hidden="1" x14ac:dyDescent="0.2">
      <c r="A2340" s="3"/>
      <c r="B2340" s="3"/>
      <c r="C2340" s="3"/>
      <c r="D2340" s="3"/>
      <c r="E2340" t="s">
        <v>51</v>
      </c>
      <c r="F2340" t="s">
        <v>51</v>
      </c>
      <c r="G2340" s="41"/>
      <c r="H2340" s="40"/>
      <c r="I2340" s="40"/>
      <c r="J2340" s="40"/>
      <c r="K2340" s="42"/>
      <c r="L2340" s="3">
        <f>IF(Table2242[[#This Row],[P/E]]&lt;=$A$8,1,0)</f>
        <v>1</v>
      </c>
      <c r="M2340" s="3">
        <f>IF(Table2242[[#This Row],[ROE LF]]&gt;=$B$8,1,0)</f>
        <v>1</v>
      </c>
      <c r="N2340" s="3">
        <f>IF(Table2242[[#This Row],[Debt/Equity LF]]&lt;=$C$8,1,0)</f>
        <v>0</v>
      </c>
      <c r="O2340" s="44">
        <f t="shared" si="68"/>
        <v>2</v>
      </c>
    </row>
    <row r="2341" spans="1:15" ht="15" hidden="1" x14ac:dyDescent="0.2">
      <c r="A2341" s="3"/>
      <c r="B2341" s="3"/>
      <c r="C2341" s="3"/>
      <c r="D2341" s="3"/>
      <c r="E2341" t="s">
        <v>51</v>
      </c>
      <c r="F2341" t="s">
        <v>51</v>
      </c>
      <c r="G2341" s="41"/>
      <c r="H2341" s="40"/>
      <c r="I2341" s="40"/>
      <c r="J2341" s="40"/>
      <c r="K2341" s="42"/>
      <c r="L2341" s="3">
        <f>IF(Table2242[[#This Row],[P/E]]&lt;=$A$8,1,0)</f>
        <v>1</v>
      </c>
      <c r="M2341" s="3">
        <f>IF(Table2242[[#This Row],[ROE LF]]&gt;=$B$8,1,0)</f>
        <v>1</v>
      </c>
      <c r="N2341" s="3">
        <f>IF(Table2242[[#This Row],[Debt/Equity LF]]&lt;=$C$8,1,0)</f>
        <v>0</v>
      </c>
      <c r="O2341" s="44">
        <f t="shared" si="68"/>
        <v>2</v>
      </c>
    </row>
    <row r="2342" spans="1:15" ht="15" hidden="1" x14ac:dyDescent="0.2">
      <c r="A2342" s="3"/>
      <c r="B2342" s="3"/>
      <c r="C2342" s="3"/>
      <c r="D2342" s="3"/>
      <c r="E2342" t="s">
        <v>51</v>
      </c>
      <c r="F2342" t="s">
        <v>51</v>
      </c>
      <c r="G2342" s="41"/>
      <c r="H2342" s="40"/>
      <c r="I2342" s="40"/>
      <c r="J2342" s="40"/>
      <c r="K2342" s="42"/>
      <c r="L2342" s="3">
        <f>IF(Table2242[[#This Row],[P/E]]&lt;=$A$8,1,0)</f>
        <v>1</v>
      </c>
      <c r="M2342" s="3">
        <f>IF(Table2242[[#This Row],[ROE LF]]&gt;=$B$8,1,0)</f>
        <v>1</v>
      </c>
      <c r="N2342" s="3">
        <f>IF(Table2242[[#This Row],[Debt/Equity LF]]&lt;=$C$8,1,0)</f>
        <v>0</v>
      </c>
      <c r="O2342" s="44">
        <f t="shared" si="68"/>
        <v>2</v>
      </c>
    </row>
    <row r="2343" spans="1:15" ht="15" hidden="1" x14ac:dyDescent="0.2">
      <c r="A2343" s="3"/>
      <c r="B2343" s="3"/>
      <c r="C2343" s="3"/>
      <c r="D2343" s="3"/>
      <c r="E2343" t="s">
        <v>51</v>
      </c>
      <c r="F2343" t="s">
        <v>51</v>
      </c>
      <c r="G2343" s="41"/>
      <c r="H2343" s="40"/>
      <c r="I2343" s="40"/>
      <c r="J2343" s="40"/>
      <c r="K2343" s="42"/>
      <c r="L2343" s="3">
        <f>IF(Table2242[[#This Row],[P/E]]&lt;=$A$8,1,0)</f>
        <v>1</v>
      </c>
      <c r="M2343" s="3">
        <f>IF(Table2242[[#This Row],[ROE LF]]&gt;=$B$8,1,0)</f>
        <v>1</v>
      </c>
      <c r="N2343" s="3">
        <f>IF(Table2242[[#This Row],[Debt/Equity LF]]&lt;=$C$8,1,0)</f>
        <v>0</v>
      </c>
      <c r="O2343" s="44">
        <f t="shared" si="68"/>
        <v>2</v>
      </c>
    </row>
    <row r="2344" spans="1:15" ht="15" hidden="1" x14ac:dyDescent="0.2">
      <c r="A2344" s="3"/>
      <c r="B2344" s="3"/>
      <c r="C2344" s="3"/>
      <c r="D2344" s="3"/>
      <c r="E2344" t="s">
        <v>51</v>
      </c>
      <c r="F2344" t="s">
        <v>51</v>
      </c>
      <c r="G2344" s="41"/>
      <c r="H2344" s="40"/>
      <c r="I2344" s="40"/>
      <c r="J2344" s="40"/>
      <c r="K2344" s="42"/>
      <c r="L2344" s="3">
        <f>IF(Table2242[[#This Row],[P/E]]&lt;=$A$8,1,0)</f>
        <v>1</v>
      </c>
      <c r="M2344" s="3">
        <f>IF(Table2242[[#This Row],[ROE LF]]&gt;=$B$8,1,0)</f>
        <v>1</v>
      </c>
      <c r="N2344" s="3">
        <f>IF(Table2242[[#This Row],[Debt/Equity LF]]&lt;=$C$8,1,0)</f>
        <v>0</v>
      </c>
      <c r="O2344" s="44">
        <f t="shared" si="68"/>
        <v>2</v>
      </c>
    </row>
    <row r="2345" spans="1:15" ht="15" hidden="1" x14ac:dyDescent="0.2">
      <c r="A2345" s="3"/>
      <c r="B2345" s="3"/>
      <c r="C2345" s="3"/>
      <c r="D2345" s="3"/>
      <c r="E2345" t="s">
        <v>51</v>
      </c>
      <c r="F2345" t="s">
        <v>51</v>
      </c>
      <c r="G2345" s="41"/>
      <c r="H2345" s="40"/>
      <c r="I2345" s="40"/>
      <c r="J2345" s="40"/>
      <c r="K2345" s="42"/>
      <c r="L2345" s="3">
        <f>IF(Table2242[[#This Row],[P/E]]&lt;=$A$8,1,0)</f>
        <v>1</v>
      </c>
      <c r="M2345" s="3">
        <f>IF(Table2242[[#This Row],[ROE LF]]&gt;=$B$8,1,0)</f>
        <v>1</v>
      </c>
      <c r="N2345" s="3">
        <f>IF(Table2242[[#This Row],[Debt/Equity LF]]&lt;=$C$8,1,0)</f>
        <v>0</v>
      </c>
      <c r="O2345" s="44">
        <f t="shared" si="68"/>
        <v>2</v>
      </c>
    </row>
    <row r="2346" spans="1:15" ht="15" hidden="1" x14ac:dyDescent="0.2">
      <c r="A2346" s="3"/>
      <c r="B2346" s="3"/>
      <c r="C2346" s="3"/>
      <c r="D2346" s="3"/>
      <c r="E2346" t="s">
        <v>51</v>
      </c>
      <c r="F2346" t="s">
        <v>51</v>
      </c>
      <c r="G2346" s="41"/>
      <c r="H2346" s="40"/>
      <c r="I2346" s="40"/>
      <c r="J2346" s="40"/>
      <c r="K2346" s="42"/>
      <c r="L2346" s="3">
        <f>IF(Table2242[[#This Row],[P/E]]&lt;=$A$8,1,0)</f>
        <v>1</v>
      </c>
      <c r="M2346" s="3">
        <f>IF(Table2242[[#This Row],[ROE LF]]&gt;=$B$8,1,0)</f>
        <v>1</v>
      </c>
      <c r="N2346" s="3">
        <f>IF(Table2242[[#This Row],[Debt/Equity LF]]&lt;=$C$8,1,0)</f>
        <v>0</v>
      </c>
      <c r="O2346" s="44">
        <f t="shared" si="68"/>
        <v>2</v>
      </c>
    </row>
    <row r="2347" spans="1:15" ht="15" hidden="1" x14ac:dyDescent="0.2">
      <c r="A2347" s="3"/>
      <c r="B2347" s="3"/>
      <c r="C2347" s="3"/>
      <c r="D2347" s="3"/>
      <c r="E2347" t="s">
        <v>51</v>
      </c>
      <c r="F2347" t="s">
        <v>51</v>
      </c>
      <c r="G2347" s="41"/>
      <c r="H2347" s="40"/>
      <c r="I2347" s="40"/>
      <c r="J2347" s="40"/>
      <c r="K2347" s="42"/>
      <c r="L2347" s="3">
        <f>IF(Table2242[[#This Row],[P/E]]&lt;=$A$8,1,0)</f>
        <v>1</v>
      </c>
      <c r="M2347" s="3">
        <f>IF(Table2242[[#This Row],[ROE LF]]&gt;=$B$8,1,0)</f>
        <v>1</v>
      </c>
      <c r="N2347" s="3">
        <f>IF(Table2242[[#This Row],[Debt/Equity LF]]&lt;=$C$8,1,0)</f>
        <v>0</v>
      </c>
      <c r="O2347" s="44">
        <f t="shared" si="68"/>
        <v>2</v>
      </c>
    </row>
    <row r="2348" spans="1:15" ht="15" hidden="1" x14ac:dyDescent="0.2">
      <c r="A2348" s="3"/>
      <c r="B2348" s="3"/>
      <c r="C2348" s="3"/>
      <c r="D2348" s="3"/>
      <c r="E2348" t="s">
        <v>51</v>
      </c>
      <c r="F2348" t="s">
        <v>51</v>
      </c>
      <c r="G2348" s="41"/>
      <c r="H2348" s="40"/>
      <c r="I2348" s="40"/>
      <c r="J2348" s="40"/>
      <c r="K2348" s="42"/>
      <c r="L2348" s="3">
        <f>IF(Table2242[[#This Row],[P/E]]&lt;=$A$8,1,0)</f>
        <v>1</v>
      </c>
      <c r="M2348" s="3">
        <f>IF(Table2242[[#This Row],[ROE LF]]&gt;=$B$8,1,0)</f>
        <v>1</v>
      </c>
      <c r="N2348" s="3">
        <f>IF(Table2242[[#This Row],[Debt/Equity LF]]&lt;=$C$8,1,0)</f>
        <v>0</v>
      </c>
      <c r="O2348" s="44">
        <f t="shared" si="68"/>
        <v>2</v>
      </c>
    </row>
    <row r="2349" spans="1:15" ht="15" hidden="1" x14ac:dyDescent="0.2">
      <c r="A2349" s="3"/>
      <c r="B2349" s="3"/>
      <c r="C2349" s="3"/>
      <c r="D2349" s="3"/>
      <c r="E2349" t="s">
        <v>51</v>
      </c>
      <c r="F2349" t="s">
        <v>51</v>
      </c>
      <c r="G2349" s="41"/>
      <c r="H2349" s="40"/>
      <c r="I2349" s="40"/>
      <c r="J2349" s="40"/>
      <c r="K2349" s="42"/>
      <c r="L2349" s="3">
        <f>IF(Table2242[[#This Row],[P/E]]&lt;=$A$8,1,0)</f>
        <v>1</v>
      </c>
      <c r="M2349" s="3">
        <f>IF(Table2242[[#This Row],[ROE LF]]&gt;=$B$8,1,0)</f>
        <v>1</v>
      </c>
      <c r="N2349" s="3">
        <f>IF(Table2242[[#This Row],[Debt/Equity LF]]&lt;=$C$8,1,0)</f>
        <v>0</v>
      </c>
      <c r="O2349" s="44">
        <f t="shared" si="68"/>
        <v>2</v>
      </c>
    </row>
    <row r="2350" spans="1:15" ht="15" hidden="1" x14ac:dyDescent="0.2">
      <c r="A2350" s="3"/>
      <c r="B2350" s="3"/>
      <c r="C2350" s="3"/>
      <c r="D2350" s="3"/>
      <c r="E2350" t="s">
        <v>51</v>
      </c>
      <c r="F2350" t="s">
        <v>51</v>
      </c>
      <c r="G2350" s="41"/>
      <c r="H2350" s="40"/>
      <c r="I2350" s="40"/>
      <c r="J2350" s="40"/>
      <c r="K2350" s="42"/>
      <c r="L2350" s="3">
        <f>IF(Table2242[[#This Row],[P/E]]&lt;=$A$8,1,0)</f>
        <v>1</v>
      </c>
      <c r="M2350" s="3">
        <f>IF(Table2242[[#This Row],[ROE LF]]&gt;=$B$8,1,0)</f>
        <v>1</v>
      </c>
      <c r="N2350" s="3">
        <f>IF(Table2242[[#This Row],[Debt/Equity LF]]&lt;=$C$8,1,0)</f>
        <v>0</v>
      </c>
      <c r="O2350" s="44">
        <f t="shared" si="68"/>
        <v>2</v>
      </c>
    </row>
    <row r="2351" spans="1:15" ht="15" hidden="1" x14ac:dyDescent="0.2">
      <c r="A2351" s="3"/>
      <c r="B2351" s="3"/>
      <c r="C2351" s="3"/>
      <c r="D2351" s="3"/>
      <c r="E2351" t="s">
        <v>51</v>
      </c>
      <c r="F2351" t="s">
        <v>51</v>
      </c>
      <c r="G2351" s="41"/>
      <c r="H2351" s="40"/>
      <c r="I2351" s="40"/>
      <c r="J2351" s="40"/>
      <c r="K2351" s="42"/>
      <c r="L2351" s="3">
        <f>IF(Table2242[[#This Row],[P/E]]&lt;=$A$8,1,0)</f>
        <v>1</v>
      </c>
      <c r="M2351" s="3">
        <f>IF(Table2242[[#This Row],[ROE LF]]&gt;=$B$8,1,0)</f>
        <v>1</v>
      </c>
      <c r="N2351" s="3">
        <f>IF(Table2242[[#This Row],[Debt/Equity LF]]&lt;=$C$8,1,0)</f>
        <v>0</v>
      </c>
      <c r="O2351" s="44">
        <f t="shared" si="68"/>
        <v>2</v>
      </c>
    </row>
    <row r="2352" spans="1:15" ht="15" hidden="1" x14ac:dyDescent="0.2">
      <c r="A2352" s="3"/>
      <c r="B2352" s="3"/>
      <c r="C2352" s="3"/>
      <c r="D2352" s="3"/>
      <c r="E2352" t="s">
        <v>51</v>
      </c>
      <c r="F2352" t="s">
        <v>51</v>
      </c>
      <c r="G2352" s="41"/>
      <c r="H2352" s="40"/>
      <c r="I2352" s="40"/>
      <c r="J2352" s="40"/>
      <c r="K2352" s="42"/>
      <c r="L2352" s="3">
        <f>IF(Table2242[[#This Row],[P/E]]&lt;=$A$8,1,0)</f>
        <v>1</v>
      </c>
      <c r="M2352" s="3">
        <f>IF(Table2242[[#This Row],[ROE LF]]&gt;=$B$8,1,0)</f>
        <v>1</v>
      </c>
      <c r="N2352" s="3">
        <f>IF(Table2242[[#This Row],[Debt/Equity LF]]&lt;=$C$8,1,0)</f>
        <v>0</v>
      </c>
      <c r="O2352" s="44">
        <f t="shared" si="68"/>
        <v>2</v>
      </c>
    </row>
    <row r="2353" spans="1:15" ht="15" hidden="1" x14ac:dyDescent="0.2">
      <c r="A2353" s="3"/>
      <c r="B2353" s="3"/>
      <c r="C2353" s="3"/>
      <c r="D2353" s="3"/>
      <c r="E2353" t="s">
        <v>51</v>
      </c>
      <c r="F2353" t="s">
        <v>51</v>
      </c>
      <c r="G2353" s="41"/>
      <c r="H2353" s="40"/>
      <c r="I2353" s="40"/>
      <c r="J2353" s="40"/>
      <c r="K2353" s="42"/>
      <c r="L2353" s="3">
        <f>IF(Table2242[[#This Row],[P/E]]&lt;=$A$8,1,0)</f>
        <v>1</v>
      </c>
      <c r="M2353" s="3">
        <f>IF(Table2242[[#This Row],[ROE LF]]&gt;=$B$8,1,0)</f>
        <v>1</v>
      </c>
      <c r="N2353" s="3">
        <f>IF(Table2242[[#This Row],[Debt/Equity LF]]&lt;=$C$8,1,0)</f>
        <v>0</v>
      </c>
      <c r="O2353" s="44">
        <f t="shared" si="68"/>
        <v>2</v>
      </c>
    </row>
    <row r="2354" spans="1:15" ht="15" hidden="1" x14ac:dyDescent="0.2">
      <c r="A2354" s="3"/>
      <c r="B2354" s="3"/>
      <c r="C2354" s="3"/>
      <c r="D2354" s="3"/>
      <c r="E2354" t="s">
        <v>51</v>
      </c>
      <c r="F2354" t="s">
        <v>51</v>
      </c>
      <c r="G2354" s="41"/>
      <c r="H2354" s="40"/>
      <c r="I2354" s="40"/>
      <c r="J2354" s="40"/>
      <c r="K2354" s="42"/>
      <c r="L2354" s="3">
        <f>IF(Table2242[[#This Row],[P/E]]&lt;=$A$8,1,0)</f>
        <v>1</v>
      </c>
      <c r="M2354" s="3">
        <f>IF(Table2242[[#This Row],[ROE LF]]&gt;=$B$8,1,0)</f>
        <v>1</v>
      </c>
      <c r="N2354" s="3">
        <f>IF(Table2242[[#This Row],[Debt/Equity LF]]&lt;=$C$8,1,0)</f>
        <v>0</v>
      </c>
      <c r="O2354" s="44">
        <f t="shared" si="68"/>
        <v>2</v>
      </c>
    </row>
    <row r="2355" spans="1:15" ht="15" hidden="1" x14ac:dyDescent="0.2">
      <c r="A2355" s="3"/>
      <c r="B2355" s="3"/>
      <c r="C2355" s="3"/>
      <c r="D2355" s="3"/>
      <c r="E2355" t="s">
        <v>51</v>
      </c>
      <c r="F2355" t="s">
        <v>51</v>
      </c>
      <c r="G2355" s="41"/>
      <c r="H2355" s="40"/>
      <c r="I2355" s="40"/>
      <c r="J2355" s="40"/>
      <c r="K2355" s="42"/>
      <c r="L2355" s="3">
        <f>IF(Table2242[[#This Row],[P/E]]&lt;=$A$8,1,0)</f>
        <v>1</v>
      </c>
      <c r="M2355" s="3">
        <f>IF(Table2242[[#This Row],[ROE LF]]&gt;=$B$8,1,0)</f>
        <v>1</v>
      </c>
      <c r="N2355" s="3">
        <f>IF(Table2242[[#This Row],[Debt/Equity LF]]&lt;=$C$8,1,0)</f>
        <v>0</v>
      </c>
      <c r="O2355" s="44">
        <f t="shared" si="68"/>
        <v>2</v>
      </c>
    </row>
    <row r="2356" spans="1:15" ht="15" hidden="1" x14ac:dyDescent="0.2">
      <c r="A2356" s="3"/>
      <c r="B2356" s="3"/>
      <c r="C2356" s="3"/>
      <c r="D2356" s="3"/>
      <c r="E2356" t="s">
        <v>51</v>
      </c>
      <c r="F2356" t="s">
        <v>51</v>
      </c>
      <c r="G2356" s="41"/>
      <c r="H2356" s="40"/>
      <c r="I2356" s="40"/>
      <c r="J2356" s="40"/>
      <c r="K2356" s="42"/>
      <c r="L2356" s="3">
        <f>IF(Table2242[[#This Row],[P/E]]&lt;=$A$8,1,0)</f>
        <v>1</v>
      </c>
      <c r="M2356" s="3">
        <f>IF(Table2242[[#This Row],[ROE LF]]&gt;=$B$8,1,0)</f>
        <v>1</v>
      </c>
      <c r="N2356" s="3">
        <f>IF(Table2242[[#This Row],[Debt/Equity LF]]&lt;=$C$8,1,0)</f>
        <v>0</v>
      </c>
      <c r="O2356" s="44">
        <f t="shared" si="68"/>
        <v>2</v>
      </c>
    </row>
    <row r="2357" spans="1:15" ht="15" hidden="1" x14ac:dyDescent="0.2">
      <c r="A2357" s="3"/>
      <c r="B2357" s="3"/>
      <c r="C2357" s="3"/>
      <c r="D2357" s="3"/>
      <c r="E2357" t="s">
        <v>51</v>
      </c>
      <c r="F2357" t="s">
        <v>51</v>
      </c>
      <c r="G2357" s="41"/>
      <c r="H2357" s="40"/>
      <c r="I2357" s="40"/>
      <c r="J2357" s="40"/>
      <c r="K2357" s="42"/>
      <c r="L2357" s="3">
        <f>IF(Table2242[[#This Row],[P/E]]&lt;=$A$8,1,0)</f>
        <v>1</v>
      </c>
      <c r="M2357" s="3">
        <f>IF(Table2242[[#This Row],[ROE LF]]&gt;=$B$8,1,0)</f>
        <v>1</v>
      </c>
      <c r="N2357" s="3">
        <f>IF(Table2242[[#This Row],[Debt/Equity LF]]&lt;=$C$8,1,0)</f>
        <v>0</v>
      </c>
      <c r="O2357" s="44">
        <f t="shared" si="68"/>
        <v>2</v>
      </c>
    </row>
    <row r="2358" spans="1:15" ht="15" hidden="1" x14ac:dyDescent="0.2">
      <c r="A2358" s="3"/>
      <c r="B2358" s="3"/>
      <c r="C2358" s="3"/>
      <c r="D2358" s="3"/>
      <c r="E2358" t="s">
        <v>51</v>
      </c>
      <c r="F2358" t="s">
        <v>51</v>
      </c>
      <c r="G2358" s="41"/>
      <c r="H2358" s="40"/>
      <c r="I2358" s="40"/>
      <c r="J2358" s="40"/>
      <c r="K2358" s="42"/>
      <c r="L2358" s="3">
        <f>IF(Table2242[[#This Row],[P/E]]&lt;=$A$8,1,0)</f>
        <v>1</v>
      </c>
      <c r="M2358" s="3">
        <f>IF(Table2242[[#This Row],[ROE LF]]&gt;=$B$8,1,0)</f>
        <v>1</v>
      </c>
      <c r="N2358" s="3">
        <f>IF(Table2242[[#This Row],[Debt/Equity LF]]&lt;=$C$8,1,0)</f>
        <v>0</v>
      </c>
      <c r="O2358" s="44">
        <f t="shared" si="68"/>
        <v>2</v>
      </c>
    </row>
    <row r="2359" spans="1:15" ht="15" hidden="1" x14ac:dyDescent="0.2">
      <c r="A2359" s="3"/>
      <c r="B2359" s="3"/>
      <c r="C2359" s="3"/>
      <c r="D2359" s="3"/>
      <c r="E2359" t="s">
        <v>51</v>
      </c>
      <c r="F2359" t="s">
        <v>51</v>
      </c>
      <c r="G2359" s="41"/>
      <c r="H2359" s="40"/>
      <c r="I2359" s="40"/>
      <c r="J2359" s="40"/>
      <c r="K2359" s="42"/>
      <c r="L2359" s="3">
        <f>IF(Table2242[[#This Row],[P/E]]&lt;=$A$8,1,0)</f>
        <v>1</v>
      </c>
      <c r="M2359" s="3">
        <f>IF(Table2242[[#This Row],[ROE LF]]&gt;=$B$8,1,0)</f>
        <v>1</v>
      </c>
      <c r="N2359" s="3">
        <f>IF(Table2242[[#This Row],[Debt/Equity LF]]&lt;=$C$8,1,0)</f>
        <v>0</v>
      </c>
      <c r="O2359" s="44">
        <f t="shared" si="68"/>
        <v>2</v>
      </c>
    </row>
    <row r="2360" spans="1:15" ht="15" hidden="1" x14ac:dyDescent="0.2">
      <c r="A2360" s="3"/>
      <c r="B2360" s="3"/>
      <c r="C2360" s="3"/>
      <c r="D2360" s="3"/>
      <c r="E2360" t="s">
        <v>51</v>
      </c>
      <c r="F2360" t="s">
        <v>51</v>
      </c>
      <c r="G2360" s="41"/>
      <c r="H2360" s="40"/>
      <c r="I2360" s="40"/>
      <c r="J2360" s="40"/>
      <c r="K2360" s="42"/>
      <c r="L2360" s="3">
        <f>IF(Table2242[[#This Row],[P/E]]&lt;=$A$8,1,0)</f>
        <v>1</v>
      </c>
      <c r="M2360" s="3">
        <f>IF(Table2242[[#This Row],[ROE LF]]&gt;=$B$8,1,0)</f>
        <v>1</v>
      </c>
      <c r="N2360" s="3">
        <f>IF(Table2242[[#This Row],[Debt/Equity LF]]&lt;=$C$8,1,0)</f>
        <v>0</v>
      </c>
      <c r="O2360" s="44">
        <f t="shared" si="68"/>
        <v>2</v>
      </c>
    </row>
    <row r="2361" spans="1:15" ht="15" hidden="1" x14ac:dyDescent="0.2">
      <c r="A2361" s="3"/>
      <c r="B2361" s="3"/>
      <c r="C2361" s="3"/>
      <c r="D2361" s="3"/>
      <c r="E2361" t="s">
        <v>51</v>
      </c>
      <c r="F2361" t="s">
        <v>51</v>
      </c>
      <c r="G2361" s="41"/>
      <c r="H2361" s="40"/>
      <c r="I2361" s="40"/>
      <c r="J2361" s="40"/>
      <c r="K2361" s="42"/>
      <c r="L2361" s="3">
        <f>IF(Table2242[[#This Row],[P/E]]&lt;=$A$8,1,0)</f>
        <v>1</v>
      </c>
      <c r="M2361" s="3">
        <f>IF(Table2242[[#This Row],[ROE LF]]&gt;=$B$8,1,0)</f>
        <v>1</v>
      </c>
      <c r="N2361" s="3">
        <f>IF(Table2242[[#This Row],[Debt/Equity LF]]&lt;=$C$8,1,0)</f>
        <v>0</v>
      </c>
      <c r="O2361" s="44">
        <f t="shared" si="68"/>
        <v>2</v>
      </c>
    </row>
    <row r="2362" spans="1:15" ht="15" hidden="1" x14ac:dyDescent="0.2">
      <c r="A2362" s="3"/>
      <c r="B2362" s="3"/>
      <c r="C2362" s="3"/>
      <c r="D2362" s="3"/>
      <c r="E2362" t="s">
        <v>51</v>
      </c>
      <c r="F2362" t="s">
        <v>51</v>
      </c>
      <c r="G2362" s="41"/>
      <c r="H2362" s="40"/>
      <c r="I2362" s="40"/>
      <c r="J2362" s="40"/>
      <c r="K2362" s="42"/>
      <c r="L2362" s="3">
        <f>IF(Table2242[[#This Row],[P/E]]&lt;=$A$8,1,0)</f>
        <v>1</v>
      </c>
      <c r="M2362" s="3">
        <f>IF(Table2242[[#This Row],[ROE LF]]&gt;=$B$8,1,0)</f>
        <v>1</v>
      </c>
      <c r="N2362" s="3">
        <f>IF(Table2242[[#This Row],[Debt/Equity LF]]&lt;=$C$8,1,0)</f>
        <v>0</v>
      </c>
      <c r="O2362" s="44">
        <f t="shared" si="68"/>
        <v>2</v>
      </c>
    </row>
    <row r="2363" spans="1:15" ht="15" hidden="1" x14ac:dyDescent="0.2">
      <c r="A2363" s="3"/>
      <c r="B2363" s="3"/>
      <c r="C2363" s="3"/>
      <c r="D2363" s="3"/>
      <c r="E2363" t="s">
        <v>51</v>
      </c>
      <c r="F2363" t="s">
        <v>51</v>
      </c>
      <c r="G2363" s="41"/>
      <c r="H2363" s="40"/>
      <c r="I2363" s="40"/>
      <c r="J2363" s="40"/>
      <c r="K2363" s="42"/>
      <c r="L2363" s="3">
        <f>IF(Table2242[[#This Row],[P/E]]&lt;=$A$8,1,0)</f>
        <v>1</v>
      </c>
      <c r="M2363" s="3">
        <f>IF(Table2242[[#This Row],[ROE LF]]&gt;=$B$8,1,0)</f>
        <v>1</v>
      </c>
      <c r="N2363" s="3">
        <f>IF(Table2242[[#This Row],[Debt/Equity LF]]&lt;=$C$8,1,0)</f>
        <v>0</v>
      </c>
      <c r="O2363" s="44">
        <f t="shared" si="68"/>
        <v>2</v>
      </c>
    </row>
    <row r="2364" spans="1:15" ht="15" hidden="1" x14ac:dyDescent="0.2">
      <c r="A2364" s="3"/>
      <c r="B2364" s="3"/>
      <c r="C2364" s="3"/>
      <c r="D2364" s="3"/>
      <c r="E2364" t="s">
        <v>51</v>
      </c>
      <c r="F2364" t="s">
        <v>51</v>
      </c>
      <c r="G2364" s="41"/>
      <c r="H2364" s="40"/>
      <c r="I2364" s="40"/>
      <c r="J2364" s="40"/>
      <c r="K2364" s="42"/>
      <c r="L2364" s="3">
        <f>IF(Table2242[[#This Row],[P/E]]&lt;=$A$8,1,0)</f>
        <v>1</v>
      </c>
      <c r="M2364" s="3">
        <f>IF(Table2242[[#This Row],[ROE LF]]&gt;=$B$8,1,0)</f>
        <v>1</v>
      </c>
      <c r="N2364" s="3">
        <f>IF(Table2242[[#This Row],[Debt/Equity LF]]&lt;=$C$8,1,0)</f>
        <v>0</v>
      </c>
      <c r="O2364" s="44">
        <f t="shared" si="68"/>
        <v>2</v>
      </c>
    </row>
    <row r="2365" spans="1:15" ht="15" hidden="1" x14ac:dyDescent="0.2">
      <c r="A2365" s="3"/>
      <c r="B2365" s="3"/>
      <c r="C2365" s="3"/>
      <c r="D2365" s="3"/>
      <c r="E2365" t="s">
        <v>51</v>
      </c>
      <c r="F2365" t="s">
        <v>51</v>
      </c>
      <c r="G2365" s="41"/>
      <c r="H2365" s="40"/>
      <c r="I2365" s="40"/>
      <c r="J2365" s="40"/>
      <c r="K2365" s="42"/>
      <c r="L2365" s="3">
        <f>IF(Table2242[[#This Row],[P/E]]&lt;=$A$8,1,0)</f>
        <v>1</v>
      </c>
      <c r="M2365" s="3">
        <f>IF(Table2242[[#This Row],[ROE LF]]&gt;=$B$8,1,0)</f>
        <v>1</v>
      </c>
      <c r="N2365" s="3">
        <f>IF(Table2242[[#This Row],[Debt/Equity LF]]&lt;=$C$8,1,0)</f>
        <v>0</v>
      </c>
      <c r="O2365" s="44">
        <f t="shared" si="68"/>
        <v>2</v>
      </c>
    </row>
    <row r="2366" spans="1:15" ht="15" hidden="1" x14ac:dyDescent="0.2">
      <c r="A2366" s="3"/>
      <c r="B2366" s="3"/>
      <c r="C2366" s="3"/>
      <c r="D2366" s="3"/>
      <c r="E2366" t="s">
        <v>51</v>
      </c>
      <c r="F2366" t="s">
        <v>51</v>
      </c>
      <c r="G2366" s="41"/>
      <c r="H2366" s="40"/>
      <c r="I2366" s="40"/>
      <c r="J2366" s="40"/>
      <c r="K2366" s="42"/>
      <c r="L2366" s="3">
        <f>IF(Table2242[[#This Row],[P/E]]&lt;=$A$8,1,0)</f>
        <v>1</v>
      </c>
      <c r="M2366" s="3">
        <f>IF(Table2242[[#This Row],[ROE LF]]&gt;=$B$8,1,0)</f>
        <v>1</v>
      </c>
      <c r="N2366" s="3">
        <f>IF(Table2242[[#This Row],[Debt/Equity LF]]&lt;=$C$8,1,0)</f>
        <v>0</v>
      </c>
      <c r="O2366" s="44">
        <f t="shared" si="68"/>
        <v>2</v>
      </c>
    </row>
    <row r="2367" spans="1:15" ht="15" hidden="1" x14ac:dyDescent="0.2">
      <c r="A2367" s="3"/>
      <c r="B2367" s="3"/>
      <c r="C2367" s="3"/>
      <c r="D2367" s="3"/>
      <c r="E2367" t="s">
        <v>51</v>
      </c>
      <c r="F2367" t="s">
        <v>51</v>
      </c>
      <c r="G2367" s="41"/>
      <c r="H2367" s="40"/>
      <c r="I2367" s="40"/>
      <c r="J2367" s="40"/>
      <c r="K2367" s="42"/>
      <c r="L2367" s="3">
        <f>IF(Table2242[[#This Row],[P/E]]&lt;=$A$8,1,0)</f>
        <v>1</v>
      </c>
      <c r="M2367" s="3">
        <f>IF(Table2242[[#This Row],[ROE LF]]&gt;=$B$8,1,0)</f>
        <v>1</v>
      </c>
      <c r="N2367" s="3">
        <f>IF(Table2242[[#This Row],[Debt/Equity LF]]&lt;=$C$8,1,0)</f>
        <v>0</v>
      </c>
      <c r="O2367" s="44">
        <f t="shared" si="68"/>
        <v>2</v>
      </c>
    </row>
    <row r="2368" spans="1:15" ht="15" hidden="1" x14ac:dyDescent="0.2">
      <c r="A2368" s="3"/>
      <c r="B2368" s="3"/>
      <c r="C2368" s="3"/>
      <c r="D2368" s="3"/>
      <c r="E2368" t="s">
        <v>51</v>
      </c>
      <c r="F2368" t="s">
        <v>51</v>
      </c>
      <c r="G2368" s="41"/>
      <c r="H2368" s="40"/>
      <c r="I2368" s="40"/>
      <c r="J2368" s="40"/>
      <c r="K2368" s="42"/>
      <c r="L2368" s="3">
        <f>IF(Table2242[[#This Row],[P/E]]&lt;=$A$8,1,0)</f>
        <v>1</v>
      </c>
      <c r="M2368" s="3">
        <f>IF(Table2242[[#This Row],[ROE LF]]&gt;=$B$8,1,0)</f>
        <v>1</v>
      </c>
      <c r="N2368" s="3">
        <f>IF(Table2242[[#This Row],[Debt/Equity LF]]&lt;=$C$8,1,0)</f>
        <v>0</v>
      </c>
      <c r="O2368" s="44">
        <f t="shared" si="68"/>
        <v>2</v>
      </c>
    </row>
    <row r="2369" spans="1:15" ht="15" hidden="1" x14ac:dyDescent="0.2">
      <c r="A2369" s="3"/>
      <c r="B2369" s="3"/>
      <c r="C2369" s="3"/>
      <c r="D2369" s="3"/>
      <c r="E2369" t="s">
        <v>51</v>
      </c>
      <c r="F2369" t="s">
        <v>51</v>
      </c>
      <c r="G2369" s="41"/>
      <c r="H2369" s="40"/>
      <c r="I2369" s="40"/>
      <c r="J2369" s="40"/>
      <c r="K2369" s="42"/>
      <c r="L2369" s="3">
        <f>IF(Table2242[[#This Row],[P/E]]&lt;=$A$8,1,0)</f>
        <v>1</v>
      </c>
      <c r="M2369" s="3">
        <f>IF(Table2242[[#This Row],[ROE LF]]&gt;=$B$8,1,0)</f>
        <v>1</v>
      </c>
      <c r="N2369" s="3">
        <f>IF(Table2242[[#This Row],[Debt/Equity LF]]&lt;=$C$8,1,0)</f>
        <v>0</v>
      </c>
      <c r="O2369" s="44">
        <f t="shared" si="68"/>
        <v>2</v>
      </c>
    </row>
    <row r="2370" spans="1:15" ht="15" hidden="1" x14ac:dyDescent="0.2">
      <c r="A2370" s="3"/>
      <c r="B2370" s="3"/>
      <c r="C2370" s="3"/>
      <c r="D2370" s="3"/>
      <c r="E2370" t="s">
        <v>51</v>
      </c>
      <c r="F2370" t="s">
        <v>51</v>
      </c>
      <c r="G2370" s="41"/>
      <c r="H2370" s="40"/>
      <c r="I2370" s="40"/>
      <c r="J2370" s="40"/>
      <c r="K2370" s="42"/>
      <c r="L2370" s="3">
        <f>IF(Table2242[[#This Row],[P/E]]&lt;=$A$8,1,0)</f>
        <v>1</v>
      </c>
      <c r="M2370" s="3">
        <f>IF(Table2242[[#This Row],[ROE LF]]&gt;=$B$8,1,0)</f>
        <v>1</v>
      </c>
      <c r="N2370" s="3">
        <f>IF(Table2242[[#This Row],[Debt/Equity LF]]&lt;=$C$8,1,0)</f>
        <v>0</v>
      </c>
      <c r="O2370" s="44">
        <f t="shared" si="68"/>
        <v>2</v>
      </c>
    </row>
    <row r="2371" spans="1:15" ht="15" hidden="1" x14ac:dyDescent="0.2">
      <c r="A2371" s="3"/>
      <c r="B2371" s="3"/>
      <c r="C2371" s="3"/>
      <c r="D2371" s="3"/>
      <c r="E2371" t="s">
        <v>51</v>
      </c>
      <c r="F2371" t="s">
        <v>51</v>
      </c>
      <c r="G2371" s="41"/>
      <c r="H2371" s="40"/>
      <c r="I2371" s="40"/>
      <c r="J2371" s="40"/>
      <c r="K2371" s="42"/>
      <c r="L2371" s="3">
        <f>IF(Table2242[[#This Row],[P/E]]&lt;=$A$8,1,0)</f>
        <v>1</v>
      </c>
      <c r="M2371" s="3">
        <f>IF(Table2242[[#This Row],[ROE LF]]&gt;=$B$8,1,0)</f>
        <v>1</v>
      </c>
      <c r="N2371" s="3">
        <f>IF(Table2242[[#This Row],[Debt/Equity LF]]&lt;=$C$8,1,0)</f>
        <v>0</v>
      </c>
      <c r="O2371" s="44">
        <f t="shared" si="68"/>
        <v>2</v>
      </c>
    </row>
    <row r="2372" spans="1:15" ht="15" hidden="1" x14ac:dyDescent="0.2">
      <c r="A2372" s="3"/>
      <c r="B2372" s="3"/>
      <c r="C2372" s="3"/>
      <c r="D2372" s="3"/>
      <c r="E2372" t="s">
        <v>51</v>
      </c>
      <c r="F2372" t="s">
        <v>51</v>
      </c>
      <c r="G2372" s="41"/>
      <c r="H2372" s="40"/>
      <c r="I2372" s="40"/>
      <c r="J2372" s="40"/>
      <c r="K2372" s="42"/>
      <c r="L2372" s="3">
        <f>IF(Table2242[[#This Row],[P/E]]&lt;=$A$8,1,0)</f>
        <v>1</v>
      </c>
      <c r="M2372" s="3">
        <f>IF(Table2242[[#This Row],[ROE LF]]&gt;=$B$8,1,0)</f>
        <v>1</v>
      </c>
      <c r="N2372" s="3">
        <f>IF(Table2242[[#This Row],[Debt/Equity LF]]&lt;=$C$8,1,0)</f>
        <v>0</v>
      </c>
      <c r="O2372" s="44">
        <f t="shared" si="68"/>
        <v>2</v>
      </c>
    </row>
    <row r="2373" spans="1:15" ht="15" hidden="1" x14ac:dyDescent="0.2">
      <c r="A2373" s="3"/>
      <c r="B2373" s="3"/>
      <c r="C2373" s="3"/>
      <c r="D2373" s="3"/>
      <c r="E2373" t="s">
        <v>51</v>
      </c>
      <c r="F2373" t="s">
        <v>51</v>
      </c>
      <c r="G2373" s="41"/>
      <c r="H2373" s="40"/>
      <c r="I2373" s="40"/>
      <c r="J2373" s="40"/>
      <c r="K2373" s="42"/>
      <c r="L2373" s="3">
        <f>IF(Table2242[[#This Row],[P/E]]&lt;=$A$8,1,0)</f>
        <v>1</v>
      </c>
      <c r="M2373" s="3">
        <f>IF(Table2242[[#This Row],[ROE LF]]&gt;=$B$8,1,0)</f>
        <v>1</v>
      </c>
      <c r="N2373" s="3">
        <f>IF(Table2242[[#This Row],[Debt/Equity LF]]&lt;=$C$8,1,0)</f>
        <v>0</v>
      </c>
      <c r="O2373" s="44">
        <f t="shared" si="68"/>
        <v>2</v>
      </c>
    </row>
    <row r="2374" spans="1:15" ht="15" hidden="1" x14ac:dyDescent="0.2">
      <c r="A2374" s="3"/>
      <c r="B2374" s="3"/>
      <c r="C2374" s="3"/>
      <c r="D2374" s="3"/>
      <c r="E2374" t="s">
        <v>51</v>
      </c>
      <c r="F2374" t="s">
        <v>51</v>
      </c>
      <c r="G2374" s="41"/>
      <c r="H2374" s="40"/>
      <c r="I2374" s="40"/>
      <c r="J2374" s="40"/>
      <c r="K2374" s="42"/>
      <c r="L2374" s="3">
        <f>IF(Table2242[[#This Row],[P/E]]&lt;=$A$8,1,0)</f>
        <v>1</v>
      </c>
      <c r="M2374" s="3">
        <f>IF(Table2242[[#This Row],[ROE LF]]&gt;=$B$8,1,0)</f>
        <v>1</v>
      </c>
      <c r="N2374" s="3">
        <f>IF(Table2242[[#This Row],[Debt/Equity LF]]&lt;=$C$8,1,0)</f>
        <v>0</v>
      </c>
      <c r="O2374" s="44">
        <f t="shared" si="68"/>
        <v>2</v>
      </c>
    </row>
    <row r="2375" spans="1:15" ht="15" hidden="1" x14ac:dyDescent="0.2">
      <c r="A2375" s="3"/>
      <c r="B2375" s="3"/>
      <c r="C2375" s="3"/>
      <c r="D2375" s="3"/>
      <c r="E2375" t="s">
        <v>51</v>
      </c>
      <c r="F2375" t="s">
        <v>51</v>
      </c>
      <c r="G2375" s="41"/>
      <c r="H2375" s="40"/>
      <c r="I2375" s="40"/>
      <c r="J2375" s="40"/>
      <c r="K2375" s="42"/>
      <c r="L2375" s="3">
        <f>IF(Table2242[[#This Row],[P/E]]&lt;=$A$8,1,0)</f>
        <v>1</v>
      </c>
      <c r="M2375" s="3">
        <f>IF(Table2242[[#This Row],[ROE LF]]&gt;=$B$8,1,0)</f>
        <v>1</v>
      </c>
      <c r="N2375" s="3">
        <f>IF(Table2242[[#This Row],[Debt/Equity LF]]&lt;=$C$8,1,0)</f>
        <v>0</v>
      </c>
      <c r="O2375" s="44">
        <f t="shared" si="68"/>
        <v>2</v>
      </c>
    </row>
    <row r="2376" spans="1:15" ht="15" hidden="1" x14ac:dyDescent="0.2">
      <c r="A2376" s="3"/>
      <c r="B2376" s="3"/>
      <c r="C2376" s="3"/>
      <c r="D2376" s="3"/>
      <c r="E2376" t="s">
        <v>51</v>
      </c>
      <c r="F2376" t="s">
        <v>51</v>
      </c>
      <c r="G2376" s="41"/>
      <c r="H2376" s="40"/>
      <c r="I2376" s="40"/>
      <c r="J2376" s="40"/>
      <c r="K2376" s="42"/>
      <c r="L2376" s="3">
        <f>IF(Table2242[[#This Row],[P/E]]&lt;=$A$8,1,0)</f>
        <v>1</v>
      </c>
      <c r="M2376" s="3">
        <f>IF(Table2242[[#This Row],[ROE LF]]&gt;=$B$8,1,0)</f>
        <v>1</v>
      </c>
      <c r="N2376" s="3">
        <f>IF(Table2242[[#This Row],[Debt/Equity LF]]&lt;=$C$8,1,0)</f>
        <v>0</v>
      </c>
      <c r="O2376" s="44">
        <f t="shared" si="68"/>
        <v>2</v>
      </c>
    </row>
    <row r="2377" spans="1:15" ht="15" hidden="1" x14ac:dyDescent="0.2">
      <c r="A2377" s="3"/>
      <c r="B2377" s="3"/>
      <c r="C2377" s="3"/>
      <c r="D2377" s="3"/>
      <c r="E2377" t="s">
        <v>51</v>
      </c>
      <c r="F2377" t="s">
        <v>51</v>
      </c>
      <c r="G2377" s="41"/>
      <c r="H2377" s="40"/>
      <c r="I2377" s="40"/>
      <c r="J2377" s="40"/>
      <c r="K2377" s="42"/>
      <c r="L2377" s="3">
        <f>IF(Table2242[[#This Row],[P/E]]&lt;=$A$8,1,0)</f>
        <v>1</v>
      </c>
      <c r="M2377" s="3">
        <f>IF(Table2242[[#This Row],[ROE LF]]&gt;=$B$8,1,0)</f>
        <v>1</v>
      </c>
      <c r="N2377" s="3">
        <f>IF(Table2242[[#This Row],[Debt/Equity LF]]&lt;=$C$8,1,0)</f>
        <v>0</v>
      </c>
      <c r="O2377" s="44">
        <f t="shared" si="68"/>
        <v>2</v>
      </c>
    </row>
    <row r="2378" spans="1:15" ht="15" hidden="1" x14ac:dyDescent="0.2">
      <c r="A2378" s="3"/>
      <c r="B2378" s="3"/>
      <c r="C2378" s="3"/>
      <c r="D2378" s="3"/>
      <c r="E2378" t="s">
        <v>51</v>
      </c>
      <c r="F2378" t="s">
        <v>51</v>
      </c>
      <c r="G2378" s="41"/>
      <c r="H2378" s="40"/>
      <c r="I2378" s="40"/>
      <c r="J2378" s="40"/>
      <c r="K2378" s="42"/>
      <c r="L2378" s="3">
        <f>IF(Table2242[[#This Row],[P/E]]&lt;=$A$8,1,0)</f>
        <v>1</v>
      </c>
      <c r="M2378" s="3">
        <f>IF(Table2242[[#This Row],[ROE LF]]&gt;=$B$8,1,0)</f>
        <v>1</v>
      </c>
      <c r="N2378" s="3">
        <f>IF(Table2242[[#This Row],[Debt/Equity LF]]&lt;=$C$8,1,0)</f>
        <v>0</v>
      </c>
      <c r="O2378" s="44">
        <f t="shared" si="68"/>
        <v>2</v>
      </c>
    </row>
    <row r="2379" spans="1:15" ht="15" hidden="1" x14ac:dyDescent="0.2">
      <c r="A2379" s="3"/>
      <c r="B2379" s="3"/>
      <c r="C2379" s="3"/>
      <c r="D2379" s="3"/>
      <c r="E2379" t="s">
        <v>51</v>
      </c>
      <c r="F2379" t="s">
        <v>51</v>
      </c>
      <c r="G2379" s="41"/>
      <c r="H2379" s="40"/>
      <c r="I2379" s="40"/>
      <c r="J2379" s="40"/>
      <c r="K2379" s="42"/>
      <c r="L2379" s="3">
        <f>IF(Table2242[[#This Row],[P/E]]&lt;=$A$8,1,0)</f>
        <v>1</v>
      </c>
      <c r="M2379" s="3">
        <f>IF(Table2242[[#This Row],[ROE LF]]&gt;=$B$8,1,0)</f>
        <v>1</v>
      </c>
      <c r="N2379" s="3">
        <f>IF(Table2242[[#This Row],[Debt/Equity LF]]&lt;=$C$8,1,0)</f>
        <v>0</v>
      </c>
      <c r="O2379" s="44">
        <f t="shared" si="68"/>
        <v>2</v>
      </c>
    </row>
    <row r="2380" spans="1:15" ht="15" hidden="1" x14ac:dyDescent="0.2">
      <c r="A2380" s="3"/>
      <c r="B2380" s="3"/>
      <c r="C2380" s="3"/>
      <c r="D2380" s="3"/>
      <c r="E2380" t="s">
        <v>51</v>
      </c>
      <c r="F2380" t="s">
        <v>51</v>
      </c>
      <c r="G2380" s="41"/>
      <c r="H2380" s="40"/>
      <c r="I2380" s="40"/>
      <c r="J2380" s="40"/>
      <c r="K2380" s="42"/>
      <c r="L2380" s="3">
        <f>IF(Table2242[[#This Row],[P/E]]&lt;=$A$8,1,0)</f>
        <v>1</v>
      </c>
      <c r="M2380" s="3">
        <f>IF(Table2242[[#This Row],[ROE LF]]&gt;=$B$8,1,0)</f>
        <v>1</v>
      </c>
      <c r="N2380" s="3">
        <f>IF(Table2242[[#This Row],[Debt/Equity LF]]&lt;=$C$8,1,0)</f>
        <v>0</v>
      </c>
      <c r="O2380" s="44">
        <f t="shared" si="68"/>
        <v>2</v>
      </c>
    </row>
    <row r="2381" spans="1:15" ht="15" hidden="1" x14ac:dyDescent="0.2">
      <c r="A2381" s="3"/>
      <c r="B2381" s="3"/>
      <c r="C2381" s="3"/>
      <c r="D2381" s="3"/>
      <c r="E2381" t="s">
        <v>51</v>
      </c>
      <c r="F2381" t="s">
        <v>51</v>
      </c>
      <c r="G2381" s="41"/>
      <c r="H2381" s="40"/>
      <c r="I2381" s="40"/>
      <c r="J2381" s="40"/>
      <c r="K2381" s="42"/>
      <c r="L2381" s="3">
        <f>IF(Table2242[[#This Row],[P/E]]&lt;=$A$8,1,0)</f>
        <v>1</v>
      </c>
      <c r="M2381" s="3">
        <f>IF(Table2242[[#This Row],[ROE LF]]&gt;=$B$8,1,0)</f>
        <v>1</v>
      </c>
      <c r="N2381" s="3">
        <f>IF(Table2242[[#This Row],[Debt/Equity LF]]&lt;=$C$8,1,0)</f>
        <v>0</v>
      </c>
      <c r="O2381" s="44">
        <f t="shared" si="68"/>
        <v>2</v>
      </c>
    </row>
    <row r="2382" spans="1:15" ht="15" hidden="1" x14ac:dyDescent="0.2">
      <c r="A2382" s="3"/>
      <c r="B2382" s="3"/>
      <c r="C2382" s="3"/>
      <c r="D2382" s="3"/>
      <c r="E2382" t="s">
        <v>51</v>
      </c>
      <c r="F2382" t="s">
        <v>51</v>
      </c>
      <c r="G2382" s="41"/>
      <c r="H2382" s="40"/>
      <c r="I2382" s="40"/>
      <c r="J2382" s="40"/>
      <c r="K2382" s="42"/>
      <c r="L2382" s="3">
        <f>IF(Table2242[[#This Row],[P/E]]&lt;=$A$8,1,0)</f>
        <v>1</v>
      </c>
      <c r="M2382" s="3">
        <f>IF(Table2242[[#This Row],[ROE LF]]&gt;=$B$8,1,0)</f>
        <v>1</v>
      </c>
      <c r="N2382" s="3">
        <f>IF(Table2242[[#This Row],[Debt/Equity LF]]&lt;=$C$8,1,0)</f>
        <v>0</v>
      </c>
      <c r="O2382" s="44">
        <f t="shared" si="68"/>
        <v>2</v>
      </c>
    </row>
    <row r="2383" spans="1:15" ht="15" hidden="1" x14ac:dyDescent="0.2">
      <c r="A2383" s="3"/>
      <c r="B2383" s="3"/>
      <c r="C2383" s="3"/>
      <c r="D2383" s="3"/>
      <c r="E2383" t="s">
        <v>51</v>
      </c>
      <c r="F2383" t="s">
        <v>51</v>
      </c>
      <c r="G2383" s="41"/>
      <c r="H2383" s="40"/>
      <c r="I2383" s="40"/>
      <c r="J2383" s="40"/>
      <c r="K2383" s="42"/>
      <c r="L2383" s="3">
        <f>IF(Table2242[[#This Row],[P/E]]&lt;=$A$8,1,0)</f>
        <v>1</v>
      </c>
      <c r="M2383" s="3">
        <f>IF(Table2242[[#This Row],[ROE LF]]&gt;=$B$8,1,0)</f>
        <v>1</v>
      </c>
      <c r="N2383" s="3">
        <f>IF(Table2242[[#This Row],[Debt/Equity LF]]&lt;=$C$8,1,0)</f>
        <v>0</v>
      </c>
      <c r="O2383" s="44">
        <f t="shared" si="68"/>
        <v>2</v>
      </c>
    </row>
    <row r="2384" spans="1:15" ht="15" hidden="1" x14ac:dyDescent="0.2">
      <c r="A2384" s="3"/>
      <c r="B2384" s="3"/>
      <c r="C2384" s="3"/>
      <c r="D2384" s="3"/>
      <c r="E2384" t="s">
        <v>51</v>
      </c>
      <c r="F2384" t="s">
        <v>51</v>
      </c>
      <c r="G2384" s="41"/>
      <c r="H2384" s="40"/>
      <c r="I2384" s="40"/>
      <c r="J2384" s="40"/>
      <c r="K2384" s="42"/>
      <c r="L2384" s="3">
        <f>IF(Table2242[[#This Row],[P/E]]&lt;=$A$8,1,0)</f>
        <v>1</v>
      </c>
      <c r="M2384" s="3">
        <f>IF(Table2242[[#This Row],[ROE LF]]&gt;=$B$8,1,0)</f>
        <v>1</v>
      </c>
      <c r="N2384" s="3">
        <f>IF(Table2242[[#This Row],[Debt/Equity LF]]&lt;=$C$8,1,0)</f>
        <v>0</v>
      </c>
      <c r="O2384" s="44">
        <f t="shared" si="68"/>
        <v>2</v>
      </c>
    </row>
    <row r="2385" spans="1:15" ht="15" hidden="1" x14ac:dyDescent="0.2">
      <c r="A2385" s="3"/>
      <c r="B2385" s="3"/>
      <c r="C2385" s="3"/>
      <c r="D2385" s="3"/>
      <c r="E2385" t="s">
        <v>51</v>
      </c>
      <c r="F2385" t="s">
        <v>51</v>
      </c>
      <c r="G2385" s="41"/>
      <c r="H2385" s="40"/>
      <c r="I2385" s="40"/>
      <c r="J2385" s="40"/>
      <c r="K2385" s="42"/>
      <c r="L2385" s="3">
        <f>IF(Table2242[[#This Row],[P/E]]&lt;=$A$8,1,0)</f>
        <v>1</v>
      </c>
      <c r="M2385" s="3">
        <f>IF(Table2242[[#This Row],[ROE LF]]&gt;=$B$8,1,0)</f>
        <v>1</v>
      </c>
      <c r="N2385" s="3">
        <f>IF(Table2242[[#This Row],[Debt/Equity LF]]&lt;=$C$8,1,0)</f>
        <v>0</v>
      </c>
      <c r="O2385" s="44">
        <f t="shared" si="68"/>
        <v>2</v>
      </c>
    </row>
    <row r="2386" spans="1:15" ht="15" hidden="1" x14ac:dyDescent="0.2">
      <c r="A2386" s="3"/>
      <c r="B2386" s="3"/>
      <c r="C2386" s="3"/>
      <c r="D2386" s="3"/>
      <c r="E2386" t="s">
        <v>51</v>
      </c>
      <c r="F2386" t="s">
        <v>51</v>
      </c>
      <c r="G2386" s="41"/>
      <c r="H2386" s="40"/>
      <c r="I2386" s="40"/>
      <c r="J2386" s="40"/>
      <c r="K2386" s="42"/>
      <c r="L2386" s="3">
        <f>IF(Table2242[[#This Row],[P/E]]&lt;=$A$8,1,0)</f>
        <v>1</v>
      </c>
      <c r="M2386" s="3">
        <f>IF(Table2242[[#This Row],[ROE LF]]&gt;=$B$8,1,0)</f>
        <v>1</v>
      </c>
      <c r="N2386" s="3">
        <f>IF(Table2242[[#This Row],[Debt/Equity LF]]&lt;=$C$8,1,0)</f>
        <v>0</v>
      </c>
      <c r="O2386" s="44">
        <f t="shared" si="68"/>
        <v>2</v>
      </c>
    </row>
    <row r="2387" spans="1:15" ht="15" hidden="1" x14ac:dyDescent="0.2">
      <c r="A2387" s="3"/>
      <c r="B2387" s="3"/>
      <c r="C2387" s="3"/>
      <c r="D2387" s="3"/>
      <c r="E2387" t="s">
        <v>51</v>
      </c>
      <c r="F2387" t="s">
        <v>51</v>
      </c>
      <c r="G2387" s="41"/>
      <c r="H2387" s="40"/>
      <c r="I2387" s="40"/>
      <c r="J2387" s="40"/>
      <c r="K2387" s="42"/>
      <c r="L2387" s="3">
        <f>IF(Table2242[[#This Row],[P/E]]&lt;=$A$8,1,0)</f>
        <v>1</v>
      </c>
      <c r="M2387" s="3">
        <f>IF(Table2242[[#This Row],[ROE LF]]&gt;=$B$8,1,0)</f>
        <v>1</v>
      </c>
      <c r="N2387" s="3">
        <f>IF(Table2242[[#This Row],[Debt/Equity LF]]&lt;=$C$8,1,0)</f>
        <v>0</v>
      </c>
      <c r="O2387" s="44">
        <f t="shared" si="68"/>
        <v>2</v>
      </c>
    </row>
    <row r="2388" spans="1:15" ht="15" hidden="1" x14ac:dyDescent="0.2">
      <c r="A2388" s="3"/>
      <c r="B2388" s="3"/>
      <c r="C2388" s="3"/>
      <c r="D2388" s="3"/>
      <c r="E2388" t="s">
        <v>51</v>
      </c>
      <c r="F2388" t="s">
        <v>51</v>
      </c>
      <c r="G2388" s="41"/>
      <c r="H2388" s="40"/>
      <c r="I2388" s="40"/>
      <c r="J2388" s="40"/>
      <c r="K2388" s="42"/>
      <c r="L2388" s="3">
        <f>IF(Table2242[[#This Row],[P/E]]&lt;=$A$8,1,0)</f>
        <v>1</v>
      </c>
      <c r="M2388" s="3">
        <f>IF(Table2242[[#This Row],[ROE LF]]&gt;=$B$8,1,0)</f>
        <v>1</v>
      </c>
      <c r="N2388" s="3">
        <f>IF(Table2242[[#This Row],[Debt/Equity LF]]&lt;=$C$8,1,0)</f>
        <v>0</v>
      </c>
      <c r="O2388" s="44">
        <f t="shared" si="68"/>
        <v>2</v>
      </c>
    </row>
    <row r="2389" spans="1:15" ht="15" hidden="1" x14ac:dyDescent="0.2">
      <c r="A2389" s="3"/>
      <c r="B2389" s="3"/>
      <c r="C2389" s="3"/>
      <c r="D2389" s="3"/>
      <c r="E2389" t="s">
        <v>51</v>
      </c>
      <c r="F2389" t="s">
        <v>51</v>
      </c>
      <c r="G2389" s="41"/>
      <c r="H2389" s="40"/>
      <c r="I2389" s="40"/>
      <c r="J2389" s="40"/>
      <c r="K2389" s="42"/>
      <c r="L2389" s="3">
        <f>IF(Table2242[[#This Row],[P/E]]&lt;=$A$8,1,0)</f>
        <v>1</v>
      </c>
      <c r="M2389" s="3">
        <f>IF(Table2242[[#This Row],[ROE LF]]&gt;=$B$8,1,0)</f>
        <v>1</v>
      </c>
      <c r="N2389" s="3">
        <f>IF(Table2242[[#This Row],[Debt/Equity LF]]&lt;=$C$8,1,0)</f>
        <v>0</v>
      </c>
      <c r="O2389" s="44">
        <f t="shared" si="68"/>
        <v>2</v>
      </c>
    </row>
    <row r="2390" spans="1:15" ht="15" hidden="1" x14ac:dyDescent="0.2">
      <c r="A2390" s="3"/>
      <c r="B2390" s="3"/>
      <c r="C2390" s="3"/>
      <c r="D2390" s="3"/>
      <c r="E2390" t="s">
        <v>51</v>
      </c>
      <c r="F2390" t="s">
        <v>51</v>
      </c>
      <c r="G2390" s="41"/>
      <c r="H2390" s="40"/>
      <c r="I2390" s="40"/>
      <c r="J2390" s="40"/>
      <c r="K2390" s="42"/>
      <c r="L2390" s="3">
        <f>IF(Table2242[[#This Row],[P/E]]&lt;=$A$8,1,0)</f>
        <v>1</v>
      </c>
      <c r="M2390" s="3">
        <f>IF(Table2242[[#This Row],[ROE LF]]&gt;=$B$8,1,0)</f>
        <v>1</v>
      </c>
      <c r="N2390" s="3">
        <f>IF(Table2242[[#This Row],[Debt/Equity LF]]&lt;=$C$8,1,0)</f>
        <v>0</v>
      </c>
      <c r="O2390" s="44">
        <f t="shared" si="68"/>
        <v>2</v>
      </c>
    </row>
    <row r="2391" spans="1:15" ht="15" hidden="1" x14ac:dyDescent="0.2">
      <c r="A2391" s="3"/>
      <c r="B2391" s="3"/>
      <c r="C2391" s="3"/>
      <c r="D2391" s="3"/>
      <c r="E2391" t="s">
        <v>51</v>
      </c>
      <c r="F2391" t="s">
        <v>51</v>
      </c>
      <c r="G2391" s="41"/>
      <c r="H2391" s="40"/>
      <c r="I2391" s="40"/>
      <c r="J2391" s="40"/>
      <c r="K2391" s="42"/>
      <c r="L2391" s="3">
        <f>IF(Table2242[[#This Row],[P/E]]&lt;=$A$8,1,0)</f>
        <v>1</v>
      </c>
      <c r="M2391" s="3">
        <f>IF(Table2242[[#This Row],[ROE LF]]&gt;=$B$8,1,0)</f>
        <v>1</v>
      </c>
      <c r="N2391" s="3">
        <f>IF(Table2242[[#This Row],[Debt/Equity LF]]&lt;=$C$8,1,0)</f>
        <v>0</v>
      </c>
      <c r="O2391" s="44">
        <f t="shared" si="68"/>
        <v>2</v>
      </c>
    </row>
    <row r="2392" spans="1:15" ht="15" hidden="1" x14ac:dyDescent="0.2">
      <c r="A2392" s="3"/>
      <c r="B2392" s="3"/>
      <c r="C2392" s="3"/>
      <c r="D2392" s="3"/>
      <c r="E2392" t="s">
        <v>51</v>
      </c>
      <c r="F2392" t="s">
        <v>51</v>
      </c>
      <c r="G2392" s="41"/>
      <c r="H2392" s="40"/>
      <c r="I2392" s="40"/>
      <c r="J2392" s="40"/>
      <c r="K2392" s="42"/>
      <c r="L2392" s="3">
        <f>IF(Table2242[[#This Row],[P/E]]&lt;=$A$8,1,0)</f>
        <v>1</v>
      </c>
      <c r="M2392" s="3">
        <f>IF(Table2242[[#This Row],[ROE LF]]&gt;=$B$8,1,0)</f>
        <v>1</v>
      </c>
      <c r="N2392" s="3">
        <f>IF(Table2242[[#This Row],[Debt/Equity LF]]&lt;=$C$8,1,0)</f>
        <v>0</v>
      </c>
      <c r="O2392" s="44">
        <f t="shared" si="68"/>
        <v>2</v>
      </c>
    </row>
    <row r="2393" spans="1:15" ht="15" hidden="1" x14ac:dyDescent="0.2">
      <c r="A2393" s="3"/>
      <c r="B2393" s="3"/>
      <c r="C2393" s="3"/>
      <c r="D2393" s="3"/>
      <c r="E2393" t="s">
        <v>51</v>
      </c>
      <c r="F2393" t="s">
        <v>51</v>
      </c>
      <c r="G2393" s="41"/>
      <c r="H2393" s="40"/>
      <c r="I2393" s="40"/>
      <c r="J2393" s="40"/>
      <c r="K2393" s="42"/>
      <c r="L2393" s="3">
        <f>IF(Table2242[[#This Row],[P/E]]&lt;=$A$8,1,0)</f>
        <v>1</v>
      </c>
      <c r="M2393" s="3">
        <f>IF(Table2242[[#This Row],[ROE LF]]&gt;=$B$8,1,0)</f>
        <v>1</v>
      </c>
      <c r="N2393" s="3">
        <f>IF(Table2242[[#This Row],[Debt/Equity LF]]&lt;=$C$8,1,0)</f>
        <v>0</v>
      </c>
      <c r="O2393" s="44">
        <f t="shared" si="68"/>
        <v>2</v>
      </c>
    </row>
    <row r="2394" spans="1:15" ht="15" hidden="1" x14ac:dyDescent="0.2">
      <c r="A2394" s="3"/>
      <c r="B2394" s="3"/>
      <c r="C2394" s="3"/>
      <c r="D2394" s="3"/>
      <c r="E2394" t="s">
        <v>51</v>
      </c>
      <c r="F2394" t="s">
        <v>51</v>
      </c>
      <c r="G2394" s="41"/>
      <c r="H2394" s="40"/>
      <c r="I2394" s="40"/>
      <c r="J2394" s="40"/>
      <c r="K2394" s="42"/>
      <c r="L2394" s="3">
        <f>IF(Table2242[[#This Row],[P/E]]&lt;=$A$8,1,0)</f>
        <v>1</v>
      </c>
      <c r="M2394" s="3">
        <f>IF(Table2242[[#This Row],[ROE LF]]&gt;=$B$8,1,0)</f>
        <v>1</v>
      </c>
      <c r="N2394" s="3">
        <f>IF(Table2242[[#This Row],[Debt/Equity LF]]&lt;=$C$8,1,0)</f>
        <v>0</v>
      </c>
      <c r="O2394" s="44">
        <f t="shared" si="68"/>
        <v>2</v>
      </c>
    </row>
    <row r="2395" spans="1:15" ht="15" hidden="1" x14ac:dyDescent="0.2">
      <c r="A2395" s="3"/>
      <c r="B2395" s="3"/>
      <c r="C2395" s="3"/>
      <c r="D2395" s="3"/>
      <c r="E2395" t="s">
        <v>51</v>
      </c>
      <c r="F2395" t="s">
        <v>51</v>
      </c>
      <c r="G2395" s="41"/>
      <c r="H2395" s="40"/>
      <c r="I2395" s="40"/>
      <c r="J2395" s="40"/>
      <c r="K2395" s="42"/>
      <c r="L2395" s="3">
        <f>IF(Table2242[[#This Row],[P/E]]&lt;=$A$8,1,0)</f>
        <v>1</v>
      </c>
      <c r="M2395" s="3">
        <f>IF(Table2242[[#This Row],[ROE LF]]&gt;=$B$8,1,0)</f>
        <v>1</v>
      </c>
      <c r="N2395" s="3">
        <f>IF(Table2242[[#This Row],[Debt/Equity LF]]&lt;=$C$8,1,0)</f>
        <v>0</v>
      </c>
      <c r="O2395" s="44">
        <f t="shared" si="68"/>
        <v>2</v>
      </c>
    </row>
    <row r="2396" spans="1:15" ht="15" hidden="1" x14ac:dyDescent="0.2">
      <c r="A2396" s="3"/>
      <c r="B2396" s="3"/>
      <c r="C2396" s="3"/>
      <c r="D2396" s="3"/>
      <c r="E2396" t="s">
        <v>51</v>
      </c>
      <c r="F2396" t="s">
        <v>51</v>
      </c>
      <c r="G2396" s="41"/>
      <c r="H2396" s="40"/>
      <c r="I2396" s="40"/>
      <c r="J2396" s="40"/>
      <c r="K2396" s="42"/>
      <c r="L2396" s="3">
        <f>IF(Table2242[[#This Row],[P/E]]&lt;=$A$8,1,0)</f>
        <v>1</v>
      </c>
      <c r="M2396" s="3">
        <f>IF(Table2242[[#This Row],[ROE LF]]&gt;=$B$8,1,0)</f>
        <v>1</v>
      </c>
      <c r="N2396" s="3">
        <f>IF(Table2242[[#This Row],[Debt/Equity LF]]&lt;=$C$8,1,0)</f>
        <v>0</v>
      </c>
      <c r="O2396" s="44">
        <f t="shared" si="68"/>
        <v>2</v>
      </c>
    </row>
    <row r="2397" spans="1:15" ht="15" hidden="1" x14ac:dyDescent="0.2">
      <c r="A2397" s="3"/>
      <c r="B2397" s="3"/>
      <c r="C2397" s="3"/>
      <c r="D2397" s="3"/>
      <c r="E2397" t="s">
        <v>51</v>
      </c>
      <c r="F2397" t="s">
        <v>51</v>
      </c>
      <c r="G2397" s="41"/>
      <c r="H2397" s="40"/>
      <c r="I2397" s="40"/>
      <c r="J2397" s="40"/>
      <c r="K2397" s="42"/>
      <c r="L2397" s="3">
        <f>IF(Table2242[[#This Row],[P/E]]&lt;=$A$8,1,0)</f>
        <v>1</v>
      </c>
      <c r="M2397" s="3">
        <f>IF(Table2242[[#This Row],[ROE LF]]&gt;=$B$8,1,0)</f>
        <v>1</v>
      </c>
      <c r="N2397" s="3">
        <f>IF(Table2242[[#This Row],[Debt/Equity LF]]&lt;=$C$8,1,0)</f>
        <v>0</v>
      </c>
      <c r="O2397" s="44">
        <f t="shared" si="68"/>
        <v>2</v>
      </c>
    </row>
    <row r="2398" spans="1:15" ht="15" hidden="1" x14ac:dyDescent="0.2">
      <c r="A2398" s="3"/>
      <c r="B2398" s="3"/>
      <c r="C2398" s="3"/>
      <c r="D2398" s="3"/>
      <c r="E2398" t="s">
        <v>51</v>
      </c>
      <c r="F2398" t="s">
        <v>51</v>
      </c>
      <c r="G2398" s="41"/>
      <c r="H2398" s="40"/>
      <c r="I2398" s="40"/>
      <c r="J2398" s="40"/>
      <c r="K2398" s="42"/>
      <c r="L2398" s="3">
        <f>IF(Table2242[[#This Row],[P/E]]&lt;=$A$8,1,0)</f>
        <v>1</v>
      </c>
      <c r="M2398" s="3">
        <f>IF(Table2242[[#This Row],[ROE LF]]&gt;=$B$8,1,0)</f>
        <v>1</v>
      </c>
      <c r="N2398" s="3">
        <f>IF(Table2242[[#This Row],[Debt/Equity LF]]&lt;=$C$8,1,0)</f>
        <v>0</v>
      </c>
      <c r="O2398" s="44">
        <f t="shared" si="68"/>
        <v>2</v>
      </c>
    </row>
    <row r="2399" spans="1:15" ht="15" hidden="1" x14ac:dyDescent="0.2">
      <c r="A2399" s="3"/>
      <c r="B2399" s="3"/>
      <c r="C2399" s="3"/>
      <c r="D2399" s="3"/>
      <c r="E2399" t="s">
        <v>51</v>
      </c>
      <c r="F2399" t="s">
        <v>51</v>
      </c>
      <c r="G2399" s="41"/>
      <c r="H2399" s="40"/>
      <c r="I2399" s="40"/>
      <c r="J2399" s="40"/>
      <c r="K2399" s="42"/>
      <c r="L2399" s="3">
        <f>IF(Table2242[[#This Row],[P/E]]&lt;=$A$8,1,0)</f>
        <v>1</v>
      </c>
      <c r="M2399" s="3">
        <f>IF(Table2242[[#This Row],[ROE LF]]&gt;=$B$8,1,0)</f>
        <v>1</v>
      </c>
      <c r="N2399" s="3">
        <f>IF(Table2242[[#This Row],[Debt/Equity LF]]&lt;=$C$8,1,0)</f>
        <v>0</v>
      </c>
      <c r="O2399" s="44">
        <f t="shared" si="68"/>
        <v>2</v>
      </c>
    </row>
    <row r="2400" spans="1:15" ht="15" hidden="1" x14ac:dyDescent="0.2">
      <c r="A2400" s="3"/>
      <c r="B2400" s="3"/>
      <c r="C2400" s="3"/>
      <c r="D2400" s="3"/>
      <c r="E2400" t="s">
        <v>51</v>
      </c>
      <c r="F2400" t="s">
        <v>51</v>
      </c>
      <c r="G2400" s="41"/>
      <c r="H2400" s="40"/>
      <c r="I2400" s="40"/>
      <c r="J2400" s="40"/>
      <c r="K2400" s="42"/>
      <c r="L2400" s="3">
        <f>IF(Table2242[[#This Row],[P/E]]&lt;=$A$8,1,0)</f>
        <v>1</v>
      </c>
      <c r="M2400" s="3">
        <f>IF(Table2242[[#This Row],[ROE LF]]&gt;=$B$8,1,0)</f>
        <v>1</v>
      </c>
      <c r="N2400" s="3">
        <f>IF(Table2242[[#This Row],[Debt/Equity LF]]&lt;=$C$8,1,0)</f>
        <v>0</v>
      </c>
      <c r="O2400" s="44">
        <f t="shared" ref="O2400:O2463" si="69">SUM(L2400:N2400)</f>
        <v>2</v>
      </c>
    </row>
    <row r="2401" spans="1:15" ht="15" hidden="1" x14ac:dyDescent="0.2">
      <c r="A2401" s="3"/>
      <c r="B2401" s="3"/>
      <c r="C2401" s="3"/>
      <c r="D2401" s="3"/>
      <c r="E2401" t="s">
        <v>51</v>
      </c>
      <c r="F2401" t="s">
        <v>51</v>
      </c>
      <c r="G2401" s="41"/>
      <c r="H2401" s="40"/>
      <c r="I2401" s="40"/>
      <c r="J2401" s="40"/>
      <c r="K2401" s="42"/>
      <c r="L2401" s="3">
        <f>IF(Table2242[[#This Row],[P/E]]&lt;=$A$8,1,0)</f>
        <v>1</v>
      </c>
      <c r="M2401" s="3">
        <f>IF(Table2242[[#This Row],[ROE LF]]&gt;=$B$8,1,0)</f>
        <v>1</v>
      </c>
      <c r="N2401" s="3">
        <f>IF(Table2242[[#This Row],[Debt/Equity LF]]&lt;=$C$8,1,0)</f>
        <v>0</v>
      </c>
      <c r="O2401" s="44">
        <f t="shared" si="69"/>
        <v>2</v>
      </c>
    </row>
    <row r="2402" spans="1:15" ht="15" hidden="1" x14ac:dyDescent="0.2">
      <c r="A2402" s="3"/>
      <c r="B2402" s="3"/>
      <c r="C2402" s="3"/>
      <c r="D2402" s="3"/>
      <c r="E2402" t="s">
        <v>51</v>
      </c>
      <c r="F2402" t="s">
        <v>51</v>
      </c>
      <c r="G2402" s="41"/>
      <c r="H2402" s="40"/>
      <c r="I2402" s="40"/>
      <c r="J2402" s="40"/>
      <c r="K2402" s="42"/>
      <c r="L2402" s="3">
        <f>IF(Table2242[[#This Row],[P/E]]&lt;=$A$8,1,0)</f>
        <v>1</v>
      </c>
      <c r="M2402" s="3">
        <f>IF(Table2242[[#This Row],[ROE LF]]&gt;=$B$8,1,0)</f>
        <v>1</v>
      </c>
      <c r="N2402" s="3">
        <f>IF(Table2242[[#This Row],[Debt/Equity LF]]&lt;=$C$8,1,0)</f>
        <v>0</v>
      </c>
      <c r="O2402" s="44">
        <f t="shared" si="69"/>
        <v>2</v>
      </c>
    </row>
    <row r="2403" spans="1:15" ht="15" hidden="1" x14ac:dyDescent="0.2">
      <c r="A2403" s="3"/>
      <c r="B2403" s="3"/>
      <c r="C2403" s="3"/>
      <c r="D2403" s="3"/>
      <c r="E2403" t="s">
        <v>51</v>
      </c>
      <c r="F2403" t="s">
        <v>51</v>
      </c>
      <c r="G2403" s="41"/>
      <c r="H2403" s="40"/>
      <c r="I2403" s="40"/>
      <c r="J2403" s="40"/>
      <c r="K2403" s="42"/>
      <c r="L2403" s="3">
        <f>IF(Table2242[[#This Row],[P/E]]&lt;=$A$8,1,0)</f>
        <v>1</v>
      </c>
      <c r="M2403" s="3">
        <f>IF(Table2242[[#This Row],[ROE LF]]&gt;=$B$8,1,0)</f>
        <v>1</v>
      </c>
      <c r="N2403" s="3">
        <f>IF(Table2242[[#This Row],[Debt/Equity LF]]&lt;=$C$8,1,0)</f>
        <v>0</v>
      </c>
      <c r="O2403" s="44">
        <f t="shared" si="69"/>
        <v>2</v>
      </c>
    </row>
    <row r="2404" spans="1:15" ht="15" hidden="1" x14ac:dyDescent="0.2">
      <c r="A2404" s="3"/>
      <c r="B2404" s="3"/>
      <c r="C2404" s="3"/>
      <c r="D2404" s="3"/>
      <c r="E2404" t="s">
        <v>51</v>
      </c>
      <c r="F2404" t="s">
        <v>51</v>
      </c>
      <c r="G2404" s="41"/>
      <c r="H2404" s="40"/>
      <c r="I2404" s="40"/>
      <c r="J2404" s="40"/>
      <c r="K2404" s="42"/>
      <c r="L2404" s="3">
        <f>IF(Table2242[[#This Row],[P/E]]&lt;=$A$8,1,0)</f>
        <v>1</v>
      </c>
      <c r="M2404" s="3">
        <f>IF(Table2242[[#This Row],[ROE LF]]&gt;=$B$8,1,0)</f>
        <v>1</v>
      </c>
      <c r="N2404" s="3">
        <f>IF(Table2242[[#This Row],[Debt/Equity LF]]&lt;=$C$8,1,0)</f>
        <v>0</v>
      </c>
      <c r="O2404" s="44">
        <f t="shared" si="69"/>
        <v>2</v>
      </c>
    </row>
    <row r="2405" spans="1:15" ht="15" hidden="1" x14ac:dyDescent="0.2">
      <c r="A2405" s="3"/>
      <c r="B2405" s="3"/>
      <c r="C2405" s="3"/>
      <c r="D2405" s="3"/>
      <c r="E2405" t="s">
        <v>51</v>
      </c>
      <c r="F2405" t="s">
        <v>51</v>
      </c>
      <c r="G2405" s="41"/>
      <c r="H2405" s="40"/>
      <c r="I2405" s="40"/>
      <c r="J2405" s="40"/>
      <c r="K2405" s="42"/>
      <c r="L2405" s="3">
        <f>IF(Table2242[[#This Row],[P/E]]&lt;=$A$8,1,0)</f>
        <v>1</v>
      </c>
      <c r="M2405" s="3">
        <f>IF(Table2242[[#This Row],[ROE LF]]&gt;=$B$8,1,0)</f>
        <v>1</v>
      </c>
      <c r="N2405" s="3">
        <f>IF(Table2242[[#This Row],[Debt/Equity LF]]&lt;=$C$8,1,0)</f>
        <v>0</v>
      </c>
      <c r="O2405" s="44">
        <f t="shared" si="69"/>
        <v>2</v>
      </c>
    </row>
    <row r="2406" spans="1:15" ht="15" hidden="1" x14ac:dyDescent="0.2">
      <c r="A2406" s="3"/>
      <c r="B2406" s="3"/>
      <c r="C2406" s="3"/>
      <c r="D2406" s="3"/>
      <c r="E2406" t="s">
        <v>51</v>
      </c>
      <c r="F2406" t="s">
        <v>51</v>
      </c>
      <c r="G2406" s="41"/>
      <c r="H2406" s="40"/>
      <c r="I2406" s="40"/>
      <c r="J2406" s="40"/>
      <c r="K2406" s="42"/>
      <c r="L2406" s="3">
        <f>IF(Table2242[[#This Row],[P/E]]&lt;=$A$8,1,0)</f>
        <v>1</v>
      </c>
      <c r="M2406" s="3">
        <f>IF(Table2242[[#This Row],[ROE LF]]&gt;=$B$8,1,0)</f>
        <v>1</v>
      </c>
      <c r="N2406" s="3">
        <f>IF(Table2242[[#This Row],[Debt/Equity LF]]&lt;=$C$8,1,0)</f>
        <v>0</v>
      </c>
      <c r="O2406" s="44">
        <f t="shared" si="69"/>
        <v>2</v>
      </c>
    </row>
    <row r="2407" spans="1:15" ht="15" hidden="1" x14ac:dyDescent="0.2">
      <c r="A2407" s="3"/>
      <c r="B2407" s="3"/>
      <c r="C2407" s="3"/>
      <c r="D2407" s="3"/>
      <c r="E2407" t="s">
        <v>51</v>
      </c>
      <c r="F2407" t="s">
        <v>51</v>
      </c>
      <c r="G2407" s="41"/>
      <c r="H2407" s="40"/>
      <c r="I2407" s="40"/>
      <c r="J2407" s="40"/>
      <c r="K2407" s="42"/>
      <c r="L2407" s="3">
        <f>IF(Table2242[[#This Row],[P/E]]&lt;=$A$8,1,0)</f>
        <v>1</v>
      </c>
      <c r="M2407" s="3">
        <f>IF(Table2242[[#This Row],[ROE LF]]&gt;=$B$8,1,0)</f>
        <v>1</v>
      </c>
      <c r="N2407" s="3">
        <f>IF(Table2242[[#This Row],[Debt/Equity LF]]&lt;=$C$8,1,0)</f>
        <v>0</v>
      </c>
      <c r="O2407" s="44">
        <f t="shared" si="69"/>
        <v>2</v>
      </c>
    </row>
    <row r="2408" spans="1:15" ht="15" hidden="1" x14ac:dyDescent="0.2">
      <c r="A2408" s="3"/>
      <c r="B2408" s="3"/>
      <c r="C2408" s="3"/>
      <c r="D2408" s="3"/>
      <c r="E2408" t="s">
        <v>51</v>
      </c>
      <c r="F2408" t="s">
        <v>51</v>
      </c>
      <c r="G2408" s="41"/>
      <c r="H2408" s="40"/>
      <c r="I2408" s="40"/>
      <c r="J2408" s="40"/>
      <c r="K2408" s="42"/>
      <c r="L2408" s="3">
        <f>IF(Table2242[[#This Row],[P/E]]&lt;=$A$8,1,0)</f>
        <v>1</v>
      </c>
      <c r="M2408" s="3">
        <f>IF(Table2242[[#This Row],[ROE LF]]&gt;=$B$8,1,0)</f>
        <v>1</v>
      </c>
      <c r="N2408" s="3">
        <f>IF(Table2242[[#This Row],[Debt/Equity LF]]&lt;=$C$8,1,0)</f>
        <v>0</v>
      </c>
      <c r="O2408" s="44">
        <f t="shared" si="69"/>
        <v>2</v>
      </c>
    </row>
    <row r="2409" spans="1:15" ht="15" hidden="1" x14ac:dyDescent="0.2">
      <c r="A2409" s="3"/>
      <c r="B2409" s="3"/>
      <c r="C2409" s="3"/>
      <c r="D2409" s="3"/>
      <c r="E2409" t="s">
        <v>51</v>
      </c>
      <c r="F2409" t="s">
        <v>51</v>
      </c>
      <c r="G2409" s="41"/>
      <c r="H2409" s="40"/>
      <c r="I2409" s="40"/>
      <c r="J2409" s="40"/>
      <c r="K2409" s="42"/>
      <c r="L2409" s="3">
        <f>IF(Table2242[[#This Row],[P/E]]&lt;=$A$8,1,0)</f>
        <v>1</v>
      </c>
      <c r="M2409" s="3">
        <f>IF(Table2242[[#This Row],[ROE LF]]&gt;=$B$8,1,0)</f>
        <v>1</v>
      </c>
      <c r="N2409" s="3">
        <f>IF(Table2242[[#This Row],[Debt/Equity LF]]&lt;=$C$8,1,0)</f>
        <v>0</v>
      </c>
      <c r="O2409" s="44">
        <f t="shared" si="69"/>
        <v>2</v>
      </c>
    </row>
    <row r="2410" spans="1:15" ht="15" hidden="1" x14ac:dyDescent="0.2">
      <c r="A2410" s="3"/>
      <c r="B2410" s="3"/>
      <c r="C2410" s="3"/>
      <c r="D2410" s="3"/>
      <c r="E2410" t="s">
        <v>51</v>
      </c>
      <c r="F2410" t="s">
        <v>51</v>
      </c>
      <c r="G2410" s="41"/>
      <c r="H2410" s="40"/>
      <c r="I2410" s="40"/>
      <c r="J2410" s="40"/>
      <c r="K2410" s="42"/>
      <c r="L2410" s="3">
        <f>IF(Table2242[[#This Row],[P/E]]&lt;=$A$8,1,0)</f>
        <v>1</v>
      </c>
      <c r="M2410" s="3">
        <f>IF(Table2242[[#This Row],[ROE LF]]&gt;=$B$8,1,0)</f>
        <v>1</v>
      </c>
      <c r="N2410" s="3">
        <f>IF(Table2242[[#This Row],[Debt/Equity LF]]&lt;=$C$8,1,0)</f>
        <v>0</v>
      </c>
      <c r="O2410" s="44">
        <f t="shared" si="69"/>
        <v>2</v>
      </c>
    </row>
    <row r="2411" spans="1:15" ht="15" hidden="1" x14ac:dyDescent="0.2">
      <c r="A2411" s="3"/>
      <c r="B2411" s="3"/>
      <c r="C2411" s="3"/>
      <c r="D2411" s="3"/>
      <c r="E2411" t="s">
        <v>51</v>
      </c>
      <c r="F2411" t="s">
        <v>51</v>
      </c>
      <c r="G2411" s="41"/>
      <c r="H2411" s="40"/>
      <c r="I2411" s="40"/>
      <c r="J2411" s="40"/>
      <c r="K2411" s="42"/>
      <c r="L2411" s="3">
        <f>IF(Table2242[[#This Row],[P/E]]&lt;=$A$8,1,0)</f>
        <v>1</v>
      </c>
      <c r="M2411" s="3">
        <f>IF(Table2242[[#This Row],[ROE LF]]&gt;=$B$8,1,0)</f>
        <v>1</v>
      </c>
      <c r="N2411" s="3">
        <f>IF(Table2242[[#This Row],[Debt/Equity LF]]&lt;=$C$8,1,0)</f>
        <v>0</v>
      </c>
      <c r="O2411" s="44">
        <f t="shared" si="69"/>
        <v>2</v>
      </c>
    </row>
    <row r="2412" spans="1:15" ht="15" hidden="1" x14ac:dyDescent="0.2">
      <c r="A2412" s="3"/>
      <c r="B2412" s="3"/>
      <c r="C2412" s="3"/>
      <c r="D2412" s="3"/>
      <c r="E2412" t="s">
        <v>51</v>
      </c>
      <c r="F2412" t="s">
        <v>51</v>
      </c>
      <c r="G2412" s="41"/>
      <c r="H2412" s="40"/>
      <c r="I2412" s="40"/>
      <c r="J2412" s="40"/>
      <c r="K2412" s="42"/>
      <c r="L2412" s="3">
        <f>IF(Table2242[[#This Row],[P/E]]&lt;=$A$8,1,0)</f>
        <v>1</v>
      </c>
      <c r="M2412" s="3">
        <f>IF(Table2242[[#This Row],[ROE LF]]&gt;=$B$8,1,0)</f>
        <v>1</v>
      </c>
      <c r="N2412" s="3">
        <f>IF(Table2242[[#This Row],[Debt/Equity LF]]&lt;=$C$8,1,0)</f>
        <v>0</v>
      </c>
      <c r="O2412" s="44">
        <f t="shared" si="69"/>
        <v>2</v>
      </c>
    </row>
    <row r="2413" spans="1:15" ht="15" hidden="1" x14ac:dyDescent="0.2">
      <c r="A2413" s="3"/>
      <c r="B2413" s="3"/>
      <c r="C2413" s="3"/>
      <c r="D2413" s="3"/>
      <c r="E2413" t="s">
        <v>51</v>
      </c>
      <c r="F2413" t="s">
        <v>51</v>
      </c>
      <c r="G2413" s="41"/>
      <c r="H2413" s="40"/>
      <c r="I2413" s="40"/>
      <c r="J2413" s="40"/>
      <c r="K2413" s="42"/>
      <c r="L2413" s="3">
        <f>IF(Table2242[[#This Row],[P/E]]&lt;=$A$8,1,0)</f>
        <v>1</v>
      </c>
      <c r="M2413" s="3">
        <f>IF(Table2242[[#This Row],[ROE LF]]&gt;=$B$8,1,0)</f>
        <v>1</v>
      </c>
      <c r="N2413" s="3">
        <f>IF(Table2242[[#This Row],[Debt/Equity LF]]&lt;=$C$8,1,0)</f>
        <v>0</v>
      </c>
      <c r="O2413" s="44">
        <f t="shared" si="69"/>
        <v>2</v>
      </c>
    </row>
    <row r="2414" spans="1:15" ht="15" hidden="1" x14ac:dyDescent="0.2">
      <c r="A2414" s="3"/>
      <c r="B2414" s="3"/>
      <c r="C2414" s="3"/>
      <c r="D2414" s="3"/>
      <c r="E2414" t="s">
        <v>51</v>
      </c>
      <c r="F2414" t="s">
        <v>51</v>
      </c>
      <c r="G2414" s="41"/>
      <c r="H2414" s="40"/>
      <c r="I2414" s="40"/>
      <c r="J2414" s="40"/>
      <c r="K2414" s="42"/>
      <c r="L2414" s="3">
        <f>IF(Table2242[[#This Row],[P/E]]&lt;=$A$8,1,0)</f>
        <v>1</v>
      </c>
      <c r="M2414" s="3">
        <f>IF(Table2242[[#This Row],[ROE LF]]&gt;=$B$8,1,0)</f>
        <v>1</v>
      </c>
      <c r="N2414" s="3">
        <f>IF(Table2242[[#This Row],[Debt/Equity LF]]&lt;=$C$8,1,0)</f>
        <v>0</v>
      </c>
      <c r="O2414" s="44">
        <f t="shared" si="69"/>
        <v>2</v>
      </c>
    </row>
    <row r="2415" spans="1:15" ht="15" hidden="1" x14ac:dyDescent="0.2">
      <c r="A2415" s="3"/>
      <c r="B2415" s="3"/>
      <c r="C2415" s="3"/>
      <c r="D2415" s="3"/>
      <c r="E2415" t="s">
        <v>51</v>
      </c>
      <c r="F2415" t="s">
        <v>51</v>
      </c>
      <c r="G2415" s="41"/>
      <c r="H2415" s="40"/>
      <c r="I2415" s="40"/>
      <c r="J2415" s="40"/>
      <c r="K2415" s="42"/>
      <c r="L2415" s="3">
        <f>IF(Table2242[[#This Row],[P/E]]&lt;=$A$8,1,0)</f>
        <v>1</v>
      </c>
      <c r="M2415" s="3">
        <f>IF(Table2242[[#This Row],[ROE LF]]&gt;=$B$8,1,0)</f>
        <v>1</v>
      </c>
      <c r="N2415" s="3">
        <f>IF(Table2242[[#This Row],[Debt/Equity LF]]&lt;=$C$8,1,0)</f>
        <v>0</v>
      </c>
      <c r="O2415" s="44">
        <f t="shared" si="69"/>
        <v>2</v>
      </c>
    </row>
    <row r="2416" spans="1:15" ht="15" hidden="1" x14ac:dyDescent="0.2">
      <c r="A2416" s="3"/>
      <c r="B2416" s="3"/>
      <c r="C2416" s="3"/>
      <c r="D2416" s="3"/>
      <c r="E2416" t="s">
        <v>51</v>
      </c>
      <c r="F2416" t="s">
        <v>51</v>
      </c>
      <c r="G2416" s="41"/>
      <c r="H2416" s="40"/>
      <c r="I2416" s="40"/>
      <c r="J2416" s="40"/>
      <c r="K2416" s="42"/>
      <c r="L2416" s="3">
        <f>IF(Table2242[[#This Row],[P/E]]&lt;=$A$8,1,0)</f>
        <v>1</v>
      </c>
      <c r="M2416" s="3">
        <f>IF(Table2242[[#This Row],[ROE LF]]&gt;=$B$8,1,0)</f>
        <v>1</v>
      </c>
      <c r="N2416" s="3">
        <f>IF(Table2242[[#This Row],[Debt/Equity LF]]&lt;=$C$8,1,0)</f>
        <v>0</v>
      </c>
      <c r="O2416" s="44">
        <f t="shared" si="69"/>
        <v>2</v>
      </c>
    </row>
    <row r="2417" spans="1:15" ht="15" hidden="1" x14ac:dyDescent="0.2">
      <c r="A2417" s="3"/>
      <c r="B2417" s="3"/>
      <c r="C2417" s="3"/>
      <c r="D2417" s="3"/>
      <c r="E2417" t="s">
        <v>51</v>
      </c>
      <c r="F2417" t="s">
        <v>51</v>
      </c>
      <c r="G2417" s="41"/>
      <c r="H2417" s="40"/>
      <c r="I2417" s="40"/>
      <c r="J2417" s="40"/>
      <c r="K2417" s="42"/>
      <c r="L2417" s="3">
        <f>IF(Table2242[[#This Row],[P/E]]&lt;=$A$8,1,0)</f>
        <v>1</v>
      </c>
      <c r="M2417" s="3">
        <f>IF(Table2242[[#This Row],[ROE LF]]&gt;=$B$8,1,0)</f>
        <v>1</v>
      </c>
      <c r="N2417" s="3">
        <f>IF(Table2242[[#This Row],[Debt/Equity LF]]&lt;=$C$8,1,0)</f>
        <v>0</v>
      </c>
      <c r="O2417" s="44">
        <f t="shared" si="69"/>
        <v>2</v>
      </c>
    </row>
    <row r="2418" spans="1:15" ht="15" hidden="1" x14ac:dyDescent="0.2">
      <c r="A2418" s="3"/>
      <c r="B2418" s="3"/>
      <c r="C2418" s="3"/>
      <c r="D2418" s="3"/>
      <c r="E2418" t="s">
        <v>51</v>
      </c>
      <c r="F2418" t="s">
        <v>51</v>
      </c>
      <c r="G2418" s="41"/>
      <c r="H2418" s="40"/>
      <c r="I2418" s="40"/>
      <c r="J2418" s="40"/>
      <c r="K2418" s="42"/>
      <c r="L2418" s="3">
        <f>IF(Table2242[[#This Row],[P/E]]&lt;=$A$8,1,0)</f>
        <v>1</v>
      </c>
      <c r="M2418" s="3">
        <f>IF(Table2242[[#This Row],[ROE LF]]&gt;=$B$8,1,0)</f>
        <v>1</v>
      </c>
      <c r="N2418" s="3">
        <f>IF(Table2242[[#This Row],[Debt/Equity LF]]&lt;=$C$8,1,0)</f>
        <v>0</v>
      </c>
      <c r="O2418" s="44">
        <f t="shared" si="69"/>
        <v>2</v>
      </c>
    </row>
    <row r="2419" spans="1:15" ht="15" hidden="1" x14ac:dyDescent="0.2">
      <c r="A2419" s="3"/>
      <c r="B2419" s="3"/>
      <c r="C2419" s="3"/>
      <c r="D2419" s="3"/>
      <c r="E2419" t="s">
        <v>51</v>
      </c>
      <c r="F2419" t="s">
        <v>51</v>
      </c>
      <c r="G2419" s="41"/>
      <c r="H2419" s="40"/>
      <c r="I2419" s="40"/>
      <c r="J2419" s="40"/>
      <c r="K2419" s="42"/>
      <c r="L2419" s="3">
        <f>IF(Table2242[[#This Row],[P/E]]&lt;=$A$8,1,0)</f>
        <v>1</v>
      </c>
      <c r="M2419" s="3">
        <f>IF(Table2242[[#This Row],[ROE LF]]&gt;=$B$8,1,0)</f>
        <v>1</v>
      </c>
      <c r="N2419" s="3">
        <f>IF(Table2242[[#This Row],[Debt/Equity LF]]&lt;=$C$8,1,0)</f>
        <v>0</v>
      </c>
      <c r="O2419" s="44">
        <f t="shared" si="69"/>
        <v>2</v>
      </c>
    </row>
    <row r="2420" spans="1:15" ht="15" hidden="1" x14ac:dyDescent="0.2">
      <c r="A2420" s="3"/>
      <c r="B2420" s="3"/>
      <c r="C2420" s="3"/>
      <c r="D2420" s="3"/>
      <c r="E2420" t="s">
        <v>51</v>
      </c>
      <c r="F2420" t="s">
        <v>51</v>
      </c>
      <c r="G2420" s="41"/>
      <c r="H2420" s="40"/>
      <c r="I2420" s="40"/>
      <c r="J2420" s="40"/>
      <c r="K2420" s="42"/>
      <c r="L2420" s="3">
        <f>IF(Table2242[[#This Row],[P/E]]&lt;=$A$8,1,0)</f>
        <v>1</v>
      </c>
      <c r="M2420" s="3">
        <f>IF(Table2242[[#This Row],[ROE LF]]&gt;=$B$8,1,0)</f>
        <v>1</v>
      </c>
      <c r="N2420" s="3">
        <f>IF(Table2242[[#This Row],[Debt/Equity LF]]&lt;=$C$8,1,0)</f>
        <v>0</v>
      </c>
      <c r="O2420" s="44">
        <f t="shared" si="69"/>
        <v>2</v>
      </c>
    </row>
    <row r="2421" spans="1:15" ht="15" hidden="1" x14ac:dyDescent="0.2">
      <c r="A2421" s="3"/>
      <c r="B2421" s="3"/>
      <c r="C2421" s="3"/>
      <c r="D2421" s="3"/>
      <c r="E2421" t="s">
        <v>51</v>
      </c>
      <c r="F2421" t="s">
        <v>51</v>
      </c>
      <c r="G2421" s="41"/>
      <c r="H2421" s="40"/>
      <c r="I2421" s="40"/>
      <c r="J2421" s="40"/>
      <c r="K2421" s="42"/>
      <c r="L2421" s="3">
        <f>IF(Table2242[[#This Row],[P/E]]&lt;=$A$8,1,0)</f>
        <v>1</v>
      </c>
      <c r="M2421" s="3">
        <f>IF(Table2242[[#This Row],[ROE LF]]&gt;=$B$8,1,0)</f>
        <v>1</v>
      </c>
      <c r="N2421" s="3">
        <f>IF(Table2242[[#This Row],[Debt/Equity LF]]&lt;=$C$8,1,0)</f>
        <v>0</v>
      </c>
      <c r="O2421" s="44">
        <f t="shared" si="69"/>
        <v>2</v>
      </c>
    </row>
    <row r="2422" spans="1:15" ht="15" hidden="1" x14ac:dyDescent="0.2">
      <c r="A2422" s="3"/>
      <c r="B2422" s="3"/>
      <c r="C2422" s="3"/>
      <c r="D2422" s="3"/>
      <c r="E2422" t="s">
        <v>51</v>
      </c>
      <c r="F2422" t="s">
        <v>51</v>
      </c>
      <c r="G2422" s="41"/>
      <c r="H2422" s="40"/>
      <c r="I2422" s="40"/>
      <c r="J2422" s="40"/>
      <c r="K2422" s="42"/>
      <c r="L2422" s="3">
        <f>IF(Table2242[[#This Row],[P/E]]&lt;=$A$8,1,0)</f>
        <v>1</v>
      </c>
      <c r="M2422" s="3">
        <f>IF(Table2242[[#This Row],[ROE LF]]&gt;=$B$8,1,0)</f>
        <v>1</v>
      </c>
      <c r="N2422" s="3">
        <f>IF(Table2242[[#This Row],[Debt/Equity LF]]&lt;=$C$8,1,0)</f>
        <v>0</v>
      </c>
      <c r="O2422" s="44">
        <f t="shared" si="69"/>
        <v>2</v>
      </c>
    </row>
    <row r="2423" spans="1:15" ht="15" hidden="1" x14ac:dyDescent="0.2">
      <c r="A2423" s="3"/>
      <c r="B2423" s="3"/>
      <c r="C2423" s="3"/>
      <c r="D2423" s="3"/>
      <c r="E2423" t="s">
        <v>51</v>
      </c>
      <c r="F2423" t="s">
        <v>51</v>
      </c>
      <c r="G2423" s="41"/>
      <c r="H2423" s="40"/>
      <c r="I2423" s="40"/>
      <c r="J2423" s="40"/>
      <c r="K2423" s="42"/>
      <c r="L2423" s="3">
        <f>IF(Table2242[[#This Row],[P/E]]&lt;=$A$8,1,0)</f>
        <v>1</v>
      </c>
      <c r="M2423" s="3">
        <f>IF(Table2242[[#This Row],[ROE LF]]&gt;=$B$8,1,0)</f>
        <v>1</v>
      </c>
      <c r="N2423" s="3">
        <f>IF(Table2242[[#This Row],[Debt/Equity LF]]&lt;=$C$8,1,0)</f>
        <v>0</v>
      </c>
      <c r="O2423" s="44">
        <f t="shared" si="69"/>
        <v>2</v>
      </c>
    </row>
    <row r="2424" spans="1:15" ht="15" hidden="1" x14ac:dyDescent="0.2">
      <c r="A2424" s="3"/>
      <c r="B2424" s="3"/>
      <c r="C2424" s="3"/>
      <c r="D2424" s="3"/>
      <c r="E2424" t="s">
        <v>51</v>
      </c>
      <c r="F2424" t="s">
        <v>51</v>
      </c>
      <c r="G2424" s="41"/>
      <c r="H2424" s="40"/>
      <c r="I2424" s="40"/>
      <c r="J2424" s="40"/>
      <c r="K2424" s="42"/>
      <c r="L2424" s="3">
        <f>IF(Table2242[[#This Row],[P/E]]&lt;=$A$8,1,0)</f>
        <v>1</v>
      </c>
      <c r="M2424" s="3">
        <f>IF(Table2242[[#This Row],[ROE LF]]&gt;=$B$8,1,0)</f>
        <v>1</v>
      </c>
      <c r="N2424" s="3">
        <f>IF(Table2242[[#This Row],[Debt/Equity LF]]&lt;=$C$8,1,0)</f>
        <v>0</v>
      </c>
      <c r="O2424" s="44">
        <f t="shared" si="69"/>
        <v>2</v>
      </c>
    </row>
    <row r="2425" spans="1:15" ht="15" hidden="1" x14ac:dyDescent="0.2">
      <c r="A2425" s="3"/>
      <c r="B2425" s="3"/>
      <c r="C2425" s="3"/>
      <c r="D2425" s="3"/>
      <c r="E2425" t="s">
        <v>51</v>
      </c>
      <c r="F2425" t="s">
        <v>51</v>
      </c>
      <c r="G2425" s="41"/>
      <c r="H2425" s="40"/>
      <c r="I2425" s="40"/>
      <c r="J2425" s="40"/>
      <c r="K2425" s="42"/>
      <c r="L2425" s="3">
        <f>IF(Table2242[[#This Row],[P/E]]&lt;=$A$8,1,0)</f>
        <v>1</v>
      </c>
      <c r="M2425" s="3">
        <f>IF(Table2242[[#This Row],[ROE LF]]&gt;=$B$8,1,0)</f>
        <v>1</v>
      </c>
      <c r="N2425" s="3">
        <f>IF(Table2242[[#This Row],[Debt/Equity LF]]&lt;=$C$8,1,0)</f>
        <v>0</v>
      </c>
      <c r="O2425" s="44">
        <f t="shared" si="69"/>
        <v>2</v>
      </c>
    </row>
    <row r="2426" spans="1:15" ht="15" hidden="1" x14ac:dyDescent="0.2">
      <c r="A2426" s="3"/>
      <c r="B2426" s="3"/>
      <c r="C2426" s="3"/>
      <c r="D2426" s="3"/>
      <c r="E2426" t="s">
        <v>51</v>
      </c>
      <c r="F2426" t="s">
        <v>51</v>
      </c>
      <c r="G2426" s="41"/>
      <c r="H2426" s="40"/>
      <c r="I2426" s="40"/>
      <c r="J2426" s="40"/>
      <c r="K2426" s="42"/>
      <c r="L2426" s="3">
        <f>IF(Table2242[[#This Row],[P/E]]&lt;=$A$8,1,0)</f>
        <v>1</v>
      </c>
      <c r="M2426" s="3">
        <f>IF(Table2242[[#This Row],[ROE LF]]&gt;=$B$8,1,0)</f>
        <v>1</v>
      </c>
      <c r="N2426" s="3">
        <f>IF(Table2242[[#This Row],[Debt/Equity LF]]&lt;=$C$8,1,0)</f>
        <v>0</v>
      </c>
      <c r="O2426" s="44">
        <f t="shared" si="69"/>
        <v>2</v>
      </c>
    </row>
    <row r="2427" spans="1:15" ht="15" hidden="1" x14ac:dyDescent="0.2">
      <c r="A2427" s="3"/>
      <c r="B2427" s="3"/>
      <c r="C2427" s="3"/>
      <c r="D2427" s="3"/>
      <c r="E2427" t="s">
        <v>51</v>
      </c>
      <c r="F2427" t="s">
        <v>51</v>
      </c>
      <c r="G2427" s="41"/>
      <c r="H2427" s="40"/>
      <c r="I2427" s="40"/>
      <c r="J2427" s="40"/>
      <c r="K2427" s="42"/>
      <c r="L2427" s="3">
        <f>IF(Table2242[[#This Row],[P/E]]&lt;=$A$8,1,0)</f>
        <v>1</v>
      </c>
      <c r="M2427" s="3">
        <f>IF(Table2242[[#This Row],[ROE LF]]&gt;=$B$8,1,0)</f>
        <v>1</v>
      </c>
      <c r="N2427" s="3">
        <f>IF(Table2242[[#This Row],[Debt/Equity LF]]&lt;=$C$8,1,0)</f>
        <v>0</v>
      </c>
      <c r="O2427" s="44">
        <f t="shared" si="69"/>
        <v>2</v>
      </c>
    </row>
    <row r="2428" spans="1:15" ht="15" hidden="1" x14ac:dyDescent="0.2">
      <c r="A2428" s="3"/>
      <c r="B2428" s="3"/>
      <c r="C2428" s="3"/>
      <c r="D2428" s="3"/>
      <c r="E2428" t="s">
        <v>51</v>
      </c>
      <c r="F2428" t="s">
        <v>51</v>
      </c>
      <c r="G2428" s="41"/>
      <c r="H2428" s="40"/>
      <c r="I2428" s="40"/>
      <c r="J2428" s="40"/>
      <c r="K2428" s="42"/>
      <c r="L2428" s="3">
        <f>IF(Table2242[[#This Row],[P/E]]&lt;=$A$8,1,0)</f>
        <v>1</v>
      </c>
      <c r="M2428" s="3">
        <f>IF(Table2242[[#This Row],[ROE LF]]&gt;=$B$8,1,0)</f>
        <v>1</v>
      </c>
      <c r="N2428" s="3">
        <f>IF(Table2242[[#This Row],[Debt/Equity LF]]&lt;=$C$8,1,0)</f>
        <v>0</v>
      </c>
      <c r="O2428" s="44">
        <f t="shared" si="69"/>
        <v>2</v>
      </c>
    </row>
    <row r="2429" spans="1:15" ht="15" hidden="1" x14ac:dyDescent="0.2">
      <c r="A2429" s="3"/>
      <c r="B2429" s="3"/>
      <c r="C2429" s="3"/>
      <c r="D2429" s="3"/>
      <c r="E2429" t="s">
        <v>51</v>
      </c>
      <c r="F2429" t="s">
        <v>51</v>
      </c>
      <c r="G2429" s="41"/>
      <c r="H2429" s="40"/>
      <c r="I2429" s="40"/>
      <c r="J2429" s="40"/>
      <c r="K2429" s="42"/>
      <c r="L2429" s="3">
        <f>IF(Table2242[[#This Row],[P/E]]&lt;=$A$8,1,0)</f>
        <v>1</v>
      </c>
      <c r="M2429" s="3">
        <f>IF(Table2242[[#This Row],[ROE LF]]&gt;=$B$8,1,0)</f>
        <v>1</v>
      </c>
      <c r="N2429" s="3">
        <f>IF(Table2242[[#This Row],[Debt/Equity LF]]&lt;=$C$8,1,0)</f>
        <v>0</v>
      </c>
      <c r="O2429" s="44">
        <f t="shared" si="69"/>
        <v>2</v>
      </c>
    </row>
    <row r="2430" spans="1:15" ht="15" hidden="1" x14ac:dyDescent="0.2">
      <c r="A2430" s="3"/>
      <c r="B2430" s="3"/>
      <c r="C2430" s="3"/>
      <c r="D2430" s="3"/>
      <c r="E2430" t="s">
        <v>51</v>
      </c>
      <c r="F2430" t="s">
        <v>51</v>
      </c>
      <c r="G2430" s="41"/>
      <c r="H2430" s="40"/>
      <c r="I2430" s="40"/>
      <c r="J2430" s="40"/>
      <c r="K2430" s="42"/>
      <c r="L2430" s="3">
        <f>IF(Table2242[[#This Row],[P/E]]&lt;=$A$8,1,0)</f>
        <v>1</v>
      </c>
      <c r="M2430" s="3">
        <f>IF(Table2242[[#This Row],[ROE LF]]&gt;=$B$8,1,0)</f>
        <v>1</v>
      </c>
      <c r="N2430" s="3">
        <f>IF(Table2242[[#This Row],[Debt/Equity LF]]&lt;=$C$8,1,0)</f>
        <v>0</v>
      </c>
      <c r="O2430" s="44">
        <f t="shared" si="69"/>
        <v>2</v>
      </c>
    </row>
    <row r="2431" spans="1:15" ht="15" hidden="1" x14ac:dyDescent="0.2">
      <c r="A2431" s="3"/>
      <c r="B2431" s="3"/>
      <c r="C2431" s="3"/>
      <c r="D2431" s="3"/>
      <c r="E2431" t="s">
        <v>51</v>
      </c>
      <c r="F2431" t="s">
        <v>51</v>
      </c>
      <c r="G2431" s="41"/>
      <c r="H2431" s="40"/>
      <c r="I2431" s="40"/>
      <c r="J2431" s="40"/>
      <c r="K2431" s="42"/>
      <c r="L2431" s="3">
        <f>IF(Table2242[[#This Row],[P/E]]&lt;=$A$8,1,0)</f>
        <v>1</v>
      </c>
      <c r="M2431" s="3">
        <f>IF(Table2242[[#This Row],[ROE LF]]&gt;=$B$8,1,0)</f>
        <v>1</v>
      </c>
      <c r="N2431" s="3">
        <f>IF(Table2242[[#This Row],[Debt/Equity LF]]&lt;=$C$8,1,0)</f>
        <v>0</v>
      </c>
      <c r="O2431" s="44">
        <f t="shared" si="69"/>
        <v>2</v>
      </c>
    </row>
    <row r="2432" spans="1:15" ht="15" hidden="1" x14ac:dyDescent="0.2">
      <c r="A2432" s="3"/>
      <c r="B2432" s="3"/>
      <c r="C2432" s="3"/>
      <c r="D2432" s="3"/>
      <c r="E2432" t="s">
        <v>51</v>
      </c>
      <c r="F2432" t="s">
        <v>51</v>
      </c>
      <c r="G2432" s="41"/>
      <c r="H2432" s="40"/>
      <c r="I2432" s="40"/>
      <c r="J2432" s="40"/>
      <c r="K2432" s="42"/>
      <c r="L2432" s="3">
        <f>IF(Table2242[[#This Row],[P/E]]&lt;=$A$8,1,0)</f>
        <v>1</v>
      </c>
      <c r="M2432" s="3">
        <f>IF(Table2242[[#This Row],[ROE LF]]&gt;=$B$8,1,0)</f>
        <v>1</v>
      </c>
      <c r="N2432" s="3">
        <f>IF(Table2242[[#This Row],[Debt/Equity LF]]&lt;=$C$8,1,0)</f>
        <v>0</v>
      </c>
      <c r="O2432" s="44">
        <f t="shared" si="69"/>
        <v>2</v>
      </c>
    </row>
    <row r="2433" spans="1:15" ht="15" hidden="1" x14ac:dyDescent="0.2">
      <c r="A2433" s="3"/>
      <c r="B2433" s="3"/>
      <c r="C2433" s="3"/>
      <c r="D2433" s="3"/>
      <c r="E2433" t="s">
        <v>51</v>
      </c>
      <c r="F2433" t="s">
        <v>51</v>
      </c>
      <c r="G2433" s="41"/>
      <c r="H2433" s="40"/>
      <c r="I2433" s="40"/>
      <c r="J2433" s="40"/>
      <c r="K2433" s="42"/>
      <c r="L2433" s="3">
        <f>IF(Table2242[[#This Row],[P/E]]&lt;=$A$8,1,0)</f>
        <v>1</v>
      </c>
      <c r="M2433" s="3">
        <f>IF(Table2242[[#This Row],[ROE LF]]&gt;=$B$8,1,0)</f>
        <v>1</v>
      </c>
      <c r="N2433" s="3">
        <f>IF(Table2242[[#This Row],[Debt/Equity LF]]&lt;=$C$8,1,0)</f>
        <v>0</v>
      </c>
      <c r="O2433" s="44">
        <f t="shared" si="69"/>
        <v>2</v>
      </c>
    </row>
    <row r="2434" spans="1:15" ht="15" hidden="1" x14ac:dyDescent="0.2">
      <c r="A2434" s="3"/>
      <c r="B2434" s="3"/>
      <c r="C2434" s="3"/>
      <c r="D2434" s="3"/>
      <c r="E2434" t="s">
        <v>51</v>
      </c>
      <c r="F2434" t="s">
        <v>51</v>
      </c>
      <c r="G2434" s="41"/>
      <c r="H2434" s="40"/>
      <c r="I2434" s="40"/>
      <c r="J2434" s="40"/>
      <c r="K2434" s="42"/>
      <c r="L2434" s="3">
        <f>IF(Table2242[[#This Row],[P/E]]&lt;=$A$8,1,0)</f>
        <v>1</v>
      </c>
      <c r="M2434" s="3">
        <f>IF(Table2242[[#This Row],[ROE LF]]&gt;=$B$8,1,0)</f>
        <v>1</v>
      </c>
      <c r="N2434" s="3">
        <f>IF(Table2242[[#This Row],[Debt/Equity LF]]&lt;=$C$8,1,0)</f>
        <v>0</v>
      </c>
      <c r="O2434" s="44">
        <f t="shared" si="69"/>
        <v>2</v>
      </c>
    </row>
    <row r="2435" spans="1:15" ht="15" hidden="1" x14ac:dyDescent="0.2">
      <c r="A2435" s="3"/>
      <c r="B2435" s="3"/>
      <c r="C2435" s="3"/>
      <c r="D2435" s="3"/>
      <c r="E2435" t="s">
        <v>51</v>
      </c>
      <c r="F2435" t="s">
        <v>51</v>
      </c>
      <c r="G2435" s="41"/>
      <c r="H2435" s="40"/>
      <c r="I2435" s="40"/>
      <c r="J2435" s="40"/>
      <c r="K2435" s="42"/>
      <c r="L2435" s="3">
        <f>IF(Table2242[[#This Row],[P/E]]&lt;=$A$8,1,0)</f>
        <v>1</v>
      </c>
      <c r="M2435" s="3">
        <f>IF(Table2242[[#This Row],[ROE LF]]&gt;=$B$8,1,0)</f>
        <v>1</v>
      </c>
      <c r="N2435" s="3">
        <f>IF(Table2242[[#This Row],[Debt/Equity LF]]&lt;=$C$8,1,0)</f>
        <v>0</v>
      </c>
      <c r="O2435" s="44">
        <f t="shared" si="69"/>
        <v>2</v>
      </c>
    </row>
    <row r="2436" spans="1:15" ht="15" hidden="1" x14ac:dyDescent="0.2">
      <c r="A2436" s="3"/>
      <c r="B2436" s="3"/>
      <c r="C2436" s="3"/>
      <c r="D2436" s="3"/>
      <c r="E2436" t="s">
        <v>51</v>
      </c>
      <c r="F2436" t="s">
        <v>51</v>
      </c>
      <c r="G2436" s="41"/>
      <c r="H2436" s="40"/>
      <c r="I2436" s="40"/>
      <c r="J2436" s="40"/>
      <c r="K2436" s="42"/>
      <c r="L2436" s="3">
        <f>IF(Table2242[[#This Row],[P/E]]&lt;=$A$8,1,0)</f>
        <v>1</v>
      </c>
      <c r="M2436" s="3">
        <f>IF(Table2242[[#This Row],[ROE LF]]&gt;=$B$8,1,0)</f>
        <v>1</v>
      </c>
      <c r="N2436" s="3">
        <f>IF(Table2242[[#This Row],[Debt/Equity LF]]&lt;=$C$8,1,0)</f>
        <v>0</v>
      </c>
      <c r="O2436" s="44">
        <f t="shared" si="69"/>
        <v>2</v>
      </c>
    </row>
    <row r="2437" spans="1:15" ht="15" hidden="1" x14ac:dyDescent="0.2">
      <c r="A2437" s="3"/>
      <c r="B2437" s="3"/>
      <c r="C2437" s="3"/>
      <c r="D2437" s="3"/>
      <c r="E2437" t="s">
        <v>51</v>
      </c>
      <c r="F2437" t="s">
        <v>51</v>
      </c>
      <c r="G2437" s="41"/>
      <c r="H2437" s="40"/>
      <c r="I2437" s="40"/>
      <c r="J2437" s="40"/>
      <c r="K2437" s="42"/>
      <c r="L2437" s="3">
        <f>IF(Table2242[[#This Row],[P/E]]&lt;=$A$8,1,0)</f>
        <v>1</v>
      </c>
      <c r="M2437" s="3">
        <f>IF(Table2242[[#This Row],[ROE LF]]&gt;=$B$8,1,0)</f>
        <v>1</v>
      </c>
      <c r="N2437" s="3">
        <f>IF(Table2242[[#This Row],[Debt/Equity LF]]&lt;=$C$8,1,0)</f>
        <v>0</v>
      </c>
      <c r="O2437" s="44">
        <f t="shared" si="69"/>
        <v>2</v>
      </c>
    </row>
    <row r="2438" spans="1:15" ht="15" hidden="1" x14ac:dyDescent="0.2">
      <c r="A2438" s="3"/>
      <c r="B2438" s="3"/>
      <c r="C2438" s="3"/>
      <c r="D2438" s="3"/>
      <c r="E2438" t="s">
        <v>51</v>
      </c>
      <c r="F2438" t="s">
        <v>51</v>
      </c>
      <c r="G2438" s="41"/>
      <c r="H2438" s="40"/>
      <c r="I2438" s="40"/>
      <c r="J2438" s="40"/>
      <c r="K2438" s="42"/>
      <c r="L2438" s="3">
        <f>IF(Table2242[[#This Row],[P/E]]&lt;=$A$8,1,0)</f>
        <v>1</v>
      </c>
      <c r="M2438" s="3">
        <f>IF(Table2242[[#This Row],[ROE LF]]&gt;=$B$8,1,0)</f>
        <v>1</v>
      </c>
      <c r="N2438" s="3">
        <f>IF(Table2242[[#This Row],[Debt/Equity LF]]&lt;=$C$8,1,0)</f>
        <v>0</v>
      </c>
      <c r="O2438" s="44">
        <f t="shared" si="69"/>
        <v>2</v>
      </c>
    </row>
    <row r="2439" spans="1:15" ht="15" hidden="1" x14ac:dyDescent="0.2">
      <c r="A2439" s="3"/>
      <c r="B2439" s="3"/>
      <c r="C2439" s="3"/>
      <c r="D2439" s="3"/>
      <c r="E2439" t="s">
        <v>51</v>
      </c>
      <c r="F2439" t="s">
        <v>51</v>
      </c>
      <c r="G2439" s="41"/>
      <c r="H2439" s="40"/>
      <c r="I2439" s="40"/>
      <c r="J2439" s="40"/>
      <c r="K2439" s="42"/>
      <c r="L2439" s="3">
        <f>IF(Table2242[[#This Row],[P/E]]&lt;=$A$8,1,0)</f>
        <v>1</v>
      </c>
      <c r="M2439" s="3">
        <f>IF(Table2242[[#This Row],[ROE LF]]&gt;=$B$8,1,0)</f>
        <v>1</v>
      </c>
      <c r="N2439" s="3">
        <f>IF(Table2242[[#This Row],[Debt/Equity LF]]&lt;=$C$8,1,0)</f>
        <v>0</v>
      </c>
      <c r="O2439" s="44">
        <f t="shared" si="69"/>
        <v>2</v>
      </c>
    </row>
    <row r="2440" spans="1:15" ht="15" hidden="1" x14ac:dyDescent="0.2">
      <c r="A2440" s="3"/>
      <c r="B2440" s="3"/>
      <c r="C2440" s="3"/>
      <c r="D2440" s="3"/>
      <c r="E2440" t="s">
        <v>51</v>
      </c>
      <c r="F2440" t="s">
        <v>51</v>
      </c>
      <c r="G2440" s="41"/>
      <c r="H2440" s="40"/>
      <c r="I2440" s="40"/>
      <c r="J2440" s="40"/>
      <c r="K2440" s="42"/>
      <c r="L2440" s="3">
        <f>IF(Table2242[[#This Row],[P/E]]&lt;=$A$8,1,0)</f>
        <v>1</v>
      </c>
      <c r="M2440" s="3">
        <f>IF(Table2242[[#This Row],[ROE LF]]&gt;=$B$8,1,0)</f>
        <v>1</v>
      </c>
      <c r="N2440" s="3">
        <f>IF(Table2242[[#This Row],[Debt/Equity LF]]&lt;=$C$8,1,0)</f>
        <v>0</v>
      </c>
      <c r="O2440" s="44">
        <f t="shared" si="69"/>
        <v>2</v>
      </c>
    </row>
    <row r="2441" spans="1:15" ht="15" hidden="1" x14ac:dyDescent="0.2">
      <c r="A2441" s="3"/>
      <c r="B2441" s="3"/>
      <c r="C2441" s="3"/>
      <c r="D2441" s="3"/>
      <c r="E2441" t="s">
        <v>51</v>
      </c>
      <c r="F2441" t="s">
        <v>51</v>
      </c>
      <c r="G2441" s="41"/>
      <c r="H2441" s="40"/>
      <c r="I2441" s="40"/>
      <c r="J2441" s="40"/>
      <c r="K2441" s="42"/>
      <c r="L2441" s="3">
        <f>IF(Table2242[[#This Row],[P/E]]&lt;=$A$8,1,0)</f>
        <v>1</v>
      </c>
      <c r="M2441" s="3">
        <f>IF(Table2242[[#This Row],[ROE LF]]&gt;=$B$8,1,0)</f>
        <v>1</v>
      </c>
      <c r="N2441" s="3">
        <f>IF(Table2242[[#This Row],[Debt/Equity LF]]&lt;=$C$8,1,0)</f>
        <v>0</v>
      </c>
      <c r="O2441" s="44">
        <f t="shared" si="69"/>
        <v>2</v>
      </c>
    </row>
    <row r="2442" spans="1:15" ht="15" hidden="1" x14ac:dyDescent="0.2">
      <c r="A2442" s="3"/>
      <c r="B2442" s="3"/>
      <c r="C2442" s="3"/>
      <c r="D2442" s="3"/>
      <c r="E2442" t="s">
        <v>51</v>
      </c>
      <c r="F2442" t="s">
        <v>51</v>
      </c>
      <c r="G2442" s="41"/>
      <c r="H2442" s="40"/>
      <c r="I2442" s="40"/>
      <c r="J2442" s="40"/>
      <c r="K2442" s="42"/>
      <c r="L2442" s="3">
        <f>IF(Table2242[[#This Row],[P/E]]&lt;=$A$8,1,0)</f>
        <v>1</v>
      </c>
      <c r="M2442" s="3">
        <f>IF(Table2242[[#This Row],[ROE LF]]&gt;=$B$8,1,0)</f>
        <v>1</v>
      </c>
      <c r="N2442" s="3">
        <f>IF(Table2242[[#This Row],[Debt/Equity LF]]&lt;=$C$8,1,0)</f>
        <v>0</v>
      </c>
      <c r="O2442" s="44">
        <f t="shared" si="69"/>
        <v>2</v>
      </c>
    </row>
    <row r="2443" spans="1:15" ht="15" hidden="1" x14ac:dyDescent="0.2">
      <c r="A2443" s="3"/>
      <c r="B2443" s="3"/>
      <c r="C2443" s="3"/>
      <c r="D2443" s="3"/>
      <c r="E2443" t="s">
        <v>51</v>
      </c>
      <c r="F2443" t="s">
        <v>51</v>
      </c>
      <c r="G2443" s="41"/>
      <c r="H2443" s="40"/>
      <c r="I2443" s="40"/>
      <c r="J2443" s="40"/>
      <c r="K2443" s="42"/>
      <c r="L2443" s="3">
        <f>IF(Table2242[[#This Row],[P/E]]&lt;=$A$8,1,0)</f>
        <v>1</v>
      </c>
      <c r="M2443" s="3">
        <f>IF(Table2242[[#This Row],[ROE LF]]&gt;=$B$8,1,0)</f>
        <v>1</v>
      </c>
      <c r="N2443" s="3">
        <f>IF(Table2242[[#This Row],[Debt/Equity LF]]&lt;=$C$8,1,0)</f>
        <v>0</v>
      </c>
      <c r="O2443" s="44">
        <f t="shared" si="69"/>
        <v>2</v>
      </c>
    </row>
    <row r="2444" spans="1:15" ht="15" hidden="1" x14ac:dyDescent="0.2">
      <c r="A2444" s="3"/>
      <c r="B2444" s="3"/>
      <c r="C2444" s="3"/>
      <c r="D2444" s="3"/>
      <c r="E2444" t="s">
        <v>51</v>
      </c>
      <c r="F2444" t="s">
        <v>51</v>
      </c>
      <c r="G2444" s="41"/>
      <c r="H2444" s="40"/>
      <c r="I2444" s="40"/>
      <c r="J2444" s="40"/>
      <c r="K2444" s="42"/>
      <c r="L2444" s="3">
        <f>IF(Table2242[[#This Row],[P/E]]&lt;=$A$8,1,0)</f>
        <v>1</v>
      </c>
      <c r="M2444" s="3">
        <f>IF(Table2242[[#This Row],[ROE LF]]&gt;=$B$8,1,0)</f>
        <v>1</v>
      </c>
      <c r="N2444" s="3">
        <f>IF(Table2242[[#This Row],[Debt/Equity LF]]&lt;=$C$8,1,0)</f>
        <v>0</v>
      </c>
      <c r="O2444" s="44">
        <f t="shared" si="69"/>
        <v>2</v>
      </c>
    </row>
    <row r="2445" spans="1:15" ht="15" hidden="1" x14ac:dyDescent="0.2">
      <c r="A2445" s="3"/>
      <c r="B2445" s="3"/>
      <c r="C2445" s="3"/>
      <c r="D2445" s="3"/>
      <c r="E2445" t="s">
        <v>51</v>
      </c>
      <c r="F2445" t="s">
        <v>51</v>
      </c>
      <c r="G2445" s="41"/>
      <c r="H2445" s="40"/>
      <c r="I2445" s="40"/>
      <c r="J2445" s="40"/>
      <c r="K2445" s="42"/>
      <c r="L2445" s="3">
        <f>IF(Table2242[[#This Row],[P/E]]&lt;=$A$8,1,0)</f>
        <v>1</v>
      </c>
      <c r="M2445" s="3">
        <f>IF(Table2242[[#This Row],[ROE LF]]&gt;=$B$8,1,0)</f>
        <v>1</v>
      </c>
      <c r="N2445" s="3">
        <f>IF(Table2242[[#This Row],[Debt/Equity LF]]&lt;=$C$8,1,0)</f>
        <v>0</v>
      </c>
      <c r="O2445" s="44">
        <f t="shared" si="69"/>
        <v>2</v>
      </c>
    </row>
    <row r="2446" spans="1:15" ht="15" hidden="1" x14ac:dyDescent="0.2">
      <c r="A2446" s="3"/>
      <c r="B2446" s="3"/>
      <c r="C2446" s="3"/>
      <c r="D2446" s="3"/>
      <c r="E2446" t="s">
        <v>51</v>
      </c>
      <c r="F2446" t="s">
        <v>51</v>
      </c>
      <c r="G2446" s="41"/>
      <c r="H2446" s="40"/>
      <c r="I2446" s="40"/>
      <c r="J2446" s="40"/>
      <c r="K2446" s="42"/>
      <c r="L2446" s="3">
        <f>IF(Table2242[[#This Row],[P/E]]&lt;=$A$8,1,0)</f>
        <v>1</v>
      </c>
      <c r="M2446" s="3">
        <f>IF(Table2242[[#This Row],[ROE LF]]&gt;=$B$8,1,0)</f>
        <v>1</v>
      </c>
      <c r="N2446" s="3">
        <f>IF(Table2242[[#This Row],[Debt/Equity LF]]&lt;=$C$8,1,0)</f>
        <v>0</v>
      </c>
      <c r="O2446" s="44">
        <f t="shared" si="69"/>
        <v>2</v>
      </c>
    </row>
    <row r="2447" spans="1:15" ht="15" hidden="1" x14ac:dyDescent="0.2">
      <c r="A2447" s="3"/>
      <c r="B2447" s="3"/>
      <c r="C2447" s="3"/>
      <c r="D2447" s="3"/>
      <c r="E2447" t="s">
        <v>51</v>
      </c>
      <c r="F2447" t="s">
        <v>51</v>
      </c>
      <c r="G2447" s="41"/>
      <c r="H2447" s="40"/>
      <c r="I2447" s="40"/>
      <c r="J2447" s="40"/>
      <c r="K2447" s="42"/>
      <c r="L2447" s="3">
        <f>IF(Table2242[[#This Row],[P/E]]&lt;=$A$8,1,0)</f>
        <v>1</v>
      </c>
      <c r="M2447" s="3">
        <f>IF(Table2242[[#This Row],[ROE LF]]&gt;=$B$8,1,0)</f>
        <v>1</v>
      </c>
      <c r="N2447" s="3">
        <f>IF(Table2242[[#This Row],[Debt/Equity LF]]&lt;=$C$8,1,0)</f>
        <v>0</v>
      </c>
      <c r="O2447" s="44">
        <f t="shared" si="69"/>
        <v>2</v>
      </c>
    </row>
    <row r="2448" spans="1:15" ht="15" hidden="1" x14ac:dyDescent="0.2">
      <c r="A2448" s="3"/>
      <c r="B2448" s="3"/>
      <c r="C2448" s="3"/>
      <c r="D2448" s="3"/>
      <c r="E2448" t="s">
        <v>51</v>
      </c>
      <c r="F2448" t="s">
        <v>51</v>
      </c>
      <c r="G2448" s="41"/>
      <c r="H2448" s="40"/>
      <c r="I2448" s="40"/>
      <c r="J2448" s="40"/>
      <c r="K2448" s="42"/>
      <c r="L2448" s="3">
        <f>IF(Table2242[[#This Row],[P/E]]&lt;=$A$8,1,0)</f>
        <v>1</v>
      </c>
      <c r="M2448" s="3">
        <f>IF(Table2242[[#This Row],[ROE LF]]&gt;=$B$8,1,0)</f>
        <v>1</v>
      </c>
      <c r="N2448" s="3">
        <f>IF(Table2242[[#This Row],[Debt/Equity LF]]&lt;=$C$8,1,0)</f>
        <v>0</v>
      </c>
      <c r="O2448" s="44">
        <f t="shared" si="69"/>
        <v>2</v>
      </c>
    </row>
    <row r="2449" spans="1:15" ht="15" hidden="1" x14ac:dyDescent="0.2">
      <c r="A2449" s="3"/>
      <c r="B2449" s="3"/>
      <c r="C2449" s="3"/>
      <c r="D2449" s="3"/>
      <c r="E2449" t="s">
        <v>51</v>
      </c>
      <c r="F2449" t="s">
        <v>51</v>
      </c>
      <c r="G2449" s="41"/>
      <c r="H2449" s="40"/>
      <c r="I2449" s="40"/>
      <c r="J2449" s="40"/>
      <c r="K2449" s="42"/>
      <c r="L2449" s="3">
        <f>IF(Table2242[[#This Row],[P/E]]&lt;=$A$8,1,0)</f>
        <v>1</v>
      </c>
      <c r="M2449" s="3">
        <f>IF(Table2242[[#This Row],[ROE LF]]&gt;=$B$8,1,0)</f>
        <v>1</v>
      </c>
      <c r="N2449" s="3">
        <f>IF(Table2242[[#This Row],[Debt/Equity LF]]&lt;=$C$8,1,0)</f>
        <v>0</v>
      </c>
      <c r="O2449" s="44">
        <f t="shared" si="69"/>
        <v>2</v>
      </c>
    </row>
    <row r="2450" spans="1:15" ht="15" hidden="1" x14ac:dyDescent="0.2">
      <c r="A2450" s="3"/>
      <c r="B2450" s="3"/>
      <c r="C2450" s="3"/>
      <c r="D2450" s="3"/>
      <c r="E2450" t="s">
        <v>51</v>
      </c>
      <c r="F2450" t="s">
        <v>51</v>
      </c>
      <c r="G2450" s="41"/>
      <c r="H2450" s="40"/>
      <c r="I2450" s="40"/>
      <c r="J2450" s="40"/>
      <c r="K2450" s="42"/>
      <c r="L2450" s="3">
        <f>IF(Table2242[[#This Row],[P/E]]&lt;=$A$8,1,0)</f>
        <v>1</v>
      </c>
      <c r="M2450" s="3">
        <f>IF(Table2242[[#This Row],[ROE LF]]&gt;=$B$8,1,0)</f>
        <v>1</v>
      </c>
      <c r="N2450" s="3">
        <f>IF(Table2242[[#This Row],[Debt/Equity LF]]&lt;=$C$8,1,0)</f>
        <v>0</v>
      </c>
      <c r="O2450" s="44">
        <f t="shared" si="69"/>
        <v>2</v>
      </c>
    </row>
    <row r="2451" spans="1:15" ht="15" hidden="1" x14ac:dyDescent="0.2">
      <c r="A2451" s="3"/>
      <c r="B2451" s="3"/>
      <c r="C2451" s="3"/>
      <c r="D2451" s="3"/>
      <c r="E2451" t="s">
        <v>51</v>
      </c>
      <c r="F2451" t="s">
        <v>51</v>
      </c>
      <c r="G2451" s="41"/>
      <c r="H2451" s="40"/>
      <c r="I2451" s="40"/>
      <c r="J2451" s="40"/>
      <c r="K2451" s="42"/>
      <c r="L2451" s="3">
        <f>IF(Table2242[[#This Row],[P/E]]&lt;=$A$8,1,0)</f>
        <v>1</v>
      </c>
      <c r="M2451" s="3">
        <f>IF(Table2242[[#This Row],[ROE LF]]&gt;=$B$8,1,0)</f>
        <v>1</v>
      </c>
      <c r="N2451" s="3">
        <f>IF(Table2242[[#This Row],[Debt/Equity LF]]&lt;=$C$8,1,0)</f>
        <v>0</v>
      </c>
      <c r="O2451" s="44">
        <f t="shared" si="69"/>
        <v>2</v>
      </c>
    </row>
    <row r="2452" spans="1:15" ht="15" hidden="1" x14ac:dyDescent="0.2">
      <c r="A2452" s="3"/>
      <c r="B2452" s="3"/>
      <c r="C2452" s="3"/>
      <c r="D2452" s="3"/>
      <c r="E2452" t="s">
        <v>51</v>
      </c>
      <c r="F2452" t="s">
        <v>51</v>
      </c>
      <c r="G2452" s="41"/>
      <c r="H2452" s="40"/>
      <c r="I2452" s="40"/>
      <c r="J2452" s="40"/>
      <c r="K2452" s="42"/>
      <c r="L2452" s="3">
        <f>IF(Table2242[[#This Row],[P/E]]&lt;=$A$8,1,0)</f>
        <v>1</v>
      </c>
      <c r="M2452" s="3">
        <f>IF(Table2242[[#This Row],[ROE LF]]&gt;=$B$8,1,0)</f>
        <v>1</v>
      </c>
      <c r="N2452" s="3">
        <f>IF(Table2242[[#This Row],[Debt/Equity LF]]&lt;=$C$8,1,0)</f>
        <v>0</v>
      </c>
      <c r="O2452" s="44">
        <f t="shared" si="69"/>
        <v>2</v>
      </c>
    </row>
    <row r="2453" spans="1:15" ht="15" hidden="1" x14ac:dyDescent="0.2">
      <c r="A2453" s="3"/>
      <c r="B2453" s="3"/>
      <c r="C2453" s="3"/>
      <c r="D2453" s="3"/>
      <c r="E2453" t="s">
        <v>51</v>
      </c>
      <c r="F2453" t="s">
        <v>51</v>
      </c>
      <c r="G2453" s="41"/>
      <c r="H2453" s="40"/>
      <c r="I2453" s="40"/>
      <c r="J2453" s="40"/>
      <c r="K2453" s="42"/>
      <c r="L2453" s="3">
        <f>IF(Table2242[[#This Row],[P/E]]&lt;=$A$8,1,0)</f>
        <v>1</v>
      </c>
      <c r="M2453" s="3">
        <f>IF(Table2242[[#This Row],[ROE LF]]&gt;=$B$8,1,0)</f>
        <v>1</v>
      </c>
      <c r="N2453" s="3">
        <f>IF(Table2242[[#This Row],[Debt/Equity LF]]&lt;=$C$8,1,0)</f>
        <v>0</v>
      </c>
      <c r="O2453" s="44">
        <f t="shared" si="69"/>
        <v>2</v>
      </c>
    </row>
    <row r="2454" spans="1:15" ht="15" hidden="1" x14ac:dyDescent="0.2">
      <c r="A2454" s="3"/>
      <c r="B2454" s="3"/>
      <c r="C2454" s="3"/>
      <c r="D2454" s="3"/>
      <c r="E2454" t="s">
        <v>51</v>
      </c>
      <c r="F2454" t="s">
        <v>51</v>
      </c>
      <c r="G2454" s="41"/>
      <c r="H2454" s="40"/>
      <c r="I2454" s="40"/>
      <c r="J2454" s="40"/>
      <c r="K2454" s="42"/>
      <c r="L2454" s="3">
        <f>IF(Table2242[[#This Row],[P/E]]&lt;=$A$8,1,0)</f>
        <v>1</v>
      </c>
      <c r="M2454" s="3">
        <f>IF(Table2242[[#This Row],[ROE LF]]&gt;=$B$8,1,0)</f>
        <v>1</v>
      </c>
      <c r="N2454" s="3">
        <f>IF(Table2242[[#This Row],[Debt/Equity LF]]&lt;=$C$8,1,0)</f>
        <v>0</v>
      </c>
      <c r="O2454" s="44">
        <f t="shared" si="69"/>
        <v>2</v>
      </c>
    </row>
    <row r="2455" spans="1:15" ht="15" hidden="1" x14ac:dyDescent="0.2">
      <c r="A2455" s="3"/>
      <c r="B2455" s="3"/>
      <c r="C2455" s="3"/>
      <c r="D2455" s="3"/>
      <c r="E2455" t="s">
        <v>51</v>
      </c>
      <c r="F2455" t="s">
        <v>51</v>
      </c>
      <c r="G2455" s="41"/>
      <c r="H2455" s="40"/>
      <c r="I2455" s="40"/>
      <c r="J2455" s="40"/>
      <c r="K2455" s="42"/>
      <c r="L2455" s="3">
        <f>IF(Table2242[[#This Row],[P/E]]&lt;=$A$8,1,0)</f>
        <v>1</v>
      </c>
      <c r="M2455" s="3">
        <f>IF(Table2242[[#This Row],[ROE LF]]&gt;=$B$8,1,0)</f>
        <v>1</v>
      </c>
      <c r="N2455" s="3">
        <f>IF(Table2242[[#This Row],[Debt/Equity LF]]&lt;=$C$8,1,0)</f>
        <v>0</v>
      </c>
      <c r="O2455" s="44">
        <f t="shared" si="69"/>
        <v>2</v>
      </c>
    </row>
    <row r="2456" spans="1:15" ht="15" hidden="1" x14ac:dyDescent="0.2">
      <c r="A2456" s="3"/>
      <c r="B2456" s="3"/>
      <c r="C2456" s="3"/>
      <c r="D2456" s="3"/>
      <c r="E2456" t="s">
        <v>51</v>
      </c>
      <c r="F2456" t="s">
        <v>51</v>
      </c>
      <c r="G2456" s="41"/>
      <c r="H2456" s="40"/>
      <c r="I2456" s="40"/>
      <c r="J2456" s="40"/>
      <c r="K2456" s="42"/>
      <c r="L2456" s="3">
        <f>IF(Table2242[[#This Row],[P/E]]&lt;=$A$8,1,0)</f>
        <v>1</v>
      </c>
      <c r="M2456" s="3">
        <f>IF(Table2242[[#This Row],[ROE LF]]&gt;=$B$8,1,0)</f>
        <v>1</v>
      </c>
      <c r="N2456" s="3">
        <f>IF(Table2242[[#This Row],[Debt/Equity LF]]&lt;=$C$8,1,0)</f>
        <v>0</v>
      </c>
      <c r="O2456" s="44">
        <f t="shared" si="69"/>
        <v>2</v>
      </c>
    </row>
    <row r="2457" spans="1:15" ht="15" hidden="1" x14ac:dyDescent="0.2">
      <c r="A2457" s="3"/>
      <c r="B2457" s="3"/>
      <c r="C2457" s="3"/>
      <c r="D2457" s="3"/>
      <c r="E2457" t="s">
        <v>51</v>
      </c>
      <c r="F2457" t="s">
        <v>51</v>
      </c>
      <c r="G2457" s="41"/>
      <c r="H2457" s="40"/>
      <c r="I2457" s="40"/>
      <c r="J2457" s="40"/>
      <c r="K2457" s="42"/>
      <c r="L2457" s="3">
        <f>IF(Table2242[[#This Row],[P/E]]&lt;=$A$8,1,0)</f>
        <v>1</v>
      </c>
      <c r="M2457" s="3">
        <f>IF(Table2242[[#This Row],[ROE LF]]&gt;=$B$8,1,0)</f>
        <v>1</v>
      </c>
      <c r="N2457" s="3">
        <f>IF(Table2242[[#This Row],[Debt/Equity LF]]&lt;=$C$8,1,0)</f>
        <v>0</v>
      </c>
      <c r="O2457" s="44">
        <f t="shared" si="69"/>
        <v>2</v>
      </c>
    </row>
    <row r="2458" spans="1:15" ht="15" hidden="1" x14ac:dyDescent="0.2">
      <c r="A2458" s="3"/>
      <c r="B2458" s="3"/>
      <c r="C2458" s="3"/>
      <c r="D2458" s="3"/>
      <c r="E2458" t="s">
        <v>51</v>
      </c>
      <c r="F2458" t="s">
        <v>51</v>
      </c>
      <c r="G2458" s="41"/>
      <c r="H2458" s="40"/>
      <c r="I2458" s="40"/>
      <c r="J2458" s="40"/>
      <c r="K2458" s="42"/>
      <c r="L2458" s="3">
        <f>IF(Table2242[[#This Row],[P/E]]&lt;=$A$8,1,0)</f>
        <v>1</v>
      </c>
      <c r="M2458" s="3">
        <f>IF(Table2242[[#This Row],[ROE LF]]&gt;=$B$8,1,0)</f>
        <v>1</v>
      </c>
      <c r="N2458" s="3">
        <f>IF(Table2242[[#This Row],[Debt/Equity LF]]&lt;=$C$8,1,0)</f>
        <v>0</v>
      </c>
      <c r="O2458" s="44">
        <f t="shared" si="69"/>
        <v>2</v>
      </c>
    </row>
    <row r="2459" spans="1:15" ht="15" hidden="1" x14ac:dyDescent="0.2">
      <c r="A2459" s="3"/>
      <c r="B2459" s="3"/>
      <c r="C2459" s="3"/>
      <c r="D2459" s="3"/>
      <c r="E2459" t="s">
        <v>51</v>
      </c>
      <c r="F2459" t="s">
        <v>51</v>
      </c>
      <c r="G2459" s="41"/>
      <c r="H2459" s="40"/>
      <c r="I2459" s="40"/>
      <c r="J2459" s="40"/>
      <c r="K2459" s="42"/>
      <c r="L2459" s="3">
        <f>IF(Table2242[[#This Row],[P/E]]&lt;=$A$8,1,0)</f>
        <v>1</v>
      </c>
      <c r="M2459" s="3">
        <f>IF(Table2242[[#This Row],[ROE LF]]&gt;=$B$8,1,0)</f>
        <v>1</v>
      </c>
      <c r="N2459" s="3">
        <f>IF(Table2242[[#This Row],[Debt/Equity LF]]&lt;=$C$8,1,0)</f>
        <v>0</v>
      </c>
      <c r="O2459" s="44">
        <f t="shared" si="69"/>
        <v>2</v>
      </c>
    </row>
    <row r="2460" spans="1:15" ht="15" hidden="1" x14ac:dyDescent="0.2">
      <c r="A2460" s="3"/>
      <c r="B2460" s="3"/>
      <c r="C2460" s="3"/>
      <c r="D2460" s="3"/>
      <c r="E2460" t="s">
        <v>51</v>
      </c>
      <c r="F2460" t="s">
        <v>51</v>
      </c>
      <c r="G2460" s="41"/>
      <c r="H2460" s="40"/>
      <c r="I2460" s="40"/>
      <c r="J2460" s="40"/>
      <c r="K2460" s="42"/>
      <c r="L2460" s="3">
        <f>IF(Table2242[[#This Row],[P/E]]&lt;=$A$8,1,0)</f>
        <v>1</v>
      </c>
      <c r="M2460" s="3">
        <f>IF(Table2242[[#This Row],[ROE LF]]&gt;=$B$8,1,0)</f>
        <v>1</v>
      </c>
      <c r="N2460" s="3">
        <f>IF(Table2242[[#This Row],[Debt/Equity LF]]&lt;=$C$8,1,0)</f>
        <v>0</v>
      </c>
      <c r="O2460" s="44">
        <f t="shared" si="69"/>
        <v>2</v>
      </c>
    </row>
    <row r="2461" spans="1:15" ht="15" hidden="1" x14ac:dyDescent="0.2">
      <c r="A2461" s="3"/>
      <c r="B2461" s="3"/>
      <c r="C2461" s="3"/>
      <c r="D2461" s="3"/>
      <c r="E2461" t="s">
        <v>51</v>
      </c>
      <c r="F2461" t="s">
        <v>51</v>
      </c>
      <c r="G2461" s="41"/>
      <c r="H2461" s="40"/>
      <c r="I2461" s="40"/>
      <c r="J2461" s="40"/>
      <c r="K2461" s="42"/>
      <c r="L2461" s="3">
        <f>IF(Table2242[[#This Row],[P/E]]&lt;=$A$8,1,0)</f>
        <v>1</v>
      </c>
      <c r="M2461" s="3">
        <f>IF(Table2242[[#This Row],[ROE LF]]&gt;=$B$8,1,0)</f>
        <v>1</v>
      </c>
      <c r="N2461" s="3">
        <f>IF(Table2242[[#This Row],[Debt/Equity LF]]&lt;=$C$8,1,0)</f>
        <v>0</v>
      </c>
      <c r="O2461" s="44">
        <f t="shared" si="69"/>
        <v>2</v>
      </c>
    </row>
    <row r="2462" spans="1:15" ht="15" hidden="1" x14ac:dyDescent="0.2">
      <c r="A2462" s="3"/>
      <c r="B2462" s="3"/>
      <c r="C2462" s="3"/>
      <c r="D2462" s="3"/>
      <c r="E2462" t="s">
        <v>51</v>
      </c>
      <c r="F2462" t="s">
        <v>51</v>
      </c>
      <c r="G2462" s="41"/>
      <c r="H2462" s="40"/>
      <c r="I2462" s="40"/>
      <c r="J2462" s="40"/>
      <c r="K2462" s="42"/>
      <c r="L2462" s="3">
        <f>IF(Table2242[[#This Row],[P/E]]&lt;=$A$8,1,0)</f>
        <v>1</v>
      </c>
      <c r="M2462" s="3">
        <f>IF(Table2242[[#This Row],[ROE LF]]&gt;=$B$8,1,0)</f>
        <v>1</v>
      </c>
      <c r="N2462" s="3">
        <f>IF(Table2242[[#This Row],[Debt/Equity LF]]&lt;=$C$8,1,0)</f>
        <v>0</v>
      </c>
      <c r="O2462" s="44">
        <f t="shared" si="69"/>
        <v>2</v>
      </c>
    </row>
    <row r="2463" spans="1:15" ht="15" hidden="1" x14ac:dyDescent="0.2">
      <c r="A2463" s="3"/>
      <c r="B2463" s="3"/>
      <c r="C2463" s="3"/>
      <c r="D2463" s="3"/>
      <c r="E2463" t="s">
        <v>51</v>
      </c>
      <c r="F2463" t="s">
        <v>51</v>
      </c>
      <c r="G2463" s="41"/>
      <c r="H2463" s="40"/>
      <c r="I2463" s="40"/>
      <c r="J2463" s="40"/>
      <c r="K2463" s="42"/>
      <c r="L2463" s="3">
        <f>IF(Table2242[[#This Row],[P/E]]&lt;=$A$8,1,0)</f>
        <v>1</v>
      </c>
      <c r="M2463" s="3">
        <f>IF(Table2242[[#This Row],[ROE LF]]&gt;=$B$8,1,0)</f>
        <v>1</v>
      </c>
      <c r="N2463" s="3">
        <f>IF(Table2242[[#This Row],[Debt/Equity LF]]&lt;=$C$8,1,0)</f>
        <v>0</v>
      </c>
      <c r="O2463" s="44">
        <f t="shared" si="69"/>
        <v>2</v>
      </c>
    </row>
    <row r="2464" spans="1:15" ht="15" hidden="1" x14ac:dyDescent="0.2">
      <c r="A2464" s="3"/>
      <c r="B2464" s="3"/>
      <c r="C2464" s="3"/>
      <c r="D2464" s="3"/>
      <c r="E2464" t="s">
        <v>51</v>
      </c>
      <c r="F2464" t="s">
        <v>51</v>
      </c>
      <c r="G2464" s="41"/>
      <c r="H2464" s="40"/>
      <c r="I2464" s="40"/>
      <c r="J2464" s="40"/>
      <c r="K2464" s="42"/>
      <c r="L2464" s="3">
        <f>IF(Table2242[[#This Row],[P/E]]&lt;=$A$8,1,0)</f>
        <v>1</v>
      </c>
      <c r="M2464" s="3">
        <f>IF(Table2242[[#This Row],[ROE LF]]&gt;=$B$8,1,0)</f>
        <v>1</v>
      </c>
      <c r="N2464" s="3">
        <f>IF(Table2242[[#This Row],[Debt/Equity LF]]&lt;=$C$8,1,0)</f>
        <v>0</v>
      </c>
      <c r="O2464" s="44">
        <f t="shared" ref="O2464:O2527" si="70">SUM(L2464:N2464)</f>
        <v>2</v>
      </c>
    </row>
    <row r="2465" spans="1:15" ht="15" hidden="1" x14ac:dyDescent="0.2">
      <c r="A2465" s="3"/>
      <c r="B2465" s="3"/>
      <c r="C2465" s="3"/>
      <c r="D2465" s="3"/>
      <c r="E2465" t="s">
        <v>51</v>
      </c>
      <c r="F2465" t="s">
        <v>51</v>
      </c>
      <c r="G2465" s="41"/>
      <c r="H2465" s="40"/>
      <c r="I2465" s="40"/>
      <c r="J2465" s="40"/>
      <c r="K2465" s="42"/>
      <c r="L2465" s="3">
        <f>IF(Table2242[[#This Row],[P/E]]&lt;=$A$8,1,0)</f>
        <v>1</v>
      </c>
      <c r="M2465" s="3">
        <f>IF(Table2242[[#This Row],[ROE LF]]&gt;=$B$8,1,0)</f>
        <v>1</v>
      </c>
      <c r="N2465" s="3">
        <f>IF(Table2242[[#This Row],[Debt/Equity LF]]&lt;=$C$8,1,0)</f>
        <v>0</v>
      </c>
      <c r="O2465" s="44">
        <f t="shared" si="70"/>
        <v>2</v>
      </c>
    </row>
    <row r="2466" spans="1:15" ht="15" hidden="1" x14ac:dyDescent="0.2">
      <c r="A2466" s="3"/>
      <c r="B2466" s="3"/>
      <c r="C2466" s="3"/>
      <c r="D2466" s="3"/>
      <c r="E2466" t="s">
        <v>51</v>
      </c>
      <c r="F2466" t="s">
        <v>51</v>
      </c>
      <c r="G2466" s="41"/>
      <c r="H2466" s="40"/>
      <c r="I2466" s="40"/>
      <c r="J2466" s="40"/>
      <c r="K2466" s="42"/>
      <c r="L2466" s="3">
        <f>IF(Table2242[[#This Row],[P/E]]&lt;=$A$8,1,0)</f>
        <v>1</v>
      </c>
      <c r="M2466" s="3">
        <f>IF(Table2242[[#This Row],[ROE LF]]&gt;=$B$8,1,0)</f>
        <v>1</v>
      </c>
      <c r="N2466" s="3">
        <f>IF(Table2242[[#This Row],[Debt/Equity LF]]&lt;=$C$8,1,0)</f>
        <v>0</v>
      </c>
      <c r="O2466" s="44">
        <f t="shared" si="70"/>
        <v>2</v>
      </c>
    </row>
    <row r="2467" spans="1:15" ht="15" hidden="1" x14ac:dyDescent="0.2">
      <c r="A2467" s="3"/>
      <c r="B2467" s="3"/>
      <c r="C2467" s="3"/>
      <c r="D2467" s="3"/>
      <c r="E2467" t="s">
        <v>51</v>
      </c>
      <c r="F2467" t="s">
        <v>51</v>
      </c>
      <c r="G2467" s="41"/>
      <c r="H2467" s="40"/>
      <c r="I2467" s="40"/>
      <c r="J2467" s="40"/>
      <c r="K2467" s="42"/>
      <c r="L2467" s="3">
        <f>IF(Table2242[[#This Row],[P/E]]&lt;=$A$8,1,0)</f>
        <v>1</v>
      </c>
      <c r="M2467" s="3">
        <f>IF(Table2242[[#This Row],[ROE LF]]&gt;=$B$8,1,0)</f>
        <v>1</v>
      </c>
      <c r="N2467" s="3">
        <f>IF(Table2242[[#This Row],[Debt/Equity LF]]&lt;=$C$8,1,0)</f>
        <v>0</v>
      </c>
      <c r="O2467" s="44">
        <f t="shared" si="70"/>
        <v>2</v>
      </c>
    </row>
    <row r="2468" spans="1:15" ht="15" hidden="1" x14ac:dyDescent="0.2">
      <c r="A2468" s="3"/>
      <c r="B2468" s="3"/>
      <c r="C2468" s="3"/>
      <c r="D2468" s="3"/>
      <c r="E2468" t="s">
        <v>51</v>
      </c>
      <c r="F2468" t="s">
        <v>51</v>
      </c>
      <c r="G2468" s="41"/>
      <c r="H2468" s="40"/>
      <c r="I2468" s="40"/>
      <c r="J2468" s="40"/>
      <c r="K2468" s="42"/>
      <c r="L2468" s="3">
        <f>IF(Table2242[[#This Row],[P/E]]&lt;=$A$8,1,0)</f>
        <v>1</v>
      </c>
      <c r="M2468" s="3">
        <f>IF(Table2242[[#This Row],[ROE LF]]&gt;=$B$8,1,0)</f>
        <v>1</v>
      </c>
      <c r="N2468" s="3">
        <f>IF(Table2242[[#This Row],[Debt/Equity LF]]&lt;=$C$8,1,0)</f>
        <v>0</v>
      </c>
      <c r="O2468" s="44">
        <f t="shared" si="70"/>
        <v>2</v>
      </c>
    </row>
    <row r="2469" spans="1:15" ht="15" hidden="1" x14ac:dyDescent="0.2">
      <c r="A2469" s="3"/>
      <c r="B2469" s="3"/>
      <c r="C2469" s="3"/>
      <c r="D2469" s="3"/>
      <c r="E2469" t="s">
        <v>51</v>
      </c>
      <c r="F2469" t="s">
        <v>51</v>
      </c>
      <c r="G2469" s="41"/>
      <c r="H2469" s="40"/>
      <c r="I2469" s="40"/>
      <c r="J2469" s="40"/>
      <c r="K2469" s="42"/>
      <c r="L2469" s="3">
        <f>IF(Table2242[[#This Row],[P/E]]&lt;=$A$8,1,0)</f>
        <v>1</v>
      </c>
      <c r="M2469" s="3">
        <f>IF(Table2242[[#This Row],[ROE LF]]&gt;=$B$8,1,0)</f>
        <v>1</v>
      </c>
      <c r="N2469" s="3">
        <f>IF(Table2242[[#This Row],[Debt/Equity LF]]&lt;=$C$8,1,0)</f>
        <v>0</v>
      </c>
      <c r="O2469" s="44">
        <f t="shared" si="70"/>
        <v>2</v>
      </c>
    </row>
    <row r="2470" spans="1:15" ht="15" hidden="1" x14ac:dyDescent="0.2">
      <c r="A2470" s="3"/>
      <c r="B2470" s="3"/>
      <c r="C2470" s="3"/>
      <c r="D2470" s="3"/>
      <c r="E2470" t="s">
        <v>51</v>
      </c>
      <c r="F2470" t="s">
        <v>51</v>
      </c>
      <c r="G2470" s="41"/>
      <c r="H2470" s="40"/>
      <c r="I2470" s="40"/>
      <c r="J2470" s="40"/>
      <c r="K2470" s="42"/>
      <c r="L2470" s="3">
        <f>IF(Table2242[[#This Row],[P/E]]&lt;=$A$8,1,0)</f>
        <v>1</v>
      </c>
      <c r="M2470" s="3">
        <f>IF(Table2242[[#This Row],[ROE LF]]&gt;=$B$8,1,0)</f>
        <v>1</v>
      </c>
      <c r="N2470" s="3">
        <f>IF(Table2242[[#This Row],[Debt/Equity LF]]&lt;=$C$8,1,0)</f>
        <v>0</v>
      </c>
      <c r="O2470" s="44">
        <f t="shared" si="70"/>
        <v>2</v>
      </c>
    </row>
    <row r="2471" spans="1:15" ht="15" hidden="1" x14ac:dyDescent="0.2">
      <c r="A2471" s="3"/>
      <c r="B2471" s="3"/>
      <c r="C2471" s="3"/>
      <c r="D2471" s="3"/>
      <c r="E2471" t="s">
        <v>51</v>
      </c>
      <c r="F2471" t="s">
        <v>51</v>
      </c>
      <c r="G2471" s="41"/>
      <c r="H2471" s="40"/>
      <c r="I2471" s="40"/>
      <c r="J2471" s="40"/>
      <c r="K2471" s="42"/>
      <c r="L2471" s="3">
        <f>IF(Table2242[[#This Row],[P/E]]&lt;=$A$8,1,0)</f>
        <v>1</v>
      </c>
      <c r="M2471" s="3">
        <f>IF(Table2242[[#This Row],[ROE LF]]&gt;=$B$8,1,0)</f>
        <v>1</v>
      </c>
      <c r="N2471" s="3">
        <f>IF(Table2242[[#This Row],[Debt/Equity LF]]&lt;=$C$8,1,0)</f>
        <v>0</v>
      </c>
      <c r="O2471" s="44">
        <f t="shared" si="70"/>
        <v>2</v>
      </c>
    </row>
    <row r="2472" spans="1:15" ht="15" hidden="1" x14ac:dyDescent="0.2">
      <c r="A2472" s="3"/>
      <c r="B2472" s="3"/>
      <c r="C2472" s="3"/>
      <c r="D2472" s="3"/>
      <c r="E2472" t="s">
        <v>51</v>
      </c>
      <c r="F2472" t="s">
        <v>51</v>
      </c>
      <c r="G2472" s="41"/>
      <c r="H2472" s="40"/>
      <c r="I2472" s="40"/>
      <c r="J2472" s="40"/>
      <c r="K2472" s="42"/>
      <c r="L2472" s="3">
        <f>IF(Table2242[[#This Row],[P/E]]&lt;=$A$8,1,0)</f>
        <v>1</v>
      </c>
      <c r="M2472" s="3">
        <f>IF(Table2242[[#This Row],[ROE LF]]&gt;=$B$8,1,0)</f>
        <v>1</v>
      </c>
      <c r="N2472" s="3">
        <f>IF(Table2242[[#This Row],[Debt/Equity LF]]&lt;=$C$8,1,0)</f>
        <v>0</v>
      </c>
      <c r="O2472" s="44">
        <f t="shared" si="70"/>
        <v>2</v>
      </c>
    </row>
    <row r="2473" spans="1:15" ht="15" hidden="1" x14ac:dyDescent="0.2">
      <c r="A2473" s="3"/>
      <c r="B2473" s="3"/>
      <c r="C2473" s="3"/>
      <c r="D2473" s="3"/>
      <c r="E2473" t="s">
        <v>51</v>
      </c>
      <c r="F2473" t="s">
        <v>51</v>
      </c>
      <c r="G2473" s="41"/>
      <c r="H2473" s="40"/>
      <c r="I2473" s="40"/>
      <c r="J2473" s="40"/>
      <c r="K2473" s="42"/>
      <c r="L2473" s="3">
        <f>IF(Table2242[[#This Row],[P/E]]&lt;=$A$8,1,0)</f>
        <v>1</v>
      </c>
      <c r="M2473" s="3">
        <f>IF(Table2242[[#This Row],[ROE LF]]&gt;=$B$8,1,0)</f>
        <v>1</v>
      </c>
      <c r="N2473" s="3">
        <f>IF(Table2242[[#This Row],[Debt/Equity LF]]&lt;=$C$8,1,0)</f>
        <v>0</v>
      </c>
      <c r="O2473" s="44">
        <f t="shared" si="70"/>
        <v>2</v>
      </c>
    </row>
    <row r="2474" spans="1:15" ht="15" hidden="1" x14ac:dyDescent="0.2">
      <c r="A2474" s="3"/>
      <c r="B2474" s="3"/>
      <c r="C2474" s="3"/>
      <c r="D2474" s="3"/>
      <c r="E2474" t="s">
        <v>51</v>
      </c>
      <c r="F2474" t="s">
        <v>51</v>
      </c>
      <c r="G2474" s="41"/>
      <c r="H2474" s="40"/>
      <c r="I2474" s="40"/>
      <c r="J2474" s="40"/>
      <c r="K2474" s="42"/>
      <c r="L2474" s="3">
        <f>IF(Table2242[[#This Row],[P/E]]&lt;=$A$8,1,0)</f>
        <v>1</v>
      </c>
      <c r="M2474" s="3">
        <f>IF(Table2242[[#This Row],[ROE LF]]&gt;=$B$8,1,0)</f>
        <v>1</v>
      </c>
      <c r="N2474" s="3">
        <f>IF(Table2242[[#This Row],[Debt/Equity LF]]&lt;=$C$8,1,0)</f>
        <v>0</v>
      </c>
      <c r="O2474" s="44">
        <f t="shared" si="70"/>
        <v>2</v>
      </c>
    </row>
    <row r="2475" spans="1:15" ht="15" hidden="1" x14ac:dyDescent="0.2">
      <c r="A2475" s="3"/>
      <c r="B2475" s="3"/>
      <c r="C2475" s="3"/>
      <c r="D2475" s="3"/>
      <c r="E2475" t="s">
        <v>51</v>
      </c>
      <c r="F2475" t="s">
        <v>51</v>
      </c>
      <c r="G2475" s="41"/>
      <c r="H2475" s="40"/>
      <c r="I2475" s="40"/>
      <c r="J2475" s="40"/>
      <c r="K2475" s="42"/>
      <c r="L2475" s="3">
        <f>IF(Table2242[[#This Row],[P/E]]&lt;=$A$8,1,0)</f>
        <v>1</v>
      </c>
      <c r="M2475" s="3">
        <f>IF(Table2242[[#This Row],[ROE LF]]&gt;=$B$8,1,0)</f>
        <v>1</v>
      </c>
      <c r="N2475" s="3">
        <f>IF(Table2242[[#This Row],[Debt/Equity LF]]&lt;=$C$8,1,0)</f>
        <v>0</v>
      </c>
      <c r="O2475" s="44">
        <f t="shared" si="70"/>
        <v>2</v>
      </c>
    </row>
    <row r="2476" spans="1:15" ht="15" hidden="1" x14ac:dyDescent="0.2">
      <c r="A2476" s="3"/>
      <c r="B2476" s="3"/>
      <c r="C2476" s="3"/>
      <c r="D2476" s="3"/>
      <c r="E2476" t="s">
        <v>51</v>
      </c>
      <c r="F2476" t="s">
        <v>51</v>
      </c>
      <c r="G2476" s="41"/>
      <c r="H2476" s="40"/>
      <c r="I2476" s="40"/>
      <c r="J2476" s="40"/>
      <c r="K2476" s="42"/>
      <c r="L2476" s="3">
        <f>IF(Table2242[[#This Row],[P/E]]&lt;=$A$8,1,0)</f>
        <v>1</v>
      </c>
      <c r="M2476" s="3">
        <f>IF(Table2242[[#This Row],[ROE LF]]&gt;=$B$8,1,0)</f>
        <v>1</v>
      </c>
      <c r="N2476" s="3">
        <f>IF(Table2242[[#This Row],[Debt/Equity LF]]&lt;=$C$8,1,0)</f>
        <v>0</v>
      </c>
      <c r="O2476" s="44">
        <f t="shared" si="70"/>
        <v>2</v>
      </c>
    </row>
    <row r="2477" spans="1:15" ht="15" hidden="1" x14ac:dyDescent="0.2">
      <c r="A2477" s="3"/>
      <c r="B2477" s="3"/>
      <c r="C2477" s="3"/>
      <c r="D2477" s="3"/>
      <c r="E2477" t="s">
        <v>51</v>
      </c>
      <c r="F2477" t="s">
        <v>51</v>
      </c>
      <c r="G2477" s="41"/>
      <c r="H2477" s="40"/>
      <c r="I2477" s="40"/>
      <c r="J2477" s="40"/>
      <c r="K2477" s="42"/>
      <c r="L2477" s="3">
        <f>IF(Table2242[[#This Row],[P/E]]&lt;=$A$8,1,0)</f>
        <v>1</v>
      </c>
      <c r="M2477" s="3">
        <f>IF(Table2242[[#This Row],[ROE LF]]&gt;=$B$8,1,0)</f>
        <v>1</v>
      </c>
      <c r="N2477" s="3">
        <f>IF(Table2242[[#This Row],[Debt/Equity LF]]&lt;=$C$8,1,0)</f>
        <v>0</v>
      </c>
      <c r="O2477" s="44">
        <f t="shared" si="70"/>
        <v>2</v>
      </c>
    </row>
    <row r="2478" spans="1:15" ht="15" hidden="1" x14ac:dyDescent="0.2">
      <c r="A2478" s="3"/>
      <c r="B2478" s="3"/>
      <c r="C2478" s="3"/>
      <c r="D2478" s="45"/>
      <c r="E2478" t="s">
        <v>51</v>
      </c>
      <c r="F2478" t="s">
        <v>51</v>
      </c>
      <c r="G2478" s="41"/>
      <c r="H2478" s="40"/>
      <c r="I2478" s="40"/>
      <c r="J2478" s="40"/>
      <c r="K2478" s="42"/>
      <c r="L2478" s="3">
        <f>IF(Table2242[[#This Row],[P/E]]&lt;=$A$8,1,0)</f>
        <v>1</v>
      </c>
      <c r="M2478" s="3">
        <f>IF(Table2242[[#This Row],[ROE LF]]&gt;=$B$8,1,0)</f>
        <v>1</v>
      </c>
      <c r="N2478" s="3">
        <f>IF(Table2242[[#This Row],[Debt/Equity LF]]&lt;=$C$8,1,0)</f>
        <v>0</v>
      </c>
      <c r="O2478" s="44">
        <f t="shared" si="70"/>
        <v>2</v>
      </c>
    </row>
    <row r="2479" spans="1:15" ht="15" hidden="1" x14ac:dyDescent="0.2">
      <c r="A2479" s="3"/>
      <c r="B2479" s="3"/>
      <c r="C2479" s="3"/>
      <c r="D2479" s="3"/>
      <c r="E2479" t="s">
        <v>51</v>
      </c>
      <c r="F2479" t="s">
        <v>51</v>
      </c>
      <c r="G2479" s="41"/>
      <c r="H2479" s="40"/>
      <c r="I2479" s="40"/>
      <c r="J2479" s="40"/>
      <c r="K2479" s="42"/>
      <c r="L2479" s="3">
        <f>IF(Table2242[[#This Row],[P/E]]&lt;=$A$8,1,0)</f>
        <v>1</v>
      </c>
      <c r="M2479" s="3">
        <f>IF(Table2242[[#This Row],[ROE LF]]&gt;=$B$8,1,0)</f>
        <v>1</v>
      </c>
      <c r="N2479" s="3">
        <f>IF(Table2242[[#This Row],[Debt/Equity LF]]&lt;=$C$8,1,0)</f>
        <v>0</v>
      </c>
      <c r="O2479" s="44">
        <f t="shared" si="70"/>
        <v>2</v>
      </c>
    </row>
    <row r="2480" spans="1:15" ht="15" hidden="1" x14ac:dyDescent="0.2">
      <c r="A2480" s="3"/>
      <c r="B2480" s="3"/>
      <c r="C2480" s="3"/>
      <c r="D2480" s="3"/>
      <c r="E2480" t="s">
        <v>51</v>
      </c>
      <c r="F2480" t="s">
        <v>51</v>
      </c>
      <c r="G2480" s="41"/>
      <c r="H2480" s="40"/>
      <c r="I2480" s="40"/>
      <c r="J2480" s="40"/>
      <c r="K2480" s="42"/>
      <c r="L2480" s="3">
        <f>IF(Table2242[[#This Row],[P/E]]&lt;=$A$8,1,0)</f>
        <v>1</v>
      </c>
      <c r="M2480" s="3">
        <f>IF(Table2242[[#This Row],[ROE LF]]&gt;=$B$8,1,0)</f>
        <v>1</v>
      </c>
      <c r="N2480" s="3">
        <f>IF(Table2242[[#This Row],[Debt/Equity LF]]&lt;=$C$8,1,0)</f>
        <v>0</v>
      </c>
      <c r="O2480" s="44">
        <f t="shared" si="70"/>
        <v>2</v>
      </c>
    </row>
    <row r="2481" spans="1:15" ht="15" hidden="1" x14ac:dyDescent="0.2">
      <c r="A2481" s="3"/>
      <c r="B2481" s="3"/>
      <c r="C2481" s="3"/>
      <c r="D2481" s="3"/>
      <c r="E2481" t="s">
        <v>51</v>
      </c>
      <c r="F2481" t="s">
        <v>51</v>
      </c>
      <c r="G2481" s="41"/>
      <c r="H2481" s="40"/>
      <c r="I2481" s="40"/>
      <c r="J2481" s="40"/>
      <c r="K2481" s="42"/>
      <c r="L2481" s="3">
        <f>IF(Table2242[[#This Row],[P/E]]&lt;=$A$8,1,0)</f>
        <v>1</v>
      </c>
      <c r="M2481" s="3">
        <f>IF(Table2242[[#This Row],[ROE LF]]&gt;=$B$8,1,0)</f>
        <v>1</v>
      </c>
      <c r="N2481" s="3">
        <f>IF(Table2242[[#This Row],[Debt/Equity LF]]&lt;=$C$8,1,0)</f>
        <v>0</v>
      </c>
      <c r="O2481" s="44">
        <f t="shared" si="70"/>
        <v>2</v>
      </c>
    </row>
    <row r="2482" spans="1:15" ht="15" hidden="1" x14ac:dyDescent="0.2">
      <c r="A2482" s="3"/>
      <c r="B2482" s="3"/>
      <c r="C2482" s="3"/>
      <c r="D2482" s="3"/>
      <c r="E2482" t="s">
        <v>51</v>
      </c>
      <c r="F2482" t="s">
        <v>51</v>
      </c>
      <c r="G2482" s="41"/>
      <c r="H2482" s="40"/>
      <c r="I2482" s="40"/>
      <c r="J2482" s="40"/>
      <c r="K2482" s="42"/>
      <c r="L2482" s="3">
        <f>IF(Table2242[[#This Row],[P/E]]&lt;=$A$8,1,0)</f>
        <v>1</v>
      </c>
      <c r="M2482" s="3">
        <f>IF(Table2242[[#This Row],[ROE LF]]&gt;=$B$8,1,0)</f>
        <v>1</v>
      </c>
      <c r="N2482" s="3">
        <f>IF(Table2242[[#This Row],[Debt/Equity LF]]&lt;=$C$8,1,0)</f>
        <v>0</v>
      </c>
      <c r="O2482" s="44">
        <f t="shared" si="70"/>
        <v>2</v>
      </c>
    </row>
    <row r="2483" spans="1:15" ht="15" hidden="1" x14ac:dyDescent="0.2">
      <c r="A2483" s="3"/>
      <c r="B2483" s="3"/>
      <c r="C2483" s="3"/>
      <c r="D2483" s="3"/>
      <c r="E2483" t="s">
        <v>51</v>
      </c>
      <c r="F2483" t="s">
        <v>51</v>
      </c>
      <c r="G2483" s="41"/>
      <c r="H2483" s="40"/>
      <c r="I2483" s="40"/>
      <c r="J2483" s="40"/>
      <c r="K2483" s="42"/>
      <c r="L2483" s="3">
        <f>IF(Table2242[[#This Row],[P/E]]&lt;=$A$8,1,0)</f>
        <v>1</v>
      </c>
      <c r="M2483" s="3">
        <f>IF(Table2242[[#This Row],[ROE LF]]&gt;=$B$8,1,0)</f>
        <v>1</v>
      </c>
      <c r="N2483" s="3">
        <f>IF(Table2242[[#This Row],[Debt/Equity LF]]&lt;=$C$8,1,0)</f>
        <v>0</v>
      </c>
      <c r="O2483" s="44">
        <f t="shared" si="70"/>
        <v>2</v>
      </c>
    </row>
    <row r="2484" spans="1:15" ht="15" hidden="1" x14ac:dyDescent="0.2">
      <c r="A2484" s="3"/>
      <c r="B2484" s="3"/>
      <c r="C2484" s="3"/>
      <c r="D2484" s="3"/>
      <c r="E2484" t="s">
        <v>51</v>
      </c>
      <c r="F2484" t="s">
        <v>51</v>
      </c>
      <c r="G2484" s="41"/>
      <c r="H2484" s="40"/>
      <c r="I2484" s="40"/>
      <c r="J2484" s="40"/>
      <c r="K2484" s="42"/>
      <c r="L2484" s="3">
        <f>IF(Table2242[[#This Row],[P/E]]&lt;=$A$8,1,0)</f>
        <v>1</v>
      </c>
      <c r="M2484" s="3">
        <f>IF(Table2242[[#This Row],[ROE LF]]&gt;=$B$8,1,0)</f>
        <v>1</v>
      </c>
      <c r="N2484" s="3">
        <f>IF(Table2242[[#This Row],[Debt/Equity LF]]&lt;=$C$8,1,0)</f>
        <v>0</v>
      </c>
      <c r="O2484" s="44">
        <f t="shared" si="70"/>
        <v>2</v>
      </c>
    </row>
    <row r="2485" spans="1:15" ht="15" hidden="1" x14ac:dyDescent="0.2">
      <c r="A2485" s="3"/>
      <c r="B2485" s="3"/>
      <c r="C2485" s="3"/>
      <c r="D2485" s="3"/>
      <c r="E2485" t="s">
        <v>51</v>
      </c>
      <c r="F2485" t="s">
        <v>51</v>
      </c>
      <c r="G2485" s="41"/>
      <c r="H2485" s="40"/>
      <c r="I2485" s="40"/>
      <c r="J2485" s="40"/>
      <c r="K2485" s="42"/>
      <c r="L2485" s="3">
        <f>IF(Table2242[[#This Row],[P/E]]&lt;=$A$8,1,0)</f>
        <v>1</v>
      </c>
      <c r="M2485" s="3">
        <f>IF(Table2242[[#This Row],[ROE LF]]&gt;=$B$8,1,0)</f>
        <v>1</v>
      </c>
      <c r="N2485" s="3">
        <f>IF(Table2242[[#This Row],[Debt/Equity LF]]&lt;=$C$8,1,0)</f>
        <v>0</v>
      </c>
      <c r="O2485" s="44">
        <f t="shared" si="70"/>
        <v>2</v>
      </c>
    </row>
    <row r="2486" spans="1:15" ht="15" hidden="1" x14ac:dyDescent="0.2">
      <c r="A2486" s="3"/>
      <c r="B2486" s="3"/>
      <c r="C2486" s="3"/>
      <c r="D2486" s="3"/>
      <c r="E2486" t="s">
        <v>51</v>
      </c>
      <c r="F2486" t="s">
        <v>51</v>
      </c>
      <c r="G2486" s="41"/>
      <c r="H2486" s="40"/>
      <c r="I2486" s="40"/>
      <c r="J2486" s="40"/>
      <c r="K2486" s="42"/>
      <c r="L2486" s="3">
        <f>IF(Table2242[[#This Row],[P/E]]&lt;=$A$8,1,0)</f>
        <v>1</v>
      </c>
      <c r="M2486" s="3">
        <f>IF(Table2242[[#This Row],[ROE LF]]&gt;=$B$8,1,0)</f>
        <v>1</v>
      </c>
      <c r="N2486" s="3">
        <f>IF(Table2242[[#This Row],[Debt/Equity LF]]&lt;=$C$8,1,0)</f>
        <v>0</v>
      </c>
      <c r="O2486" s="44">
        <f t="shared" si="70"/>
        <v>2</v>
      </c>
    </row>
    <row r="2487" spans="1:15" ht="15" hidden="1" x14ac:dyDescent="0.2">
      <c r="A2487" s="3"/>
      <c r="B2487" s="3"/>
      <c r="C2487" s="3"/>
      <c r="D2487" s="3"/>
      <c r="E2487" t="s">
        <v>51</v>
      </c>
      <c r="F2487" t="s">
        <v>51</v>
      </c>
      <c r="G2487" s="41"/>
      <c r="H2487" s="40"/>
      <c r="I2487" s="40"/>
      <c r="J2487" s="40"/>
      <c r="K2487" s="42"/>
      <c r="L2487" s="3">
        <f>IF(Table2242[[#This Row],[P/E]]&lt;=$A$8,1,0)</f>
        <v>1</v>
      </c>
      <c r="M2487" s="3">
        <f>IF(Table2242[[#This Row],[ROE LF]]&gt;=$B$8,1,0)</f>
        <v>1</v>
      </c>
      <c r="N2487" s="3">
        <f>IF(Table2242[[#This Row],[Debt/Equity LF]]&lt;=$C$8,1,0)</f>
        <v>0</v>
      </c>
      <c r="O2487" s="44">
        <f t="shared" si="70"/>
        <v>2</v>
      </c>
    </row>
    <row r="2488" spans="1:15" ht="15" hidden="1" x14ac:dyDescent="0.2">
      <c r="A2488" s="3"/>
      <c r="B2488" s="3"/>
      <c r="C2488" s="3"/>
      <c r="D2488" s="3"/>
      <c r="E2488" t="s">
        <v>51</v>
      </c>
      <c r="F2488" t="s">
        <v>51</v>
      </c>
      <c r="G2488" s="41"/>
      <c r="H2488" s="40"/>
      <c r="I2488" s="40"/>
      <c r="J2488" s="40"/>
      <c r="K2488" s="42"/>
      <c r="L2488" s="3">
        <f>IF(Table2242[[#This Row],[P/E]]&lt;=$A$8,1,0)</f>
        <v>1</v>
      </c>
      <c r="M2488" s="3">
        <f>IF(Table2242[[#This Row],[ROE LF]]&gt;=$B$8,1,0)</f>
        <v>1</v>
      </c>
      <c r="N2488" s="3">
        <f>IF(Table2242[[#This Row],[Debt/Equity LF]]&lt;=$C$8,1,0)</f>
        <v>0</v>
      </c>
      <c r="O2488" s="44">
        <f t="shared" si="70"/>
        <v>2</v>
      </c>
    </row>
    <row r="2489" spans="1:15" ht="15" hidden="1" x14ac:dyDescent="0.2">
      <c r="A2489" s="3"/>
      <c r="B2489" s="3"/>
      <c r="C2489" s="3"/>
      <c r="D2489" s="3"/>
      <c r="E2489" t="s">
        <v>51</v>
      </c>
      <c r="F2489" t="s">
        <v>51</v>
      </c>
      <c r="G2489" s="41"/>
      <c r="H2489" s="40"/>
      <c r="I2489" s="40"/>
      <c r="J2489" s="40"/>
      <c r="K2489" s="42"/>
      <c r="L2489" s="3">
        <f>IF(Table2242[[#This Row],[P/E]]&lt;=$A$8,1,0)</f>
        <v>1</v>
      </c>
      <c r="M2489" s="3">
        <f>IF(Table2242[[#This Row],[ROE LF]]&gt;=$B$8,1,0)</f>
        <v>1</v>
      </c>
      <c r="N2489" s="3">
        <f>IF(Table2242[[#This Row],[Debt/Equity LF]]&lt;=$C$8,1,0)</f>
        <v>0</v>
      </c>
      <c r="O2489" s="44">
        <f t="shared" si="70"/>
        <v>2</v>
      </c>
    </row>
    <row r="2490" spans="1:15" ht="15" hidden="1" x14ac:dyDescent="0.2">
      <c r="A2490" s="3"/>
      <c r="B2490" s="3"/>
      <c r="C2490" s="3"/>
      <c r="D2490" s="3"/>
      <c r="E2490" t="s">
        <v>51</v>
      </c>
      <c r="F2490" t="s">
        <v>51</v>
      </c>
      <c r="G2490" s="41"/>
      <c r="H2490" s="40"/>
      <c r="I2490" s="40"/>
      <c r="J2490" s="40"/>
      <c r="K2490" s="42"/>
      <c r="L2490" s="3">
        <f>IF(Table2242[[#This Row],[P/E]]&lt;=$A$8,1,0)</f>
        <v>1</v>
      </c>
      <c r="M2490" s="3">
        <f>IF(Table2242[[#This Row],[ROE LF]]&gt;=$B$8,1,0)</f>
        <v>1</v>
      </c>
      <c r="N2490" s="3">
        <f>IF(Table2242[[#This Row],[Debt/Equity LF]]&lt;=$C$8,1,0)</f>
        <v>0</v>
      </c>
      <c r="O2490" s="44">
        <f t="shared" si="70"/>
        <v>2</v>
      </c>
    </row>
    <row r="2491" spans="1:15" ht="15" hidden="1" x14ac:dyDescent="0.2">
      <c r="A2491" s="3"/>
      <c r="B2491" s="3"/>
      <c r="C2491" s="3"/>
      <c r="D2491" s="3"/>
      <c r="E2491" t="s">
        <v>51</v>
      </c>
      <c r="F2491" t="s">
        <v>51</v>
      </c>
      <c r="G2491" s="41"/>
      <c r="H2491" s="40"/>
      <c r="I2491" s="40"/>
      <c r="J2491" s="40"/>
      <c r="K2491" s="42"/>
      <c r="L2491" s="3">
        <f>IF(Table2242[[#This Row],[P/E]]&lt;=$A$8,1,0)</f>
        <v>1</v>
      </c>
      <c r="M2491" s="3">
        <f>IF(Table2242[[#This Row],[ROE LF]]&gt;=$B$8,1,0)</f>
        <v>1</v>
      </c>
      <c r="N2491" s="3">
        <f>IF(Table2242[[#This Row],[Debt/Equity LF]]&lt;=$C$8,1,0)</f>
        <v>0</v>
      </c>
      <c r="O2491" s="44">
        <f t="shared" si="70"/>
        <v>2</v>
      </c>
    </row>
    <row r="2492" spans="1:15" ht="15" hidden="1" x14ac:dyDescent="0.2">
      <c r="A2492" s="3"/>
      <c r="B2492" s="3"/>
      <c r="C2492" s="3"/>
      <c r="D2492" s="3"/>
      <c r="E2492" t="s">
        <v>51</v>
      </c>
      <c r="F2492" t="s">
        <v>51</v>
      </c>
      <c r="G2492" s="41"/>
      <c r="H2492" s="40"/>
      <c r="I2492" s="40"/>
      <c r="J2492" s="40"/>
      <c r="K2492" s="42"/>
      <c r="L2492" s="3">
        <f>IF(Table2242[[#This Row],[P/E]]&lt;=$A$8,1,0)</f>
        <v>1</v>
      </c>
      <c r="M2492" s="3">
        <f>IF(Table2242[[#This Row],[ROE LF]]&gt;=$B$8,1,0)</f>
        <v>1</v>
      </c>
      <c r="N2492" s="3">
        <f>IF(Table2242[[#This Row],[Debt/Equity LF]]&lt;=$C$8,1,0)</f>
        <v>0</v>
      </c>
      <c r="O2492" s="44">
        <f t="shared" si="70"/>
        <v>2</v>
      </c>
    </row>
    <row r="2493" spans="1:15" ht="15" hidden="1" x14ac:dyDescent="0.2">
      <c r="A2493" s="3"/>
      <c r="B2493" s="3"/>
      <c r="C2493" s="3"/>
      <c r="D2493" s="3"/>
      <c r="E2493" t="s">
        <v>51</v>
      </c>
      <c r="F2493" t="s">
        <v>51</v>
      </c>
      <c r="G2493" s="41"/>
      <c r="H2493" s="40"/>
      <c r="I2493" s="40"/>
      <c r="J2493" s="40"/>
      <c r="K2493" s="42"/>
      <c r="L2493" s="3">
        <f>IF(Table2242[[#This Row],[P/E]]&lt;=$A$8,1,0)</f>
        <v>1</v>
      </c>
      <c r="M2493" s="3">
        <f>IF(Table2242[[#This Row],[ROE LF]]&gt;=$B$8,1,0)</f>
        <v>1</v>
      </c>
      <c r="N2493" s="3">
        <f>IF(Table2242[[#This Row],[Debt/Equity LF]]&lt;=$C$8,1,0)</f>
        <v>0</v>
      </c>
      <c r="O2493" s="44">
        <f t="shared" si="70"/>
        <v>2</v>
      </c>
    </row>
    <row r="2494" spans="1:15" ht="15" hidden="1" x14ac:dyDescent="0.2">
      <c r="A2494" s="3"/>
      <c r="B2494" s="3"/>
      <c r="C2494" s="3"/>
      <c r="D2494" s="3"/>
      <c r="E2494" t="s">
        <v>51</v>
      </c>
      <c r="F2494" t="s">
        <v>51</v>
      </c>
      <c r="G2494" s="41"/>
      <c r="H2494" s="40"/>
      <c r="I2494" s="40"/>
      <c r="J2494" s="40"/>
      <c r="K2494" s="42"/>
      <c r="L2494" s="3">
        <f>IF(Table2242[[#This Row],[P/E]]&lt;=$A$8,1,0)</f>
        <v>1</v>
      </c>
      <c r="M2494" s="3">
        <f>IF(Table2242[[#This Row],[ROE LF]]&gt;=$B$8,1,0)</f>
        <v>1</v>
      </c>
      <c r="N2494" s="3">
        <f>IF(Table2242[[#This Row],[Debt/Equity LF]]&lt;=$C$8,1,0)</f>
        <v>0</v>
      </c>
      <c r="O2494" s="44">
        <f t="shared" si="70"/>
        <v>2</v>
      </c>
    </row>
    <row r="2495" spans="1:15" ht="15" hidden="1" x14ac:dyDescent="0.2">
      <c r="A2495" s="3"/>
      <c r="B2495" s="3"/>
      <c r="C2495" s="3"/>
      <c r="D2495" s="3"/>
      <c r="E2495" t="s">
        <v>51</v>
      </c>
      <c r="F2495" t="s">
        <v>51</v>
      </c>
      <c r="G2495" s="41"/>
      <c r="H2495" s="40"/>
      <c r="I2495" s="40"/>
      <c r="J2495" s="40"/>
      <c r="K2495" s="42"/>
      <c r="L2495" s="3">
        <f>IF(Table2242[[#This Row],[P/E]]&lt;=$A$8,1,0)</f>
        <v>1</v>
      </c>
      <c r="M2495" s="3">
        <f>IF(Table2242[[#This Row],[ROE LF]]&gt;=$B$8,1,0)</f>
        <v>1</v>
      </c>
      <c r="N2495" s="3">
        <f>IF(Table2242[[#This Row],[Debt/Equity LF]]&lt;=$C$8,1,0)</f>
        <v>0</v>
      </c>
      <c r="O2495" s="44">
        <f t="shared" si="70"/>
        <v>2</v>
      </c>
    </row>
    <row r="2496" spans="1:15" ht="15" hidden="1" x14ac:dyDescent="0.2">
      <c r="A2496" s="3"/>
      <c r="B2496" s="3"/>
      <c r="C2496" s="3"/>
      <c r="D2496" s="3"/>
      <c r="E2496" t="s">
        <v>51</v>
      </c>
      <c r="F2496" t="s">
        <v>51</v>
      </c>
      <c r="G2496" s="41"/>
      <c r="H2496" s="40"/>
      <c r="I2496" s="40"/>
      <c r="J2496" s="40"/>
      <c r="K2496" s="42"/>
      <c r="L2496" s="3">
        <f>IF(Table2242[[#This Row],[P/E]]&lt;=$A$8,1,0)</f>
        <v>1</v>
      </c>
      <c r="M2496" s="3">
        <f>IF(Table2242[[#This Row],[ROE LF]]&gt;=$B$8,1,0)</f>
        <v>1</v>
      </c>
      <c r="N2496" s="3">
        <f>IF(Table2242[[#This Row],[Debt/Equity LF]]&lt;=$C$8,1,0)</f>
        <v>0</v>
      </c>
      <c r="O2496" s="44">
        <f t="shared" si="70"/>
        <v>2</v>
      </c>
    </row>
    <row r="2497" spans="1:15" ht="15" hidden="1" x14ac:dyDescent="0.2">
      <c r="A2497" s="3"/>
      <c r="B2497" s="3"/>
      <c r="C2497" s="3"/>
      <c r="D2497" s="3"/>
      <c r="E2497" t="s">
        <v>51</v>
      </c>
      <c r="F2497" t="s">
        <v>51</v>
      </c>
      <c r="G2497" s="41"/>
      <c r="H2497" s="40"/>
      <c r="I2497" s="40"/>
      <c r="J2497" s="40"/>
      <c r="K2497" s="42"/>
      <c r="L2497" s="3">
        <f>IF(Table2242[[#This Row],[P/E]]&lt;=$A$8,1,0)</f>
        <v>1</v>
      </c>
      <c r="M2497" s="3">
        <f>IF(Table2242[[#This Row],[ROE LF]]&gt;=$B$8,1,0)</f>
        <v>1</v>
      </c>
      <c r="N2497" s="3">
        <f>IF(Table2242[[#This Row],[Debt/Equity LF]]&lt;=$C$8,1,0)</f>
        <v>0</v>
      </c>
      <c r="O2497" s="44">
        <f t="shared" si="70"/>
        <v>2</v>
      </c>
    </row>
    <row r="2498" spans="1:15" ht="15" hidden="1" x14ac:dyDescent="0.2">
      <c r="A2498" s="3"/>
      <c r="B2498" s="3"/>
      <c r="C2498" s="3"/>
      <c r="D2498" s="3"/>
      <c r="E2498" t="s">
        <v>51</v>
      </c>
      <c r="F2498" t="s">
        <v>51</v>
      </c>
      <c r="G2498" s="41"/>
      <c r="H2498" s="40"/>
      <c r="I2498" s="40"/>
      <c r="J2498" s="40"/>
      <c r="K2498" s="42"/>
      <c r="L2498" s="3">
        <f>IF(Table2242[[#This Row],[P/E]]&lt;=$A$8,1,0)</f>
        <v>1</v>
      </c>
      <c r="M2498" s="3">
        <f>IF(Table2242[[#This Row],[ROE LF]]&gt;=$B$8,1,0)</f>
        <v>1</v>
      </c>
      <c r="N2498" s="3">
        <f>IF(Table2242[[#This Row],[Debt/Equity LF]]&lt;=$C$8,1,0)</f>
        <v>0</v>
      </c>
      <c r="O2498" s="44">
        <f t="shared" si="70"/>
        <v>2</v>
      </c>
    </row>
    <row r="2499" spans="1:15" ht="15" hidden="1" x14ac:dyDescent="0.2">
      <c r="A2499" s="3"/>
      <c r="B2499" s="3"/>
      <c r="C2499" s="3"/>
      <c r="D2499" s="3"/>
      <c r="E2499" t="s">
        <v>51</v>
      </c>
      <c r="F2499" t="s">
        <v>51</v>
      </c>
      <c r="G2499" s="41"/>
      <c r="H2499" s="40"/>
      <c r="I2499" s="40"/>
      <c r="J2499" s="40"/>
      <c r="K2499" s="42"/>
      <c r="L2499" s="3">
        <f>IF(Table2242[[#This Row],[P/E]]&lt;=$A$8,1,0)</f>
        <v>1</v>
      </c>
      <c r="M2499" s="3">
        <f>IF(Table2242[[#This Row],[ROE LF]]&gt;=$B$8,1,0)</f>
        <v>1</v>
      </c>
      <c r="N2499" s="3">
        <f>IF(Table2242[[#This Row],[Debt/Equity LF]]&lt;=$C$8,1,0)</f>
        <v>0</v>
      </c>
      <c r="O2499" s="44">
        <f t="shared" si="70"/>
        <v>2</v>
      </c>
    </row>
    <row r="2500" spans="1:15" ht="15" hidden="1" x14ac:dyDescent="0.2">
      <c r="A2500" s="3"/>
      <c r="B2500" s="3"/>
      <c r="C2500" s="3"/>
      <c r="D2500" s="3"/>
      <c r="E2500" t="s">
        <v>51</v>
      </c>
      <c r="F2500" t="s">
        <v>51</v>
      </c>
      <c r="G2500" s="41"/>
      <c r="H2500" s="40"/>
      <c r="I2500" s="40"/>
      <c r="J2500" s="40"/>
      <c r="K2500" s="42"/>
      <c r="L2500" s="3">
        <f>IF(Table2242[[#This Row],[P/E]]&lt;=$A$8,1,0)</f>
        <v>1</v>
      </c>
      <c r="M2500" s="3">
        <f>IF(Table2242[[#This Row],[ROE LF]]&gt;=$B$8,1,0)</f>
        <v>1</v>
      </c>
      <c r="N2500" s="3">
        <f>IF(Table2242[[#This Row],[Debt/Equity LF]]&lt;=$C$8,1,0)</f>
        <v>0</v>
      </c>
      <c r="O2500" s="44">
        <f t="shared" si="70"/>
        <v>2</v>
      </c>
    </row>
    <row r="2501" spans="1:15" ht="15" hidden="1" x14ac:dyDescent="0.2">
      <c r="A2501" s="3"/>
      <c r="B2501" s="3"/>
      <c r="C2501" s="3"/>
      <c r="D2501" s="3"/>
      <c r="E2501" t="s">
        <v>51</v>
      </c>
      <c r="F2501" t="s">
        <v>51</v>
      </c>
      <c r="G2501" s="41"/>
      <c r="H2501" s="40"/>
      <c r="I2501" s="40"/>
      <c r="J2501" s="40"/>
      <c r="K2501" s="42"/>
      <c r="L2501" s="3">
        <f>IF(Table2242[[#This Row],[P/E]]&lt;=$A$8,1,0)</f>
        <v>1</v>
      </c>
      <c r="M2501" s="3">
        <f>IF(Table2242[[#This Row],[ROE LF]]&gt;=$B$8,1,0)</f>
        <v>1</v>
      </c>
      <c r="N2501" s="3">
        <f>IF(Table2242[[#This Row],[Debt/Equity LF]]&lt;=$C$8,1,0)</f>
        <v>0</v>
      </c>
      <c r="O2501" s="44">
        <f t="shared" si="70"/>
        <v>2</v>
      </c>
    </row>
    <row r="2502" spans="1:15" ht="15" hidden="1" x14ac:dyDescent="0.2">
      <c r="A2502" s="3"/>
      <c r="B2502" s="3"/>
      <c r="C2502" s="3"/>
      <c r="D2502" s="3"/>
      <c r="E2502" t="s">
        <v>51</v>
      </c>
      <c r="F2502" t="s">
        <v>51</v>
      </c>
      <c r="G2502" s="41"/>
      <c r="H2502" s="40"/>
      <c r="I2502" s="40"/>
      <c r="J2502" s="40"/>
      <c r="K2502" s="42"/>
      <c r="L2502" s="3">
        <f>IF(Table2242[[#This Row],[P/E]]&lt;=$A$8,1,0)</f>
        <v>1</v>
      </c>
      <c r="M2502" s="3">
        <f>IF(Table2242[[#This Row],[ROE LF]]&gt;=$B$8,1,0)</f>
        <v>1</v>
      </c>
      <c r="N2502" s="3">
        <f>IF(Table2242[[#This Row],[Debt/Equity LF]]&lt;=$C$8,1,0)</f>
        <v>0</v>
      </c>
      <c r="O2502" s="44">
        <f t="shared" si="70"/>
        <v>2</v>
      </c>
    </row>
    <row r="2503" spans="1:15" ht="15" hidden="1" x14ac:dyDescent="0.2">
      <c r="A2503" s="3"/>
      <c r="B2503" s="3"/>
      <c r="C2503" s="3"/>
      <c r="D2503" s="3"/>
      <c r="E2503" t="s">
        <v>51</v>
      </c>
      <c r="F2503" t="s">
        <v>51</v>
      </c>
      <c r="G2503" s="41"/>
      <c r="H2503" s="40"/>
      <c r="I2503" s="40"/>
      <c r="J2503" s="40"/>
      <c r="K2503" s="42"/>
      <c r="L2503" s="3">
        <f>IF(Table2242[[#This Row],[P/E]]&lt;=$A$8,1,0)</f>
        <v>1</v>
      </c>
      <c r="M2503" s="3">
        <f>IF(Table2242[[#This Row],[ROE LF]]&gt;=$B$8,1,0)</f>
        <v>1</v>
      </c>
      <c r="N2503" s="3">
        <f>IF(Table2242[[#This Row],[Debt/Equity LF]]&lt;=$C$8,1,0)</f>
        <v>0</v>
      </c>
      <c r="O2503" s="44">
        <f t="shared" si="70"/>
        <v>2</v>
      </c>
    </row>
    <row r="2504" spans="1:15" ht="15" hidden="1" x14ac:dyDescent="0.2">
      <c r="A2504" s="3"/>
      <c r="B2504" s="3"/>
      <c r="C2504" s="3"/>
      <c r="D2504" s="3"/>
      <c r="E2504" t="s">
        <v>51</v>
      </c>
      <c r="F2504" t="s">
        <v>51</v>
      </c>
      <c r="G2504" s="41"/>
      <c r="H2504" s="40"/>
      <c r="I2504" s="40"/>
      <c r="J2504" s="40"/>
      <c r="K2504" s="42"/>
      <c r="L2504" s="3">
        <f>IF(Table2242[[#This Row],[P/E]]&lt;=$A$8,1,0)</f>
        <v>1</v>
      </c>
      <c r="M2504" s="3">
        <f>IF(Table2242[[#This Row],[ROE LF]]&gt;=$B$8,1,0)</f>
        <v>1</v>
      </c>
      <c r="N2504" s="3">
        <f>IF(Table2242[[#This Row],[Debt/Equity LF]]&lt;=$C$8,1,0)</f>
        <v>0</v>
      </c>
      <c r="O2504" s="44">
        <f t="shared" si="70"/>
        <v>2</v>
      </c>
    </row>
    <row r="2505" spans="1:15" ht="15" hidden="1" x14ac:dyDescent="0.2">
      <c r="A2505" s="3"/>
      <c r="B2505" s="3"/>
      <c r="C2505" s="3"/>
      <c r="D2505" s="3"/>
      <c r="E2505" t="s">
        <v>51</v>
      </c>
      <c r="F2505" t="s">
        <v>51</v>
      </c>
      <c r="G2505" s="41"/>
      <c r="H2505" s="40"/>
      <c r="I2505" s="40"/>
      <c r="J2505" s="40"/>
      <c r="K2505" s="42"/>
      <c r="L2505" s="3">
        <f>IF(Table2242[[#This Row],[P/E]]&lt;=$A$8,1,0)</f>
        <v>1</v>
      </c>
      <c r="M2505" s="3">
        <f>IF(Table2242[[#This Row],[ROE LF]]&gt;=$B$8,1,0)</f>
        <v>1</v>
      </c>
      <c r="N2505" s="3">
        <f>IF(Table2242[[#This Row],[Debt/Equity LF]]&lt;=$C$8,1,0)</f>
        <v>0</v>
      </c>
      <c r="O2505" s="44">
        <f t="shared" si="70"/>
        <v>2</v>
      </c>
    </row>
    <row r="2506" spans="1:15" ht="15" hidden="1" x14ac:dyDescent="0.2">
      <c r="A2506" s="3"/>
      <c r="B2506" s="3"/>
      <c r="C2506" s="3"/>
      <c r="D2506" s="3"/>
      <c r="E2506" t="s">
        <v>51</v>
      </c>
      <c r="F2506" t="s">
        <v>51</v>
      </c>
      <c r="G2506" s="41"/>
      <c r="H2506" s="40"/>
      <c r="I2506" s="40"/>
      <c r="J2506" s="40"/>
      <c r="K2506" s="42"/>
      <c r="L2506" s="3">
        <f>IF(Table2242[[#This Row],[P/E]]&lt;=$A$8,1,0)</f>
        <v>1</v>
      </c>
      <c r="M2506" s="3">
        <f>IF(Table2242[[#This Row],[ROE LF]]&gt;=$B$8,1,0)</f>
        <v>1</v>
      </c>
      <c r="N2506" s="3">
        <f>IF(Table2242[[#This Row],[Debt/Equity LF]]&lt;=$C$8,1,0)</f>
        <v>0</v>
      </c>
      <c r="O2506" s="44">
        <f t="shared" si="70"/>
        <v>2</v>
      </c>
    </row>
    <row r="2507" spans="1:15" ht="15" hidden="1" x14ac:dyDescent="0.2">
      <c r="A2507" s="3"/>
      <c r="B2507" s="3"/>
      <c r="C2507" s="3"/>
      <c r="D2507" s="3"/>
      <c r="E2507" t="s">
        <v>51</v>
      </c>
      <c r="F2507" t="s">
        <v>51</v>
      </c>
      <c r="G2507" s="41"/>
      <c r="H2507" s="40"/>
      <c r="I2507" s="40"/>
      <c r="J2507" s="40"/>
      <c r="K2507" s="42"/>
      <c r="L2507" s="3">
        <f>IF(Table2242[[#This Row],[P/E]]&lt;=$A$8,1,0)</f>
        <v>1</v>
      </c>
      <c r="M2507" s="3">
        <f>IF(Table2242[[#This Row],[ROE LF]]&gt;=$B$8,1,0)</f>
        <v>1</v>
      </c>
      <c r="N2507" s="3">
        <f>IF(Table2242[[#This Row],[Debt/Equity LF]]&lt;=$C$8,1,0)</f>
        <v>0</v>
      </c>
      <c r="O2507" s="44">
        <f t="shared" si="70"/>
        <v>2</v>
      </c>
    </row>
    <row r="2508" spans="1:15" ht="15" hidden="1" x14ac:dyDescent="0.2">
      <c r="A2508" s="3"/>
      <c r="B2508" s="3"/>
      <c r="C2508" s="3"/>
      <c r="D2508" s="3"/>
      <c r="E2508" t="s">
        <v>51</v>
      </c>
      <c r="F2508" t="s">
        <v>51</v>
      </c>
      <c r="G2508" s="41"/>
      <c r="H2508" s="40"/>
      <c r="I2508" s="40"/>
      <c r="J2508" s="40"/>
      <c r="K2508" s="42"/>
      <c r="L2508" s="3">
        <f>IF(Table2242[[#This Row],[P/E]]&lt;=$A$8,1,0)</f>
        <v>1</v>
      </c>
      <c r="M2508" s="3">
        <f>IF(Table2242[[#This Row],[ROE LF]]&gt;=$B$8,1,0)</f>
        <v>1</v>
      </c>
      <c r="N2508" s="3">
        <f>IF(Table2242[[#This Row],[Debt/Equity LF]]&lt;=$C$8,1,0)</f>
        <v>0</v>
      </c>
      <c r="O2508" s="44">
        <f t="shared" si="70"/>
        <v>2</v>
      </c>
    </row>
    <row r="2509" spans="1:15" ht="15" hidden="1" x14ac:dyDescent="0.2">
      <c r="A2509" s="3"/>
      <c r="B2509" s="3"/>
      <c r="C2509" s="3"/>
      <c r="D2509" s="3"/>
      <c r="E2509" t="s">
        <v>51</v>
      </c>
      <c r="F2509" t="s">
        <v>51</v>
      </c>
      <c r="G2509" s="41"/>
      <c r="H2509" s="40"/>
      <c r="I2509" s="40"/>
      <c r="J2509" s="40"/>
      <c r="K2509" s="42"/>
      <c r="L2509" s="3">
        <f>IF(Table2242[[#This Row],[P/E]]&lt;=$A$8,1,0)</f>
        <v>1</v>
      </c>
      <c r="M2509" s="3">
        <f>IF(Table2242[[#This Row],[ROE LF]]&gt;=$B$8,1,0)</f>
        <v>1</v>
      </c>
      <c r="N2509" s="3">
        <f>IF(Table2242[[#This Row],[Debt/Equity LF]]&lt;=$C$8,1,0)</f>
        <v>0</v>
      </c>
      <c r="O2509" s="44">
        <f t="shared" si="70"/>
        <v>2</v>
      </c>
    </row>
    <row r="2510" spans="1:15" ht="15" hidden="1" x14ac:dyDescent="0.2">
      <c r="A2510" s="3"/>
      <c r="B2510" s="3"/>
      <c r="C2510" s="3"/>
      <c r="D2510" s="3"/>
      <c r="E2510" t="s">
        <v>51</v>
      </c>
      <c r="F2510" t="s">
        <v>51</v>
      </c>
      <c r="G2510" s="41"/>
      <c r="H2510" s="40"/>
      <c r="I2510" s="40"/>
      <c r="J2510" s="40"/>
      <c r="K2510" s="42"/>
      <c r="L2510" s="3">
        <f>IF(Table2242[[#This Row],[P/E]]&lt;=$A$8,1,0)</f>
        <v>1</v>
      </c>
      <c r="M2510" s="3">
        <f>IF(Table2242[[#This Row],[ROE LF]]&gt;=$B$8,1,0)</f>
        <v>1</v>
      </c>
      <c r="N2510" s="3">
        <f>IF(Table2242[[#This Row],[Debt/Equity LF]]&lt;=$C$8,1,0)</f>
        <v>0</v>
      </c>
      <c r="O2510" s="44">
        <f t="shared" si="70"/>
        <v>2</v>
      </c>
    </row>
    <row r="2511" spans="1:15" ht="15" hidden="1" x14ac:dyDescent="0.2">
      <c r="A2511" s="3"/>
      <c r="B2511" s="3"/>
      <c r="C2511" s="3"/>
      <c r="D2511" s="3"/>
      <c r="E2511" t="s">
        <v>51</v>
      </c>
      <c r="F2511" t="s">
        <v>51</v>
      </c>
      <c r="G2511" s="41"/>
      <c r="H2511" s="40"/>
      <c r="I2511" s="40"/>
      <c r="J2511" s="40"/>
      <c r="K2511" s="42"/>
      <c r="L2511" s="3">
        <f>IF(Table2242[[#This Row],[P/E]]&lt;=$A$8,1,0)</f>
        <v>1</v>
      </c>
      <c r="M2511" s="3">
        <f>IF(Table2242[[#This Row],[ROE LF]]&gt;=$B$8,1,0)</f>
        <v>1</v>
      </c>
      <c r="N2511" s="3">
        <f>IF(Table2242[[#This Row],[Debt/Equity LF]]&lt;=$C$8,1,0)</f>
        <v>0</v>
      </c>
      <c r="O2511" s="44">
        <f t="shared" si="70"/>
        <v>2</v>
      </c>
    </row>
    <row r="2512" spans="1:15" ht="15" hidden="1" x14ac:dyDescent="0.2">
      <c r="A2512" s="3"/>
      <c r="B2512" s="3"/>
      <c r="C2512" s="3"/>
      <c r="D2512" s="3"/>
      <c r="E2512" t="s">
        <v>51</v>
      </c>
      <c r="F2512" t="s">
        <v>51</v>
      </c>
      <c r="G2512" s="41"/>
      <c r="H2512" s="40"/>
      <c r="I2512" s="40"/>
      <c r="J2512" s="40"/>
      <c r="K2512" s="42"/>
      <c r="L2512" s="3">
        <f>IF(Table2242[[#This Row],[P/E]]&lt;=$A$8,1,0)</f>
        <v>1</v>
      </c>
      <c r="M2512" s="3">
        <f>IF(Table2242[[#This Row],[ROE LF]]&gt;=$B$8,1,0)</f>
        <v>1</v>
      </c>
      <c r="N2512" s="3">
        <f>IF(Table2242[[#This Row],[Debt/Equity LF]]&lt;=$C$8,1,0)</f>
        <v>0</v>
      </c>
      <c r="O2512" s="44">
        <f t="shared" si="70"/>
        <v>2</v>
      </c>
    </row>
    <row r="2513" spans="1:15" ht="15" hidden="1" x14ac:dyDescent="0.2">
      <c r="A2513" s="3"/>
      <c r="B2513" s="3"/>
      <c r="C2513" s="3"/>
      <c r="D2513" s="3"/>
      <c r="E2513" t="s">
        <v>51</v>
      </c>
      <c r="F2513" t="s">
        <v>51</v>
      </c>
      <c r="G2513" s="41"/>
      <c r="H2513" s="40"/>
      <c r="I2513" s="40"/>
      <c r="J2513" s="40"/>
      <c r="K2513" s="42"/>
      <c r="L2513" s="3">
        <f>IF(Table2242[[#This Row],[P/E]]&lt;=$A$8,1,0)</f>
        <v>1</v>
      </c>
      <c r="M2513" s="3">
        <f>IF(Table2242[[#This Row],[ROE LF]]&gt;=$B$8,1,0)</f>
        <v>1</v>
      </c>
      <c r="N2513" s="3">
        <f>IF(Table2242[[#This Row],[Debt/Equity LF]]&lt;=$C$8,1,0)</f>
        <v>0</v>
      </c>
      <c r="O2513" s="44">
        <f t="shared" si="70"/>
        <v>2</v>
      </c>
    </row>
    <row r="2514" spans="1:15" ht="15" hidden="1" x14ac:dyDescent="0.2">
      <c r="A2514" s="3"/>
      <c r="B2514" s="3"/>
      <c r="C2514" s="3"/>
      <c r="D2514" s="3"/>
      <c r="E2514" t="s">
        <v>51</v>
      </c>
      <c r="F2514" t="s">
        <v>51</v>
      </c>
      <c r="G2514" s="41"/>
      <c r="H2514" s="40"/>
      <c r="I2514" s="40"/>
      <c r="J2514" s="40"/>
      <c r="K2514" s="42"/>
      <c r="L2514" s="3">
        <f>IF(Table2242[[#This Row],[P/E]]&lt;=$A$8,1,0)</f>
        <v>1</v>
      </c>
      <c r="M2514" s="3">
        <f>IF(Table2242[[#This Row],[ROE LF]]&gt;=$B$8,1,0)</f>
        <v>1</v>
      </c>
      <c r="N2514" s="3">
        <f>IF(Table2242[[#This Row],[Debt/Equity LF]]&lt;=$C$8,1,0)</f>
        <v>0</v>
      </c>
      <c r="O2514" s="44">
        <f t="shared" si="70"/>
        <v>2</v>
      </c>
    </row>
    <row r="2515" spans="1:15" ht="15" hidden="1" x14ac:dyDescent="0.2">
      <c r="A2515" s="3"/>
      <c r="B2515" s="3"/>
      <c r="C2515" s="3"/>
      <c r="D2515" s="3"/>
      <c r="E2515" t="s">
        <v>51</v>
      </c>
      <c r="F2515" t="s">
        <v>51</v>
      </c>
      <c r="G2515" s="41"/>
      <c r="H2515" s="40"/>
      <c r="I2515" s="40"/>
      <c r="J2515" s="40"/>
      <c r="K2515" s="42"/>
      <c r="L2515" s="3">
        <f>IF(Table2242[[#This Row],[P/E]]&lt;=$A$8,1,0)</f>
        <v>1</v>
      </c>
      <c r="M2515" s="3">
        <f>IF(Table2242[[#This Row],[ROE LF]]&gt;=$B$8,1,0)</f>
        <v>1</v>
      </c>
      <c r="N2515" s="3">
        <f>IF(Table2242[[#This Row],[Debt/Equity LF]]&lt;=$C$8,1,0)</f>
        <v>0</v>
      </c>
      <c r="O2515" s="44">
        <f t="shared" si="70"/>
        <v>2</v>
      </c>
    </row>
    <row r="2516" spans="1:15" ht="15" hidden="1" x14ac:dyDescent="0.2">
      <c r="A2516" s="3"/>
      <c r="B2516" s="3"/>
      <c r="C2516" s="3"/>
      <c r="D2516" s="3"/>
      <c r="E2516" t="s">
        <v>51</v>
      </c>
      <c r="F2516" t="s">
        <v>51</v>
      </c>
      <c r="G2516" s="41"/>
      <c r="H2516" s="40"/>
      <c r="I2516" s="40"/>
      <c r="J2516" s="40"/>
      <c r="K2516" s="42"/>
      <c r="L2516" s="3">
        <f>IF(Table2242[[#This Row],[P/E]]&lt;=$A$8,1,0)</f>
        <v>1</v>
      </c>
      <c r="M2516" s="3">
        <f>IF(Table2242[[#This Row],[ROE LF]]&gt;=$B$8,1,0)</f>
        <v>1</v>
      </c>
      <c r="N2516" s="3">
        <f>IF(Table2242[[#This Row],[Debt/Equity LF]]&lt;=$C$8,1,0)</f>
        <v>0</v>
      </c>
      <c r="O2516" s="44">
        <f t="shared" si="70"/>
        <v>2</v>
      </c>
    </row>
    <row r="2517" spans="1:15" ht="15" hidden="1" x14ac:dyDescent="0.2">
      <c r="A2517" s="3"/>
      <c r="B2517" s="3"/>
      <c r="C2517" s="3"/>
      <c r="D2517" s="3"/>
      <c r="E2517" t="s">
        <v>51</v>
      </c>
      <c r="F2517" t="s">
        <v>51</v>
      </c>
      <c r="G2517" s="41"/>
      <c r="H2517" s="40"/>
      <c r="I2517" s="40"/>
      <c r="J2517" s="40"/>
      <c r="K2517" s="42"/>
      <c r="L2517" s="3">
        <f>IF(Table2242[[#This Row],[P/E]]&lt;=$A$8,1,0)</f>
        <v>1</v>
      </c>
      <c r="M2517" s="3">
        <f>IF(Table2242[[#This Row],[ROE LF]]&gt;=$B$8,1,0)</f>
        <v>1</v>
      </c>
      <c r="N2517" s="3">
        <f>IF(Table2242[[#This Row],[Debt/Equity LF]]&lt;=$C$8,1,0)</f>
        <v>0</v>
      </c>
      <c r="O2517" s="44">
        <f t="shared" si="70"/>
        <v>2</v>
      </c>
    </row>
    <row r="2518" spans="1:15" ht="15" hidden="1" x14ac:dyDescent="0.2">
      <c r="A2518" s="3"/>
      <c r="B2518" s="3"/>
      <c r="C2518" s="3"/>
      <c r="D2518" s="3"/>
      <c r="E2518" t="s">
        <v>51</v>
      </c>
      <c r="F2518" t="s">
        <v>51</v>
      </c>
      <c r="G2518" s="41"/>
      <c r="H2518" s="40"/>
      <c r="I2518" s="40"/>
      <c r="J2518" s="40"/>
      <c r="K2518" s="42"/>
      <c r="L2518" s="3">
        <f>IF(Table2242[[#This Row],[P/E]]&lt;=$A$8,1,0)</f>
        <v>1</v>
      </c>
      <c r="M2518" s="3">
        <f>IF(Table2242[[#This Row],[ROE LF]]&gt;=$B$8,1,0)</f>
        <v>1</v>
      </c>
      <c r="N2518" s="3">
        <f>IF(Table2242[[#This Row],[Debt/Equity LF]]&lt;=$C$8,1,0)</f>
        <v>0</v>
      </c>
      <c r="O2518" s="44">
        <f t="shared" si="70"/>
        <v>2</v>
      </c>
    </row>
    <row r="2519" spans="1:15" ht="15" hidden="1" x14ac:dyDescent="0.2">
      <c r="A2519" s="3"/>
      <c r="B2519" s="3"/>
      <c r="C2519" s="3"/>
      <c r="D2519" s="3"/>
      <c r="E2519" t="s">
        <v>51</v>
      </c>
      <c r="F2519" t="s">
        <v>51</v>
      </c>
      <c r="G2519" s="41"/>
      <c r="H2519" s="40"/>
      <c r="I2519" s="40"/>
      <c r="J2519" s="40"/>
      <c r="K2519" s="42"/>
      <c r="L2519" s="3">
        <f>IF(Table2242[[#This Row],[P/E]]&lt;=$A$8,1,0)</f>
        <v>1</v>
      </c>
      <c r="M2519" s="3">
        <f>IF(Table2242[[#This Row],[ROE LF]]&gt;=$B$8,1,0)</f>
        <v>1</v>
      </c>
      <c r="N2519" s="3">
        <f>IF(Table2242[[#This Row],[Debt/Equity LF]]&lt;=$C$8,1,0)</f>
        <v>0</v>
      </c>
      <c r="O2519" s="44">
        <f t="shared" si="70"/>
        <v>2</v>
      </c>
    </row>
    <row r="2520" spans="1:15" ht="15" hidden="1" x14ac:dyDescent="0.2">
      <c r="A2520" s="3"/>
      <c r="B2520" s="3"/>
      <c r="C2520" s="3"/>
      <c r="D2520" s="3"/>
      <c r="E2520" t="s">
        <v>51</v>
      </c>
      <c r="F2520" t="s">
        <v>51</v>
      </c>
      <c r="G2520" s="41"/>
      <c r="H2520" s="40"/>
      <c r="I2520" s="40"/>
      <c r="J2520" s="40"/>
      <c r="K2520" s="42"/>
      <c r="L2520" s="3">
        <f>IF(Table2242[[#This Row],[P/E]]&lt;=$A$8,1,0)</f>
        <v>1</v>
      </c>
      <c r="M2520" s="3">
        <f>IF(Table2242[[#This Row],[ROE LF]]&gt;=$B$8,1,0)</f>
        <v>1</v>
      </c>
      <c r="N2520" s="3">
        <f>IF(Table2242[[#This Row],[Debt/Equity LF]]&lt;=$C$8,1,0)</f>
        <v>0</v>
      </c>
      <c r="O2520" s="44">
        <f t="shared" si="70"/>
        <v>2</v>
      </c>
    </row>
    <row r="2521" spans="1:15" ht="15" hidden="1" x14ac:dyDescent="0.2">
      <c r="A2521" s="3"/>
      <c r="B2521" s="3"/>
      <c r="C2521" s="3"/>
      <c r="D2521" s="3"/>
      <c r="E2521" t="s">
        <v>51</v>
      </c>
      <c r="F2521" t="s">
        <v>51</v>
      </c>
      <c r="G2521" s="41"/>
      <c r="H2521" s="40"/>
      <c r="I2521" s="40"/>
      <c r="J2521" s="40"/>
      <c r="K2521" s="42"/>
      <c r="L2521" s="3">
        <f>IF(Table2242[[#This Row],[P/E]]&lt;=$A$8,1,0)</f>
        <v>1</v>
      </c>
      <c r="M2521" s="3">
        <f>IF(Table2242[[#This Row],[ROE LF]]&gt;=$B$8,1,0)</f>
        <v>1</v>
      </c>
      <c r="N2521" s="3">
        <f>IF(Table2242[[#This Row],[Debt/Equity LF]]&lt;=$C$8,1,0)</f>
        <v>0</v>
      </c>
      <c r="O2521" s="44">
        <f t="shared" si="70"/>
        <v>2</v>
      </c>
    </row>
    <row r="2522" spans="1:15" ht="15" hidden="1" x14ac:dyDescent="0.2">
      <c r="A2522" s="3"/>
      <c r="B2522" s="3"/>
      <c r="C2522" s="3"/>
      <c r="D2522" s="3"/>
      <c r="E2522" t="s">
        <v>51</v>
      </c>
      <c r="F2522" t="s">
        <v>51</v>
      </c>
      <c r="G2522" s="41"/>
      <c r="H2522" s="40"/>
      <c r="I2522" s="40"/>
      <c r="J2522" s="40"/>
      <c r="K2522" s="42"/>
      <c r="L2522" s="3">
        <f>IF(Table2242[[#This Row],[P/E]]&lt;=$A$8,1,0)</f>
        <v>1</v>
      </c>
      <c r="M2522" s="3">
        <f>IF(Table2242[[#This Row],[ROE LF]]&gt;=$B$8,1,0)</f>
        <v>1</v>
      </c>
      <c r="N2522" s="3">
        <f>IF(Table2242[[#This Row],[Debt/Equity LF]]&lt;=$C$8,1,0)</f>
        <v>0</v>
      </c>
      <c r="O2522" s="44">
        <f t="shared" si="70"/>
        <v>2</v>
      </c>
    </row>
    <row r="2523" spans="1:15" ht="15" hidden="1" x14ac:dyDescent="0.2">
      <c r="A2523" s="3"/>
      <c r="B2523" s="3"/>
      <c r="C2523" s="3"/>
      <c r="D2523" s="3"/>
      <c r="E2523" t="s">
        <v>51</v>
      </c>
      <c r="F2523" t="s">
        <v>51</v>
      </c>
      <c r="G2523" s="41"/>
      <c r="H2523" s="40"/>
      <c r="I2523" s="40"/>
      <c r="J2523" s="40"/>
      <c r="K2523" s="42"/>
      <c r="L2523" s="3">
        <f>IF(Table2242[[#This Row],[P/E]]&lt;=$A$8,1,0)</f>
        <v>1</v>
      </c>
      <c r="M2523" s="3">
        <f>IF(Table2242[[#This Row],[ROE LF]]&gt;=$B$8,1,0)</f>
        <v>1</v>
      </c>
      <c r="N2523" s="3">
        <f>IF(Table2242[[#This Row],[Debt/Equity LF]]&lt;=$C$8,1,0)</f>
        <v>0</v>
      </c>
      <c r="O2523" s="44">
        <f t="shared" si="70"/>
        <v>2</v>
      </c>
    </row>
    <row r="2524" spans="1:15" ht="15" hidden="1" x14ac:dyDescent="0.2">
      <c r="A2524" s="3"/>
      <c r="B2524" s="3"/>
      <c r="C2524" s="3"/>
      <c r="D2524" s="3"/>
      <c r="E2524" t="s">
        <v>51</v>
      </c>
      <c r="F2524" t="s">
        <v>51</v>
      </c>
      <c r="G2524" s="41"/>
      <c r="H2524" s="40"/>
      <c r="I2524" s="40"/>
      <c r="J2524" s="40"/>
      <c r="K2524" s="42"/>
      <c r="L2524" s="3">
        <f>IF(Table2242[[#This Row],[P/E]]&lt;=$A$8,1,0)</f>
        <v>1</v>
      </c>
      <c r="M2524" s="3">
        <f>IF(Table2242[[#This Row],[ROE LF]]&gt;=$B$8,1,0)</f>
        <v>1</v>
      </c>
      <c r="N2524" s="3">
        <f>IF(Table2242[[#This Row],[Debt/Equity LF]]&lt;=$C$8,1,0)</f>
        <v>0</v>
      </c>
      <c r="O2524" s="44">
        <f t="shared" si="70"/>
        <v>2</v>
      </c>
    </row>
    <row r="2525" spans="1:15" ht="15" hidden="1" x14ac:dyDescent="0.2">
      <c r="A2525" s="3"/>
      <c r="B2525" s="3"/>
      <c r="C2525" s="3"/>
      <c r="D2525" s="3"/>
      <c r="E2525" t="s">
        <v>51</v>
      </c>
      <c r="F2525" t="s">
        <v>51</v>
      </c>
      <c r="G2525" s="41"/>
      <c r="H2525" s="40"/>
      <c r="I2525" s="40"/>
      <c r="J2525" s="40"/>
      <c r="K2525" s="42"/>
      <c r="L2525" s="3">
        <f>IF(Table2242[[#This Row],[P/E]]&lt;=$A$8,1,0)</f>
        <v>1</v>
      </c>
      <c r="M2525" s="3">
        <f>IF(Table2242[[#This Row],[ROE LF]]&gt;=$B$8,1,0)</f>
        <v>1</v>
      </c>
      <c r="N2525" s="3">
        <f>IF(Table2242[[#This Row],[Debt/Equity LF]]&lt;=$C$8,1,0)</f>
        <v>0</v>
      </c>
      <c r="O2525" s="44">
        <f t="shared" si="70"/>
        <v>2</v>
      </c>
    </row>
    <row r="2526" spans="1:15" ht="15" hidden="1" x14ac:dyDescent="0.2">
      <c r="A2526" s="3"/>
      <c r="B2526" s="3"/>
      <c r="C2526" s="3"/>
      <c r="D2526" s="3"/>
      <c r="E2526" t="s">
        <v>51</v>
      </c>
      <c r="F2526" t="s">
        <v>51</v>
      </c>
      <c r="G2526" s="41"/>
      <c r="H2526" s="40"/>
      <c r="I2526" s="40"/>
      <c r="J2526" s="40"/>
      <c r="K2526" s="42"/>
      <c r="L2526" s="3">
        <f>IF(Table2242[[#This Row],[P/E]]&lt;=$A$8,1,0)</f>
        <v>1</v>
      </c>
      <c r="M2526" s="3">
        <f>IF(Table2242[[#This Row],[ROE LF]]&gt;=$B$8,1,0)</f>
        <v>1</v>
      </c>
      <c r="N2526" s="3">
        <f>IF(Table2242[[#This Row],[Debt/Equity LF]]&lt;=$C$8,1,0)</f>
        <v>0</v>
      </c>
      <c r="O2526" s="44">
        <f t="shared" si="70"/>
        <v>2</v>
      </c>
    </row>
    <row r="2527" spans="1:15" ht="15" hidden="1" x14ac:dyDescent="0.2">
      <c r="A2527" s="3"/>
      <c r="B2527" s="3"/>
      <c r="C2527" s="3"/>
      <c r="D2527" s="3"/>
      <c r="E2527" t="s">
        <v>51</v>
      </c>
      <c r="F2527" t="s">
        <v>51</v>
      </c>
      <c r="G2527" s="41"/>
      <c r="H2527" s="40"/>
      <c r="I2527" s="40"/>
      <c r="J2527" s="40"/>
      <c r="K2527" s="42"/>
      <c r="L2527" s="3">
        <f>IF(Table2242[[#This Row],[P/E]]&lt;=$A$8,1,0)</f>
        <v>1</v>
      </c>
      <c r="M2527" s="3">
        <f>IF(Table2242[[#This Row],[ROE LF]]&gt;=$B$8,1,0)</f>
        <v>1</v>
      </c>
      <c r="N2527" s="3">
        <f>IF(Table2242[[#This Row],[Debt/Equity LF]]&lt;=$C$8,1,0)</f>
        <v>0</v>
      </c>
      <c r="O2527" s="44">
        <f t="shared" si="70"/>
        <v>2</v>
      </c>
    </row>
    <row r="2528" spans="1:15" ht="15" hidden="1" x14ac:dyDescent="0.2">
      <c r="A2528" s="3"/>
      <c r="B2528" s="3"/>
      <c r="C2528" s="3"/>
      <c r="D2528" s="3"/>
      <c r="E2528" t="s">
        <v>51</v>
      </c>
      <c r="F2528" t="s">
        <v>51</v>
      </c>
      <c r="G2528" s="41"/>
      <c r="H2528" s="40"/>
      <c r="I2528" s="40"/>
      <c r="J2528" s="40"/>
      <c r="K2528" s="42"/>
      <c r="L2528" s="3">
        <f>IF(Table2242[[#This Row],[P/E]]&lt;=$A$8,1,0)</f>
        <v>1</v>
      </c>
      <c r="M2528" s="3">
        <f>IF(Table2242[[#This Row],[ROE LF]]&gt;=$B$8,1,0)</f>
        <v>1</v>
      </c>
      <c r="N2528" s="3">
        <f>IF(Table2242[[#This Row],[Debt/Equity LF]]&lt;=$C$8,1,0)</f>
        <v>0</v>
      </c>
      <c r="O2528" s="44">
        <f t="shared" ref="O2528:O2591" si="71">SUM(L2528:N2528)</f>
        <v>2</v>
      </c>
    </row>
    <row r="2529" spans="1:15" ht="15" hidden="1" x14ac:dyDescent="0.2">
      <c r="A2529" s="3"/>
      <c r="B2529" s="3"/>
      <c r="C2529" s="3"/>
      <c r="D2529" s="3"/>
      <c r="E2529" t="s">
        <v>51</v>
      </c>
      <c r="F2529" t="s">
        <v>51</v>
      </c>
      <c r="G2529" s="41"/>
      <c r="H2529" s="40"/>
      <c r="I2529" s="40"/>
      <c r="J2529" s="40"/>
      <c r="K2529" s="42"/>
      <c r="L2529" s="3">
        <f>IF(Table2242[[#This Row],[P/E]]&lt;=$A$8,1,0)</f>
        <v>1</v>
      </c>
      <c r="M2529" s="3">
        <f>IF(Table2242[[#This Row],[ROE LF]]&gt;=$B$8,1,0)</f>
        <v>1</v>
      </c>
      <c r="N2529" s="3">
        <f>IF(Table2242[[#This Row],[Debt/Equity LF]]&lt;=$C$8,1,0)</f>
        <v>0</v>
      </c>
      <c r="O2529" s="44">
        <f t="shared" si="71"/>
        <v>2</v>
      </c>
    </row>
    <row r="2530" spans="1:15" ht="15" hidden="1" x14ac:dyDescent="0.2">
      <c r="A2530" s="3"/>
      <c r="B2530" s="3"/>
      <c r="C2530" s="3"/>
      <c r="D2530" s="3"/>
      <c r="E2530" t="s">
        <v>51</v>
      </c>
      <c r="F2530" t="s">
        <v>51</v>
      </c>
      <c r="G2530" s="41"/>
      <c r="H2530" s="40"/>
      <c r="I2530" s="40"/>
      <c r="J2530" s="40"/>
      <c r="K2530" s="42"/>
      <c r="L2530" s="3">
        <f>IF(Table2242[[#This Row],[P/E]]&lt;=$A$8,1,0)</f>
        <v>1</v>
      </c>
      <c r="M2530" s="3">
        <f>IF(Table2242[[#This Row],[ROE LF]]&gt;=$B$8,1,0)</f>
        <v>1</v>
      </c>
      <c r="N2530" s="3">
        <f>IF(Table2242[[#This Row],[Debt/Equity LF]]&lt;=$C$8,1,0)</f>
        <v>0</v>
      </c>
      <c r="O2530" s="44">
        <f t="shared" si="71"/>
        <v>2</v>
      </c>
    </row>
    <row r="2531" spans="1:15" ht="15" hidden="1" x14ac:dyDescent="0.2">
      <c r="A2531" s="3"/>
      <c r="B2531" s="3"/>
      <c r="C2531" s="3"/>
      <c r="D2531" s="3"/>
      <c r="E2531" t="s">
        <v>51</v>
      </c>
      <c r="F2531" t="s">
        <v>51</v>
      </c>
      <c r="G2531" s="41"/>
      <c r="H2531" s="40"/>
      <c r="I2531" s="40"/>
      <c r="J2531" s="40"/>
      <c r="K2531" s="42"/>
      <c r="L2531" s="3">
        <f>IF(Table2242[[#This Row],[P/E]]&lt;=$A$8,1,0)</f>
        <v>1</v>
      </c>
      <c r="M2531" s="3">
        <f>IF(Table2242[[#This Row],[ROE LF]]&gt;=$B$8,1,0)</f>
        <v>1</v>
      </c>
      <c r="N2531" s="3">
        <f>IF(Table2242[[#This Row],[Debt/Equity LF]]&lt;=$C$8,1,0)</f>
        <v>0</v>
      </c>
      <c r="O2531" s="44">
        <f t="shared" si="71"/>
        <v>2</v>
      </c>
    </row>
    <row r="2532" spans="1:15" ht="15" hidden="1" x14ac:dyDescent="0.2">
      <c r="A2532" s="3"/>
      <c r="B2532" s="3"/>
      <c r="C2532" s="3"/>
      <c r="D2532" s="3"/>
      <c r="E2532" t="s">
        <v>51</v>
      </c>
      <c r="F2532" t="s">
        <v>51</v>
      </c>
      <c r="G2532" s="41"/>
      <c r="H2532" s="40"/>
      <c r="I2532" s="40"/>
      <c r="J2532" s="40"/>
      <c r="K2532" s="42"/>
      <c r="L2532" s="3">
        <f>IF(Table2242[[#This Row],[P/E]]&lt;=$A$8,1,0)</f>
        <v>1</v>
      </c>
      <c r="M2532" s="3">
        <f>IF(Table2242[[#This Row],[ROE LF]]&gt;=$B$8,1,0)</f>
        <v>1</v>
      </c>
      <c r="N2532" s="3">
        <f>IF(Table2242[[#This Row],[Debt/Equity LF]]&lt;=$C$8,1,0)</f>
        <v>0</v>
      </c>
      <c r="O2532" s="44">
        <f t="shared" si="71"/>
        <v>2</v>
      </c>
    </row>
    <row r="2533" spans="1:15" ht="15" hidden="1" x14ac:dyDescent="0.2">
      <c r="A2533" s="3"/>
      <c r="B2533" s="3"/>
      <c r="C2533" s="3"/>
      <c r="D2533" s="3"/>
      <c r="E2533" t="s">
        <v>51</v>
      </c>
      <c r="F2533" t="s">
        <v>51</v>
      </c>
      <c r="G2533" s="41"/>
      <c r="H2533" s="40"/>
      <c r="I2533" s="40"/>
      <c r="J2533" s="40"/>
      <c r="K2533" s="42"/>
      <c r="L2533" s="3">
        <f>IF(Table2242[[#This Row],[P/E]]&lt;=$A$8,1,0)</f>
        <v>1</v>
      </c>
      <c r="M2533" s="3">
        <f>IF(Table2242[[#This Row],[ROE LF]]&gt;=$B$8,1,0)</f>
        <v>1</v>
      </c>
      <c r="N2533" s="3">
        <f>IF(Table2242[[#This Row],[Debt/Equity LF]]&lt;=$C$8,1,0)</f>
        <v>0</v>
      </c>
      <c r="O2533" s="44">
        <f t="shared" si="71"/>
        <v>2</v>
      </c>
    </row>
    <row r="2534" spans="1:15" ht="15" hidden="1" x14ac:dyDescent="0.2">
      <c r="A2534" s="3"/>
      <c r="B2534" s="3"/>
      <c r="C2534" s="3"/>
      <c r="D2534" s="3"/>
      <c r="E2534" t="s">
        <v>51</v>
      </c>
      <c r="F2534" t="s">
        <v>51</v>
      </c>
      <c r="G2534" s="41"/>
      <c r="H2534" s="40"/>
      <c r="I2534" s="40"/>
      <c r="J2534" s="40"/>
      <c r="K2534" s="42"/>
      <c r="L2534" s="3">
        <f>IF(Table2242[[#This Row],[P/E]]&lt;=$A$8,1,0)</f>
        <v>1</v>
      </c>
      <c r="M2534" s="3">
        <f>IF(Table2242[[#This Row],[ROE LF]]&gt;=$B$8,1,0)</f>
        <v>1</v>
      </c>
      <c r="N2534" s="3">
        <f>IF(Table2242[[#This Row],[Debt/Equity LF]]&lt;=$C$8,1,0)</f>
        <v>0</v>
      </c>
      <c r="O2534" s="44">
        <f t="shared" si="71"/>
        <v>2</v>
      </c>
    </row>
    <row r="2535" spans="1:15" ht="15" hidden="1" x14ac:dyDescent="0.2">
      <c r="A2535" s="3"/>
      <c r="B2535" s="3"/>
      <c r="C2535" s="3"/>
      <c r="D2535" s="3"/>
      <c r="E2535" t="s">
        <v>51</v>
      </c>
      <c r="F2535" t="s">
        <v>51</v>
      </c>
      <c r="G2535" s="41"/>
      <c r="H2535" s="40"/>
      <c r="I2535" s="40"/>
      <c r="J2535" s="40"/>
      <c r="K2535" s="42"/>
      <c r="L2535" s="3">
        <f>IF(Table2242[[#This Row],[P/E]]&lt;=$A$8,1,0)</f>
        <v>1</v>
      </c>
      <c r="M2535" s="3">
        <f>IF(Table2242[[#This Row],[ROE LF]]&gt;=$B$8,1,0)</f>
        <v>1</v>
      </c>
      <c r="N2535" s="3">
        <f>IF(Table2242[[#This Row],[Debt/Equity LF]]&lt;=$C$8,1,0)</f>
        <v>0</v>
      </c>
      <c r="O2535" s="44">
        <f t="shared" si="71"/>
        <v>2</v>
      </c>
    </row>
    <row r="2536" spans="1:15" ht="15" hidden="1" x14ac:dyDescent="0.2">
      <c r="A2536" s="3"/>
      <c r="B2536" s="3"/>
      <c r="C2536" s="3"/>
      <c r="D2536" s="3"/>
      <c r="E2536" t="s">
        <v>51</v>
      </c>
      <c r="F2536" t="s">
        <v>51</v>
      </c>
      <c r="G2536" s="41"/>
      <c r="H2536" s="40"/>
      <c r="I2536" s="40"/>
      <c r="J2536" s="40"/>
      <c r="K2536" s="42"/>
      <c r="L2536" s="3">
        <f>IF(Table2242[[#This Row],[P/E]]&lt;=$A$8,1,0)</f>
        <v>1</v>
      </c>
      <c r="M2536" s="3">
        <f>IF(Table2242[[#This Row],[ROE LF]]&gt;=$B$8,1,0)</f>
        <v>1</v>
      </c>
      <c r="N2536" s="3">
        <f>IF(Table2242[[#This Row],[Debt/Equity LF]]&lt;=$C$8,1,0)</f>
        <v>0</v>
      </c>
      <c r="O2536" s="44">
        <f t="shared" si="71"/>
        <v>2</v>
      </c>
    </row>
    <row r="2537" spans="1:15" ht="15" hidden="1" x14ac:dyDescent="0.2">
      <c r="A2537" s="3"/>
      <c r="B2537" s="3"/>
      <c r="C2537" s="3"/>
      <c r="D2537" s="3"/>
      <c r="E2537" t="s">
        <v>51</v>
      </c>
      <c r="F2537" t="s">
        <v>51</v>
      </c>
      <c r="G2537" s="41"/>
      <c r="H2537" s="40"/>
      <c r="I2537" s="40"/>
      <c r="J2537" s="40"/>
      <c r="K2537" s="42"/>
      <c r="L2537" s="3">
        <f>IF(Table2242[[#This Row],[P/E]]&lt;=$A$8,1,0)</f>
        <v>1</v>
      </c>
      <c r="M2537" s="3">
        <f>IF(Table2242[[#This Row],[ROE LF]]&gt;=$B$8,1,0)</f>
        <v>1</v>
      </c>
      <c r="N2537" s="3">
        <f>IF(Table2242[[#This Row],[Debt/Equity LF]]&lt;=$C$8,1,0)</f>
        <v>0</v>
      </c>
      <c r="O2537" s="44">
        <f t="shared" si="71"/>
        <v>2</v>
      </c>
    </row>
    <row r="2538" spans="1:15" ht="15" hidden="1" x14ac:dyDescent="0.2">
      <c r="A2538" s="3"/>
      <c r="B2538" s="3"/>
      <c r="C2538" s="3"/>
      <c r="D2538" s="3"/>
      <c r="E2538" t="s">
        <v>51</v>
      </c>
      <c r="F2538" t="s">
        <v>51</v>
      </c>
      <c r="G2538" s="41"/>
      <c r="H2538" s="40"/>
      <c r="I2538" s="40"/>
      <c r="J2538" s="40"/>
      <c r="K2538" s="42"/>
      <c r="L2538" s="3">
        <f>IF(Table2242[[#This Row],[P/E]]&lt;=$A$8,1,0)</f>
        <v>1</v>
      </c>
      <c r="M2538" s="3">
        <f>IF(Table2242[[#This Row],[ROE LF]]&gt;=$B$8,1,0)</f>
        <v>1</v>
      </c>
      <c r="N2538" s="3">
        <f>IF(Table2242[[#This Row],[Debt/Equity LF]]&lt;=$C$8,1,0)</f>
        <v>0</v>
      </c>
      <c r="O2538" s="44">
        <f t="shared" si="71"/>
        <v>2</v>
      </c>
    </row>
    <row r="2539" spans="1:15" ht="15" hidden="1" x14ac:dyDescent="0.2">
      <c r="A2539" s="3"/>
      <c r="B2539" s="3"/>
      <c r="C2539" s="3"/>
      <c r="D2539" s="3"/>
      <c r="E2539" t="s">
        <v>51</v>
      </c>
      <c r="F2539" t="s">
        <v>51</v>
      </c>
      <c r="G2539" s="41"/>
      <c r="H2539" s="40"/>
      <c r="I2539" s="40"/>
      <c r="J2539" s="40"/>
      <c r="K2539" s="42"/>
      <c r="L2539" s="3">
        <f>IF(Table2242[[#This Row],[P/E]]&lt;=$A$8,1,0)</f>
        <v>1</v>
      </c>
      <c r="M2539" s="3">
        <f>IF(Table2242[[#This Row],[ROE LF]]&gt;=$B$8,1,0)</f>
        <v>1</v>
      </c>
      <c r="N2539" s="3">
        <f>IF(Table2242[[#This Row],[Debt/Equity LF]]&lt;=$C$8,1,0)</f>
        <v>0</v>
      </c>
      <c r="O2539" s="44">
        <f t="shared" si="71"/>
        <v>2</v>
      </c>
    </row>
    <row r="2540" spans="1:15" ht="15" hidden="1" x14ac:dyDescent="0.2">
      <c r="A2540" s="3"/>
      <c r="B2540" s="3"/>
      <c r="C2540" s="3"/>
      <c r="D2540" s="3"/>
      <c r="E2540" t="s">
        <v>51</v>
      </c>
      <c r="F2540" t="s">
        <v>51</v>
      </c>
      <c r="G2540" s="41"/>
      <c r="H2540" s="40"/>
      <c r="I2540" s="40"/>
      <c r="J2540" s="40"/>
      <c r="K2540" s="42"/>
      <c r="L2540" s="3">
        <f>IF(Table2242[[#This Row],[P/E]]&lt;=$A$8,1,0)</f>
        <v>1</v>
      </c>
      <c r="M2540" s="3">
        <f>IF(Table2242[[#This Row],[ROE LF]]&gt;=$B$8,1,0)</f>
        <v>1</v>
      </c>
      <c r="N2540" s="3">
        <f>IF(Table2242[[#This Row],[Debt/Equity LF]]&lt;=$C$8,1,0)</f>
        <v>0</v>
      </c>
      <c r="O2540" s="44">
        <f t="shared" si="71"/>
        <v>2</v>
      </c>
    </row>
    <row r="2541" spans="1:15" ht="15" hidden="1" x14ac:dyDescent="0.2">
      <c r="A2541" s="3"/>
      <c r="B2541" s="3"/>
      <c r="C2541" s="3"/>
      <c r="D2541" s="3"/>
      <c r="E2541" t="s">
        <v>51</v>
      </c>
      <c r="F2541" t="s">
        <v>51</v>
      </c>
      <c r="G2541" s="41"/>
      <c r="H2541" s="40"/>
      <c r="I2541" s="40"/>
      <c r="J2541" s="40"/>
      <c r="K2541" s="42"/>
      <c r="L2541" s="3">
        <f>IF(Table2242[[#This Row],[P/E]]&lt;=$A$8,1,0)</f>
        <v>1</v>
      </c>
      <c r="M2541" s="3">
        <f>IF(Table2242[[#This Row],[ROE LF]]&gt;=$B$8,1,0)</f>
        <v>1</v>
      </c>
      <c r="N2541" s="3">
        <f>IF(Table2242[[#This Row],[Debt/Equity LF]]&lt;=$C$8,1,0)</f>
        <v>0</v>
      </c>
      <c r="O2541" s="44">
        <f t="shared" si="71"/>
        <v>2</v>
      </c>
    </row>
    <row r="2542" spans="1:15" ht="15" hidden="1" x14ac:dyDescent="0.2">
      <c r="A2542" s="3"/>
      <c r="B2542" s="3"/>
      <c r="C2542" s="3"/>
      <c r="D2542" s="3"/>
      <c r="E2542" t="s">
        <v>51</v>
      </c>
      <c r="F2542" t="s">
        <v>51</v>
      </c>
      <c r="G2542" s="41"/>
      <c r="H2542" s="40"/>
      <c r="I2542" s="40"/>
      <c r="J2542" s="40"/>
      <c r="K2542" s="42"/>
      <c r="L2542" s="3">
        <f>IF(Table2242[[#This Row],[P/E]]&lt;=$A$8,1,0)</f>
        <v>1</v>
      </c>
      <c r="M2542" s="3">
        <f>IF(Table2242[[#This Row],[ROE LF]]&gt;=$B$8,1,0)</f>
        <v>1</v>
      </c>
      <c r="N2542" s="3">
        <f>IF(Table2242[[#This Row],[Debt/Equity LF]]&lt;=$C$8,1,0)</f>
        <v>0</v>
      </c>
      <c r="O2542" s="44">
        <f t="shared" si="71"/>
        <v>2</v>
      </c>
    </row>
    <row r="2543" spans="1:15" ht="15" hidden="1" x14ac:dyDescent="0.2">
      <c r="A2543" s="3"/>
      <c r="B2543" s="3"/>
      <c r="C2543" s="3"/>
      <c r="D2543" s="3"/>
      <c r="E2543" t="s">
        <v>51</v>
      </c>
      <c r="F2543" t="s">
        <v>51</v>
      </c>
      <c r="G2543" s="41"/>
      <c r="H2543" s="40"/>
      <c r="I2543" s="40"/>
      <c r="J2543" s="40"/>
      <c r="K2543" s="42"/>
      <c r="L2543" s="3">
        <f>IF(Table2242[[#This Row],[P/E]]&lt;=$A$8,1,0)</f>
        <v>1</v>
      </c>
      <c r="M2543" s="3">
        <f>IF(Table2242[[#This Row],[ROE LF]]&gt;=$B$8,1,0)</f>
        <v>1</v>
      </c>
      <c r="N2543" s="3">
        <f>IF(Table2242[[#This Row],[Debt/Equity LF]]&lt;=$C$8,1,0)</f>
        <v>0</v>
      </c>
      <c r="O2543" s="44">
        <f t="shared" si="71"/>
        <v>2</v>
      </c>
    </row>
    <row r="2544" spans="1:15" ht="15" hidden="1" x14ac:dyDescent="0.2">
      <c r="A2544" s="3"/>
      <c r="B2544" s="3"/>
      <c r="C2544" s="3"/>
      <c r="D2544" s="3"/>
      <c r="E2544" t="s">
        <v>51</v>
      </c>
      <c r="F2544" t="s">
        <v>51</v>
      </c>
      <c r="G2544" s="41"/>
      <c r="H2544" s="40"/>
      <c r="I2544" s="40"/>
      <c r="J2544" s="40"/>
      <c r="K2544" s="42"/>
      <c r="L2544" s="3">
        <f>IF(Table2242[[#This Row],[P/E]]&lt;=$A$8,1,0)</f>
        <v>1</v>
      </c>
      <c r="M2544" s="3">
        <f>IF(Table2242[[#This Row],[ROE LF]]&gt;=$B$8,1,0)</f>
        <v>1</v>
      </c>
      <c r="N2544" s="3">
        <f>IF(Table2242[[#This Row],[Debt/Equity LF]]&lt;=$C$8,1,0)</f>
        <v>0</v>
      </c>
      <c r="O2544" s="44">
        <f t="shared" si="71"/>
        <v>2</v>
      </c>
    </row>
    <row r="2545" spans="1:15" ht="15" hidden="1" x14ac:dyDescent="0.2">
      <c r="A2545" s="3"/>
      <c r="B2545" s="3"/>
      <c r="C2545" s="3"/>
      <c r="D2545" s="3"/>
      <c r="E2545" t="s">
        <v>51</v>
      </c>
      <c r="F2545" t="s">
        <v>51</v>
      </c>
      <c r="G2545" s="41"/>
      <c r="H2545" s="40"/>
      <c r="I2545" s="40"/>
      <c r="J2545" s="40"/>
      <c r="K2545" s="42"/>
      <c r="L2545" s="3">
        <f>IF(Table2242[[#This Row],[P/E]]&lt;=$A$8,1,0)</f>
        <v>1</v>
      </c>
      <c r="M2545" s="3">
        <f>IF(Table2242[[#This Row],[ROE LF]]&gt;=$B$8,1,0)</f>
        <v>1</v>
      </c>
      <c r="N2545" s="3">
        <f>IF(Table2242[[#This Row],[Debt/Equity LF]]&lt;=$C$8,1,0)</f>
        <v>0</v>
      </c>
      <c r="O2545" s="44">
        <f t="shared" si="71"/>
        <v>2</v>
      </c>
    </row>
    <row r="2546" spans="1:15" ht="15" hidden="1" x14ac:dyDescent="0.2">
      <c r="A2546" s="3"/>
      <c r="B2546" s="3"/>
      <c r="C2546" s="3"/>
      <c r="D2546" s="3"/>
      <c r="E2546" t="s">
        <v>51</v>
      </c>
      <c r="F2546" t="s">
        <v>51</v>
      </c>
      <c r="G2546" s="41"/>
      <c r="H2546" s="40"/>
      <c r="I2546" s="40"/>
      <c r="J2546" s="40"/>
      <c r="K2546" s="42"/>
      <c r="L2546" s="3">
        <f>IF(Table2242[[#This Row],[P/E]]&lt;=$A$8,1,0)</f>
        <v>1</v>
      </c>
      <c r="M2546" s="3">
        <f>IF(Table2242[[#This Row],[ROE LF]]&gt;=$B$8,1,0)</f>
        <v>1</v>
      </c>
      <c r="N2546" s="3">
        <f>IF(Table2242[[#This Row],[Debt/Equity LF]]&lt;=$C$8,1,0)</f>
        <v>0</v>
      </c>
      <c r="O2546" s="44">
        <f t="shared" si="71"/>
        <v>2</v>
      </c>
    </row>
    <row r="2547" spans="1:15" ht="15" hidden="1" x14ac:dyDescent="0.2">
      <c r="A2547" s="3"/>
      <c r="B2547" s="3"/>
      <c r="C2547" s="3"/>
      <c r="D2547" s="3"/>
      <c r="E2547" t="s">
        <v>51</v>
      </c>
      <c r="F2547" t="s">
        <v>51</v>
      </c>
      <c r="G2547" s="41"/>
      <c r="H2547" s="40"/>
      <c r="I2547" s="40"/>
      <c r="J2547" s="40"/>
      <c r="K2547" s="42"/>
      <c r="L2547" s="3">
        <f>IF(Table2242[[#This Row],[P/E]]&lt;=$A$8,1,0)</f>
        <v>1</v>
      </c>
      <c r="M2547" s="3">
        <f>IF(Table2242[[#This Row],[ROE LF]]&gt;=$B$8,1,0)</f>
        <v>1</v>
      </c>
      <c r="N2547" s="3">
        <f>IF(Table2242[[#This Row],[Debt/Equity LF]]&lt;=$C$8,1,0)</f>
        <v>0</v>
      </c>
      <c r="O2547" s="44">
        <f t="shared" si="71"/>
        <v>2</v>
      </c>
    </row>
    <row r="2548" spans="1:15" ht="15" hidden="1" x14ac:dyDescent="0.2">
      <c r="A2548" s="3"/>
      <c r="B2548" s="3"/>
      <c r="C2548" s="3"/>
      <c r="D2548" s="3"/>
      <c r="E2548" t="s">
        <v>51</v>
      </c>
      <c r="F2548" t="s">
        <v>51</v>
      </c>
      <c r="G2548" s="41"/>
      <c r="H2548" s="40"/>
      <c r="I2548" s="40"/>
      <c r="J2548" s="40"/>
      <c r="K2548" s="42"/>
      <c r="L2548" s="3">
        <f>IF(Table2242[[#This Row],[P/E]]&lt;=$A$8,1,0)</f>
        <v>1</v>
      </c>
      <c r="M2548" s="3">
        <f>IF(Table2242[[#This Row],[ROE LF]]&gt;=$B$8,1,0)</f>
        <v>1</v>
      </c>
      <c r="N2548" s="3">
        <f>IF(Table2242[[#This Row],[Debt/Equity LF]]&lt;=$C$8,1,0)</f>
        <v>0</v>
      </c>
      <c r="O2548" s="44">
        <f t="shared" si="71"/>
        <v>2</v>
      </c>
    </row>
    <row r="2549" spans="1:15" ht="15" hidden="1" x14ac:dyDescent="0.2">
      <c r="A2549" s="3"/>
      <c r="B2549" s="3"/>
      <c r="C2549" s="3"/>
      <c r="D2549" s="3"/>
      <c r="E2549" t="s">
        <v>51</v>
      </c>
      <c r="F2549" t="s">
        <v>51</v>
      </c>
      <c r="G2549" s="41"/>
      <c r="H2549" s="40"/>
      <c r="I2549" s="40"/>
      <c r="J2549" s="40"/>
      <c r="K2549" s="42"/>
      <c r="L2549" s="3">
        <f>IF(OR(Table2242[[#This Row],[P/E]]=""),0,IF(Table2242[[#This Row],[P/E]]&lt;=$A$8,1,0))</f>
        <v>0</v>
      </c>
      <c r="M2549" s="3">
        <f>IF(OR(Table2242[[#This Row],[ROE LF]]=""),0,IF(Table2242[[#This Row],[ROE LF]]&gt;=$B$8,1,0))</f>
        <v>0</v>
      </c>
      <c r="N2549" s="3">
        <f>IF(OR(Table2242[[#This Row],[Debt/Equity LF]]=""),0,IF(Table2242[[#This Row],[Debt/Equity LF]]&lt;=$C$8,1,0))</f>
        <v>0</v>
      </c>
      <c r="O2549" s="44">
        <f t="shared" si="71"/>
        <v>0</v>
      </c>
    </row>
    <row r="2550" spans="1:15" ht="15" hidden="1" x14ac:dyDescent="0.2">
      <c r="A2550" s="3"/>
      <c r="B2550" s="3"/>
      <c r="C2550" s="3"/>
      <c r="D2550" s="3"/>
      <c r="E2550" t="s">
        <v>51</v>
      </c>
      <c r="F2550" t="s">
        <v>51</v>
      </c>
      <c r="G2550" s="41"/>
      <c r="H2550" s="40"/>
      <c r="I2550" s="40"/>
      <c r="J2550" s="40"/>
      <c r="K2550" s="42"/>
      <c r="L2550" s="3">
        <f>IF(OR(Table2242[[#This Row],[P/E]]=""),0,IF(Table2242[[#This Row],[P/E]]&lt;=$A$8,1,0))</f>
        <v>0</v>
      </c>
      <c r="M2550" s="3">
        <f>IF(OR(Table2242[[#This Row],[ROE LF]]=""),0,IF(Table2242[[#This Row],[ROE LF]]&gt;=$B$8,1,0))</f>
        <v>0</v>
      </c>
      <c r="N2550" s="3">
        <f>IF(OR(Table2242[[#This Row],[Debt/Equity LF]]=""),0,IF(Table2242[[#This Row],[Debt/Equity LF]]&lt;=$C$8,1,0))</f>
        <v>0</v>
      </c>
      <c r="O2550" s="44">
        <f t="shared" si="71"/>
        <v>0</v>
      </c>
    </row>
    <row r="2551" spans="1:15" ht="15" hidden="1" x14ac:dyDescent="0.2">
      <c r="A2551" s="3"/>
      <c r="B2551" s="3"/>
      <c r="C2551" s="3"/>
      <c r="D2551" s="3"/>
      <c r="E2551" t="s">
        <v>51</v>
      </c>
      <c r="F2551" t="s">
        <v>51</v>
      </c>
      <c r="G2551" s="41"/>
      <c r="H2551" s="40"/>
      <c r="I2551" s="40"/>
      <c r="J2551" s="40"/>
      <c r="K2551" s="42"/>
      <c r="L2551" s="3">
        <f>IF(OR(Table2242[[#This Row],[P/E]]=""),0,IF(Table2242[[#This Row],[P/E]]&lt;=$A$8,1,0))</f>
        <v>0</v>
      </c>
      <c r="M2551" s="3">
        <f>IF(OR(Table2242[[#This Row],[ROE LF]]=""),0,IF(Table2242[[#This Row],[ROE LF]]&gt;=$B$8,1,0))</f>
        <v>0</v>
      </c>
      <c r="N2551" s="3">
        <f>IF(OR(Table2242[[#This Row],[Debt/Equity LF]]=""),0,IF(Table2242[[#This Row],[Debt/Equity LF]]&lt;=$C$8,1,0))</f>
        <v>0</v>
      </c>
      <c r="O2551" s="44">
        <f t="shared" si="71"/>
        <v>0</v>
      </c>
    </row>
    <row r="2552" spans="1:15" ht="15" hidden="1" x14ac:dyDescent="0.2">
      <c r="A2552" s="3"/>
      <c r="B2552" s="3"/>
      <c r="C2552" s="3"/>
      <c r="D2552" s="3"/>
      <c r="E2552" t="s">
        <v>51</v>
      </c>
      <c r="F2552" t="s">
        <v>51</v>
      </c>
      <c r="G2552" s="41"/>
      <c r="H2552" s="40"/>
      <c r="I2552" s="40"/>
      <c r="J2552" s="40"/>
      <c r="K2552" s="42"/>
      <c r="L2552" s="3">
        <f>IF(OR(Table2242[[#This Row],[P/E]]=""),0,IF(Table2242[[#This Row],[P/E]]&lt;=$A$8,1,0))</f>
        <v>0</v>
      </c>
      <c r="M2552" s="3">
        <f>IF(OR(Table2242[[#This Row],[ROE LF]]=""),0,IF(Table2242[[#This Row],[ROE LF]]&gt;=$B$8,1,0))</f>
        <v>0</v>
      </c>
      <c r="N2552" s="3">
        <f>IF(OR(Table2242[[#This Row],[Debt/Equity LF]]=""),0,IF(Table2242[[#This Row],[Debt/Equity LF]]&lt;=$C$8,1,0))</f>
        <v>0</v>
      </c>
      <c r="O2552" s="44">
        <f t="shared" si="71"/>
        <v>0</v>
      </c>
    </row>
    <row r="2553" spans="1:15" ht="15" hidden="1" x14ac:dyDescent="0.2">
      <c r="A2553" s="3"/>
      <c r="B2553" s="3"/>
      <c r="C2553" s="3"/>
      <c r="D2553" s="3"/>
      <c r="E2553" t="s">
        <v>51</v>
      </c>
      <c r="F2553" t="s">
        <v>51</v>
      </c>
      <c r="G2553" s="41"/>
      <c r="H2553" s="40"/>
      <c r="I2553" s="40"/>
      <c r="J2553" s="40"/>
      <c r="K2553" s="42"/>
      <c r="L2553" s="3">
        <f>IF(OR(Table2242[[#This Row],[P/E]]=""),0,IF(Table2242[[#This Row],[P/E]]&lt;=$A$8,1,0))</f>
        <v>0</v>
      </c>
      <c r="M2553" s="3">
        <f>IF(OR(Table2242[[#This Row],[ROE LF]]=""),0,IF(Table2242[[#This Row],[ROE LF]]&gt;=$B$8,1,0))</f>
        <v>0</v>
      </c>
      <c r="N2553" s="3">
        <f>IF(OR(Table2242[[#This Row],[Debt/Equity LF]]=""),0,IF(Table2242[[#This Row],[Debt/Equity LF]]&lt;=$C$8,1,0))</f>
        <v>0</v>
      </c>
      <c r="O2553" s="44">
        <f t="shared" si="71"/>
        <v>0</v>
      </c>
    </row>
    <row r="2554" spans="1:15" ht="15" hidden="1" x14ac:dyDescent="0.2">
      <c r="A2554" s="3"/>
      <c r="B2554" s="3"/>
      <c r="C2554" s="3"/>
      <c r="D2554" s="3"/>
      <c r="E2554" t="s">
        <v>51</v>
      </c>
      <c r="F2554" t="s">
        <v>51</v>
      </c>
      <c r="G2554" s="41"/>
      <c r="H2554" s="40"/>
      <c r="I2554" s="40"/>
      <c r="J2554" s="40"/>
      <c r="K2554" s="42"/>
      <c r="L2554" s="3">
        <f>IF(OR(Table2242[[#This Row],[P/E]]=""),0,IF(Table2242[[#This Row],[P/E]]&lt;=$A$8,1,0))</f>
        <v>0</v>
      </c>
      <c r="M2554" s="3">
        <f>IF(OR(Table2242[[#This Row],[ROE LF]]=""),0,IF(Table2242[[#This Row],[ROE LF]]&gt;=$B$8,1,0))</f>
        <v>0</v>
      </c>
      <c r="N2554" s="3">
        <f>IF(OR(Table2242[[#This Row],[Debt/Equity LF]]=""),0,IF(Table2242[[#This Row],[Debt/Equity LF]]&lt;=$C$8,1,0))</f>
        <v>0</v>
      </c>
      <c r="O2554" s="44">
        <f t="shared" si="71"/>
        <v>0</v>
      </c>
    </row>
    <row r="2555" spans="1:15" ht="15" hidden="1" x14ac:dyDescent="0.2">
      <c r="A2555" s="3"/>
      <c r="B2555" s="3"/>
      <c r="C2555" s="3"/>
      <c r="D2555" s="3"/>
      <c r="E2555" t="s">
        <v>51</v>
      </c>
      <c r="F2555" t="s">
        <v>51</v>
      </c>
      <c r="G2555" s="41"/>
      <c r="H2555" s="40"/>
      <c r="I2555" s="40"/>
      <c r="J2555" s="40"/>
      <c r="K2555" s="42"/>
      <c r="L2555" s="3">
        <f>IF(OR(Table2242[[#This Row],[P/E]]=""),0,IF(Table2242[[#This Row],[P/E]]&lt;=$A$8,1,0))</f>
        <v>0</v>
      </c>
      <c r="M2555" s="3">
        <f>IF(OR(Table2242[[#This Row],[ROE LF]]=""),0,IF(Table2242[[#This Row],[ROE LF]]&gt;=$B$8,1,0))</f>
        <v>0</v>
      </c>
      <c r="N2555" s="3">
        <f>IF(OR(Table2242[[#This Row],[Debt/Equity LF]]=""),0,IF(Table2242[[#This Row],[Debt/Equity LF]]&lt;=$C$8,1,0))</f>
        <v>0</v>
      </c>
      <c r="O2555" s="44">
        <f t="shared" si="71"/>
        <v>0</v>
      </c>
    </row>
    <row r="2556" spans="1:15" ht="15" hidden="1" x14ac:dyDescent="0.2">
      <c r="A2556" s="3"/>
      <c r="B2556" s="3"/>
      <c r="C2556" s="3"/>
      <c r="D2556" s="3"/>
      <c r="E2556" t="s">
        <v>51</v>
      </c>
      <c r="F2556" t="s">
        <v>51</v>
      </c>
      <c r="G2556" s="41"/>
      <c r="H2556" s="40"/>
      <c r="I2556" s="40"/>
      <c r="J2556" s="40"/>
      <c r="K2556" s="42"/>
      <c r="L2556" s="3">
        <f>IF(OR(Table2242[[#This Row],[P/E]]=""),0,IF(Table2242[[#This Row],[P/E]]&lt;=$A$8,1,0))</f>
        <v>0</v>
      </c>
      <c r="M2556" s="3">
        <f>IF(OR(Table2242[[#This Row],[ROE LF]]=""),0,IF(Table2242[[#This Row],[ROE LF]]&gt;=$B$8,1,0))</f>
        <v>0</v>
      </c>
      <c r="N2556" s="3">
        <f>IF(OR(Table2242[[#This Row],[Debt/Equity LF]]=""),0,IF(Table2242[[#This Row],[Debt/Equity LF]]&lt;=$C$8,1,0))</f>
        <v>0</v>
      </c>
      <c r="O2556" s="44">
        <f t="shared" si="71"/>
        <v>0</v>
      </c>
    </row>
    <row r="2557" spans="1:15" ht="15" hidden="1" x14ac:dyDescent="0.2">
      <c r="A2557" s="3"/>
      <c r="B2557" s="3"/>
      <c r="C2557" s="3"/>
      <c r="D2557" s="3"/>
      <c r="E2557" t="s">
        <v>51</v>
      </c>
      <c r="F2557" t="s">
        <v>51</v>
      </c>
      <c r="G2557" s="41"/>
      <c r="H2557" s="40"/>
      <c r="I2557" s="40"/>
      <c r="J2557" s="40"/>
      <c r="K2557" s="42"/>
      <c r="L2557" s="3">
        <f>IF(OR(Table2242[[#This Row],[P/E]]=""),0,IF(Table2242[[#This Row],[P/E]]&lt;=$A$8,1,0))</f>
        <v>0</v>
      </c>
      <c r="M2557" s="3">
        <f>IF(OR(Table2242[[#This Row],[ROE LF]]=""),0,IF(Table2242[[#This Row],[ROE LF]]&gt;=$B$8,1,0))</f>
        <v>0</v>
      </c>
      <c r="N2557" s="3">
        <f>IF(OR(Table2242[[#This Row],[Debt/Equity LF]]=""),0,IF(Table2242[[#This Row],[Debt/Equity LF]]&lt;=$C$8,1,0))</f>
        <v>0</v>
      </c>
      <c r="O2557" s="44">
        <f t="shared" si="71"/>
        <v>0</v>
      </c>
    </row>
    <row r="2558" spans="1:15" ht="15" hidden="1" x14ac:dyDescent="0.2">
      <c r="A2558" s="3"/>
      <c r="B2558" s="3"/>
      <c r="C2558" s="3"/>
      <c r="D2558" s="3"/>
      <c r="E2558" t="s">
        <v>51</v>
      </c>
      <c r="F2558" t="s">
        <v>51</v>
      </c>
      <c r="G2558" s="41"/>
      <c r="H2558" s="40"/>
      <c r="I2558" s="40"/>
      <c r="J2558" s="40"/>
      <c r="K2558" s="42"/>
      <c r="L2558" s="3">
        <f>IF(OR(Table2242[[#This Row],[P/E]]=""),0,IF(Table2242[[#This Row],[P/E]]&lt;=$A$8,1,0))</f>
        <v>0</v>
      </c>
      <c r="M2558" s="3">
        <f>IF(OR(Table2242[[#This Row],[ROE LF]]=""),0,IF(Table2242[[#This Row],[ROE LF]]&gt;=$B$8,1,0))</f>
        <v>0</v>
      </c>
      <c r="N2558" s="3">
        <f>IF(OR(Table2242[[#This Row],[Debt/Equity LF]]=""),0,IF(Table2242[[#This Row],[Debt/Equity LF]]&lt;=$C$8,1,0))</f>
        <v>0</v>
      </c>
      <c r="O2558" s="44">
        <f t="shared" si="71"/>
        <v>0</v>
      </c>
    </row>
    <row r="2559" spans="1:15" ht="15" hidden="1" x14ac:dyDescent="0.2">
      <c r="A2559" s="3"/>
      <c r="B2559" s="3"/>
      <c r="C2559" s="3"/>
      <c r="D2559" s="3"/>
      <c r="E2559" t="s">
        <v>51</v>
      </c>
      <c r="F2559" t="s">
        <v>51</v>
      </c>
      <c r="G2559" s="41"/>
      <c r="H2559" s="40"/>
      <c r="I2559" s="40"/>
      <c r="J2559" s="40"/>
      <c r="K2559" s="42"/>
      <c r="L2559" s="3">
        <f>IF(OR(Table2242[[#This Row],[P/E]]=""),0,IF(Table2242[[#This Row],[P/E]]&lt;=$A$8,1,0))</f>
        <v>0</v>
      </c>
      <c r="M2559" s="3">
        <f>IF(OR(Table2242[[#This Row],[ROE LF]]=""),0,IF(Table2242[[#This Row],[ROE LF]]&gt;=$B$8,1,0))</f>
        <v>0</v>
      </c>
      <c r="N2559" s="3">
        <f>IF(OR(Table2242[[#This Row],[Debt/Equity LF]]=""),0,IF(Table2242[[#This Row],[Debt/Equity LF]]&lt;=$C$8,1,0))</f>
        <v>0</v>
      </c>
      <c r="O2559" s="44">
        <f t="shared" si="71"/>
        <v>0</v>
      </c>
    </row>
    <row r="2560" spans="1:15" ht="15" hidden="1" x14ac:dyDescent="0.2">
      <c r="A2560" s="3"/>
      <c r="B2560" s="3"/>
      <c r="C2560" s="3"/>
      <c r="D2560" s="3"/>
      <c r="E2560" t="s">
        <v>51</v>
      </c>
      <c r="F2560" t="s">
        <v>51</v>
      </c>
      <c r="G2560" s="41"/>
      <c r="H2560" s="40"/>
      <c r="I2560" s="40"/>
      <c r="J2560" s="40"/>
      <c r="K2560" s="42"/>
      <c r="L2560" s="3">
        <f>IF(OR(Table2242[[#This Row],[P/E]]=""),0,IF(Table2242[[#This Row],[P/E]]&lt;=$A$8,1,0))</f>
        <v>0</v>
      </c>
      <c r="M2560" s="3">
        <f>IF(OR(Table2242[[#This Row],[ROE LF]]=""),0,IF(Table2242[[#This Row],[ROE LF]]&gt;=$B$8,1,0))</f>
        <v>0</v>
      </c>
      <c r="N2560" s="3">
        <f>IF(OR(Table2242[[#This Row],[Debt/Equity LF]]=""),0,IF(Table2242[[#This Row],[Debt/Equity LF]]&lt;=$C$8,1,0))</f>
        <v>0</v>
      </c>
      <c r="O2560" s="44">
        <f t="shared" si="71"/>
        <v>0</v>
      </c>
    </row>
    <row r="2561" spans="1:15" ht="15" hidden="1" x14ac:dyDescent="0.2">
      <c r="A2561" s="3"/>
      <c r="B2561" s="3"/>
      <c r="C2561" s="3"/>
      <c r="D2561" s="3"/>
      <c r="E2561" t="s">
        <v>51</v>
      </c>
      <c r="F2561" t="s">
        <v>51</v>
      </c>
      <c r="G2561" s="41"/>
      <c r="H2561" s="40"/>
      <c r="I2561" s="40"/>
      <c r="J2561" s="40"/>
      <c r="K2561" s="42"/>
      <c r="L2561" s="3">
        <f>IF(OR(Table2242[[#This Row],[P/E]]=""),0,IF(Table2242[[#This Row],[P/E]]&lt;=$A$8,1,0))</f>
        <v>0</v>
      </c>
      <c r="M2561" s="3">
        <f>IF(OR(Table2242[[#This Row],[ROE LF]]=""),0,IF(Table2242[[#This Row],[ROE LF]]&gt;=$B$8,1,0))</f>
        <v>0</v>
      </c>
      <c r="N2561" s="3">
        <f>IF(OR(Table2242[[#This Row],[Debt/Equity LF]]=""),0,IF(Table2242[[#This Row],[Debt/Equity LF]]&lt;=$C$8,1,0))</f>
        <v>0</v>
      </c>
      <c r="O2561" s="44">
        <f t="shared" si="71"/>
        <v>0</v>
      </c>
    </row>
    <row r="2562" spans="1:15" ht="15" hidden="1" x14ac:dyDescent="0.2">
      <c r="A2562" s="3"/>
      <c r="B2562" s="3"/>
      <c r="C2562" s="3"/>
      <c r="D2562" s="3"/>
      <c r="E2562" t="s">
        <v>51</v>
      </c>
      <c r="F2562" t="s">
        <v>51</v>
      </c>
      <c r="G2562" s="41"/>
      <c r="H2562" s="40"/>
      <c r="I2562" s="40"/>
      <c r="J2562" s="40"/>
      <c r="K2562" s="42"/>
      <c r="L2562" s="3">
        <f>IF(OR(Table2242[[#This Row],[P/E]]=""),0,IF(Table2242[[#This Row],[P/E]]&lt;=$A$8,1,0))</f>
        <v>0</v>
      </c>
      <c r="M2562" s="3">
        <f>IF(OR(Table2242[[#This Row],[ROE LF]]=""),0,IF(Table2242[[#This Row],[ROE LF]]&gt;=$B$8,1,0))</f>
        <v>0</v>
      </c>
      <c r="N2562" s="3">
        <f>IF(OR(Table2242[[#This Row],[Debt/Equity LF]]=""),0,IF(Table2242[[#This Row],[Debt/Equity LF]]&lt;=$C$8,1,0))</f>
        <v>0</v>
      </c>
      <c r="O2562" s="44">
        <f t="shared" si="71"/>
        <v>0</v>
      </c>
    </row>
    <row r="2563" spans="1:15" ht="15" hidden="1" x14ac:dyDescent="0.2">
      <c r="A2563" s="3"/>
      <c r="B2563" s="3"/>
      <c r="C2563" s="3"/>
      <c r="D2563" s="3"/>
      <c r="E2563" t="s">
        <v>51</v>
      </c>
      <c r="F2563" t="s">
        <v>51</v>
      </c>
      <c r="G2563" s="41"/>
      <c r="H2563" s="40"/>
      <c r="I2563" s="40"/>
      <c r="J2563" s="40"/>
      <c r="K2563" s="42"/>
      <c r="L2563" s="3">
        <f>IF(OR(Table2242[[#This Row],[P/E]]=""),0,IF(Table2242[[#This Row],[P/E]]&lt;=$A$8,1,0))</f>
        <v>0</v>
      </c>
      <c r="M2563" s="3">
        <f>IF(OR(Table2242[[#This Row],[ROE LF]]=""),0,IF(Table2242[[#This Row],[ROE LF]]&gt;=$B$8,1,0))</f>
        <v>0</v>
      </c>
      <c r="N2563" s="3">
        <f>IF(OR(Table2242[[#This Row],[Debt/Equity LF]]=""),0,IF(Table2242[[#This Row],[Debt/Equity LF]]&lt;=$C$8,1,0))</f>
        <v>0</v>
      </c>
      <c r="O2563" s="44">
        <f t="shared" si="71"/>
        <v>0</v>
      </c>
    </row>
    <row r="2564" spans="1:15" ht="15" hidden="1" x14ac:dyDescent="0.2">
      <c r="A2564" s="3"/>
      <c r="B2564" s="3"/>
      <c r="C2564" s="3"/>
      <c r="D2564" s="3"/>
      <c r="E2564" t="s">
        <v>51</v>
      </c>
      <c r="F2564" t="s">
        <v>51</v>
      </c>
      <c r="G2564" s="41"/>
      <c r="H2564" s="40"/>
      <c r="I2564" s="40"/>
      <c r="J2564" s="40"/>
      <c r="K2564" s="42"/>
      <c r="L2564" s="3">
        <f>IF(OR(Table2242[[#This Row],[P/E]]=""),0,IF(Table2242[[#This Row],[P/E]]&lt;=$A$8,1,0))</f>
        <v>0</v>
      </c>
      <c r="M2564" s="3">
        <f>IF(OR(Table2242[[#This Row],[ROE LF]]=""),0,IF(Table2242[[#This Row],[ROE LF]]&gt;=$B$8,1,0))</f>
        <v>0</v>
      </c>
      <c r="N2564" s="3">
        <f>IF(OR(Table2242[[#This Row],[Debt/Equity LF]]=""),0,IF(Table2242[[#This Row],[Debt/Equity LF]]&lt;=$C$8,1,0))</f>
        <v>0</v>
      </c>
      <c r="O2564" s="44">
        <f t="shared" si="71"/>
        <v>0</v>
      </c>
    </row>
    <row r="2565" spans="1:15" ht="15" hidden="1" x14ac:dyDescent="0.2">
      <c r="A2565" s="3"/>
      <c r="B2565" s="3"/>
      <c r="C2565" s="3"/>
      <c r="D2565" s="3"/>
      <c r="E2565" t="s">
        <v>51</v>
      </c>
      <c r="F2565" t="s">
        <v>51</v>
      </c>
      <c r="G2565" s="41"/>
      <c r="H2565" s="40"/>
      <c r="I2565" s="40"/>
      <c r="J2565" s="40"/>
      <c r="K2565" s="42"/>
      <c r="L2565" s="3">
        <f>IF(OR(Table2242[[#This Row],[P/E]]=""),0,IF(Table2242[[#This Row],[P/E]]&lt;=$A$8,1,0))</f>
        <v>0</v>
      </c>
      <c r="M2565" s="3">
        <f>IF(OR(Table2242[[#This Row],[ROE LF]]=""),0,IF(Table2242[[#This Row],[ROE LF]]&gt;=$B$8,1,0))</f>
        <v>0</v>
      </c>
      <c r="N2565" s="3">
        <f>IF(OR(Table2242[[#This Row],[Debt/Equity LF]]=""),0,IF(Table2242[[#This Row],[Debt/Equity LF]]&lt;=$C$8,1,0))</f>
        <v>0</v>
      </c>
      <c r="O2565" s="44">
        <f t="shared" si="71"/>
        <v>0</v>
      </c>
    </row>
    <row r="2566" spans="1:15" ht="15" hidden="1" x14ac:dyDescent="0.2">
      <c r="A2566" s="3"/>
      <c r="B2566" s="3"/>
      <c r="C2566" s="3"/>
      <c r="D2566" s="3"/>
      <c r="E2566" t="s">
        <v>51</v>
      </c>
      <c r="F2566" t="s">
        <v>51</v>
      </c>
      <c r="G2566" s="41"/>
      <c r="H2566" s="40"/>
      <c r="I2566" s="40"/>
      <c r="J2566" s="40"/>
      <c r="K2566" s="42"/>
      <c r="L2566" s="3">
        <f>IF(OR(Table2242[[#This Row],[P/E]]=""),0,IF(Table2242[[#This Row],[P/E]]&lt;=$A$8,1,0))</f>
        <v>0</v>
      </c>
      <c r="M2566" s="3">
        <f>IF(OR(Table2242[[#This Row],[ROE LF]]=""),0,IF(Table2242[[#This Row],[ROE LF]]&gt;=$B$8,1,0))</f>
        <v>0</v>
      </c>
      <c r="N2566" s="3">
        <f>IF(OR(Table2242[[#This Row],[Debt/Equity LF]]=""),0,IF(Table2242[[#This Row],[Debt/Equity LF]]&lt;=$C$8,1,0))</f>
        <v>0</v>
      </c>
      <c r="O2566" s="44">
        <f t="shared" si="71"/>
        <v>0</v>
      </c>
    </row>
    <row r="2567" spans="1:15" ht="15" hidden="1" x14ac:dyDescent="0.2">
      <c r="A2567" s="3"/>
      <c r="B2567" s="3"/>
      <c r="C2567" s="3"/>
      <c r="D2567" s="3"/>
      <c r="E2567" t="s">
        <v>51</v>
      </c>
      <c r="F2567" t="s">
        <v>51</v>
      </c>
      <c r="G2567" s="41"/>
      <c r="H2567" s="40"/>
      <c r="I2567" s="40"/>
      <c r="J2567" s="40"/>
      <c r="K2567" s="42"/>
      <c r="L2567" s="3">
        <f>IF(OR(Table2242[[#This Row],[P/E]]=""),0,IF(Table2242[[#This Row],[P/E]]&lt;=$A$8,1,0))</f>
        <v>0</v>
      </c>
      <c r="M2567" s="3">
        <f>IF(OR(Table2242[[#This Row],[ROE LF]]=""),0,IF(Table2242[[#This Row],[ROE LF]]&gt;=$B$8,1,0))</f>
        <v>0</v>
      </c>
      <c r="N2567" s="3">
        <f>IF(OR(Table2242[[#This Row],[Debt/Equity LF]]=""),0,IF(Table2242[[#This Row],[Debt/Equity LF]]&lt;=$C$8,1,0))</f>
        <v>0</v>
      </c>
      <c r="O2567" s="44">
        <f t="shared" si="71"/>
        <v>0</v>
      </c>
    </row>
    <row r="2568" spans="1:15" ht="15" hidden="1" x14ac:dyDescent="0.2">
      <c r="A2568" s="3"/>
      <c r="B2568" s="3"/>
      <c r="C2568" s="3"/>
      <c r="D2568" s="3"/>
      <c r="E2568" t="s">
        <v>51</v>
      </c>
      <c r="F2568" t="s">
        <v>51</v>
      </c>
      <c r="G2568" s="41"/>
      <c r="H2568" s="40"/>
      <c r="I2568" s="40"/>
      <c r="J2568" s="40"/>
      <c r="K2568" s="42"/>
      <c r="L2568" s="3">
        <f>IF(OR(Table2242[[#This Row],[P/E]]=""),0,IF(Table2242[[#This Row],[P/E]]&lt;=$A$8,1,0))</f>
        <v>0</v>
      </c>
      <c r="M2568" s="3">
        <f>IF(OR(Table2242[[#This Row],[ROE LF]]=""),0,IF(Table2242[[#This Row],[ROE LF]]&gt;=$B$8,1,0))</f>
        <v>0</v>
      </c>
      <c r="N2568" s="3">
        <f>IF(OR(Table2242[[#This Row],[Debt/Equity LF]]=""),0,IF(Table2242[[#This Row],[Debt/Equity LF]]&lt;=$C$8,1,0))</f>
        <v>0</v>
      </c>
      <c r="O2568" s="44">
        <f t="shared" si="71"/>
        <v>0</v>
      </c>
    </row>
    <row r="2569" spans="1:15" ht="15" hidden="1" x14ac:dyDescent="0.2">
      <c r="A2569" s="3"/>
      <c r="B2569" s="3"/>
      <c r="C2569" s="3"/>
      <c r="D2569" s="3"/>
      <c r="E2569" t="s">
        <v>51</v>
      </c>
      <c r="F2569" t="s">
        <v>51</v>
      </c>
      <c r="G2569" s="41"/>
      <c r="H2569" s="40"/>
      <c r="I2569" s="40"/>
      <c r="J2569" s="40"/>
      <c r="K2569" s="42"/>
      <c r="L2569" s="3">
        <f>IF(OR(Table2242[[#This Row],[P/E]]=""),0,IF(Table2242[[#This Row],[P/E]]&lt;=$A$8,1,0))</f>
        <v>0</v>
      </c>
      <c r="M2569" s="3">
        <f>IF(OR(Table2242[[#This Row],[ROE LF]]=""),0,IF(Table2242[[#This Row],[ROE LF]]&gt;=$B$8,1,0))</f>
        <v>0</v>
      </c>
      <c r="N2569" s="3">
        <f>IF(OR(Table2242[[#This Row],[Debt/Equity LF]]=""),0,IF(Table2242[[#This Row],[Debt/Equity LF]]&lt;=$C$8,1,0))</f>
        <v>0</v>
      </c>
      <c r="O2569" s="44">
        <f t="shared" si="71"/>
        <v>0</v>
      </c>
    </row>
    <row r="2570" spans="1:15" ht="15" hidden="1" x14ac:dyDescent="0.2">
      <c r="A2570" s="3"/>
      <c r="B2570" s="3"/>
      <c r="C2570" s="3"/>
      <c r="D2570" s="3"/>
      <c r="E2570" t="s">
        <v>51</v>
      </c>
      <c r="F2570" t="s">
        <v>51</v>
      </c>
      <c r="G2570" s="41"/>
      <c r="H2570" s="40"/>
      <c r="I2570" s="40"/>
      <c r="J2570" s="40"/>
      <c r="K2570" s="42"/>
      <c r="L2570" s="3">
        <f>IF(OR(Table2242[[#This Row],[P/E]]=""),0,IF(Table2242[[#This Row],[P/E]]&lt;=$A$8,1,0))</f>
        <v>0</v>
      </c>
      <c r="M2570" s="3">
        <f>IF(OR(Table2242[[#This Row],[ROE LF]]=""),0,IF(Table2242[[#This Row],[ROE LF]]&gt;=$B$8,1,0))</f>
        <v>0</v>
      </c>
      <c r="N2570" s="3">
        <f>IF(OR(Table2242[[#This Row],[Debt/Equity LF]]=""),0,IF(Table2242[[#This Row],[Debt/Equity LF]]&lt;=$C$8,1,0))</f>
        <v>0</v>
      </c>
      <c r="O2570" s="44">
        <f t="shared" si="71"/>
        <v>0</v>
      </c>
    </row>
    <row r="2571" spans="1:15" ht="15" hidden="1" x14ac:dyDescent="0.2">
      <c r="A2571" s="3"/>
      <c r="B2571" s="3"/>
      <c r="C2571" s="3"/>
      <c r="D2571" s="3"/>
      <c r="E2571" t="s">
        <v>51</v>
      </c>
      <c r="F2571" t="s">
        <v>51</v>
      </c>
      <c r="G2571" s="41"/>
      <c r="H2571" s="40"/>
      <c r="I2571" s="40"/>
      <c r="J2571" s="40"/>
      <c r="K2571" s="42"/>
      <c r="L2571" s="3">
        <f>IF(OR(Table2242[[#This Row],[P/E]]=""),0,IF(Table2242[[#This Row],[P/E]]&lt;=$A$8,1,0))</f>
        <v>0</v>
      </c>
      <c r="M2571" s="3">
        <f>IF(OR(Table2242[[#This Row],[ROE LF]]=""),0,IF(Table2242[[#This Row],[ROE LF]]&gt;=$B$8,1,0))</f>
        <v>0</v>
      </c>
      <c r="N2571" s="3">
        <f>IF(OR(Table2242[[#This Row],[Debt/Equity LF]]=""),0,IF(Table2242[[#This Row],[Debt/Equity LF]]&lt;=$C$8,1,0))</f>
        <v>0</v>
      </c>
      <c r="O2571" s="44">
        <f t="shared" si="71"/>
        <v>0</v>
      </c>
    </row>
    <row r="2572" spans="1:15" ht="15" hidden="1" x14ac:dyDescent="0.2">
      <c r="A2572" s="3"/>
      <c r="B2572" s="3"/>
      <c r="C2572" s="3"/>
      <c r="D2572" s="3"/>
      <c r="E2572" t="s">
        <v>51</v>
      </c>
      <c r="F2572" t="s">
        <v>51</v>
      </c>
      <c r="G2572" s="41"/>
      <c r="H2572" s="40"/>
      <c r="I2572" s="40"/>
      <c r="J2572" s="40"/>
      <c r="K2572" s="42"/>
      <c r="L2572" s="3">
        <f>IF(OR(Table2242[[#This Row],[P/E]]=""),0,IF(Table2242[[#This Row],[P/E]]&lt;=$A$8,1,0))</f>
        <v>0</v>
      </c>
      <c r="M2572" s="3">
        <f>IF(OR(Table2242[[#This Row],[ROE LF]]=""),0,IF(Table2242[[#This Row],[ROE LF]]&gt;=$B$8,1,0))</f>
        <v>0</v>
      </c>
      <c r="N2572" s="3">
        <f>IF(OR(Table2242[[#This Row],[Debt/Equity LF]]=""),0,IF(Table2242[[#This Row],[Debt/Equity LF]]&lt;=$C$8,1,0))</f>
        <v>0</v>
      </c>
      <c r="O2572" s="44">
        <f t="shared" si="71"/>
        <v>0</v>
      </c>
    </row>
    <row r="2573" spans="1:15" ht="15" hidden="1" x14ac:dyDescent="0.2">
      <c r="A2573" s="3"/>
      <c r="B2573" s="3"/>
      <c r="C2573" s="3"/>
      <c r="D2573" s="3"/>
      <c r="E2573" t="s">
        <v>51</v>
      </c>
      <c r="F2573" t="s">
        <v>51</v>
      </c>
      <c r="G2573" s="41"/>
      <c r="H2573" s="40"/>
      <c r="I2573" s="40"/>
      <c r="J2573" s="40"/>
      <c r="K2573" s="42"/>
      <c r="L2573" s="3">
        <f>IF(OR(Table2242[[#This Row],[P/E]]=""),0,IF(Table2242[[#This Row],[P/E]]&lt;=$A$8,1,0))</f>
        <v>0</v>
      </c>
      <c r="M2573" s="3">
        <f>IF(OR(Table2242[[#This Row],[ROE LF]]=""),0,IF(Table2242[[#This Row],[ROE LF]]&gt;=$B$8,1,0))</f>
        <v>0</v>
      </c>
      <c r="N2573" s="3">
        <f>IF(OR(Table2242[[#This Row],[Debt/Equity LF]]=""),0,IF(Table2242[[#This Row],[Debt/Equity LF]]&lt;=$C$8,1,0))</f>
        <v>0</v>
      </c>
      <c r="O2573" s="44">
        <f t="shared" si="71"/>
        <v>0</v>
      </c>
    </row>
    <row r="2574" spans="1:15" ht="15" hidden="1" x14ac:dyDescent="0.2">
      <c r="A2574" s="3"/>
      <c r="B2574" s="3"/>
      <c r="C2574" s="3"/>
      <c r="D2574" s="3"/>
      <c r="E2574" t="s">
        <v>51</v>
      </c>
      <c r="F2574" t="s">
        <v>51</v>
      </c>
      <c r="G2574" s="41"/>
      <c r="H2574" s="40"/>
      <c r="I2574" s="40"/>
      <c r="J2574" s="40"/>
      <c r="K2574" s="42"/>
      <c r="L2574" s="3">
        <f>IF(OR(Table2242[[#This Row],[P/E]]=""),0,IF(Table2242[[#This Row],[P/E]]&lt;=$A$8,1,0))</f>
        <v>0</v>
      </c>
      <c r="M2574" s="3">
        <f>IF(OR(Table2242[[#This Row],[ROE LF]]=""),0,IF(Table2242[[#This Row],[ROE LF]]&gt;=$B$8,1,0))</f>
        <v>0</v>
      </c>
      <c r="N2574" s="3">
        <f>IF(OR(Table2242[[#This Row],[Debt/Equity LF]]=""),0,IF(Table2242[[#This Row],[Debt/Equity LF]]&lt;=$C$8,1,0))</f>
        <v>0</v>
      </c>
      <c r="O2574" s="44">
        <f t="shared" si="71"/>
        <v>0</v>
      </c>
    </row>
    <row r="2575" spans="1:15" ht="15" hidden="1" x14ac:dyDescent="0.2">
      <c r="A2575" s="3"/>
      <c r="B2575" s="3"/>
      <c r="C2575" s="3"/>
      <c r="D2575" s="3"/>
      <c r="E2575" t="s">
        <v>51</v>
      </c>
      <c r="F2575" t="s">
        <v>51</v>
      </c>
      <c r="G2575" s="41"/>
      <c r="H2575" s="40"/>
      <c r="I2575" s="40"/>
      <c r="J2575" s="40"/>
      <c r="K2575" s="42"/>
      <c r="L2575" s="3">
        <f>IF(OR(Table2242[[#This Row],[P/E]]=""),0,IF(Table2242[[#This Row],[P/E]]&lt;=$A$8,1,0))</f>
        <v>0</v>
      </c>
      <c r="M2575" s="3">
        <f>IF(OR(Table2242[[#This Row],[ROE LF]]=""),0,IF(Table2242[[#This Row],[ROE LF]]&gt;=$B$8,1,0))</f>
        <v>0</v>
      </c>
      <c r="N2575" s="3">
        <f>IF(OR(Table2242[[#This Row],[Debt/Equity LF]]=""),0,IF(Table2242[[#This Row],[Debt/Equity LF]]&lt;=$C$8,1,0))</f>
        <v>0</v>
      </c>
      <c r="O2575" s="44">
        <f t="shared" si="71"/>
        <v>0</v>
      </c>
    </row>
    <row r="2576" spans="1:15" ht="15" hidden="1" x14ac:dyDescent="0.2">
      <c r="A2576" s="3"/>
      <c r="B2576" s="3"/>
      <c r="C2576" s="3"/>
      <c r="D2576" s="3"/>
      <c r="E2576" t="s">
        <v>51</v>
      </c>
      <c r="F2576" t="s">
        <v>51</v>
      </c>
      <c r="G2576" s="41"/>
      <c r="H2576" s="40"/>
      <c r="I2576" s="40"/>
      <c r="J2576" s="40"/>
      <c r="K2576" s="42"/>
      <c r="L2576" s="3">
        <f>IF(OR(Table2242[[#This Row],[P/E]]=""),0,IF(Table2242[[#This Row],[P/E]]&lt;=$A$8,1,0))</f>
        <v>0</v>
      </c>
      <c r="M2576" s="3">
        <f>IF(OR(Table2242[[#This Row],[ROE LF]]=""),0,IF(Table2242[[#This Row],[ROE LF]]&gt;=$B$8,1,0))</f>
        <v>0</v>
      </c>
      <c r="N2576" s="3">
        <f>IF(OR(Table2242[[#This Row],[Debt/Equity LF]]=""),0,IF(Table2242[[#This Row],[Debt/Equity LF]]&lt;=$C$8,1,0))</f>
        <v>0</v>
      </c>
      <c r="O2576" s="44">
        <f t="shared" si="71"/>
        <v>0</v>
      </c>
    </row>
    <row r="2577" spans="1:15" ht="15" hidden="1" x14ac:dyDescent="0.2">
      <c r="A2577" s="3"/>
      <c r="B2577" s="3"/>
      <c r="C2577" s="3"/>
      <c r="D2577" s="3"/>
      <c r="E2577" t="s">
        <v>51</v>
      </c>
      <c r="F2577" t="s">
        <v>51</v>
      </c>
      <c r="G2577" s="41"/>
      <c r="H2577" s="40"/>
      <c r="I2577" s="40"/>
      <c r="J2577" s="40"/>
      <c r="K2577" s="42"/>
      <c r="L2577" s="3">
        <f>IF(OR(Table2242[[#This Row],[P/E]]=""),0,IF(Table2242[[#This Row],[P/E]]&lt;=$A$8,1,0))</f>
        <v>0</v>
      </c>
      <c r="M2577" s="3">
        <f>IF(OR(Table2242[[#This Row],[ROE LF]]=""),0,IF(Table2242[[#This Row],[ROE LF]]&gt;=$B$8,1,0))</f>
        <v>0</v>
      </c>
      <c r="N2577" s="3">
        <f>IF(OR(Table2242[[#This Row],[Debt/Equity LF]]=""),0,IF(Table2242[[#This Row],[Debt/Equity LF]]&lt;=$C$8,1,0))</f>
        <v>0</v>
      </c>
      <c r="O2577" s="44">
        <f t="shared" si="71"/>
        <v>0</v>
      </c>
    </row>
    <row r="2578" spans="1:15" ht="15" hidden="1" x14ac:dyDescent="0.2">
      <c r="A2578" s="3"/>
      <c r="B2578" s="3"/>
      <c r="C2578" s="3"/>
      <c r="D2578" s="3"/>
      <c r="E2578" t="s">
        <v>51</v>
      </c>
      <c r="F2578" t="s">
        <v>51</v>
      </c>
      <c r="G2578" s="41"/>
      <c r="H2578" s="40"/>
      <c r="I2578" s="40"/>
      <c r="J2578" s="40"/>
      <c r="K2578" s="42"/>
      <c r="L2578" s="3">
        <f>IF(OR(Table2242[[#This Row],[P/E]]=""),0,IF(Table2242[[#This Row],[P/E]]&lt;=$A$8,1,0))</f>
        <v>0</v>
      </c>
      <c r="M2578" s="3">
        <f>IF(OR(Table2242[[#This Row],[ROE LF]]=""),0,IF(Table2242[[#This Row],[ROE LF]]&gt;=$B$8,1,0))</f>
        <v>0</v>
      </c>
      <c r="N2578" s="3">
        <f>IF(OR(Table2242[[#This Row],[Debt/Equity LF]]=""),0,IF(Table2242[[#This Row],[Debt/Equity LF]]&lt;=$C$8,1,0))</f>
        <v>0</v>
      </c>
      <c r="O2578" s="44">
        <f t="shared" si="71"/>
        <v>0</v>
      </c>
    </row>
    <row r="2579" spans="1:15" ht="15" hidden="1" x14ac:dyDescent="0.2">
      <c r="A2579" s="3"/>
      <c r="B2579" s="3"/>
      <c r="C2579" s="3"/>
      <c r="D2579" s="3"/>
      <c r="E2579" t="s">
        <v>51</v>
      </c>
      <c r="F2579" t="s">
        <v>51</v>
      </c>
      <c r="G2579" s="41"/>
      <c r="H2579" s="40"/>
      <c r="I2579" s="40"/>
      <c r="J2579" s="40"/>
      <c r="K2579" s="42"/>
      <c r="L2579" s="3">
        <f>IF(OR(Table2242[[#This Row],[P/E]]=""),0,IF(Table2242[[#This Row],[P/E]]&lt;=$A$8,1,0))</f>
        <v>0</v>
      </c>
      <c r="M2579" s="3">
        <f>IF(OR(Table2242[[#This Row],[ROE LF]]=""),0,IF(Table2242[[#This Row],[ROE LF]]&gt;=$B$8,1,0))</f>
        <v>0</v>
      </c>
      <c r="N2579" s="3">
        <f>IF(OR(Table2242[[#This Row],[Debt/Equity LF]]=""),0,IF(Table2242[[#This Row],[Debt/Equity LF]]&lt;=$C$8,1,0))</f>
        <v>0</v>
      </c>
      <c r="O2579" s="44">
        <f t="shared" si="71"/>
        <v>0</v>
      </c>
    </row>
    <row r="2580" spans="1:15" ht="15" hidden="1" x14ac:dyDescent="0.2">
      <c r="A2580" s="3"/>
      <c r="B2580" s="3"/>
      <c r="C2580" s="3"/>
      <c r="D2580" s="3"/>
      <c r="E2580" t="s">
        <v>51</v>
      </c>
      <c r="F2580" t="s">
        <v>51</v>
      </c>
      <c r="G2580" s="41"/>
      <c r="H2580" s="40"/>
      <c r="I2580" s="40"/>
      <c r="J2580" s="40"/>
      <c r="K2580" s="42"/>
      <c r="L2580" s="3">
        <f>IF(OR(Table2242[[#This Row],[P/E]]=""),0,IF(Table2242[[#This Row],[P/E]]&lt;=$A$8,1,0))</f>
        <v>0</v>
      </c>
      <c r="M2580" s="3">
        <f>IF(OR(Table2242[[#This Row],[ROE LF]]=""),0,IF(Table2242[[#This Row],[ROE LF]]&gt;=$B$8,1,0))</f>
        <v>0</v>
      </c>
      <c r="N2580" s="3">
        <f>IF(OR(Table2242[[#This Row],[Debt/Equity LF]]=""),0,IF(Table2242[[#This Row],[Debt/Equity LF]]&lt;=$C$8,1,0))</f>
        <v>0</v>
      </c>
      <c r="O2580" s="44">
        <f t="shared" si="71"/>
        <v>0</v>
      </c>
    </row>
    <row r="2581" spans="1:15" ht="15" hidden="1" x14ac:dyDescent="0.2">
      <c r="A2581" s="3"/>
      <c r="B2581" s="3"/>
      <c r="C2581" s="3"/>
      <c r="D2581" s="3"/>
      <c r="E2581" t="s">
        <v>51</v>
      </c>
      <c r="F2581" t="s">
        <v>51</v>
      </c>
      <c r="G2581" s="41"/>
      <c r="H2581" s="40"/>
      <c r="I2581" s="40"/>
      <c r="J2581" s="40"/>
      <c r="K2581" s="42"/>
      <c r="L2581" s="3">
        <f>IF(OR(Table2242[[#This Row],[P/E]]=""),0,IF(Table2242[[#This Row],[P/E]]&lt;=$A$8,1,0))</f>
        <v>0</v>
      </c>
      <c r="M2581" s="3">
        <f>IF(OR(Table2242[[#This Row],[ROE LF]]=""),0,IF(Table2242[[#This Row],[ROE LF]]&gt;=$B$8,1,0))</f>
        <v>0</v>
      </c>
      <c r="N2581" s="3">
        <f>IF(OR(Table2242[[#This Row],[Debt/Equity LF]]=""),0,IF(Table2242[[#This Row],[Debt/Equity LF]]&lt;=$C$8,1,0))</f>
        <v>0</v>
      </c>
      <c r="O2581" s="44">
        <f t="shared" si="71"/>
        <v>0</v>
      </c>
    </row>
    <row r="2582" spans="1:15" ht="15" hidden="1" x14ac:dyDescent="0.2">
      <c r="A2582" s="3"/>
      <c r="B2582" s="3"/>
      <c r="C2582" s="3"/>
      <c r="D2582" s="3"/>
      <c r="E2582" t="s">
        <v>51</v>
      </c>
      <c r="F2582" t="s">
        <v>51</v>
      </c>
      <c r="G2582" s="41"/>
      <c r="H2582" s="40"/>
      <c r="I2582" s="40"/>
      <c r="J2582" s="40"/>
      <c r="K2582" s="42"/>
      <c r="L2582" s="3">
        <f>IF(OR(Table2242[[#This Row],[P/E]]=""),0,IF(Table2242[[#This Row],[P/E]]&lt;=$A$8,1,0))</f>
        <v>0</v>
      </c>
      <c r="M2582" s="3">
        <f>IF(OR(Table2242[[#This Row],[ROE LF]]=""),0,IF(Table2242[[#This Row],[ROE LF]]&gt;=$B$8,1,0))</f>
        <v>0</v>
      </c>
      <c r="N2582" s="3">
        <f>IF(OR(Table2242[[#This Row],[Debt/Equity LF]]=""),0,IF(Table2242[[#This Row],[Debt/Equity LF]]&lt;=$C$8,1,0))</f>
        <v>0</v>
      </c>
      <c r="O2582" s="44">
        <f t="shared" si="71"/>
        <v>0</v>
      </c>
    </row>
    <row r="2583" spans="1:15" ht="15" hidden="1" x14ac:dyDescent="0.2">
      <c r="A2583" s="3"/>
      <c r="B2583" s="3"/>
      <c r="C2583" s="3"/>
      <c r="D2583" s="3"/>
      <c r="E2583" t="s">
        <v>51</v>
      </c>
      <c r="F2583" t="s">
        <v>51</v>
      </c>
      <c r="G2583" s="41"/>
      <c r="H2583" s="40"/>
      <c r="I2583" s="40"/>
      <c r="J2583" s="40"/>
      <c r="K2583" s="42"/>
      <c r="L2583" s="3">
        <f>IF(OR(Table2242[[#This Row],[P/E]]=""),0,IF(Table2242[[#This Row],[P/E]]&lt;=$A$8,1,0))</f>
        <v>0</v>
      </c>
      <c r="M2583" s="3">
        <f>IF(OR(Table2242[[#This Row],[ROE LF]]=""),0,IF(Table2242[[#This Row],[ROE LF]]&gt;=$B$8,1,0))</f>
        <v>0</v>
      </c>
      <c r="N2583" s="3">
        <f>IF(OR(Table2242[[#This Row],[Debt/Equity LF]]=""),0,IF(Table2242[[#This Row],[Debt/Equity LF]]&lt;=$C$8,1,0))</f>
        <v>0</v>
      </c>
      <c r="O2583" s="44">
        <f t="shared" si="71"/>
        <v>0</v>
      </c>
    </row>
    <row r="2584" spans="1:15" ht="15" hidden="1" x14ac:dyDescent="0.2">
      <c r="A2584" s="3"/>
      <c r="B2584" s="3"/>
      <c r="C2584" s="3"/>
      <c r="D2584" s="3"/>
      <c r="E2584" t="s">
        <v>51</v>
      </c>
      <c r="F2584" t="s">
        <v>51</v>
      </c>
      <c r="G2584" s="41"/>
      <c r="H2584" s="40"/>
      <c r="I2584" s="40"/>
      <c r="J2584" s="40"/>
      <c r="K2584" s="42"/>
      <c r="L2584" s="3">
        <f>IF(OR(Table2242[[#This Row],[P/E]]=""),0,IF(Table2242[[#This Row],[P/E]]&lt;=$A$8,1,0))</f>
        <v>0</v>
      </c>
      <c r="M2584" s="3">
        <f>IF(OR(Table2242[[#This Row],[ROE LF]]=""),0,IF(Table2242[[#This Row],[ROE LF]]&gt;=$B$8,1,0))</f>
        <v>0</v>
      </c>
      <c r="N2584" s="3">
        <f>IF(OR(Table2242[[#This Row],[Debt/Equity LF]]=""),0,IF(Table2242[[#This Row],[Debt/Equity LF]]&lt;=$C$8,1,0))</f>
        <v>0</v>
      </c>
      <c r="O2584" s="44">
        <f t="shared" si="71"/>
        <v>0</v>
      </c>
    </row>
    <row r="2585" spans="1:15" ht="15" hidden="1" x14ac:dyDescent="0.2">
      <c r="A2585" s="3"/>
      <c r="B2585" s="3"/>
      <c r="C2585" s="3"/>
      <c r="D2585" s="3"/>
      <c r="E2585" t="s">
        <v>51</v>
      </c>
      <c r="F2585" t="s">
        <v>51</v>
      </c>
      <c r="G2585" s="41"/>
      <c r="H2585" s="40"/>
      <c r="I2585" s="40"/>
      <c r="J2585" s="40"/>
      <c r="K2585" s="42"/>
      <c r="L2585" s="3">
        <f>IF(OR(Table2242[[#This Row],[P/E]]=""),0,IF(Table2242[[#This Row],[P/E]]&lt;=$A$8,1,0))</f>
        <v>0</v>
      </c>
      <c r="M2585" s="3">
        <f>IF(OR(Table2242[[#This Row],[ROE LF]]=""),0,IF(Table2242[[#This Row],[ROE LF]]&gt;=$B$8,1,0))</f>
        <v>0</v>
      </c>
      <c r="N2585" s="3">
        <f>IF(OR(Table2242[[#This Row],[Debt/Equity LF]]=""),0,IF(Table2242[[#This Row],[Debt/Equity LF]]&lt;=$C$8,1,0))</f>
        <v>0</v>
      </c>
      <c r="O2585" s="44">
        <f t="shared" si="71"/>
        <v>0</v>
      </c>
    </row>
    <row r="2586" spans="1:15" ht="15" hidden="1" x14ac:dyDescent="0.2">
      <c r="A2586" s="3"/>
      <c r="B2586" s="3"/>
      <c r="C2586" s="3"/>
      <c r="D2586" s="3"/>
      <c r="E2586" t="s">
        <v>51</v>
      </c>
      <c r="F2586" t="s">
        <v>51</v>
      </c>
      <c r="G2586" s="41"/>
      <c r="H2586" s="40"/>
      <c r="I2586" s="40"/>
      <c r="J2586" s="40"/>
      <c r="K2586" s="42"/>
      <c r="L2586" s="3">
        <f>IF(OR(Table2242[[#This Row],[P/E]]=""),0,IF(Table2242[[#This Row],[P/E]]&lt;=$A$8,1,0))</f>
        <v>0</v>
      </c>
      <c r="M2586" s="3">
        <f>IF(OR(Table2242[[#This Row],[ROE LF]]=""),0,IF(Table2242[[#This Row],[ROE LF]]&gt;=$B$8,1,0))</f>
        <v>0</v>
      </c>
      <c r="N2586" s="3">
        <f>IF(OR(Table2242[[#This Row],[Debt/Equity LF]]=""),0,IF(Table2242[[#This Row],[Debt/Equity LF]]&lt;=$C$8,1,0))</f>
        <v>0</v>
      </c>
      <c r="O2586" s="44">
        <f t="shared" si="71"/>
        <v>0</v>
      </c>
    </row>
    <row r="2587" spans="1:15" ht="15" hidden="1" x14ac:dyDescent="0.2">
      <c r="A2587" s="3"/>
      <c r="B2587" s="3"/>
      <c r="C2587" s="3"/>
      <c r="D2587" s="3"/>
      <c r="E2587" t="s">
        <v>51</v>
      </c>
      <c r="F2587" t="s">
        <v>51</v>
      </c>
      <c r="G2587" s="41"/>
      <c r="H2587" s="40"/>
      <c r="I2587" s="40"/>
      <c r="J2587" s="40"/>
      <c r="K2587" s="42"/>
      <c r="L2587" s="3">
        <f>IF(OR(Table2242[[#This Row],[P/E]]=""),0,IF(Table2242[[#This Row],[P/E]]&lt;=$A$8,1,0))</f>
        <v>0</v>
      </c>
      <c r="M2587" s="3">
        <f>IF(OR(Table2242[[#This Row],[ROE LF]]=""),0,IF(Table2242[[#This Row],[ROE LF]]&gt;=$B$8,1,0))</f>
        <v>0</v>
      </c>
      <c r="N2587" s="3">
        <f>IF(OR(Table2242[[#This Row],[Debt/Equity LF]]=""),0,IF(Table2242[[#This Row],[Debt/Equity LF]]&lt;=$C$8,1,0))</f>
        <v>0</v>
      </c>
      <c r="O2587" s="44">
        <f t="shared" si="71"/>
        <v>0</v>
      </c>
    </row>
    <row r="2588" spans="1:15" ht="15" hidden="1" x14ac:dyDescent="0.2">
      <c r="A2588" s="3"/>
      <c r="B2588" s="3"/>
      <c r="C2588" s="3"/>
      <c r="D2588" s="3"/>
      <c r="E2588" t="s">
        <v>51</v>
      </c>
      <c r="F2588" t="s">
        <v>51</v>
      </c>
      <c r="G2588" s="41"/>
      <c r="H2588" s="40"/>
      <c r="I2588" s="40"/>
      <c r="J2588" s="40"/>
      <c r="K2588" s="42"/>
      <c r="L2588" s="3">
        <f>IF(OR(Table2242[[#This Row],[P/E]]=""),0,IF(Table2242[[#This Row],[P/E]]&lt;=$A$8,1,0))</f>
        <v>0</v>
      </c>
      <c r="M2588" s="3">
        <f>IF(OR(Table2242[[#This Row],[ROE LF]]=""),0,IF(Table2242[[#This Row],[ROE LF]]&gt;=$B$8,1,0))</f>
        <v>0</v>
      </c>
      <c r="N2588" s="3">
        <f>IF(OR(Table2242[[#This Row],[Debt/Equity LF]]=""),0,IF(Table2242[[#This Row],[Debt/Equity LF]]&lt;=$C$8,1,0))</f>
        <v>0</v>
      </c>
      <c r="O2588" s="44">
        <f t="shared" si="71"/>
        <v>0</v>
      </c>
    </row>
    <row r="2589" spans="1:15" ht="15" hidden="1" x14ac:dyDescent="0.2">
      <c r="A2589" s="3"/>
      <c r="B2589" s="3"/>
      <c r="C2589" s="3"/>
      <c r="D2589" s="3"/>
      <c r="E2589" t="s">
        <v>51</v>
      </c>
      <c r="F2589" t="s">
        <v>51</v>
      </c>
      <c r="G2589" s="41"/>
      <c r="H2589" s="40"/>
      <c r="I2589" s="40"/>
      <c r="J2589" s="40"/>
      <c r="K2589" s="42"/>
      <c r="L2589" s="3">
        <f>IF(OR(Table2242[[#This Row],[P/E]]=""),0,IF(Table2242[[#This Row],[P/E]]&lt;=$A$8,1,0))</f>
        <v>0</v>
      </c>
      <c r="M2589" s="3">
        <f>IF(OR(Table2242[[#This Row],[ROE LF]]=""),0,IF(Table2242[[#This Row],[ROE LF]]&gt;=$B$8,1,0))</f>
        <v>0</v>
      </c>
      <c r="N2589" s="3">
        <f>IF(OR(Table2242[[#This Row],[Debt/Equity LF]]=""),0,IF(Table2242[[#This Row],[Debt/Equity LF]]&lt;=$C$8,1,0))</f>
        <v>0</v>
      </c>
      <c r="O2589" s="44">
        <f t="shared" si="71"/>
        <v>0</v>
      </c>
    </row>
    <row r="2590" spans="1:15" ht="15" hidden="1" x14ac:dyDescent="0.2">
      <c r="A2590" s="3"/>
      <c r="B2590" s="3"/>
      <c r="C2590" s="3"/>
      <c r="D2590" s="3"/>
      <c r="E2590" t="s">
        <v>51</v>
      </c>
      <c r="F2590" t="s">
        <v>51</v>
      </c>
      <c r="G2590" s="41"/>
      <c r="H2590" s="40"/>
      <c r="I2590" s="40"/>
      <c r="J2590" s="40"/>
      <c r="K2590" s="42"/>
      <c r="L2590" s="3">
        <f>IF(OR(Table2242[[#This Row],[P/E]]=""),0,IF(Table2242[[#This Row],[P/E]]&lt;=$A$8,1,0))</f>
        <v>0</v>
      </c>
      <c r="M2590" s="3">
        <f>IF(OR(Table2242[[#This Row],[ROE LF]]=""),0,IF(Table2242[[#This Row],[ROE LF]]&gt;=$B$8,1,0))</f>
        <v>0</v>
      </c>
      <c r="N2590" s="3">
        <f>IF(OR(Table2242[[#This Row],[Debt/Equity LF]]=""),0,IF(Table2242[[#This Row],[Debt/Equity LF]]&lt;=$C$8,1,0))</f>
        <v>0</v>
      </c>
      <c r="O2590" s="44">
        <f t="shared" si="71"/>
        <v>0</v>
      </c>
    </row>
    <row r="2591" spans="1:15" ht="15" hidden="1" x14ac:dyDescent="0.2">
      <c r="A2591" s="3"/>
      <c r="B2591" s="3"/>
      <c r="C2591" s="3"/>
      <c r="D2591" s="3"/>
      <c r="E2591" t="s">
        <v>51</v>
      </c>
      <c r="F2591" t="s">
        <v>51</v>
      </c>
      <c r="G2591" s="41"/>
      <c r="H2591" s="40"/>
      <c r="I2591" s="40"/>
      <c r="J2591" s="40"/>
      <c r="K2591" s="42"/>
      <c r="L2591" s="3">
        <f>IF(OR(Table2242[[#This Row],[P/E]]=""),0,IF(Table2242[[#This Row],[P/E]]&lt;=$A$8,1,0))</f>
        <v>0</v>
      </c>
      <c r="M2591" s="3">
        <f>IF(OR(Table2242[[#This Row],[ROE LF]]=""),0,IF(Table2242[[#This Row],[ROE LF]]&gt;=$B$8,1,0))</f>
        <v>0</v>
      </c>
      <c r="N2591" s="3">
        <f>IF(OR(Table2242[[#This Row],[Debt/Equity LF]]=""),0,IF(Table2242[[#This Row],[Debt/Equity LF]]&lt;=$C$8,1,0))</f>
        <v>0</v>
      </c>
      <c r="O2591" s="44">
        <f t="shared" si="71"/>
        <v>0</v>
      </c>
    </row>
    <row r="2592" spans="1:15" ht="15" hidden="1" x14ac:dyDescent="0.2">
      <c r="A2592" s="3"/>
      <c r="B2592" s="3"/>
      <c r="C2592" s="3"/>
      <c r="D2592" s="3"/>
      <c r="E2592" t="s">
        <v>51</v>
      </c>
      <c r="F2592" t="s">
        <v>51</v>
      </c>
      <c r="G2592" s="41"/>
      <c r="H2592" s="40"/>
      <c r="I2592" s="40"/>
      <c r="J2592" s="40"/>
      <c r="K2592" s="42"/>
      <c r="L2592" s="3">
        <f>IF(OR(Table2242[[#This Row],[P/E]]=""),0,IF(Table2242[[#This Row],[P/E]]&lt;=$A$8,1,0))</f>
        <v>0</v>
      </c>
      <c r="M2592" s="3">
        <f>IF(OR(Table2242[[#This Row],[ROE LF]]=""),0,IF(Table2242[[#This Row],[ROE LF]]&gt;=$B$8,1,0))</f>
        <v>0</v>
      </c>
      <c r="N2592" s="3">
        <f>IF(OR(Table2242[[#This Row],[Debt/Equity LF]]=""),0,IF(Table2242[[#This Row],[Debt/Equity LF]]&lt;=$C$8,1,0))</f>
        <v>0</v>
      </c>
      <c r="O2592" s="44">
        <f t="shared" ref="O2592:O2655" si="72">SUM(L2592:N2592)</f>
        <v>0</v>
      </c>
    </row>
    <row r="2593" spans="1:15" ht="15" hidden="1" x14ac:dyDescent="0.2">
      <c r="A2593" s="3"/>
      <c r="B2593" s="3"/>
      <c r="C2593" s="3"/>
      <c r="D2593" s="3"/>
      <c r="E2593" t="s">
        <v>51</v>
      </c>
      <c r="F2593" t="s">
        <v>51</v>
      </c>
      <c r="G2593" s="41"/>
      <c r="H2593" s="40"/>
      <c r="I2593" s="40"/>
      <c r="J2593" s="40"/>
      <c r="K2593" s="42"/>
      <c r="L2593" s="3">
        <f>IF(OR(Table2242[[#This Row],[P/E]]=""),0,IF(Table2242[[#This Row],[P/E]]&lt;=$A$8,1,0))</f>
        <v>0</v>
      </c>
      <c r="M2593" s="3">
        <f>IF(OR(Table2242[[#This Row],[ROE LF]]=""),0,IF(Table2242[[#This Row],[ROE LF]]&gt;=$B$8,1,0))</f>
        <v>0</v>
      </c>
      <c r="N2593" s="3">
        <f>IF(OR(Table2242[[#This Row],[Debt/Equity LF]]=""),0,IF(Table2242[[#This Row],[Debt/Equity LF]]&lt;=$C$8,1,0))</f>
        <v>0</v>
      </c>
      <c r="O2593" s="44">
        <f t="shared" si="72"/>
        <v>0</v>
      </c>
    </row>
    <row r="2594" spans="1:15" ht="15" hidden="1" x14ac:dyDescent="0.2">
      <c r="A2594" s="3"/>
      <c r="B2594" s="3"/>
      <c r="C2594" s="3"/>
      <c r="D2594" s="3"/>
      <c r="E2594" t="s">
        <v>51</v>
      </c>
      <c r="F2594" t="s">
        <v>51</v>
      </c>
      <c r="G2594" s="41"/>
      <c r="H2594" s="40"/>
      <c r="I2594" s="40"/>
      <c r="J2594" s="40"/>
      <c r="K2594" s="42"/>
      <c r="L2594" s="3">
        <f>IF(OR(Table2242[[#This Row],[P/E]]=""),0,IF(Table2242[[#This Row],[P/E]]&lt;=$A$8,1,0))</f>
        <v>0</v>
      </c>
      <c r="M2594" s="3">
        <f>IF(OR(Table2242[[#This Row],[ROE LF]]=""),0,IF(Table2242[[#This Row],[ROE LF]]&gt;=$B$8,1,0))</f>
        <v>0</v>
      </c>
      <c r="N2594" s="3">
        <f>IF(OR(Table2242[[#This Row],[Debt/Equity LF]]=""),0,IF(Table2242[[#This Row],[Debt/Equity LF]]&lt;=$C$8,1,0))</f>
        <v>0</v>
      </c>
      <c r="O2594" s="44">
        <f t="shared" si="72"/>
        <v>0</v>
      </c>
    </row>
    <row r="2595" spans="1:15" ht="15" hidden="1" x14ac:dyDescent="0.2">
      <c r="A2595" s="3"/>
      <c r="B2595" s="3"/>
      <c r="C2595" s="3"/>
      <c r="D2595" s="3"/>
      <c r="E2595" t="s">
        <v>51</v>
      </c>
      <c r="F2595" t="s">
        <v>51</v>
      </c>
      <c r="G2595" s="41"/>
      <c r="H2595" s="40"/>
      <c r="I2595" s="40"/>
      <c r="J2595" s="40"/>
      <c r="K2595" s="42"/>
      <c r="L2595" s="3">
        <f>IF(OR(Table2242[[#This Row],[P/E]]=""),0,IF(Table2242[[#This Row],[P/E]]&lt;=$A$8,1,0))</f>
        <v>0</v>
      </c>
      <c r="M2595" s="3">
        <f>IF(OR(Table2242[[#This Row],[ROE LF]]=""),0,IF(Table2242[[#This Row],[ROE LF]]&gt;=$B$8,1,0))</f>
        <v>0</v>
      </c>
      <c r="N2595" s="3">
        <f>IF(OR(Table2242[[#This Row],[Debt/Equity LF]]=""),0,IF(Table2242[[#This Row],[Debt/Equity LF]]&lt;=$C$8,1,0))</f>
        <v>0</v>
      </c>
      <c r="O2595" s="44">
        <f t="shared" si="72"/>
        <v>0</v>
      </c>
    </row>
    <row r="2596" spans="1:15" ht="15" hidden="1" x14ac:dyDescent="0.2">
      <c r="A2596" s="3"/>
      <c r="B2596" s="3"/>
      <c r="C2596" s="3"/>
      <c r="D2596" s="3"/>
      <c r="E2596" t="s">
        <v>51</v>
      </c>
      <c r="F2596" t="s">
        <v>51</v>
      </c>
      <c r="G2596" s="41"/>
      <c r="H2596" s="40"/>
      <c r="I2596" s="40"/>
      <c r="J2596" s="40"/>
      <c r="K2596" s="42"/>
      <c r="L2596" s="3">
        <f>IF(OR(Table2242[[#This Row],[P/E]]=""),0,IF(Table2242[[#This Row],[P/E]]&lt;=$A$8,1,0))</f>
        <v>0</v>
      </c>
      <c r="M2596" s="3">
        <f>IF(OR(Table2242[[#This Row],[ROE LF]]=""),0,IF(Table2242[[#This Row],[ROE LF]]&gt;=$B$8,1,0))</f>
        <v>0</v>
      </c>
      <c r="N2596" s="3">
        <f>IF(OR(Table2242[[#This Row],[Debt/Equity LF]]=""),0,IF(Table2242[[#This Row],[Debt/Equity LF]]&lt;=$C$8,1,0))</f>
        <v>0</v>
      </c>
      <c r="O2596" s="44">
        <f t="shared" si="72"/>
        <v>0</v>
      </c>
    </row>
    <row r="2597" spans="1:15" ht="15" hidden="1" x14ac:dyDescent="0.2">
      <c r="A2597" s="3"/>
      <c r="B2597" s="3"/>
      <c r="C2597" s="3"/>
      <c r="D2597" s="3"/>
      <c r="E2597" t="s">
        <v>51</v>
      </c>
      <c r="F2597" t="s">
        <v>51</v>
      </c>
      <c r="G2597" s="41"/>
      <c r="H2597" s="40"/>
      <c r="I2597" s="40"/>
      <c r="J2597" s="40"/>
      <c r="K2597" s="42"/>
      <c r="L2597" s="3">
        <f>IF(OR(Table2242[[#This Row],[P/E]]=""),0,IF(Table2242[[#This Row],[P/E]]&lt;=$A$8,1,0))</f>
        <v>0</v>
      </c>
      <c r="M2597" s="3">
        <f>IF(OR(Table2242[[#This Row],[ROE LF]]=""),0,IF(Table2242[[#This Row],[ROE LF]]&gt;=$B$8,1,0))</f>
        <v>0</v>
      </c>
      <c r="N2597" s="3">
        <f>IF(OR(Table2242[[#This Row],[Debt/Equity LF]]=""),0,IF(Table2242[[#This Row],[Debt/Equity LF]]&lt;=$C$8,1,0))</f>
        <v>0</v>
      </c>
      <c r="O2597" s="44">
        <f t="shared" si="72"/>
        <v>0</v>
      </c>
    </row>
    <row r="2598" spans="1:15" ht="15" hidden="1" x14ac:dyDescent="0.2">
      <c r="A2598" s="3"/>
      <c r="B2598" s="3"/>
      <c r="C2598" s="3"/>
      <c r="D2598" s="3"/>
      <c r="E2598" t="s">
        <v>51</v>
      </c>
      <c r="F2598" t="s">
        <v>51</v>
      </c>
      <c r="G2598" s="41"/>
      <c r="H2598" s="40"/>
      <c r="I2598" s="40"/>
      <c r="J2598" s="40"/>
      <c r="K2598" s="42"/>
      <c r="L2598" s="3">
        <f>IF(OR(Table2242[[#This Row],[P/E]]=""),0,IF(Table2242[[#This Row],[P/E]]&lt;=$A$8,1,0))</f>
        <v>0</v>
      </c>
      <c r="M2598" s="3">
        <f>IF(OR(Table2242[[#This Row],[ROE LF]]=""),0,IF(Table2242[[#This Row],[ROE LF]]&gt;=$B$8,1,0))</f>
        <v>0</v>
      </c>
      <c r="N2598" s="3">
        <f>IF(OR(Table2242[[#This Row],[Debt/Equity LF]]=""),0,IF(Table2242[[#This Row],[Debt/Equity LF]]&lt;=$C$8,1,0))</f>
        <v>0</v>
      </c>
      <c r="O2598" s="44">
        <f t="shared" si="72"/>
        <v>0</v>
      </c>
    </row>
    <row r="2599" spans="1:15" ht="15" hidden="1" x14ac:dyDescent="0.2">
      <c r="A2599" s="3"/>
      <c r="B2599" s="3"/>
      <c r="C2599" s="3"/>
      <c r="D2599" s="3"/>
      <c r="E2599" t="s">
        <v>51</v>
      </c>
      <c r="F2599" t="s">
        <v>51</v>
      </c>
      <c r="G2599" s="41"/>
      <c r="H2599" s="40"/>
      <c r="I2599" s="40"/>
      <c r="J2599" s="40"/>
      <c r="K2599" s="42"/>
      <c r="L2599" s="3">
        <f>IF(OR(Table2242[[#This Row],[P/E]]=""),0,IF(Table2242[[#This Row],[P/E]]&lt;=$A$8,1,0))</f>
        <v>0</v>
      </c>
      <c r="M2599" s="3">
        <f>IF(OR(Table2242[[#This Row],[ROE LF]]=""),0,IF(Table2242[[#This Row],[ROE LF]]&gt;=$B$8,1,0))</f>
        <v>0</v>
      </c>
      <c r="N2599" s="3">
        <f>IF(OR(Table2242[[#This Row],[Debt/Equity LF]]=""),0,IF(Table2242[[#This Row],[Debt/Equity LF]]&lt;=$C$8,1,0))</f>
        <v>0</v>
      </c>
      <c r="O2599" s="44">
        <f t="shared" si="72"/>
        <v>0</v>
      </c>
    </row>
    <row r="2600" spans="1:15" ht="15" hidden="1" x14ac:dyDescent="0.2">
      <c r="A2600" s="3"/>
      <c r="B2600" s="3"/>
      <c r="C2600" s="3"/>
      <c r="D2600" s="3"/>
      <c r="E2600" t="s">
        <v>51</v>
      </c>
      <c r="F2600" t="s">
        <v>51</v>
      </c>
      <c r="G2600" s="41"/>
      <c r="H2600" s="40"/>
      <c r="I2600" s="40"/>
      <c r="J2600" s="40"/>
      <c r="K2600" s="42"/>
      <c r="L2600" s="3">
        <f>IF(OR(Table2242[[#This Row],[P/E]]=""),0,IF(Table2242[[#This Row],[P/E]]&lt;=$A$8,1,0))</f>
        <v>0</v>
      </c>
      <c r="M2600" s="3">
        <f>IF(OR(Table2242[[#This Row],[ROE LF]]=""),0,IF(Table2242[[#This Row],[ROE LF]]&gt;=$B$8,1,0))</f>
        <v>0</v>
      </c>
      <c r="N2600" s="3">
        <f>IF(OR(Table2242[[#This Row],[Debt/Equity LF]]=""),0,IF(Table2242[[#This Row],[Debt/Equity LF]]&lt;=$C$8,1,0))</f>
        <v>0</v>
      </c>
      <c r="O2600" s="44">
        <f t="shared" si="72"/>
        <v>0</v>
      </c>
    </row>
    <row r="2601" spans="1:15" ht="15" hidden="1" x14ac:dyDescent="0.2">
      <c r="A2601" s="3"/>
      <c r="B2601" s="3"/>
      <c r="C2601" s="3"/>
      <c r="D2601" s="3"/>
      <c r="E2601" t="s">
        <v>51</v>
      </c>
      <c r="F2601" t="s">
        <v>51</v>
      </c>
      <c r="G2601" s="41"/>
      <c r="H2601" s="40"/>
      <c r="I2601" s="40"/>
      <c r="J2601" s="40"/>
      <c r="K2601" s="42"/>
      <c r="L2601" s="3">
        <f>IF(OR(Table2242[[#This Row],[P/E]]=""),0,IF(Table2242[[#This Row],[P/E]]&lt;=$A$8,1,0))</f>
        <v>0</v>
      </c>
      <c r="M2601" s="3">
        <f>IF(OR(Table2242[[#This Row],[ROE LF]]=""),0,IF(Table2242[[#This Row],[ROE LF]]&gt;=$B$8,1,0))</f>
        <v>0</v>
      </c>
      <c r="N2601" s="3">
        <f>IF(OR(Table2242[[#This Row],[Debt/Equity LF]]=""),0,IF(Table2242[[#This Row],[Debt/Equity LF]]&lt;=$C$8,1,0))</f>
        <v>0</v>
      </c>
      <c r="O2601" s="44">
        <f t="shared" si="72"/>
        <v>0</v>
      </c>
    </row>
    <row r="2602" spans="1:15" ht="15" hidden="1" x14ac:dyDescent="0.2">
      <c r="A2602" s="3"/>
      <c r="B2602" s="3"/>
      <c r="C2602" s="3"/>
      <c r="D2602" s="3"/>
      <c r="E2602" t="s">
        <v>51</v>
      </c>
      <c r="F2602" t="s">
        <v>51</v>
      </c>
      <c r="G2602" s="41"/>
      <c r="H2602" s="40"/>
      <c r="I2602" s="40"/>
      <c r="J2602" s="40"/>
      <c r="K2602" s="42"/>
      <c r="L2602" s="3">
        <f>IF(OR(Table2242[[#This Row],[P/E]]=""),0,IF(Table2242[[#This Row],[P/E]]&lt;=$A$8,1,0))</f>
        <v>0</v>
      </c>
      <c r="M2602" s="3">
        <f>IF(OR(Table2242[[#This Row],[ROE LF]]=""),0,IF(Table2242[[#This Row],[ROE LF]]&gt;=$B$8,1,0))</f>
        <v>0</v>
      </c>
      <c r="N2602" s="3">
        <f>IF(OR(Table2242[[#This Row],[Debt/Equity LF]]=""),0,IF(Table2242[[#This Row],[Debt/Equity LF]]&lt;=$C$8,1,0))</f>
        <v>0</v>
      </c>
      <c r="O2602" s="44">
        <f t="shared" si="72"/>
        <v>0</v>
      </c>
    </row>
    <row r="2603" spans="1:15" ht="15" hidden="1" x14ac:dyDescent="0.2">
      <c r="A2603" s="3"/>
      <c r="B2603" s="3"/>
      <c r="C2603" s="3"/>
      <c r="D2603" s="3"/>
      <c r="E2603" t="s">
        <v>51</v>
      </c>
      <c r="F2603" t="s">
        <v>51</v>
      </c>
      <c r="G2603" s="41"/>
      <c r="H2603" s="40"/>
      <c r="I2603" s="40"/>
      <c r="J2603" s="40"/>
      <c r="K2603" s="42"/>
      <c r="L2603" s="3">
        <f>IF(OR(Table2242[[#This Row],[P/E]]=""),0,IF(Table2242[[#This Row],[P/E]]&lt;=$A$8,1,0))</f>
        <v>0</v>
      </c>
      <c r="M2603" s="3">
        <f>IF(OR(Table2242[[#This Row],[ROE LF]]=""),0,IF(Table2242[[#This Row],[ROE LF]]&gt;=$B$8,1,0))</f>
        <v>0</v>
      </c>
      <c r="N2603" s="3">
        <f>IF(OR(Table2242[[#This Row],[Debt/Equity LF]]=""),0,IF(Table2242[[#This Row],[Debt/Equity LF]]&lt;=$C$8,1,0))</f>
        <v>0</v>
      </c>
      <c r="O2603" s="44">
        <f t="shared" si="72"/>
        <v>0</v>
      </c>
    </row>
    <row r="2604" spans="1:15" ht="15" hidden="1" x14ac:dyDescent="0.2">
      <c r="A2604" s="3"/>
      <c r="B2604" s="3"/>
      <c r="C2604" s="3"/>
      <c r="D2604" s="3"/>
      <c r="E2604" t="s">
        <v>51</v>
      </c>
      <c r="F2604" t="s">
        <v>51</v>
      </c>
      <c r="G2604" s="41"/>
      <c r="H2604" s="40"/>
      <c r="I2604" s="40"/>
      <c r="J2604" s="40"/>
      <c r="K2604" s="42"/>
      <c r="L2604" s="3">
        <f>IF(OR(Table2242[[#This Row],[P/E]]=""),0,IF(Table2242[[#This Row],[P/E]]&lt;=$A$8,1,0))</f>
        <v>0</v>
      </c>
      <c r="M2604" s="3">
        <f>IF(OR(Table2242[[#This Row],[ROE LF]]=""),0,IF(Table2242[[#This Row],[ROE LF]]&gt;=$B$8,1,0))</f>
        <v>0</v>
      </c>
      <c r="N2604" s="3">
        <f>IF(OR(Table2242[[#This Row],[Debt/Equity LF]]=""),0,IF(Table2242[[#This Row],[Debt/Equity LF]]&lt;=$C$8,1,0))</f>
        <v>0</v>
      </c>
      <c r="O2604" s="44">
        <f t="shared" si="72"/>
        <v>0</v>
      </c>
    </row>
    <row r="2605" spans="1:15" ht="15" hidden="1" x14ac:dyDescent="0.2">
      <c r="A2605" s="3"/>
      <c r="B2605" s="3"/>
      <c r="C2605" s="3"/>
      <c r="D2605" s="3"/>
      <c r="E2605" t="s">
        <v>51</v>
      </c>
      <c r="F2605" t="s">
        <v>51</v>
      </c>
      <c r="G2605" s="41"/>
      <c r="H2605" s="40"/>
      <c r="I2605" s="40"/>
      <c r="J2605" s="40"/>
      <c r="K2605" s="42"/>
      <c r="L2605" s="3">
        <f>IF(OR(Table2242[[#This Row],[P/E]]=""),0,IF(Table2242[[#This Row],[P/E]]&lt;=$A$8,1,0))</f>
        <v>0</v>
      </c>
      <c r="M2605" s="3">
        <f>IF(OR(Table2242[[#This Row],[ROE LF]]=""),0,IF(Table2242[[#This Row],[ROE LF]]&gt;=$B$8,1,0))</f>
        <v>0</v>
      </c>
      <c r="N2605" s="3">
        <f>IF(OR(Table2242[[#This Row],[Debt/Equity LF]]=""),0,IF(Table2242[[#This Row],[Debt/Equity LF]]&lt;=$C$8,1,0))</f>
        <v>0</v>
      </c>
      <c r="O2605" s="44">
        <f t="shared" si="72"/>
        <v>0</v>
      </c>
    </row>
    <row r="2606" spans="1:15" ht="15" hidden="1" x14ac:dyDescent="0.2">
      <c r="A2606" s="3"/>
      <c r="B2606" s="3"/>
      <c r="C2606" s="3"/>
      <c r="D2606" s="3"/>
      <c r="E2606" t="s">
        <v>51</v>
      </c>
      <c r="F2606" t="s">
        <v>51</v>
      </c>
      <c r="G2606" s="41"/>
      <c r="H2606" s="40"/>
      <c r="I2606" s="40"/>
      <c r="J2606" s="40"/>
      <c r="K2606" s="42"/>
      <c r="L2606" s="3">
        <f>IF(OR(Table2242[[#This Row],[P/E]]=""),0,IF(Table2242[[#This Row],[P/E]]&lt;=$A$8,1,0))</f>
        <v>0</v>
      </c>
      <c r="M2606" s="3">
        <f>IF(OR(Table2242[[#This Row],[ROE LF]]=""),0,IF(Table2242[[#This Row],[ROE LF]]&gt;=$B$8,1,0))</f>
        <v>0</v>
      </c>
      <c r="N2606" s="3">
        <f>IF(OR(Table2242[[#This Row],[Debt/Equity LF]]=""),0,IF(Table2242[[#This Row],[Debt/Equity LF]]&lt;=$C$8,1,0))</f>
        <v>0</v>
      </c>
      <c r="O2606" s="44">
        <f t="shared" si="72"/>
        <v>0</v>
      </c>
    </row>
    <row r="2607" spans="1:15" ht="15" hidden="1" x14ac:dyDescent="0.2">
      <c r="A2607" s="3"/>
      <c r="B2607" s="3"/>
      <c r="C2607" s="3"/>
      <c r="D2607" s="3"/>
      <c r="E2607" t="s">
        <v>51</v>
      </c>
      <c r="F2607" t="s">
        <v>51</v>
      </c>
      <c r="G2607" s="41"/>
      <c r="H2607" s="40"/>
      <c r="I2607" s="40"/>
      <c r="J2607" s="40"/>
      <c r="K2607" s="42"/>
      <c r="L2607" s="3">
        <f>IF(OR(Table2242[[#This Row],[P/E]]=""),0,IF(Table2242[[#This Row],[P/E]]&lt;=$A$8,1,0))</f>
        <v>0</v>
      </c>
      <c r="M2607" s="3">
        <f>IF(OR(Table2242[[#This Row],[ROE LF]]=""),0,IF(Table2242[[#This Row],[ROE LF]]&gt;=$B$8,1,0))</f>
        <v>0</v>
      </c>
      <c r="N2607" s="3">
        <f>IF(OR(Table2242[[#This Row],[Debt/Equity LF]]=""),0,IF(Table2242[[#This Row],[Debt/Equity LF]]&lt;=$C$8,1,0))</f>
        <v>0</v>
      </c>
      <c r="O2607" s="44">
        <f t="shared" si="72"/>
        <v>0</v>
      </c>
    </row>
    <row r="2608" spans="1:15" ht="15" hidden="1" x14ac:dyDescent="0.2">
      <c r="A2608" s="3"/>
      <c r="B2608" s="3"/>
      <c r="C2608" s="3"/>
      <c r="D2608" s="3"/>
      <c r="E2608" t="s">
        <v>51</v>
      </c>
      <c r="F2608" t="s">
        <v>51</v>
      </c>
      <c r="G2608" s="41"/>
      <c r="H2608" s="40"/>
      <c r="I2608" s="40"/>
      <c r="J2608" s="40"/>
      <c r="K2608" s="42"/>
      <c r="L2608" s="3">
        <f>IF(OR(Table2242[[#This Row],[P/E]]=""),0,IF(Table2242[[#This Row],[P/E]]&lt;=$A$8,1,0))</f>
        <v>0</v>
      </c>
      <c r="M2608" s="3">
        <f>IF(OR(Table2242[[#This Row],[ROE LF]]=""),0,IF(Table2242[[#This Row],[ROE LF]]&gt;=$B$8,1,0))</f>
        <v>0</v>
      </c>
      <c r="N2608" s="3">
        <f>IF(OR(Table2242[[#This Row],[Debt/Equity LF]]=""),0,IF(Table2242[[#This Row],[Debt/Equity LF]]&lt;=$C$8,1,0))</f>
        <v>0</v>
      </c>
      <c r="O2608" s="44">
        <f t="shared" si="72"/>
        <v>0</v>
      </c>
    </row>
    <row r="2609" spans="1:15" ht="15" hidden="1" x14ac:dyDescent="0.2">
      <c r="A2609" s="3"/>
      <c r="B2609" s="3"/>
      <c r="C2609" s="3"/>
      <c r="D2609" s="3"/>
      <c r="E2609" t="s">
        <v>51</v>
      </c>
      <c r="F2609" t="s">
        <v>51</v>
      </c>
      <c r="G2609" s="41"/>
      <c r="H2609" s="40"/>
      <c r="I2609" s="40"/>
      <c r="J2609" s="40"/>
      <c r="K2609" s="42"/>
      <c r="L2609" s="3">
        <f>IF(OR(Table2242[[#This Row],[P/E]]=""),0,IF(Table2242[[#This Row],[P/E]]&lt;=$A$8,1,0))</f>
        <v>0</v>
      </c>
      <c r="M2609" s="3">
        <f>IF(OR(Table2242[[#This Row],[ROE LF]]=""),0,IF(Table2242[[#This Row],[ROE LF]]&gt;=$B$8,1,0))</f>
        <v>0</v>
      </c>
      <c r="N2609" s="3">
        <f>IF(OR(Table2242[[#This Row],[Debt/Equity LF]]=""),0,IF(Table2242[[#This Row],[Debt/Equity LF]]&lt;=$C$8,1,0))</f>
        <v>0</v>
      </c>
      <c r="O2609" s="44">
        <f t="shared" si="72"/>
        <v>0</v>
      </c>
    </row>
    <row r="2610" spans="1:15" ht="15" hidden="1" x14ac:dyDescent="0.2">
      <c r="A2610" s="3"/>
      <c r="B2610" s="3"/>
      <c r="C2610" s="3"/>
      <c r="D2610" s="3"/>
      <c r="E2610" t="s">
        <v>51</v>
      </c>
      <c r="F2610" t="s">
        <v>51</v>
      </c>
      <c r="G2610" s="41"/>
      <c r="H2610" s="40"/>
      <c r="I2610" s="40"/>
      <c r="J2610" s="40"/>
      <c r="K2610" s="42"/>
      <c r="L2610" s="3">
        <f>IF(OR(Table2242[[#This Row],[P/E]]=""),0,IF(Table2242[[#This Row],[P/E]]&lt;=$A$8,1,0))</f>
        <v>0</v>
      </c>
      <c r="M2610" s="3">
        <f>IF(OR(Table2242[[#This Row],[ROE LF]]=""),0,IF(Table2242[[#This Row],[ROE LF]]&gt;=$B$8,1,0))</f>
        <v>0</v>
      </c>
      <c r="N2610" s="3">
        <f>IF(OR(Table2242[[#This Row],[Debt/Equity LF]]=""),0,IF(Table2242[[#This Row],[Debt/Equity LF]]&lt;=$C$8,1,0))</f>
        <v>0</v>
      </c>
      <c r="O2610" s="44">
        <f t="shared" si="72"/>
        <v>0</v>
      </c>
    </row>
    <row r="2611" spans="1:15" ht="15" hidden="1" x14ac:dyDescent="0.2">
      <c r="A2611" s="3"/>
      <c r="B2611" s="3"/>
      <c r="C2611" s="3"/>
      <c r="D2611" s="3"/>
      <c r="E2611" t="s">
        <v>51</v>
      </c>
      <c r="F2611" t="s">
        <v>51</v>
      </c>
      <c r="G2611" s="41"/>
      <c r="H2611" s="40"/>
      <c r="I2611" s="40"/>
      <c r="J2611" s="40"/>
      <c r="K2611" s="42"/>
      <c r="L2611" s="3">
        <f>IF(OR(Table2242[[#This Row],[P/E]]=""),0,IF(Table2242[[#This Row],[P/E]]&lt;=$A$8,1,0))</f>
        <v>0</v>
      </c>
      <c r="M2611" s="3">
        <f>IF(OR(Table2242[[#This Row],[ROE LF]]=""),0,IF(Table2242[[#This Row],[ROE LF]]&gt;=$B$8,1,0))</f>
        <v>0</v>
      </c>
      <c r="N2611" s="3">
        <f>IF(OR(Table2242[[#This Row],[Debt/Equity LF]]=""),0,IF(Table2242[[#This Row],[Debt/Equity LF]]&lt;=$C$8,1,0))</f>
        <v>0</v>
      </c>
      <c r="O2611" s="44">
        <f t="shared" si="72"/>
        <v>0</v>
      </c>
    </row>
    <row r="2612" spans="1:15" ht="15" hidden="1" x14ac:dyDescent="0.2">
      <c r="A2612" s="3"/>
      <c r="B2612" s="3"/>
      <c r="C2612" s="3"/>
      <c r="D2612" s="3"/>
      <c r="E2612" t="s">
        <v>51</v>
      </c>
      <c r="F2612" t="s">
        <v>51</v>
      </c>
      <c r="G2612" s="41"/>
      <c r="H2612" s="40"/>
      <c r="I2612" s="40"/>
      <c r="J2612" s="40"/>
      <c r="K2612" s="42"/>
      <c r="L2612" s="3">
        <f>IF(OR(Table2242[[#This Row],[P/E]]=""),0,IF(Table2242[[#This Row],[P/E]]&lt;=$A$8,1,0))</f>
        <v>0</v>
      </c>
      <c r="M2612" s="3">
        <f>IF(OR(Table2242[[#This Row],[ROE LF]]=""),0,IF(Table2242[[#This Row],[ROE LF]]&gt;=$B$8,1,0))</f>
        <v>0</v>
      </c>
      <c r="N2612" s="3">
        <f>IF(OR(Table2242[[#This Row],[Debt/Equity LF]]=""),0,IF(Table2242[[#This Row],[Debt/Equity LF]]&lt;=$C$8,1,0))</f>
        <v>0</v>
      </c>
      <c r="O2612" s="44">
        <f t="shared" si="72"/>
        <v>0</v>
      </c>
    </row>
    <row r="2613" spans="1:15" ht="15" hidden="1" x14ac:dyDescent="0.2">
      <c r="A2613" s="3"/>
      <c r="B2613" s="3"/>
      <c r="C2613" s="3"/>
      <c r="D2613" s="3"/>
      <c r="E2613" t="s">
        <v>51</v>
      </c>
      <c r="F2613" t="s">
        <v>51</v>
      </c>
      <c r="G2613" s="41"/>
      <c r="H2613" s="40"/>
      <c r="I2613" s="40"/>
      <c r="J2613" s="40"/>
      <c r="K2613" s="42"/>
      <c r="L2613" s="3">
        <f>IF(OR(Table2242[[#This Row],[P/E]]=""),0,IF(Table2242[[#This Row],[P/E]]&lt;=$A$8,1,0))</f>
        <v>0</v>
      </c>
      <c r="M2613" s="3">
        <f>IF(OR(Table2242[[#This Row],[ROE LF]]=""),0,IF(Table2242[[#This Row],[ROE LF]]&gt;=$B$8,1,0))</f>
        <v>0</v>
      </c>
      <c r="N2613" s="3">
        <f>IF(OR(Table2242[[#This Row],[Debt/Equity LF]]=""),0,IF(Table2242[[#This Row],[Debt/Equity LF]]&lt;=$C$8,1,0))</f>
        <v>0</v>
      </c>
      <c r="O2613" s="44">
        <f t="shared" si="72"/>
        <v>0</v>
      </c>
    </row>
    <row r="2614" spans="1:15" ht="15" hidden="1" x14ac:dyDescent="0.2">
      <c r="A2614" s="3"/>
      <c r="B2614" s="3"/>
      <c r="C2614" s="3"/>
      <c r="D2614" s="3"/>
      <c r="E2614" t="s">
        <v>51</v>
      </c>
      <c r="F2614" t="s">
        <v>51</v>
      </c>
      <c r="G2614" s="41"/>
      <c r="H2614" s="40"/>
      <c r="I2614" s="40"/>
      <c r="J2614" s="40"/>
      <c r="K2614" s="42"/>
      <c r="L2614" s="3">
        <f>IF(OR(Table2242[[#This Row],[P/E]]=""),0,IF(Table2242[[#This Row],[P/E]]&lt;=$A$8,1,0))</f>
        <v>0</v>
      </c>
      <c r="M2614" s="3">
        <f>IF(OR(Table2242[[#This Row],[ROE LF]]=""),0,IF(Table2242[[#This Row],[ROE LF]]&gt;=$B$8,1,0))</f>
        <v>0</v>
      </c>
      <c r="N2614" s="3">
        <f>IF(OR(Table2242[[#This Row],[Debt/Equity LF]]=""),0,IF(Table2242[[#This Row],[Debt/Equity LF]]&lt;=$C$8,1,0))</f>
        <v>0</v>
      </c>
      <c r="O2614" s="44">
        <f t="shared" si="72"/>
        <v>0</v>
      </c>
    </row>
    <row r="2615" spans="1:15" ht="15" hidden="1" x14ac:dyDescent="0.2">
      <c r="A2615" s="3"/>
      <c r="B2615" s="3"/>
      <c r="C2615" s="3"/>
      <c r="D2615" s="3"/>
      <c r="E2615" t="s">
        <v>51</v>
      </c>
      <c r="F2615" t="s">
        <v>51</v>
      </c>
      <c r="G2615" s="41"/>
      <c r="H2615" s="40"/>
      <c r="I2615" s="40"/>
      <c r="J2615" s="40"/>
      <c r="K2615" s="42"/>
      <c r="L2615" s="3">
        <f>IF(OR(Table2242[[#This Row],[P/E]]=""),0,IF(Table2242[[#This Row],[P/E]]&lt;=$A$8,1,0))</f>
        <v>0</v>
      </c>
      <c r="M2615" s="3">
        <f>IF(OR(Table2242[[#This Row],[ROE LF]]=""),0,IF(Table2242[[#This Row],[ROE LF]]&gt;=$B$8,1,0))</f>
        <v>0</v>
      </c>
      <c r="N2615" s="3">
        <f>IF(OR(Table2242[[#This Row],[Debt/Equity LF]]=""),0,IF(Table2242[[#This Row],[Debt/Equity LF]]&lt;=$C$8,1,0))</f>
        <v>0</v>
      </c>
      <c r="O2615" s="44">
        <f t="shared" si="72"/>
        <v>0</v>
      </c>
    </row>
    <row r="2616" spans="1:15" ht="15" hidden="1" x14ac:dyDescent="0.2">
      <c r="A2616" s="3"/>
      <c r="B2616" s="3"/>
      <c r="C2616" s="3"/>
      <c r="D2616" s="3"/>
      <c r="E2616" t="s">
        <v>51</v>
      </c>
      <c r="F2616" t="s">
        <v>51</v>
      </c>
      <c r="G2616" s="41"/>
      <c r="H2616" s="40"/>
      <c r="I2616" s="40"/>
      <c r="J2616" s="40"/>
      <c r="K2616" s="42"/>
      <c r="L2616" s="3">
        <f>IF(OR(Table2242[[#This Row],[P/E]]=""),0,IF(Table2242[[#This Row],[P/E]]&lt;=$A$8,1,0))</f>
        <v>0</v>
      </c>
      <c r="M2616" s="3">
        <f>IF(OR(Table2242[[#This Row],[ROE LF]]=""),0,IF(Table2242[[#This Row],[ROE LF]]&gt;=$B$8,1,0))</f>
        <v>0</v>
      </c>
      <c r="N2616" s="3">
        <f>IF(OR(Table2242[[#This Row],[Debt/Equity LF]]=""),0,IF(Table2242[[#This Row],[Debt/Equity LF]]&lt;=$C$8,1,0))</f>
        <v>0</v>
      </c>
      <c r="O2616" s="44">
        <f t="shared" si="72"/>
        <v>0</v>
      </c>
    </row>
    <row r="2617" spans="1:15" ht="15" hidden="1" x14ac:dyDescent="0.2">
      <c r="A2617" s="3"/>
      <c r="B2617" s="3"/>
      <c r="C2617" s="3"/>
      <c r="D2617" s="3"/>
      <c r="E2617" t="s">
        <v>51</v>
      </c>
      <c r="F2617" t="s">
        <v>51</v>
      </c>
      <c r="G2617" s="41"/>
      <c r="H2617" s="40"/>
      <c r="I2617" s="40"/>
      <c r="J2617" s="40"/>
      <c r="K2617" s="42"/>
      <c r="L2617" s="3">
        <f>IF(OR(Table2242[[#This Row],[P/E]]=""),0,IF(Table2242[[#This Row],[P/E]]&lt;=$A$8,1,0))</f>
        <v>0</v>
      </c>
      <c r="M2617" s="3">
        <f>IF(OR(Table2242[[#This Row],[ROE LF]]=""),0,IF(Table2242[[#This Row],[ROE LF]]&gt;=$B$8,1,0))</f>
        <v>0</v>
      </c>
      <c r="N2617" s="3">
        <f>IF(OR(Table2242[[#This Row],[Debt/Equity LF]]=""),0,IF(Table2242[[#This Row],[Debt/Equity LF]]&lt;=$C$8,1,0))</f>
        <v>0</v>
      </c>
      <c r="O2617" s="44">
        <f t="shared" si="72"/>
        <v>0</v>
      </c>
    </row>
    <row r="2618" spans="1:15" ht="15" hidden="1" x14ac:dyDescent="0.2">
      <c r="A2618" s="3"/>
      <c r="B2618" s="3"/>
      <c r="C2618" s="3"/>
      <c r="D2618" s="3"/>
      <c r="E2618" t="s">
        <v>51</v>
      </c>
      <c r="F2618" t="s">
        <v>51</v>
      </c>
      <c r="G2618" s="41"/>
      <c r="H2618" s="40"/>
      <c r="I2618" s="40"/>
      <c r="J2618" s="40"/>
      <c r="K2618" s="42"/>
      <c r="L2618" s="3">
        <f>IF(OR(Table2242[[#This Row],[P/E]]=""),0,IF(Table2242[[#This Row],[P/E]]&lt;=$A$8,1,0))</f>
        <v>0</v>
      </c>
      <c r="M2618" s="3">
        <f>IF(OR(Table2242[[#This Row],[ROE LF]]=""),0,IF(Table2242[[#This Row],[ROE LF]]&gt;=$B$8,1,0))</f>
        <v>0</v>
      </c>
      <c r="N2618" s="3">
        <f>IF(OR(Table2242[[#This Row],[Debt/Equity LF]]=""),0,IF(Table2242[[#This Row],[Debt/Equity LF]]&lt;=$C$8,1,0))</f>
        <v>0</v>
      </c>
      <c r="O2618" s="44">
        <f t="shared" si="72"/>
        <v>0</v>
      </c>
    </row>
    <row r="2619" spans="1:15" ht="15" hidden="1" x14ac:dyDescent="0.2">
      <c r="A2619" s="3"/>
      <c r="B2619" s="3"/>
      <c r="C2619" s="3"/>
      <c r="D2619" s="3"/>
      <c r="E2619" t="s">
        <v>51</v>
      </c>
      <c r="F2619" t="s">
        <v>51</v>
      </c>
      <c r="G2619" s="41"/>
      <c r="H2619" s="40"/>
      <c r="I2619" s="40"/>
      <c r="J2619" s="40"/>
      <c r="K2619" s="42"/>
      <c r="L2619" s="3">
        <f>IF(OR(Table2242[[#This Row],[P/E]]=""),0,IF(Table2242[[#This Row],[P/E]]&lt;=$A$8,1,0))</f>
        <v>0</v>
      </c>
      <c r="M2619" s="3">
        <f>IF(OR(Table2242[[#This Row],[ROE LF]]=""),0,IF(Table2242[[#This Row],[ROE LF]]&gt;=$B$8,1,0))</f>
        <v>0</v>
      </c>
      <c r="N2619" s="3">
        <f>IF(OR(Table2242[[#This Row],[Debt/Equity LF]]=""),0,IF(Table2242[[#This Row],[Debt/Equity LF]]&lt;=$C$8,1,0))</f>
        <v>0</v>
      </c>
      <c r="O2619" s="44">
        <f t="shared" si="72"/>
        <v>0</v>
      </c>
    </row>
    <row r="2620" spans="1:15" ht="15" hidden="1" x14ac:dyDescent="0.2">
      <c r="A2620" s="3"/>
      <c r="B2620" s="3"/>
      <c r="C2620" s="3"/>
      <c r="D2620" s="3"/>
      <c r="E2620" t="s">
        <v>51</v>
      </c>
      <c r="F2620" t="s">
        <v>51</v>
      </c>
      <c r="G2620" s="41"/>
      <c r="H2620" s="40"/>
      <c r="I2620" s="40"/>
      <c r="J2620" s="40"/>
      <c r="K2620" s="42"/>
      <c r="L2620" s="3">
        <f>IF(OR(Table2242[[#This Row],[P/E]]=""),0,IF(Table2242[[#This Row],[P/E]]&lt;=$A$8,1,0))</f>
        <v>0</v>
      </c>
      <c r="M2620" s="3">
        <f>IF(OR(Table2242[[#This Row],[ROE LF]]=""),0,IF(Table2242[[#This Row],[ROE LF]]&gt;=$B$8,1,0))</f>
        <v>0</v>
      </c>
      <c r="N2620" s="3">
        <f>IF(OR(Table2242[[#This Row],[Debt/Equity LF]]=""),0,IF(Table2242[[#This Row],[Debt/Equity LF]]&lt;=$C$8,1,0))</f>
        <v>0</v>
      </c>
      <c r="O2620" s="44">
        <f t="shared" si="72"/>
        <v>0</v>
      </c>
    </row>
    <row r="2621" spans="1:15" ht="15" hidden="1" x14ac:dyDescent="0.2">
      <c r="A2621" s="3"/>
      <c r="B2621" s="3"/>
      <c r="C2621" s="3"/>
      <c r="D2621" s="3"/>
      <c r="E2621" t="s">
        <v>51</v>
      </c>
      <c r="F2621" t="s">
        <v>51</v>
      </c>
      <c r="G2621" s="41"/>
      <c r="H2621" s="40"/>
      <c r="I2621" s="40"/>
      <c r="J2621" s="40"/>
      <c r="K2621" s="42"/>
      <c r="L2621" s="3">
        <f>IF(OR(Table2242[[#This Row],[P/E]]=""),0,IF(Table2242[[#This Row],[P/E]]&lt;=$A$8,1,0))</f>
        <v>0</v>
      </c>
      <c r="M2621" s="3">
        <f>IF(OR(Table2242[[#This Row],[ROE LF]]=""),0,IF(Table2242[[#This Row],[ROE LF]]&gt;=$B$8,1,0))</f>
        <v>0</v>
      </c>
      <c r="N2621" s="3">
        <f>IF(OR(Table2242[[#This Row],[Debt/Equity LF]]=""),0,IF(Table2242[[#This Row],[Debt/Equity LF]]&lt;=$C$8,1,0))</f>
        <v>0</v>
      </c>
      <c r="O2621" s="44">
        <f t="shared" si="72"/>
        <v>0</v>
      </c>
    </row>
    <row r="2622" spans="1:15" ht="15" hidden="1" x14ac:dyDescent="0.2">
      <c r="A2622" s="3"/>
      <c r="B2622" s="3"/>
      <c r="C2622" s="3"/>
      <c r="D2622" s="3"/>
      <c r="E2622" t="s">
        <v>51</v>
      </c>
      <c r="F2622" t="s">
        <v>51</v>
      </c>
      <c r="G2622" s="41"/>
      <c r="H2622" s="40"/>
      <c r="I2622" s="40"/>
      <c r="J2622" s="40"/>
      <c r="K2622" s="42"/>
      <c r="L2622" s="3">
        <f>IF(OR(Table2242[[#This Row],[P/E]]=""),0,IF(Table2242[[#This Row],[P/E]]&lt;=$A$8,1,0))</f>
        <v>0</v>
      </c>
      <c r="M2622" s="3">
        <f>IF(OR(Table2242[[#This Row],[ROE LF]]=""),0,IF(Table2242[[#This Row],[ROE LF]]&gt;=$B$8,1,0))</f>
        <v>0</v>
      </c>
      <c r="N2622" s="3">
        <f>IF(OR(Table2242[[#This Row],[Debt/Equity LF]]=""),0,IF(Table2242[[#This Row],[Debt/Equity LF]]&lt;=$C$8,1,0))</f>
        <v>0</v>
      </c>
      <c r="O2622" s="44">
        <f t="shared" si="72"/>
        <v>0</v>
      </c>
    </row>
    <row r="2623" spans="1:15" ht="15" hidden="1" x14ac:dyDescent="0.2">
      <c r="A2623" s="3"/>
      <c r="B2623" s="3"/>
      <c r="C2623" s="3"/>
      <c r="D2623" s="3"/>
      <c r="E2623" t="s">
        <v>51</v>
      </c>
      <c r="F2623" t="s">
        <v>51</v>
      </c>
      <c r="G2623" s="41"/>
      <c r="H2623" s="40"/>
      <c r="I2623" s="40"/>
      <c r="J2623" s="40"/>
      <c r="K2623" s="42"/>
      <c r="L2623" s="3">
        <f>IF(OR(Table2242[[#This Row],[P/E]]=""),0,IF(Table2242[[#This Row],[P/E]]&lt;=$A$8,1,0))</f>
        <v>0</v>
      </c>
      <c r="M2623" s="3">
        <f>IF(OR(Table2242[[#This Row],[ROE LF]]=""),0,IF(Table2242[[#This Row],[ROE LF]]&gt;=$B$8,1,0))</f>
        <v>0</v>
      </c>
      <c r="N2623" s="3">
        <f>IF(OR(Table2242[[#This Row],[Debt/Equity LF]]=""),0,IF(Table2242[[#This Row],[Debt/Equity LF]]&lt;=$C$8,1,0))</f>
        <v>0</v>
      </c>
      <c r="O2623" s="44">
        <f t="shared" si="72"/>
        <v>0</v>
      </c>
    </row>
    <row r="2624" spans="1:15" ht="15" hidden="1" x14ac:dyDescent="0.2">
      <c r="A2624" s="3"/>
      <c r="B2624" s="3"/>
      <c r="C2624" s="3"/>
      <c r="D2624" s="3"/>
      <c r="E2624" t="s">
        <v>51</v>
      </c>
      <c r="F2624" t="s">
        <v>51</v>
      </c>
      <c r="G2624" s="41"/>
      <c r="H2624" s="40"/>
      <c r="I2624" s="40"/>
      <c r="J2624" s="40"/>
      <c r="K2624" s="42"/>
      <c r="L2624" s="3">
        <f>IF(OR(Table2242[[#This Row],[P/E]]=""),0,IF(Table2242[[#This Row],[P/E]]&lt;=$A$8,1,0))</f>
        <v>0</v>
      </c>
      <c r="M2624" s="3">
        <f>IF(OR(Table2242[[#This Row],[ROE LF]]=""),0,IF(Table2242[[#This Row],[ROE LF]]&gt;=$B$8,1,0))</f>
        <v>0</v>
      </c>
      <c r="N2624" s="3">
        <f>IF(OR(Table2242[[#This Row],[Debt/Equity LF]]=""),0,IF(Table2242[[#This Row],[Debt/Equity LF]]&lt;=$C$8,1,0))</f>
        <v>0</v>
      </c>
      <c r="O2624" s="44">
        <f t="shared" si="72"/>
        <v>0</v>
      </c>
    </row>
    <row r="2625" spans="1:15" ht="15" hidden="1" x14ac:dyDescent="0.2">
      <c r="A2625" s="3"/>
      <c r="B2625" s="3"/>
      <c r="C2625" s="3"/>
      <c r="D2625" s="3"/>
      <c r="E2625" t="s">
        <v>51</v>
      </c>
      <c r="F2625" t="s">
        <v>51</v>
      </c>
      <c r="G2625" s="41"/>
      <c r="H2625" s="40"/>
      <c r="I2625" s="40"/>
      <c r="J2625" s="40"/>
      <c r="K2625" s="42"/>
      <c r="L2625" s="3">
        <f>IF(OR(Table2242[[#This Row],[P/E]]=""),0,IF(Table2242[[#This Row],[P/E]]&lt;=$A$8,1,0))</f>
        <v>0</v>
      </c>
      <c r="M2625" s="3">
        <f>IF(OR(Table2242[[#This Row],[ROE LF]]=""),0,IF(Table2242[[#This Row],[ROE LF]]&gt;=$B$8,1,0))</f>
        <v>0</v>
      </c>
      <c r="N2625" s="3">
        <f>IF(OR(Table2242[[#This Row],[Debt/Equity LF]]=""),0,IF(Table2242[[#This Row],[Debt/Equity LF]]&lt;=$C$8,1,0))</f>
        <v>0</v>
      </c>
      <c r="O2625" s="44">
        <f t="shared" si="72"/>
        <v>0</v>
      </c>
    </row>
    <row r="2626" spans="1:15" ht="15" hidden="1" x14ac:dyDescent="0.2">
      <c r="A2626" s="3"/>
      <c r="B2626" s="3"/>
      <c r="C2626" s="3"/>
      <c r="D2626" s="3"/>
      <c r="E2626" t="s">
        <v>51</v>
      </c>
      <c r="F2626" t="s">
        <v>51</v>
      </c>
      <c r="G2626" s="41"/>
      <c r="H2626" s="40"/>
      <c r="I2626" s="40"/>
      <c r="J2626" s="40"/>
      <c r="K2626" s="42"/>
      <c r="L2626" s="3">
        <f>IF(OR(Table2242[[#This Row],[P/E]]=""),0,IF(Table2242[[#This Row],[P/E]]&lt;=$A$8,1,0))</f>
        <v>0</v>
      </c>
      <c r="M2626" s="3">
        <f>IF(OR(Table2242[[#This Row],[ROE LF]]=""),0,IF(Table2242[[#This Row],[ROE LF]]&gt;=$B$8,1,0))</f>
        <v>0</v>
      </c>
      <c r="N2626" s="3">
        <f>IF(OR(Table2242[[#This Row],[Debt/Equity LF]]=""),0,IF(Table2242[[#This Row],[Debt/Equity LF]]&lt;=$C$8,1,0))</f>
        <v>0</v>
      </c>
      <c r="O2626" s="44">
        <f t="shared" si="72"/>
        <v>0</v>
      </c>
    </row>
    <row r="2627" spans="1:15" ht="15" hidden="1" x14ac:dyDescent="0.2">
      <c r="A2627" s="3"/>
      <c r="B2627" s="3"/>
      <c r="C2627" s="3"/>
      <c r="D2627" s="3"/>
      <c r="E2627" t="s">
        <v>51</v>
      </c>
      <c r="F2627" t="s">
        <v>51</v>
      </c>
      <c r="G2627" s="41"/>
      <c r="H2627" s="40"/>
      <c r="I2627" s="40"/>
      <c r="J2627" s="40"/>
      <c r="K2627" s="42"/>
      <c r="L2627" s="3">
        <f>IF(OR(Table2242[[#This Row],[P/E]]=""),0,IF(Table2242[[#This Row],[P/E]]&lt;=$A$8,1,0))</f>
        <v>0</v>
      </c>
      <c r="M2627" s="3">
        <f>IF(OR(Table2242[[#This Row],[ROE LF]]=""),0,IF(Table2242[[#This Row],[ROE LF]]&gt;=$B$8,1,0))</f>
        <v>0</v>
      </c>
      <c r="N2627" s="3">
        <f>IF(OR(Table2242[[#This Row],[Debt/Equity LF]]=""),0,IF(Table2242[[#This Row],[Debt/Equity LF]]&lt;=$C$8,1,0))</f>
        <v>0</v>
      </c>
      <c r="O2627" s="44">
        <f t="shared" si="72"/>
        <v>0</v>
      </c>
    </row>
    <row r="2628" spans="1:15" ht="15" hidden="1" x14ac:dyDescent="0.2">
      <c r="A2628" s="3"/>
      <c r="B2628" s="3"/>
      <c r="C2628" s="3"/>
      <c r="D2628" s="3"/>
      <c r="E2628" t="s">
        <v>51</v>
      </c>
      <c r="F2628" t="s">
        <v>51</v>
      </c>
      <c r="G2628" s="41"/>
      <c r="H2628" s="40"/>
      <c r="I2628" s="40"/>
      <c r="J2628" s="40"/>
      <c r="K2628" s="42"/>
      <c r="L2628" s="3">
        <f>IF(OR(Table2242[[#This Row],[P/E]]=""),0,IF(Table2242[[#This Row],[P/E]]&lt;=$A$8,1,0))</f>
        <v>0</v>
      </c>
      <c r="M2628" s="3">
        <f>IF(OR(Table2242[[#This Row],[ROE LF]]=""),0,IF(Table2242[[#This Row],[ROE LF]]&gt;=$B$8,1,0))</f>
        <v>0</v>
      </c>
      <c r="N2628" s="3">
        <f>IF(OR(Table2242[[#This Row],[Debt/Equity LF]]=""),0,IF(Table2242[[#This Row],[Debt/Equity LF]]&lt;=$C$8,1,0))</f>
        <v>0</v>
      </c>
      <c r="O2628" s="44">
        <f t="shared" si="72"/>
        <v>0</v>
      </c>
    </row>
    <row r="2629" spans="1:15" ht="15" hidden="1" x14ac:dyDescent="0.2">
      <c r="A2629" s="3"/>
      <c r="B2629" s="3"/>
      <c r="C2629" s="3"/>
      <c r="D2629" s="3"/>
      <c r="E2629" t="s">
        <v>51</v>
      </c>
      <c r="F2629" t="s">
        <v>51</v>
      </c>
      <c r="G2629" s="41"/>
      <c r="H2629" s="40"/>
      <c r="I2629" s="40"/>
      <c r="J2629" s="40"/>
      <c r="K2629" s="42"/>
      <c r="L2629" s="3">
        <f>IF(OR(Table2242[[#This Row],[P/E]]=""),0,IF(Table2242[[#This Row],[P/E]]&lt;=$A$8,1,0))</f>
        <v>0</v>
      </c>
      <c r="M2629" s="3">
        <f>IF(OR(Table2242[[#This Row],[ROE LF]]=""),0,IF(Table2242[[#This Row],[ROE LF]]&gt;=$B$8,1,0))</f>
        <v>0</v>
      </c>
      <c r="N2629" s="3">
        <f>IF(OR(Table2242[[#This Row],[Debt/Equity LF]]=""),0,IF(Table2242[[#This Row],[Debt/Equity LF]]&lt;=$C$8,1,0))</f>
        <v>0</v>
      </c>
      <c r="O2629" s="44">
        <f t="shared" si="72"/>
        <v>0</v>
      </c>
    </row>
    <row r="2630" spans="1:15" ht="15" hidden="1" x14ac:dyDescent="0.2">
      <c r="A2630" s="3"/>
      <c r="B2630" s="3"/>
      <c r="C2630" s="3"/>
      <c r="D2630" s="3"/>
      <c r="E2630" t="s">
        <v>51</v>
      </c>
      <c r="F2630" t="s">
        <v>51</v>
      </c>
      <c r="G2630" s="41"/>
      <c r="H2630" s="40"/>
      <c r="I2630" s="40"/>
      <c r="J2630" s="40"/>
      <c r="K2630" s="42"/>
      <c r="L2630" s="3">
        <f>IF(OR(Table2242[[#This Row],[P/E]]=""),0,IF(Table2242[[#This Row],[P/E]]&lt;=$A$8,1,0))</f>
        <v>0</v>
      </c>
      <c r="M2630" s="3">
        <f>IF(OR(Table2242[[#This Row],[ROE LF]]=""),0,IF(Table2242[[#This Row],[ROE LF]]&gt;=$B$8,1,0))</f>
        <v>0</v>
      </c>
      <c r="N2630" s="3">
        <f>IF(OR(Table2242[[#This Row],[Debt/Equity LF]]=""),0,IF(Table2242[[#This Row],[Debt/Equity LF]]&lt;=$C$8,1,0))</f>
        <v>0</v>
      </c>
      <c r="O2630" s="44">
        <f t="shared" si="72"/>
        <v>0</v>
      </c>
    </row>
    <row r="2631" spans="1:15" ht="15" hidden="1" x14ac:dyDescent="0.2">
      <c r="A2631" s="3"/>
      <c r="B2631" s="3"/>
      <c r="C2631" s="3"/>
      <c r="D2631" s="3"/>
      <c r="E2631" t="s">
        <v>51</v>
      </c>
      <c r="F2631" t="s">
        <v>51</v>
      </c>
      <c r="G2631" s="41"/>
      <c r="H2631" s="40"/>
      <c r="I2631" s="40"/>
      <c r="J2631" s="40"/>
      <c r="K2631" s="42"/>
      <c r="L2631" s="3">
        <f>IF(OR(Table2242[[#This Row],[P/E]]=""),0,IF(Table2242[[#This Row],[P/E]]&lt;=$A$8,1,0))</f>
        <v>0</v>
      </c>
      <c r="M2631" s="3">
        <f>IF(OR(Table2242[[#This Row],[ROE LF]]=""),0,IF(Table2242[[#This Row],[ROE LF]]&gt;=$B$8,1,0))</f>
        <v>0</v>
      </c>
      <c r="N2631" s="3">
        <f>IF(OR(Table2242[[#This Row],[Debt/Equity LF]]=""),0,IF(Table2242[[#This Row],[Debt/Equity LF]]&lt;=$C$8,1,0))</f>
        <v>0</v>
      </c>
      <c r="O2631" s="44">
        <f t="shared" si="72"/>
        <v>0</v>
      </c>
    </row>
    <row r="2632" spans="1:15" ht="15" hidden="1" x14ac:dyDescent="0.2">
      <c r="A2632" s="3"/>
      <c r="B2632" s="3"/>
      <c r="C2632" s="3"/>
      <c r="D2632" s="3"/>
      <c r="E2632" t="s">
        <v>51</v>
      </c>
      <c r="F2632" t="s">
        <v>51</v>
      </c>
      <c r="G2632" s="41"/>
      <c r="H2632" s="40"/>
      <c r="I2632" s="40"/>
      <c r="J2632" s="40"/>
      <c r="K2632" s="42"/>
      <c r="L2632" s="3">
        <f>IF(OR(Table2242[[#This Row],[P/E]]=""),0,IF(Table2242[[#This Row],[P/E]]&lt;=$A$8,1,0))</f>
        <v>0</v>
      </c>
      <c r="M2632" s="3">
        <f>IF(OR(Table2242[[#This Row],[ROE LF]]=""),0,IF(Table2242[[#This Row],[ROE LF]]&gt;=$B$8,1,0))</f>
        <v>0</v>
      </c>
      <c r="N2632" s="3">
        <f>IF(OR(Table2242[[#This Row],[Debt/Equity LF]]=""),0,IF(Table2242[[#This Row],[Debt/Equity LF]]&lt;=$C$8,1,0))</f>
        <v>0</v>
      </c>
      <c r="O2632" s="44">
        <f t="shared" si="72"/>
        <v>0</v>
      </c>
    </row>
    <row r="2633" spans="1:15" ht="15" hidden="1" x14ac:dyDescent="0.2">
      <c r="A2633" s="3"/>
      <c r="B2633" s="3"/>
      <c r="C2633" s="3"/>
      <c r="D2633" s="3"/>
      <c r="E2633" t="s">
        <v>51</v>
      </c>
      <c r="F2633" t="s">
        <v>51</v>
      </c>
      <c r="G2633" s="41"/>
      <c r="H2633" s="40"/>
      <c r="I2633" s="40"/>
      <c r="J2633" s="40"/>
      <c r="K2633" s="42"/>
      <c r="L2633" s="3">
        <f>IF(OR(Table2242[[#This Row],[P/E]]=""),0,IF(Table2242[[#This Row],[P/E]]&lt;=$A$8,1,0))</f>
        <v>0</v>
      </c>
      <c r="M2633" s="3">
        <f>IF(OR(Table2242[[#This Row],[ROE LF]]=""),0,IF(Table2242[[#This Row],[ROE LF]]&gt;=$B$8,1,0))</f>
        <v>0</v>
      </c>
      <c r="N2633" s="3">
        <f>IF(OR(Table2242[[#This Row],[Debt/Equity LF]]=""),0,IF(Table2242[[#This Row],[Debt/Equity LF]]&lt;=$C$8,1,0))</f>
        <v>0</v>
      </c>
      <c r="O2633" s="44">
        <f t="shared" si="72"/>
        <v>0</v>
      </c>
    </row>
    <row r="2634" spans="1:15" ht="15" hidden="1" x14ac:dyDescent="0.2">
      <c r="A2634" s="3"/>
      <c r="B2634" s="3"/>
      <c r="C2634" s="3"/>
      <c r="D2634" s="3"/>
      <c r="E2634" t="s">
        <v>51</v>
      </c>
      <c r="F2634" t="s">
        <v>51</v>
      </c>
      <c r="G2634" s="41"/>
      <c r="H2634" s="40"/>
      <c r="I2634" s="40"/>
      <c r="J2634" s="40"/>
      <c r="K2634" s="42"/>
      <c r="L2634" s="3">
        <f>IF(OR(Table2242[[#This Row],[P/E]]=""),0,IF(Table2242[[#This Row],[P/E]]&lt;=$A$8,1,0))</f>
        <v>0</v>
      </c>
      <c r="M2634" s="3">
        <f>IF(OR(Table2242[[#This Row],[ROE LF]]=""),0,IF(Table2242[[#This Row],[ROE LF]]&gt;=$B$8,1,0))</f>
        <v>0</v>
      </c>
      <c r="N2634" s="3">
        <f>IF(OR(Table2242[[#This Row],[Debt/Equity LF]]=""),0,IF(Table2242[[#This Row],[Debt/Equity LF]]&lt;=$C$8,1,0))</f>
        <v>0</v>
      </c>
      <c r="O2634" s="44">
        <f t="shared" si="72"/>
        <v>0</v>
      </c>
    </row>
    <row r="2635" spans="1:15" ht="15" hidden="1" x14ac:dyDescent="0.2">
      <c r="A2635" s="3"/>
      <c r="B2635" s="3"/>
      <c r="C2635" s="3"/>
      <c r="D2635" s="3"/>
      <c r="E2635" t="s">
        <v>51</v>
      </c>
      <c r="F2635" t="s">
        <v>51</v>
      </c>
      <c r="G2635" s="41"/>
      <c r="H2635" s="40"/>
      <c r="I2635" s="40"/>
      <c r="J2635" s="40"/>
      <c r="K2635" s="42"/>
      <c r="L2635" s="3">
        <f>IF(OR(Table2242[[#This Row],[P/E]]=""),0,IF(Table2242[[#This Row],[P/E]]&lt;=$A$8,1,0))</f>
        <v>0</v>
      </c>
      <c r="M2635" s="3">
        <f>IF(OR(Table2242[[#This Row],[ROE LF]]=""),0,IF(Table2242[[#This Row],[ROE LF]]&gt;=$B$8,1,0))</f>
        <v>0</v>
      </c>
      <c r="N2635" s="3">
        <f>IF(OR(Table2242[[#This Row],[Debt/Equity LF]]=""),0,IF(Table2242[[#This Row],[Debt/Equity LF]]&lt;=$C$8,1,0))</f>
        <v>0</v>
      </c>
      <c r="O2635" s="44">
        <f t="shared" si="72"/>
        <v>0</v>
      </c>
    </row>
    <row r="2636" spans="1:15" ht="15" hidden="1" x14ac:dyDescent="0.2">
      <c r="A2636" s="3"/>
      <c r="B2636" s="3"/>
      <c r="C2636" s="3"/>
      <c r="D2636" s="3"/>
      <c r="E2636" t="s">
        <v>51</v>
      </c>
      <c r="F2636" t="s">
        <v>51</v>
      </c>
      <c r="G2636" s="41"/>
      <c r="H2636" s="40"/>
      <c r="I2636" s="40"/>
      <c r="J2636" s="40"/>
      <c r="K2636" s="42"/>
      <c r="L2636" s="3">
        <f>IF(OR(Table2242[[#This Row],[P/E]]=""),0,IF(Table2242[[#This Row],[P/E]]&lt;=$A$8,1,0))</f>
        <v>0</v>
      </c>
      <c r="M2636" s="3">
        <f>IF(OR(Table2242[[#This Row],[ROE LF]]=""),0,IF(Table2242[[#This Row],[ROE LF]]&gt;=$B$8,1,0))</f>
        <v>0</v>
      </c>
      <c r="N2636" s="3">
        <f>IF(OR(Table2242[[#This Row],[Debt/Equity LF]]=""),0,IF(Table2242[[#This Row],[Debt/Equity LF]]&lt;=$C$8,1,0))</f>
        <v>0</v>
      </c>
      <c r="O2636" s="44">
        <f t="shared" si="72"/>
        <v>0</v>
      </c>
    </row>
    <row r="2637" spans="1:15" ht="15" hidden="1" x14ac:dyDescent="0.2">
      <c r="A2637" s="3"/>
      <c r="B2637" s="3"/>
      <c r="C2637" s="3"/>
      <c r="D2637" s="3"/>
      <c r="E2637" t="s">
        <v>51</v>
      </c>
      <c r="F2637" t="s">
        <v>51</v>
      </c>
      <c r="G2637" s="41"/>
      <c r="H2637" s="40"/>
      <c r="I2637" s="40"/>
      <c r="J2637" s="40"/>
      <c r="K2637" s="42"/>
      <c r="L2637" s="3">
        <f>IF(OR(Table2242[[#This Row],[P/E]]=""),0,IF(Table2242[[#This Row],[P/E]]&lt;=$A$8,1,0))</f>
        <v>0</v>
      </c>
      <c r="M2637" s="3">
        <f>IF(OR(Table2242[[#This Row],[ROE LF]]=""),0,IF(Table2242[[#This Row],[ROE LF]]&gt;=$B$8,1,0))</f>
        <v>0</v>
      </c>
      <c r="N2637" s="3">
        <f>IF(OR(Table2242[[#This Row],[Debt/Equity LF]]=""),0,IF(Table2242[[#This Row],[Debt/Equity LF]]&lt;=$C$8,1,0))</f>
        <v>0</v>
      </c>
      <c r="O2637" s="44">
        <f t="shared" si="72"/>
        <v>0</v>
      </c>
    </row>
    <row r="2638" spans="1:15" ht="15" hidden="1" x14ac:dyDescent="0.2">
      <c r="A2638" s="3"/>
      <c r="B2638" s="3"/>
      <c r="C2638" s="3"/>
      <c r="D2638" s="3"/>
      <c r="E2638" t="s">
        <v>51</v>
      </c>
      <c r="F2638" t="s">
        <v>51</v>
      </c>
      <c r="G2638" s="41"/>
      <c r="H2638" s="40"/>
      <c r="I2638" s="40"/>
      <c r="J2638" s="40"/>
      <c r="K2638" s="42"/>
      <c r="L2638" s="3">
        <f>IF(OR(Table2242[[#This Row],[P/E]]=""),0,IF(Table2242[[#This Row],[P/E]]&lt;=$A$8,1,0))</f>
        <v>0</v>
      </c>
      <c r="M2638" s="3">
        <f>IF(OR(Table2242[[#This Row],[ROE LF]]=""),0,IF(Table2242[[#This Row],[ROE LF]]&gt;=$B$8,1,0))</f>
        <v>0</v>
      </c>
      <c r="N2638" s="3">
        <f>IF(OR(Table2242[[#This Row],[Debt/Equity LF]]=""),0,IF(Table2242[[#This Row],[Debt/Equity LF]]&lt;=$C$8,1,0))</f>
        <v>0</v>
      </c>
      <c r="O2638" s="44">
        <f t="shared" si="72"/>
        <v>0</v>
      </c>
    </row>
    <row r="2639" spans="1:15" ht="15" hidden="1" x14ac:dyDescent="0.2">
      <c r="A2639" s="3"/>
      <c r="B2639" s="3"/>
      <c r="C2639" s="3"/>
      <c r="D2639" s="3"/>
      <c r="E2639" t="s">
        <v>51</v>
      </c>
      <c r="F2639" t="s">
        <v>51</v>
      </c>
      <c r="G2639" s="41"/>
      <c r="H2639" s="40"/>
      <c r="I2639" s="40"/>
      <c r="J2639" s="40"/>
      <c r="K2639" s="42"/>
      <c r="L2639" s="3">
        <f>IF(OR(Table2242[[#This Row],[P/E]]=""),0,IF(Table2242[[#This Row],[P/E]]&lt;=$A$8,1,0))</f>
        <v>0</v>
      </c>
      <c r="M2639" s="3">
        <f>IF(OR(Table2242[[#This Row],[ROE LF]]=""),0,IF(Table2242[[#This Row],[ROE LF]]&gt;=$B$8,1,0))</f>
        <v>0</v>
      </c>
      <c r="N2639" s="3">
        <f>IF(OR(Table2242[[#This Row],[Debt/Equity LF]]=""),0,IF(Table2242[[#This Row],[Debt/Equity LF]]&lt;=$C$8,1,0))</f>
        <v>0</v>
      </c>
      <c r="O2639" s="44">
        <f t="shared" si="72"/>
        <v>0</v>
      </c>
    </row>
    <row r="2640" spans="1:15" ht="15" hidden="1" x14ac:dyDescent="0.2">
      <c r="A2640" s="3"/>
      <c r="B2640" s="3"/>
      <c r="C2640" s="3"/>
      <c r="D2640" s="3"/>
      <c r="E2640" t="s">
        <v>51</v>
      </c>
      <c r="F2640" t="s">
        <v>51</v>
      </c>
      <c r="G2640" s="41"/>
      <c r="H2640" s="40"/>
      <c r="I2640" s="40"/>
      <c r="J2640" s="40"/>
      <c r="K2640" s="42"/>
      <c r="L2640" s="3">
        <f>IF(OR(Table2242[[#This Row],[P/E]]=""),0,IF(Table2242[[#This Row],[P/E]]&lt;=$A$8,1,0))</f>
        <v>0</v>
      </c>
      <c r="M2640" s="3">
        <f>IF(OR(Table2242[[#This Row],[ROE LF]]=""),0,IF(Table2242[[#This Row],[ROE LF]]&gt;=$B$8,1,0))</f>
        <v>0</v>
      </c>
      <c r="N2640" s="3">
        <f>IF(OR(Table2242[[#This Row],[Debt/Equity LF]]=""),0,IF(Table2242[[#This Row],[Debt/Equity LF]]&lt;=$C$8,1,0))</f>
        <v>0</v>
      </c>
      <c r="O2640" s="44">
        <f t="shared" si="72"/>
        <v>0</v>
      </c>
    </row>
    <row r="2641" spans="1:15" ht="15" hidden="1" x14ac:dyDescent="0.2">
      <c r="A2641" s="3"/>
      <c r="B2641" s="3"/>
      <c r="C2641" s="3"/>
      <c r="D2641" s="3"/>
      <c r="E2641" t="s">
        <v>51</v>
      </c>
      <c r="F2641" t="s">
        <v>51</v>
      </c>
      <c r="G2641" s="41"/>
      <c r="H2641" s="40"/>
      <c r="I2641" s="40"/>
      <c r="J2641" s="40"/>
      <c r="K2641" s="42"/>
      <c r="L2641" s="3">
        <f>IF(OR(Table2242[[#This Row],[P/E]]=""),0,IF(Table2242[[#This Row],[P/E]]&lt;=$A$8,1,0))</f>
        <v>0</v>
      </c>
      <c r="M2641" s="3">
        <f>IF(OR(Table2242[[#This Row],[ROE LF]]=""),0,IF(Table2242[[#This Row],[ROE LF]]&gt;=$B$8,1,0))</f>
        <v>0</v>
      </c>
      <c r="N2641" s="3">
        <f>IF(OR(Table2242[[#This Row],[Debt/Equity LF]]=""),0,IF(Table2242[[#This Row],[Debt/Equity LF]]&lt;=$C$8,1,0))</f>
        <v>0</v>
      </c>
      <c r="O2641" s="44">
        <f t="shared" si="72"/>
        <v>0</v>
      </c>
    </row>
    <row r="2642" spans="1:15" ht="15" hidden="1" x14ac:dyDescent="0.2">
      <c r="A2642" s="3"/>
      <c r="B2642" s="3"/>
      <c r="C2642" s="3"/>
      <c r="D2642" s="3"/>
      <c r="E2642" t="s">
        <v>51</v>
      </c>
      <c r="F2642" t="s">
        <v>51</v>
      </c>
      <c r="G2642" s="41"/>
      <c r="H2642" s="40"/>
      <c r="I2642" s="40"/>
      <c r="J2642" s="40"/>
      <c r="K2642" s="42"/>
      <c r="L2642" s="3">
        <f>IF(OR(Table2242[[#This Row],[P/E]]=""),0,IF(Table2242[[#This Row],[P/E]]&lt;=$A$8,1,0))</f>
        <v>0</v>
      </c>
      <c r="M2642" s="3">
        <f>IF(OR(Table2242[[#This Row],[ROE LF]]=""),0,IF(Table2242[[#This Row],[ROE LF]]&gt;=$B$8,1,0))</f>
        <v>0</v>
      </c>
      <c r="N2642" s="3">
        <f>IF(OR(Table2242[[#This Row],[Debt/Equity LF]]=""),0,IF(Table2242[[#This Row],[Debt/Equity LF]]&lt;=$C$8,1,0))</f>
        <v>0</v>
      </c>
      <c r="O2642" s="44">
        <f t="shared" si="72"/>
        <v>0</v>
      </c>
    </row>
    <row r="2643" spans="1:15" ht="15" hidden="1" x14ac:dyDescent="0.2">
      <c r="A2643" s="3"/>
      <c r="B2643" s="3"/>
      <c r="C2643" s="3"/>
      <c r="D2643" s="3"/>
      <c r="E2643" t="s">
        <v>51</v>
      </c>
      <c r="F2643" t="s">
        <v>51</v>
      </c>
      <c r="G2643" s="41"/>
      <c r="H2643" s="40"/>
      <c r="I2643" s="40"/>
      <c r="J2643" s="40"/>
      <c r="K2643" s="42"/>
      <c r="L2643" s="3">
        <f>IF(OR(Table2242[[#This Row],[P/E]]=""),0,IF(Table2242[[#This Row],[P/E]]&lt;=$A$8,1,0))</f>
        <v>0</v>
      </c>
      <c r="M2643" s="3">
        <f>IF(OR(Table2242[[#This Row],[ROE LF]]=""),0,IF(Table2242[[#This Row],[ROE LF]]&gt;=$B$8,1,0))</f>
        <v>0</v>
      </c>
      <c r="N2643" s="3">
        <f>IF(OR(Table2242[[#This Row],[Debt/Equity LF]]=""),0,IF(Table2242[[#This Row],[Debt/Equity LF]]&lt;=$C$8,1,0))</f>
        <v>0</v>
      </c>
      <c r="O2643" s="44">
        <f t="shared" si="72"/>
        <v>0</v>
      </c>
    </row>
    <row r="2644" spans="1:15" ht="15" hidden="1" x14ac:dyDescent="0.2">
      <c r="A2644" s="3"/>
      <c r="B2644" s="3"/>
      <c r="C2644" s="3"/>
      <c r="D2644" s="3"/>
      <c r="E2644" t="s">
        <v>51</v>
      </c>
      <c r="F2644" t="s">
        <v>51</v>
      </c>
      <c r="G2644" s="41"/>
      <c r="H2644" s="40"/>
      <c r="I2644" s="40"/>
      <c r="J2644" s="40"/>
      <c r="K2644" s="42"/>
      <c r="L2644" s="3">
        <f>IF(OR(Table2242[[#This Row],[P/E]]=""),0,IF(Table2242[[#This Row],[P/E]]&lt;=$A$8,1,0))</f>
        <v>0</v>
      </c>
      <c r="M2644" s="3">
        <f>IF(OR(Table2242[[#This Row],[ROE LF]]=""),0,IF(Table2242[[#This Row],[ROE LF]]&gt;=$B$8,1,0))</f>
        <v>0</v>
      </c>
      <c r="N2644" s="3">
        <f>IF(OR(Table2242[[#This Row],[Debt/Equity LF]]=""),0,IF(Table2242[[#This Row],[Debt/Equity LF]]&lt;=$C$8,1,0))</f>
        <v>0</v>
      </c>
      <c r="O2644" s="44">
        <f t="shared" si="72"/>
        <v>0</v>
      </c>
    </row>
    <row r="2645" spans="1:15" ht="15" hidden="1" x14ac:dyDescent="0.2">
      <c r="A2645" s="3"/>
      <c r="B2645" s="3"/>
      <c r="C2645" s="3"/>
      <c r="D2645" s="3"/>
      <c r="E2645" t="s">
        <v>51</v>
      </c>
      <c r="F2645" t="s">
        <v>51</v>
      </c>
      <c r="G2645" s="41"/>
      <c r="H2645" s="40"/>
      <c r="I2645" s="40"/>
      <c r="J2645" s="40"/>
      <c r="K2645" s="42"/>
      <c r="L2645" s="3">
        <f>IF(OR(Table2242[[#This Row],[P/E]]=""),0,IF(Table2242[[#This Row],[P/E]]&lt;=$A$8,1,0))</f>
        <v>0</v>
      </c>
      <c r="M2645" s="3">
        <f>IF(OR(Table2242[[#This Row],[ROE LF]]=""),0,IF(Table2242[[#This Row],[ROE LF]]&gt;=$B$8,1,0))</f>
        <v>0</v>
      </c>
      <c r="N2645" s="3">
        <f>IF(OR(Table2242[[#This Row],[Debt/Equity LF]]=""),0,IF(Table2242[[#This Row],[Debt/Equity LF]]&lt;=$C$8,1,0))</f>
        <v>0</v>
      </c>
      <c r="O2645" s="44">
        <f t="shared" si="72"/>
        <v>0</v>
      </c>
    </row>
    <row r="2646" spans="1:15" ht="15" hidden="1" x14ac:dyDescent="0.2">
      <c r="A2646" s="3"/>
      <c r="B2646" s="3"/>
      <c r="C2646" s="3"/>
      <c r="D2646" s="3"/>
      <c r="E2646" t="s">
        <v>51</v>
      </c>
      <c r="F2646" t="s">
        <v>51</v>
      </c>
      <c r="G2646" s="41"/>
      <c r="H2646" s="40"/>
      <c r="I2646" s="40"/>
      <c r="J2646" s="40"/>
      <c r="K2646" s="42"/>
      <c r="L2646" s="3">
        <f>IF(OR(Table2242[[#This Row],[P/E]]=""),0,IF(Table2242[[#This Row],[P/E]]&lt;=$A$8,1,0))</f>
        <v>0</v>
      </c>
      <c r="M2646" s="3">
        <f>IF(OR(Table2242[[#This Row],[ROE LF]]=""),0,IF(Table2242[[#This Row],[ROE LF]]&gt;=$B$8,1,0))</f>
        <v>0</v>
      </c>
      <c r="N2646" s="3">
        <f>IF(OR(Table2242[[#This Row],[Debt/Equity LF]]=""),0,IF(Table2242[[#This Row],[Debt/Equity LF]]&lt;=$C$8,1,0))</f>
        <v>0</v>
      </c>
      <c r="O2646" s="44">
        <f t="shared" si="72"/>
        <v>0</v>
      </c>
    </row>
    <row r="2647" spans="1:15" ht="15" hidden="1" x14ac:dyDescent="0.2">
      <c r="A2647" s="3"/>
      <c r="B2647" s="3"/>
      <c r="C2647" s="3"/>
      <c r="D2647" s="3"/>
      <c r="E2647" t="s">
        <v>51</v>
      </c>
      <c r="F2647" t="s">
        <v>51</v>
      </c>
      <c r="G2647" s="41"/>
      <c r="H2647" s="40"/>
      <c r="I2647" s="40"/>
      <c r="J2647" s="40"/>
      <c r="K2647" s="42"/>
      <c r="L2647" s="3">
        <f>IF(OR(Table2242[[#This Row],[P/E]]=""),0,IF(Table2242[[#This Row],[P/E]]&lt;=$A$8,1,0))</f>
        <v>0</v>
      </c>
      <c r="M2647" s="3">
        <f>IF(OR(Table2242[[#This Row],[ROE LF]]=""),0,IF(Table2242[[#This Row],[ROE LF]]&gt;=$B$8,1,0))</f>
        <v>0</v>
      </c>
      <c r="N2647" s="3">
        <f>IF(OR(Table2242[[#This Row],[Debt/Equity LF]]=""),0,IF(Table2242[[#This Row],[Debt/Equity LF]]&lt;=$C$8,1,0))</f>
        <v>0</v>
      </c>
      <c r="O2647" s="44">
        <f t="shared" si="72"/>
        <v>0</v>
      </c>
    </row>
    <row r="2648" spans="1:15" ht="15" hidden="1" x14ac:dyDescent="0.2">
      <c r="A2648" s="3"/>
      <c r="B2648" s="3"/>
      <c r="C2648" s="3"/>
      <c r="D2648" s="3"/>
      <c r="E2648" t="s">
        <v>51</v>
      </c>
      <c r="F2648" t="s">
        <v>51</v>
      </c>
      <c r="G2648" s="41"/>
      <c r="H2648" s="40"/>
      <c r="I2648" s="40"/>
      <c r="J2648" s="40"/>
      <c r="K2648" s="42"/>
      <c r="L2648" s="3">
        <f>IF(OR(Table2242[[#This Row],[P/E]]=""),0,IF(Table2242[[#This Row],[P/E]]&lt;=$A$8,1,0))</f>
        <v>0</v>
      </c>
      <c r="M2648" s="3">
        <f>IF(OR(Table2242[[#This Row],[ROE LF]]=""),0,IF(Table2242[[#This Row],[ROE LF]]&gt;=$B$8,1,0))</f>
        <v>0</v>
      </c>
      <c r="N2648" s="3">
        <f>IF(OR(Table2242[[#This Row],[Debt/Equity LF]]=""),0,IF(Table2242[[#This Row],[Debt/Equity LF]]&lt;=$C$8,1,0))</f>
        <v>0</v>
      </c>
      <c r="O2648" s="44">
        <f t="shared" si="72"/>
        <v>0</v>
      </c>
    </row>
    <row r="2649" spans="1:15" ht="15" hidden="1" x14ac:dyDescent="0.2">
      <c r="A2649" s="3"/>
      <c r="B2649" s="3"/>
      <c r="C2649" s="3"/>
      <c r="D2649" s="3"/>
      <c r="E2649" t="s">
        <v>51</v>
      </c>
      <c r="F2649" t="s">
        <v>51</v>
      </c>
      <c r="G2649" s="41"/>
      <c r="H2649" s="40"/>
      <c r="I2649" s="40"/>
      <c r="J2649" s="40"/>
      <c r="K2649" s="42"/>
      <c r="L2649" s="3">
        <f>IF(OR(Table2242[[#This Row],[P/E]]=""),0,IF(Table2242[[#This Row],[P/E]]&lt;=$A$8,1,0))</f>
        <v>0</v>
      </c>
      <c r="M2649" s="3">
        <f>IF(OR(Table2242[[#This Row],[ROE LF]]=""),0,IF(Table2242[[#This Row],[ROE LF]]&gt;=$B$8,1,0))</f>
        <v>0</v>
      </c>
      <c r="N2649" s="3">
        <f>IF(OR(Table2242[[#This Row],[Debt/Equity LF]]=""),0,IF(Table2242[[#This Row],[Debt/Equity LF]]&lt;=$C$8,1,0))</f>
        <v>0</v>
      </c>
      <c r="O2649" s="44">
        <f t="shared" si="72"/>
        <v>0</v>
      </c>
    </row>
    <row r="2650" spans="1:15" ht="15" hidden="1" x14ac:dyDescent="0.2">
      <c r="A2650" s="3"/>
      <c r="B2650" s="3"/>
      <c r="C2650" s="3"/>
      <c r="D2650" s="3"/>
      <c r="E2650" t="s">
        <v>51</v>
      </c>
      <c r="F2650" t="s">
        <v>51</v>
      </c>
      <c r="G2650" s="41"/>
      <c r="H2650" s="40"/>
      <c r="I2650" s="40"/>
      <c r="J2650" s="40"/>
      <c r="K2650" s="42"/>
      <c r="L2650" s="3">
        <f>IF(OR(Table2242[[#This Row],[P/E]]=""),0,IF(Table2242[[#This Row],[P/E]]&lt;=$A$8,1,0))</f>
        <v>0</v>
      </c>
      <c r="M2650" s="3">
        <f>IF(OR(Table2242[[#This Row],[ROE LF]]=""),0,IF(Table2242[[#This Row],[ROE LF]]&gt;=$B$8,1,0))</f>
        <v>0</v>
      </c>
      <c r="N2650" s="3">
        <f>IF(OR(Table2242[[#This Row],[Debt/Equity LF]]=""),0,IF(Table2242[[#This Row],[Debt/Equity LF]]&lt;=$C$8,1,0))</f>
        <v>0</v>
      </c>
      <c r="O2650" s="44">
        <f t="shared" si="72"/>
        <v>0</v>
      </c>
    </row>
    <row r="2651" spans="1:15" ht="15" hidden="1" x14ac:dyDescent="0.2">
      <c r="A2651" s="3"/>
      <c r="B2651" s="3"/>
      <c r="C2651" s="3"/>
      <c r="D2651" s="3"/>
      <c r="E2651" t="s">
        <v>51</v>
      </c>
      <c r="F2651" t="s">
        <v>51</v>
      </c>
      <c r="G2651" s="41"/>
      <c r="H2651" s="40"/>
      <c r="I2651" s="40"/>
      <c r="J2651" s="40"/>
      <c r="K2651" s="42"/>
      <c r="L2651" s="3">
        <f>IF(OR(Table2242[[#This Row],[P/E]]=""),0,IF(Table2242[[#This Row],[P/E]]&lt;=$A$8,1,0))</f>
        <v>0</v>
      </c>
      <c r="M2651" s="3">
        <f>IF(OR(Table2242[[#This Row],[ROE LF]]=""),0,IF(Table2242[[#This Row],[ROE LF]]&gt;=$B$8,1,0))</f>
        <v>0</v>
      </c>
      <c r="N2651" s="3">
        <f>IF(OR(Table2242[[#This Row],[Debt/Equity LF]]=""),0,IF(Table2242[[#This Row],[Debt/Equity LF]]&lt;=$C$8,1,0))</f>
        <v>0</v>
      </c>
      <c r="O2651" s="44">
        <f t="shared" si="72"/>
        <v>0</v>
      </c>
    </row>
    <row r="2652" spans="1:15" ht="15" hidden="1" x14ac:dyDescent="0.2">
      <c r="A2652" s="3"/>
      <c r="B2652" s="3"/>
      <c r="C2652" s="3"/>
      <c r="D2652" s="3"/>
      <c r="E2652" t="s">
        <v>51</v>
      </c>
      <c r="F2652" t="s">
        <v>51</v>
      </c>
      <c r="G2652" s="41"/>
      <c r="H2652" s="40"/>
      <c r="I2652" s="40"/>
      <c r="J2652" s="40"/>
      <c r="K2652" s="42"/>
      <c r="L2652" s="3">
        <f>IF(OR(Table2242[[#This Row],[P/E]]=""),0,IF(Table2242[[#This Row],[P/E]]&lt;=$A$8,1,0))</f>
        <v>0</v>
      </c>
      <c r="M2652" s="3">
        <f>IF(OR(Table2242[[#This Row],[ROE LF]]=""),0,IF(Table2242[[#This Row],[ROE LF]]&gt;=$B$8,1,0))</f>
        <v>0</v>
      </c>
      <c r="N2652" s="3">
        <f>IF(OR(Table2242[[#This Row],[Debt/Equity LF]]=""),0,IF(Table2242[[#This Row],[Debt/Equity LF]]&lt;=$C$8,1,0))</f>
        <v>0</v>
      </c>
      <c r="O2652" s="44">
        <f t="shared" si="72"/>
        <v>0</v>
      </c>
    </row>
    <row r="2653" spans="1:15" ht="15" hidden="1" x14ac:dyDescent="0.2">
      <c r="A2653" s="3"/>
      <c r="B2653" s="3"/>
      <c r="C2653" s="3"/>
      <c r="D2653" s="3"/>
      <c r="E2653" t="s">
        <v>51</v>
      </c>
      <c r="F2653" t="s">
        <v>51</v>
      </c>
      <c r="G2653" s="41"/>
      <c r="H2653" s="40"/>
      <c r="I2653" s="40"/>
      <c r="J2653" s="40"/>
      <c r="K2653" s="42"/>
      <c r="L2653" s="3">
        <f>IF(OR(Table2242[[#This Row],[P/E]]=""),0,IF(Table2242[[#This Row],[P/E]]&lt;=$A$8,1,0))</f>
        <v>0</v>
      </c>
      <c r="M2653" s="3">
        <f>IF(OR(Table2242[[#This Row],[ROE LF]]=""),0,IF(Table2242[[#This Row],[ROE LF]]&gt;=$B$8,1,0))</f>
        <v>0</v>
      </c>
      <c r="N2653" s="3">
        <f>IF(OR(Table2242[[#This Row],[Debt/Equity LF]]=""),0,IF(Table2242[[#This Row],[Debt/Equity LF]]&lt;=$C$8,1,0))</f>
        <v>0</v>
      </c>
      <c r="O2653" s="44">
        <f t="shared" si="72"/>
        <v>0</v>
      </c>
    </row>
    <row r="2654" spans="1:15" ht="15" hidden="1" x14ac:dyDescent="0.2">
      <c r="A2654" s="3"/>
      <c r="B2654" s="3"/>
      <c r="C2654" s="3"/>
      <c r="D2654" s="3"/>
      <c r="E2654" t="s">
        <v>51</v>
      </c>
      <c r="F2654" t="s">
        <v>51</v>
      </c>
      <c r="G2654" s="41"/>
      <c r="H2654" s="40"/>
      <c r="I2654" s="40"/>
      <c r="J2654" s="40"/>
      <c r="K2654" s="42"/>
      <c r="L2654" s="3">
        <f>IF(OR(Table2242[[#This Row],[P/E]]=""),0,IF(Table2242[[#This Row],[P/E]]&lt;=$A$8,1,0))</f>
        <v>0</v>
      </c>
      <c r="M2654" s="3">
        <f>IF(OR(Table2242[[#This Row],[ROE LF]]=""),0,IF(Table2242[[#This Row],[ROE LF]]&gt;=$B$8,1,0))</f>
        <v>0</v>
      </c>
      <c r="N2654" s="3">
        <f>IF(OR(Table2242[[#This Row],[Debt/Equity LF]]=""),0,IF(Table2242[[#This Row],[Debt/Equity LF]]&lt;=$C$8,1,0))</f>
        <v>0</v>
      </c>
      <c r="O2654" s="44">
        <f t="shared" si="72"/>
        <v>0</v>
      </c>
    </row>
    <row r="2655" spans="1:15" ht="15" hidden="1" x14ac:dyDescent="0.2">
      <c r="A2655" s="3"/>
      <c r="B2655" s="3"/>
      <c r="C2655" s="3"/>
      <c r="D2655" s="3"/>
      <c r="E2655" t="s">
        <v>51</v>
      </c>
      <c r="F2655" t="s">
        <v>51</v>
      </c>
      <c r="G2655" s="41"/>
      <c r="H2655" s="40"/>
      <c r="I2655" s="40"/>
      <c r="J2655" s="40"/>
      <c r="K2655" s="42"/>
      <c r="L2655" s="3">
        <f>IF(OR(Table2242[[#This Row],[P/E]]=""),0,IF(Table2242[[#This Row],[P/E]]&lt;=$A$8,1,0))</f>
        <v>0</v>
      </c>
      <c r="M2655" s="3">
        <f>IF(OR(Table2242[[#This Row],[ROE LF]]=""),0,IF(Table2242[[#This Row],[ROE LF]]&gt;=$B$8,1,0))</f>
        <v>0</v>
      </c>
      <c r="N2655" s="3">
        <f>IF(OR(Table2242[[#This Row],[Debt/Equity LF]]=""),0,IF(Table2242[[#This Row],[Debt/Equity LF]]&lt;=$C$8,1,0))</f>
        <v>0</v>
      </c>
      <c r="O2655" s="44">
        <f t="shared" si="72"/>
        <v>0</v>
      </c>
    </row>
    <row r="2656" spans="1:15" ht="15" hidden="1" x14ac:dyDescent="0.2">
      <c r="A2656" s="3"/>
      <c r="B2656" s="3"/>
      <c r="C2656" s="3"/>
      <c r="D2656" s="3"/>
      <c r="E2656" t="s">
        <v>51</v>
      </c>
      <c r="F2656" t="s">
        <v>51</v>
      </c>
      <c r="G2656" s="41"/>
      <c r="H2656" s="40"/>
      <c r="I2656" s="40"/>
      <c r="J2656" s="40"/>
      <c r="K2656" s="42"/>
      <c r="L2656" s="3">
        <f>IF(OR(Table2242[[#This Row],[P/E]]=""),0,IF(Table2242[[#This Row],[P/E]]&lt;=$A$8,1,0))</f>
        <v>0</v>
      </c>
      <c r="M2656" s="3">
        <f>IF(OR(Table2242[[#This Row],[ROE LF]]=""),0,IF(Table2242[[#This Row],[ROE LF]]&gt;=$B$8,1,0))</f>
        <v>0</v>
      </c>
      <c r="N2656" s="3">
        <f>IF(OR(Table2242[[#This Row],[Debt/Equity LF]]=""),0,IF(Table2242[[#This Row],[Debt/Equity LF]]&lt;=$C$8,1,0))</f>
        <v>0</v>
      </c>
      <c r="O2656" s="44">
        <f t="shared" ref="O2656:O2719" si="73">SUM(L2656:N2656)</f>
        <v>0</v>
      </c>
    </row>
    <row r="2657" spans="1:15" ht="15" hidden="1" x14ac:dyDescent="0.2">
      <c r="A2657" s="3"/>
      <c r="B2657" s="3"/>
      <c r="C2657" s="3"/>
      <c r="D2657" s="3"/>
      <c r="E2657" t="s">
        <v>51</v>
      </c>
      <c r="F2657" t="s">
        <v>51</v>
      </c>
      <c r="G2657" s="41"/>
      <c r="H2657" s="40"/>
      <c r="I2657" s="40"/>
      <c r="J2657" s="40"/>
      <c r="K2657" s="42"/>
      <c r="L2657" s="3">
        <f>IF(OR(Table2242[[#This Row],[P/E]]=""),0,IF(Table2242[[#This Row],[P/E]]&lt;=$A$8,1,0))</f>
        <v>0</v>
      </c>
      <c r="M2657" s="3">
        <f>IF(OR(Table2242[[#This Row],[ROE LF]]=""),0,IF(Table2242[[#This Row],[ROE LF]]&gt;=$B$8,1,0))</f>
        <v>0</v>
      </c>
      <c r="N2657" s="3">
        <f>IF(OR(Table2242[[#This Row],[Debt/Equity LF]]=""),0,IF(Table2242[[#This Row],[Debt/Equity LF]]&lt;=$C$8,1,0))</f>
        <v>0</v>
      </c>
      <c r="O2657" s="44">
        <f t="shared" si="73"/>
        <v>0</v>
      </c>
    </row>
    <row r="2658" spans="1:15" ht="15" hidden="1" x14ac:dyDescent="0.2">
      <c r="A2658" s="3"/>
      <c r="B2658" s="3"/>
      <c r="C2658" s="3"/>
      <c r="D2658" s="3"/>
      <c r="E2658" t="s">
        <v>51</v>
      </c>
      <c r="F2658" t="s">
        <v>51</v>
      </c>
      <c r="G2658" s="41"/>
      <c r="H2658" s="40"/>
      <c r="I2658" s="40"/>
      <c r="J2658" s="40"/>
      <c r="K2658" s="42"/>
      <c r="L2658" s="3">
        <f>IF(OR(Table2242[[#This Row],[P/E]]=""),0,IF(Table2242[[#This Row],[P/E]]&lt;=$A$8,1,0))</f>
        <v>0</v>
      </c>
      <c r="M2658" s="3">
        <f>IF(OR(Table2242[[#This Row],[ROE LF]]=""),0,IF(Table2242[[#This Row],[ROE LF]]&gt;=$B$8,1,0))</f>
        <v>0</v>
      </c>
      <c r="N2658" s="3">
        <f>IF(OR(Table2242[[#This Row],[Debt/Equity LF]]=""),0,IF(Table2242[[#This Row],[Debt/Equity LF]]&lt;=$C$8,1,0))</f>
        <v>0</v>
      </c>
      <c r="O2658" s="44">
        <f t="shared" si="73"/>
        <v>0</v>
      </c>
    </row>
    <row r="2659" spans="1:15" ht="15" hidden="1" x14ac:dyDescent="0.2">
      <c r="A2659" s="3"/>
      <c r="B2659" s="3"/>
      <c r="C2659" s="3"/>
      <c r="D2659" s="3"/>
      <c r="E2659" t="s">
        <v>51</v>
      </c>
      <c r="F2659" t="s">
        <v>51</v>
      </c>
      <c r="G2659" s="41"/>
      <c r="H2659" s="40"/>
      <c r="I2659" s="40"/>
      <c r="J2659" s="40"/>
      <c r="K2659" s="42"/>
      <c r="L2659" s="3">
        <f>IF(OR(Table2242[[#This Row],[P/E]]=""),0,IF(Table2242[[#This Row],[P/E]]&lt;=$A$8,1,0))</f>
        <v>0</v>
      </c>
      <c r="M2659" s="3">
        <f>IF(OR(Table2242[[#This Row],[ROE LF]]=""),0,IF(Table2242[[#This Row],[ROE LF]]&gt;=$B$8,1,0))</f>
        <v>0</v>
      </c>
      <c r="N2659" s="3">
        <f>IF(OR(Table2242[[#This Row],[Debt/Equity LF]]=""),0,IF(Table2242[[#This Row],[Debt/Equity LF]]&lt;=$C$8,1,0))</f>
        <v>0</v>
      </c>
      <c r="O2659" s="44">
        <f t="shared" si="73"/>
        <v>0</v>
      </c>
    </row>
    <row r="2660" spans="1:15" ht="15" hidden="1" x14ac:dyDescent="0.2">
      <c r="A2660" s="3"/>
      <c r="B2660" s="3"/>
      <c r="C2660" s="3"/>
      <c r="D2660" s="3"/>
      <c r="E2660" t="s">
        <v>51</v>
      </c>
      <c r="F2660" t="s">
        <v>51</v>
      </c>
      <c r="G2660" s="41"/>
      <c r="H2660" s="40"/>
      <c r="I2660" s="40"/>
      <c r="J2660" s="40"/>
      <c r="K2660" s="42"/>
      <c r="L2660" s="3">
        <f>IF(OR(Table2242[[#This Row],[P/E]]=""),0,IF(Table2242[[#This Row],[P/E]]&lt;=$A$8,1,0))</f>
        <v>0</v>
      </c>
      <c r="M2660" s="3">
        <f>IF(OR(Table2242[[#This Row],[ROE LF]]=""),0,IF(Table2242[[#This Row],[ROE LF]]&gt;=$B$8,1,0))</f>
        <v>0</v>
      </c>
      <c r="N2660" s="3">
        <f>IF(OR(Table2242[[#This Row],[Debt/Equity LF]]=""),0,IF(Table2242[[#This Row],[Debt/Equity LF]]&lt;=$C$8,1,0))</f>
        <v>0</v>
      </c>
      <c r="O2660" s="44">
        <f t="shared" si="73"/>
        <v>0</v>
      </c>
    </row>
    <row r="2661" spans="1:15" ht="15" hidden="1" x14ac:dyDescent="0.2">
      <c r="A2661" s="3"/>
      <c r="B2661" s="3"/>
      <c r="C2661" s="3"/>
      <c r="D2661" s="3"/>
      <c r="E2661" t="s">
        <v>51</v>
      </c>
      <c r="F2661" t="s">
        <v>51</v>
      </c>
      <c r="G2661" s="41"/>
      <c r="H2661" s="40"/>
      <c r="I2661" s="40"/>
      <c r="J2661" s="40"/>
      <c r="K2661" s="42"/>
      <c r="L2661" s="3">
        <f>IF(OR(Table2242[[#This Row],[P/E]]=""),0,IF(Table2242[[#This Row],[P/E]]&lt;=$A$8,1,0))</f>
        <v>0</v>
      </c>
      <c r="M2661" s="3">
        <f>IF(OR(Table2242[[#This Row],[ROE LF]]=""),0,IF(Table2242[[#This Row],[ROE LF]]&gt;=$B$8,1,0))</f>
        <v>0</v>
      </c>
      <c r="N2661" s="3">
        <f>IF(OR(Table2242[[#This Row],[Debt/Equity LF]]=""),0,IF(Table2242[[#This Row],[Debt/Equity LF]]&lt;=$C$8,1,0))</f>
        <v>0</v>
      </c>
      <c r="O2661" s="44">
        <f t="shared" si="73"/>
        <v>0</v>
      </c>
    </row>
    <row r="2662" spans="1:15" ht="15" hidden="1" x14ac:dyDescent="0.2">
      <c r="A2662" s="3"/>
      <c r="B2662" s="3"/>
      <c r="C2662" s="3"/>
      <c r="D2662" s="3"/>
      <c r="E2662" t="s">
        <v>51</v>
      </c>
      <c r="F2662" t="s">
        <v>51</v>
      </c>
      <c r="G2662" s="41"/>
      <c r="H2662" s="40"/>
      <c r="I2662" s="40"/>
      <c r="J2662" s="40"/>
      <c r="K2662" s="42"/>
      <c r="L2662" s="3">
        <f>IF(OR(Table2242[[#This Row],[P/E]]=""),0,IF(Table2242[[#This Row],[P/E]]&lt;=$A$8,1,0))</f>
        <v>0</v>
      </c>
      <c r="M2662" s="3">
        <f>IF(OR(Table2242[[#This Row],[ROE LF]]=""),0,IF(Table2242[[#This Row],[ROE LF]]&gt;=$B$8,1,0))</f>
        <v>0</v>
      </c>
      <c r="N2662" s="3">
        <f>IF(OR(Table2242[[#This Row],[Debt/Equity LF]]=""),0,IF(Table2242[[#This Row],[Debt/Equity LF]]&lt;=$C$8,1,0))</f>
        <v>0</v>
      </c>
      <c r="O2662" s="44">
        <f t="shared" si="73"/>
        <v>0</v>
      </c>
    </row>
    <row r="2663" spans="1:15" ht="15" hidden="1" x14ac:dyDescent="0.2">
      <c r="A2663" s="3"/>
      <c r="B2663" s="3"/>
      <c r="C2663" s="3"/>
      <c r="D2663" s="3"/>
      <c r="E2663" t="s">
        <v>51</v>
      </c>
      <c r="F2663" t="s">
        <v>51</v>
      </c>
      <c r="G2663" s="41"/>
      <c r="H2663" s="40"/>
      <c r="I2663" s="40"/>
      <c r="J2663" s="40"/>
      <c r="K2663" s="42"/>
      <c r="L2663" s="3">
        <f>IF(OR(Table2242[[#This Row],[P/E]]=""),0,IF(Table2242[[#This Row],[P/E]]&lt;=$A$8,1,0))</f>
        <v>0</v>
      </c>
      <c r="M2663" s="3">
        <f>IF(OR(Table2242[[#This Row],[ROE LF]]=""),0,IF(Table2242[[#This Row],[ROE LF]]&gt;=$B$8,1,0))</f>
        <v>0</v>
      </c>
      <c r="N2663" s="3">
        <f>IF(OR(Table2242[[#This Row],[Debt/Equity LF]]=""),0,IF(Table2242[[#This Row],[Debt/Equity LF]]&lt;=$C$8,1,0))</f>
        <v>0</v>
      </c>
      <c r="O2663" s="44">
        <f t="shared" si="73"/>
        <v>0</v>
      </c>
    </row>
    <row r="2664" spans="1:15" ht="15" hidden="1" x14ac:dyDescent="0.2">
      <c r="A2664" s="3"/>
      <c r="B2664" s="3"/>
      <c r="C2664" s="3"/>
      <c r="D2664" s="3"/>
      <c r="E2664" t="s">
        <v>51</v>
      </c>
      <c r="F2664" t="s">
        <v>51</v>
      </c>
      <c r="G2664" s="41"/>
      <c r="H2664" s="40"/>
      <c r="I2664" s="40"/>
      <c r="J2664" s="40"/>
      <c r="K2664" s="42"/>
      <c r="L2664" s="3">
        <f>IF(OR(Table2242[[#This Row],[P/E]]=""),0,IF(Table2242[[#This Row],[P/E]]&lt;=$A$8,1,0))</f>
        <v>0</v>
      </c>
      <c r="M2664" s="3">
        <f>IF(OR(Table2242[[#This Row],[ROE LF]]=""),0,IF(Table2242[[#This Row],[ROE LF]]&gt;=$B$8,1,0))</f>
        <v>0</v>
      </c>
      <c r="N2664" s="3">
        <f>IF(OR(Table2242[[#This Row],[Debt/Equity LF]]=""),0,IF(Table2242[[#This Row],[Debt/Equity LF]]&lt;=$C$8,1,0))</f>
        <v>0</v>
      </c>
      <c r="O2664" s="44">
        <f t="shared" si="73"/>
        <v>0</v>
      </c>
    </row>
    <row r="2665" spans="1:15" ht="15" hidden="1" x14ac:dyDescent="0.2">
      <c r="A2665" s="3"/>
      <c r="B2665" s="3"/>
      <c r="C2665" s="3"/>
      <c r="D2665" s="3"/>
      <c r="E2665" t="s">
        <v>51</v>
      </c>
      <c r="F2665" t="s">
        <v>51</v>
      </c>
      <c r="G2665" s="41"/>
      <c r="H2665" s="40"/>
      <c r="I2665" s="40"/>
      <c r="J2665" s="40"/>
      <c r="K2665" s="42"/>
      <c r="L2665" s="3">
        <f>IF(OR(Table2242[[#This Row],[P/E]]=""),0,IF(Table2242[[#This Row],[P/E]]&lt;=$A$8,1,0))</f>
        <v>0</v>
      </c>
      <c r="M2665" s="3">
        <f>IF(OR(Table2242[[#This Row],[ROE LF]]=""),0,IF(Table2242[[#This Row],[ROE LF]]&gt;=$B$8,1,0))</f>
        <v>0</v>
      </c>
      <c r="N2665" s="3">
        <f>IF(OR(Table2242[[#This Row],[Debt/Equity LF]]=""),0,IF(Table2242[[#This Row],[Debt/Equity LF]]&lt;=$C$8,1,0))</f>
        <v>0</v>
      </c>
      <c r="O2665" s="44">
        <f t="shared" si="73"/>
        <v>0</v>
      </c>
    </row>
    <row r="2666" spans="1:15" ht="15" hidden="1" x14ac:dyDescent="0.2">
      <c r="A2666" s="3"/>
      <c r="B2666" s="3"/>
      <c r="C2666" s="3"/>
      <c r="D2666" s="3"/>
      <c r="E2666" t="s">
        <v>51</v>
      </c>
      <c r="F2666" t="s">
        <v>51</v>
      </c>
      <c r="G2666" s="41"/>
      <c r="H2666" s="40"/>
      <c r="I2666" s="40"/>
      <c r="J2666" s="40"/>
      <c r="K2666" s="42"/>
      <c r="L2666" s="3">
        <f>IF(OR(Table2242[[#This Row],[P/E]]=""),0,IF(Table2242[[#This Row],[P/E]]&lt;=$A$8,1,0))</f>
        <v>0</v>
      </c>
      <c r="M2666" s="3">
        <f>IF(OR(Table2242[[#This Row],[ROE LF]]=""),0,IF(Table2242[[#This Row],[ROE LF]]&gt;=$B$8,1,0))</f>
        <v>0</v>
      </c>
      <c r="N2666" s="3">
        <f>IF(OR(Table2242[[#This Row],[Debt/Equity LF]]=""),0,IF(Table2242[[#This Row],[Debt/Equity LF]]&lt;=$C$8,1,0))</f>
        <v>0</v>
      </c>
      <c r="O2666" s="44">
        <f t="shared" si="73"/>
        <v>0</v>
      </c>
    </row>
    <row r="2667" spans="1:15" ht="15" hidden="1" x14ac:dyDescent="0.2">
      <c r="A2667" s="3"/>
      <c r="B2667" s="3"/>
      <c r="C2667" s="3"/>
      <c r="D2667" s="3"/>
      <c r="E2667" t="s">
        <v>51</v>
      </c>
      <c r="F2667" t="s">
        <v>51</v>
      </c>
      <c r="G2667" s="41"/>
      <c r="H2667" s="40"/>
      <c r="I2667" s="40"/>
      <c r="J2667" s="40"/>
      <c r="K2667" s="42"/>
      <c r="L2667" s="3">
        <f>IF(OR(Table2242[[#This Row],[P/E]]=""),0,IF(Table2242[[#This Row],[P/E]]&lt;=$A$8,1,0))</f>
        <v>0</v>
      </c>
      <c r="M2667" s="3">
        <f>IF(OR(Table2242[[#This Row],[ROE LF]]=""),0,IF(Table2242[[#This Row],[ROE LF]]&gt;=$B$8,1,0))</f>
        <v>0</v>
      </c>
      <c r="N2667" s="3">
        <f>IF(OR(Table2242[[#This Row],[Debt/Equity LF]]=""),0,IF(Table2242[[#This Row],[Debt/Equity LF]]&lt;=$C$8,1,0))</f>
        <v>0</v>
      </c>
      <c r="O2667" s="44">
        <f t="shared" si="73"/>
        <v>0</v>
      </c>
    </row>
    <row r="2668" spans="1:15" ht="15" hidden="1" x14ac:dyDescent="0.2">
      <c r="A2668" s="3"/>
      <c r="B2668" s="3"/>
      <c r="C2668" s="3"/>
      <c r="D2668" s="3"/>
      <c r="E2668" t="s">
        <v>51</v>
      </c>
      <c r="F2668" t="s">
        <v>51</v>
      </c>
      <c r="G2668" s="41"/>
      <c r="H2668" s="40"/>
      <c r="I2668" s="40"/>
      <c r="J2668" s="40"/>
      <c r="K2668" s="42"/>
      <c r="L2668" s="3">
        <f>IF(OR(Table2242[[#This Row],[P/E]]=""),0,IF(Table2242[[#This Row],[P/E]]&lt;=$A$8,1,0))</f>
        <v>0</v>
      </c>
      <c r="M2668" s="3">
        <f>IF(OR(Table2242[[#This Row],[ROE LF]]=""),0,IF(Table2242[[#This Row],[ROE LF]]&gt;=$B$8,1,0))</f>
        <v>0</v>
      </c>
      <c r="N2668" s="3">
        <f>IF(OR(Table2242[[#This Row],[Debt/Equity LF]]=""),0,IF(Table2242[[#This Row],[Debt/Equity LF]]&lt;=$C$8,1,0))</f>
        <v>0</v>
      </c>
      <c r="O2668" s="44">
        <f t="shared" si="73"/>
        <v>0</v>
      </c>
    </row>
    <row r="2669" spans="1:15" ht="15" hidden="1" x14ac:dyDescent="0.2">
      <c r="A2669" s="3"/>
      <c r="B2669" s="3"/>
      <c r="C2669" s="3"/>
      <c r="D2669" s="3"/>
      <c r="E2669" t="s">
        <v>51</v>
      </c>
      <c r="F2669" t="s">
        <v>51</v>
      </c>
      <c r="G2669" s="41"/>
      <c r="H2669" s="40"/>
      <c r="I2669" s="40"/>
      <c r="J2669" s="40"/>
      <c r="K2669" s="42"/>
      <c r="L2669" s="3">
        <f>IF(OR(Table2242[[#This Row],[P/E]]=""),0,IF(Table2242[[#This Row],[P/E]]&lt;=$A$8,1,0))</f>
        <v>0</v>
      </c>
      <c r="M2669" s="3">
        <f>IF(OR(Table2242[[#This Row],[ROE LF]]=""),0,IF(Table2242[[#This Row],[ROE LF]]&gt;=$B$8,1,0))</f>
        <v>0</v>
      </c>
      <c r="N2669" s="3">
        <f>IF(OR(Table2242[[#This Row],[Debt/Equity LF]]=""),0,IF(Table2242[[#This Row],[Debt/Equity LF]]&lt;=$C$8,1,0))</f>
        <v>0</v>
      </c>
      <c r="O2669" s="44">
        <f t="shared" si="73"/>
        <v>0</v>
      </c>
    </row>
    <row r="2670" spans="1:15" ht="15" hidden="1" x14ac:dyDescent="0.2">
      <c r="A2670" s="3"/>
      <c r="B2670" s="3"/>
      <c r="C2670" s="3"/>
      <c r="D2670" s="3"/>
      <c r="E2670" t="s">
        <v>51</v>
      </c>
      <c r="F2670" t="s">
        <v>51</v>
      </c>
      <c r="G2670" s="41"/>
      <c r="H2670" s="40"/>
      <c r="I2670" s="40"/>
      <c r="J2670" s="40"/>
      <c r="K2670" s="42"/>
      <c r="L2670" s="3">
        <f>IF(OR(Table2242[[#This Row],[P/E]]=""),0,IF(Table2242[[#This Row],[P/E]]&lt;=$A$8,1,0))</f>
        <v>0</v>
      </c>
      <c r="M2670" s="3">
        <f>IF(OR(Table2242[[#This Row],[ROE LF]]=""),0,IF(Table2242[[#This Row],[ROE LF]]&gt;=$B$8,1,0))</f>
        <v>0</v>
      </c>
      <c r="N2670" s="3">
        <f>IF(OR(Table2242[[#This Row],[Debt/Equity LF]]=""),0,IF(Table2242[[#This Row],[Debt/Equity LF]]&lt;=$C$8,1,0))</f>
        <v>0</v>
      </c>
      <c r="O2670" s="44">
        <f t="shared" si="73"/>
        <v>0</v>
      </c>
    </row>
    <row r="2671" spans="1:15" ht="15" hidden="1" x14ac:dyDescent="0.2">
      <c r="A2671" s="3"/>
      <c r="B2671" s="3"/>
      <c r="C2671" s="3"/>
      <c r="D2671" s="3"/>
      <c r="E2671" t="s">
        <v>51</v>
      </c>
      <c r="F2671" t="s">
        <v>51</v>
      </c>
      <c r="G2671" s="41"/>
      <c r="H2671" s="40"/>
      <c r="I2671" s="40"/>
      <c r="J2671" s="40"/>
      <c r="K2671" s="42"/>
      <c r="L2671" s="3">
        <f>IF(OR(Table2242[[#This Row],[P/E]]=""),0,IF(Table2242[[#This Row],[P/E]]&lt;=$A$8,1,0))</f>
        <v>0</v>
      </c>
      <c r="M2671" s="3">
        <f>IF(OR(Table2242[[#This Row],[ROE LF]]=""),0,IF(Table2242[[#This Row],[ROE LF]]&gt;=$B$8,1,0))</f>
        <v>0</v>
      </c>
      <c r="N2671" s="3">
        <f>IF(OR(Table2242[[#This Row],[Debt/Equity LF]]=""),0,IF(Table2242[[#This Row],[Debt/Equity LF]]&lt;=$C$8,1,0))</f>
        <v>0</v>
      </c>
      <c r="O2671" s="44">
        <f t="shared" si="73"/>
        <v>0</v>
      </c>
    </row>
    <row r="2672" spans="1:15" ht="15" hidden="1" x14ac:dyDescent="0.2">
      <c r="A2672" s="3"/>
      <c r="B2672" s="3"/>
      <c r="C2672" s="3"/>
      <c r="D2672" s="3"/>
      <c r="E2672" t="s">
        <v>51</v>
      </c>
      <c r="F2672" t="s">
        <v>51</v>
      </c>
      <c r="G2672" s="41"/>
      <c r="H2672" s="40"/>
      <c r="I2672" s="40"/>
      <c r="J2672" s="40"/>
      <c r="K2672" s="42"/>
      <c r="L2672" s="3">
        <f>IF(OR(Table2242[[#This Row],[P/E]]=""),0,IF(Table2242[[#This Row],[P/E]]&lt;=$A$8,1,0))</f>
        <v>0</v>
      </c>
      <c r="M2672" s="3">
        <f>IF(OR(Table2242[[#This Row],[ROE LF]]=""),0,IF(Table2242[[#This Row],[ROE LF]]&gt;=$B$8,1,0))</f>
        <v>0</v>
      </c>
      <c r="N2672" s="3">
        <f>IF(OR(Table2242[[#This Row],[Debt/Equity LF]]=""),0,IF(Table2242[[#This Row],[Debt/Equity LF]]&lt;=$C$8,1,0))</f>
        <v>0</v>
      </c>
      <c r="O2672" s="44">
        <f t="shared" si="73"/>
        <v>0</v>
      </c>
    </row>
    <row r="2673" spans="1:15" ht="15" hidden="1" x14ac:dyDescent="0.2">
      <c r="A2673" s="3"/>
      <c r="B2673" s="3"/>
      <c r="C2673" s="3"/>
      <c r="D2673" s="3"/>
      <c r="E2673" t="s">
        <v>51</v>
      </c>
      <c r="F2673" t="s">
        <v>51</v>
      </c>
      <c r="G2673" s="41"/>
      <c r="H2673" s="40"/>
      <c r="I2673" s="40"/>
      <c r="J2673" s="40"/>
      <c r="K2673" s="42"/>
      <c r="L2673" s="3">
        <f>IF(OR(Table2242[[#This Row],[P/E]]=""),0,IF(Table2242[[#This Row],[P/E]]&lt;=$A$8,1,0))</f>
        <v>0</v>
      </c>
      <c r="M2673" s="3">
        <f>IF(OR(Table2242[[#This Row],[ROE LF]]=""),0,IF(Table2242[[#This Row],[ROE LF]]&gt;=$B$8,1,0))</f>
        <v>0</v>
      </c>
      <c r="N2673" s="3">
        <f>IF(OR(Table2242[[#This Row],[Debt/Equity LF]]=""),0,IF(Table2242[[#This Row],[Debt/Equity LF]]&lt;=$C$8,1,0))</f>
        <v>0</v>
      </c>
      <c r="O2673" s="44">
        <f t="shared" si="73"/>
        <v>0</v>
      </c>
    </row>
    <row r="2674" spans="1:15" ht="15" hidden="1" x14ac:dyDescent="0.2">
      <c r="A2674" s="3"/>
      <c r="B2674" s="3"/>
      <c r="C2674" s="3"/>
      <c r="D2674" s="3"/>
      <c r="E2674" t="s">
        <v>51</v>
      </c>
      <c r="F2674" t="s">
        <v>51</v>
      </c>
      <c r="G2674" s="41"/>
      <c r="H2674" s="40"/>
      <c r="I2674" s="40"/>
      <c r="J2674" s="40"/>
      <c r="K2674" s="42"/>
      <c r="L2674" s="3">
        <f>IF(OR(Table2242[[#This Row],[P/E]]=""),0,IF(Table2242[[#This Row],[P/E]]&lt;=$A$8,1,0))</f>
        <v>0</v>
      </c>
      <c r="M2674" s="3">
        <f>IF(OR(Table2242[[#This Row],[ROE LF]]=""),0,IF(Table2242[[#This Row],[ROE LF]]&gt;=$B$8,1,0))</f>
        <v>0</v>
      </c>
      <c r="N2674" s="3">
        <f>IF(OR(Table2242[[#This Row],[Debt/Equity LF]]=""),0,IF(Table2242[[#This Row],[Debt/Equity LF]]&lt;=$C$8,1,0))</f>
        <v>0</v>
      </c>
      <c r="O2674" s="44">
        <f t="shared" si="73"/>
        <v>0</v>
      </c>
    </row>
    <row r="2675" spans="1:15" ht="15" hidden="1" x14ac:dyDescent="0.2">
      <c r="A2675" s="3"/>
      <c r="B2675" s="3"/>
      <c r="C2675" s="3"/>
      <c r="D2675" s="3"/>
      <c r="E2675" t="s">
        <v>51</v>
      </c>
      <c r="F2675" t="s">
        <v>51</v>
      </c>
      <c r="G2675" s="41"/>
      <c r="H2675" s="40"/>
      <c r="I2675" s="40"/>
      <c r="J2675" s="40"/>
      <c r="K2675" s="42"/>
      <c r="L2675" s="3">
        <f>IF(OR(Table2242[[#This Row],[P/E]]=""),0,IF(Table2242[[#This Row],[P/E]]&lt;=$A$8,1,0))</f>
        <v>0</v>
      </c>
      <c r="M2675" s="3">
        <f>IF(OR(Table2242[[#This Row],[ROE LF]]=""),0,IF(Table2242[[#This Row],[ROE LF]]&gt;=$B$8,1,0))</f>
        <v>0</v>
      </c>
      <c r="N2675" s="3">
        <f>IF(OR(Table2242[[#This Row],[Debt/Equity LF]]=""),0,IF(Table2242[[#This Row],[Debt/Equity LF]]&lt;=$C$8,1,0))</f>
        <v>0</v>
      </c>
      <c r="O2675" s="44">
        <f t="shared" si="73"/>
        <v>0</v>
      </c>
    </row>
    <row r="2676" spans="1:15" ht="15" hidden="1" x14ac:dyDescent="0.2">
      <c r="A2676" s="3"/>
      <c r="B2676" s="3"/>
      <c r="C2676" s="3"/>
      <c r="D2676" s="3"/>
      <c r="E2676" t="s">
        <v>51</v>
      </c>
      <c r="F2676" t="s">
        <v>51</v>
      </c>
      <c r="G2676" s="41"/>
      <c r="H2676" s="40"/>
      <c r="I2676" s="40"/>
      <c r="J2676" s="40"/>
      <c r="K2676" s="42"/>
      <c r="L2676" s="3">
        <f>IF(OR(Table2242[[#This Row],[P/E]]=""),0,IF(Table2242[[#This Row],[P/E]]&lt;=$A$8,1,0))</f>
        <v>0</v>
      </c>
      <c r="M2676" s="3">
        <f>IF(OR(Table2242[[#This Row],[ROE LF]]=""),0,IF(Table2242[[#This Row],[ROE LF]]&gt;=$B$8,1,0))</f>
        <v>0</v>
      </c>
      <c r="N2676" s="3">
        <f>IF(OR(Table2242[[#This Row],[Debt/Equity LF]]=""),0,IF(Table2242[[#This Row],[Debt/Equity LF]]&lt;=$C$8,1,0))</f>
        <v>0</v>
      </c>
      <c r="O2676" s="44">
        <f t="shared" si="73"/>
        <v>0</v>
      </c>
    </row>
    <row r="2677" spans="1:15" ht="15" hidden="1" x14ac:dyDescent="0.2">
      <c r="A2677" s="3"/>
      <c r="B2677" s="3"/>
      <c r="C2677" s="3"/>
      <c r="D2677" s="3"/>
      <c r="E2677" t="s">
        <v>51</v>
      </c>
      <c r="F2677" t="s">
        <v>51</v>
      </c>
      <c r="G2677" s="41"/>
      <c r="H2677" s="40"/>
      <c r="I2677" s="40"/>
      <c r="J2677" s="40"/>
      <c r="K2677" s="42"/>
      <c r="L2677" s="3">
        <f>IF(OR(Table2242[[#This Row],[P/E]]=""),0,IF(Table2242[[#This Row],[P/E]]&lt;=$A$8,1,0))</f>
        <v>0</v>
      </c>
      <c r="M2677" s="3">
        <f>IF(OR(Table2242[[#This Row],[ROE LF]]=""),0,IF(Table2242[[#This Row],[ROE LF]]&gt;=$B$8,1,0))</f>
        <v>0</v>
      </c>
      <c r="N2677" s="3">
        <f>IF(OR(Table2242[[#This Row],[Debt/Equity LF]]=""),0,IF(Table2242[[#This Row],[Debt/Equity LF]]&lt;=$C$8,1,0))</f>
        <v>0</v>
      </c>
      <c r="O2677" s="44">
        <f t="shared" si="73"/>
        <v>0</v>
      </c>
    </row>
    <row r="2678" spans="1:15" ht="15" hidden="1" x14ac:dyDescent="0.2">
      <c r="A2678" s="3"/>
      <c r="B2678" s="3"/>
      <c r="C2678" s="3"/>
      <c r="D2678" s="3"/>
      <c r="E2678" t="s">
        <v>51</v>
      </c>
      <c r="F2678" t="s">
        <v>51</v>
      </c>
      <c r="G2678" s="41"/>
      <c r="H2678" s="40"/>
      <c r="I2678" s="40"/>
      <c r="J2678" s="40"/>
      <c r="K2678" s="42"/>
      <c r="L2678" s="3">
        <f>IF(OR(Table2242[[#This Row],[P/E]]=""),0,IF(Table2242[[#This Row],[P/E]]&lt;=$A$8,1,0))</f>
        <v>0</v>
      </c>
      <c r="M2678" s="3">
        <f>IF(OR(Table2242[[#This Row],[ROE LF]]=""),0,IF(Table2242[[#This Row],[ROE LF]]&gt;=$B$8,1,0))</f>
        <v>0</v>
      </c>
      <c r="N2678" s="3">
        <f>IF(OR(Table2242[[#This Row],[Debt/Equity LF]]=""),0,IF(Table2242[[#This Row],[Debt/Equity LF]]&lt;=$C$8,1,0))</f>
        <v>0</v>
      </c>
      <c r="O2678" s="44">
        <f t="shared" si="73"/>
        <v>0</v>
      </c>
    </row>
    <row r="2679" spans="1:15" ht="15" hidden="1" x14ac:dyDescent="0.2">
      <c r="A2679" s="3"/>
      <c r="B2679" s="3"/>
      <c r="C2679" s="3"/>
      <c r="D2679" s="3"/>
      <c r="E2679" t="s">
        <v>51</v>
      </c>
      <c r="F2679" t="s">
        <v>51</v>
      </c>
      <c r="G2679" s="41"/>
      <c r="H2679" s="40"/>
      <c r="I2679" s="40"/>
      <c r="J2679" s="40"/>
      <c r="K2679" s="42"/>
      <c r="L2679" s="3">
        <f>IF(OR(Table2242[[#This Row],[P/E]]=""),0,IF(Table2242[[#This Row],[P/E]]&lt;=$A$8,1,0))</f>
        <v>0</v>
      </c>
      <c r="M2679" s="3">
        <f>IF(OR(Table2242[[#This Row],[ROE LF]]=""),0,IF(Table2242[[#This Row],[ROE LF]]&gt;=$B$8,1,0))</f>
        <v>0</v>
      </c>
      <c r="N2679" s="3">
        <f>IF(OR(Table2242[[#This Row],[Debt/Equity LF]]=""),0,IF(Table2242[[#This Row],[Debt/Equity LF]]&lt;=$C$8,1,0))</f>
        <v>0</v>
      </c>
      <c r="O2679" s="44">
        <f t="shared" si="73"/>
        <v>0</v>
      </c>
    </row>
    <row r="2680" spans="1:15" ht="15" hidden="1" x14ac:dyDescent="0.2">
      <c r="A2680" s="3"/>
      <c r="B2680" s="3"/>
      <c r="C2680" s="3"/>
      <c r="D2680" s="3"/>
      <c r="E2680" t="s">
        <v>51</v>
      </c>
      <c r="F2680" t="s">
        <v>51</v>
      </c>
      <c r="G2680" s="41"/>
      <c r="H2680" s="40"/>
      <c r="I2680" s="40"/>
      <c r="J2680" s="40"/>
      <c r="K2680" s="42"/>
      <c r="L2680" s="3">
        <f>IF(OR(Table2242[[#This Row],[P/E]]=""),0,IF(Table2242[[#This Row],[P/E]]&lt;=$A$8,1,0))</f>
        <v>0</v>
      </c>
      <c r="M2680" s="3">
        <f>IF(OR(Table2242[[#This Row],[ROE LF]]=""),0,IF(Table2242[[#This Row],[ROE LF]]&gt;=$B$8,1,0))</f>
        <v>0</v>
      </c>
      <c r="N2680" s="3">
        <f>IF(OR(Table2242[[#This Row],[Debt/Equity LF]]=""),0,IF(Table2242[[#This Row],[Debt/Equity LF]]&lt;=$C$8,1,0))</f>
        <v>0</v>
      </c>
      <c r="O2680" s="44">
        <f t="shared" si="73"/>
        <v>0</v>
      </c>
    </row>
    <row r="2681" spans="1:15" ht="15" hidden="1" x14ac:dyDescent="0.2">
      <c r="A2681" s="3"/>
      <c r="B2681" s="3"/>
      <c r="C2681" s="3"/>
      <c r="D2681" s="3"/>
      <c r="E2681" t="s">
        <v>51</v>
      </c>
      <c r="F2681" t="s">
        <v>51</v>
      </c>
      <c r="G2681" s="41"/>
      <c r="H2681" s="40"/>
      <c r="I2681" s="40"/>
      <c r="J2681" s="40"/>
      <c r="K2681" s="42"/>
      <c r="L2681" s="3">
        <f>IF(OR(Table2242[[#This Row],[P/E]]=""),0,IF(Table2242[[#This Row],[P/E]]&lt;=$A$8,1,0))</f>
        <v>0</v>
      </c>
      <c r="M2681" s="3">
        <f>IF(OR(Table2242[[#This Row],[ROE LF]]=""),0,IF(Table2242[[#This Row],[ROE LF]]&gt;=$B$8,1,0))</f>
        <v>0</v>
      </c>
      <c r="N2681" s="3">
        <f>IF(OR(Table2242[[#This Row],[Debt/Equity LF]]=""),0,IF(Table2242[[#This Row],[Debt/Equity LF]]&lt;=$C$8,1,0))</f>
        <v>0</v>
      </c>
      <c r="O2681" s="44">
        <f t="shared" si="73"/>
        <v>0</v>
      </c>
    </row>
    <row r="2682" spans="1:15" ht="15" hidden="1" x14ac:dyDescent="0.2">
      <c r="A2682" s="3"/>
      <c r="B2682" s="3"/>
      <c r="C2682" s="3"/>
      <c r="D2682" s="3"/>
      <c r="E2682" t="s">
        <v>51</v>
      </c>
      <c r="F2682" t="s">
        <v>51</v>
      </c>
      <c r="G2682" s="41"/>
      <c r="H2682" s="40"/>
      <c r="I2682" s="40"/>
      <c r="J2682" s="40"/>
      <c r="K2682" s="42"/>
      <c r="L2682" s="3">
        <f>IF(OR(Table2242[[#This Row],[P/E]]=""),0,IF(Table2242[[#This Row],[P/E]]&lt;=$A$8,1,0))</f>
        <v>0</v>
      </c>
      <c r="M2682" s="3">
        <f>IF(OR(Table2242[[#This Row],[ROE LF]]=""),0,IF(Table2242[[#This Row],[ROE LF]]&gt;=$B$8,1,0))</f>
        <v>0</v>
      </c>
      <c r="N2682" s="3">
        <f>IF(OR(Table2242[[#This Row],[Debt/Equity LF]]=""),0,IF(Table2242[[#This Row],[Debt/Equity LF]]&lt;=$C$8,1,0))</f>
        <v>0</v>
      </c>
      <c r="O2682" s="44">
        <f t="shared" si="73"/>
        <v>0</v>
      </c>
    </row>
    <row r="2683" spans="1:15" ht="15" hidden="1" x14ac:dyDescent="0.2">
      <c r="A2683" s="3"/>
      <c r="B2683" s="3"/>
      <c r="C2683" s="3"/>
      <c r="D2683" s="3"/>
      <c r="E2683" t="s">
        <v>51</v>
      </c>
      <c r="F2683" t="s">
        <v>51</v>
      </c>
      <c r="G2683" s="41"/>
      <c r="H2683" s="40"/>
      <c r="I2683" s="40"/>
      <c r="J2683" s="40"/>
      <c r="K2683" s="42"/>
      <c r="L2683" s="3">
        <f>IF(OR(Table2242[[#This Row],[P/E]]=""),0,IF(Table2242[[#This Row],[P/E]]&lt;=$A$8,1,0))</f>
        <v>0</v>
      </c>
      <c r="M2683" s="3">
        <f>IF(OR(Table2242[[#This Row],[ROE LF]]=""),0,IF(Table2242[[#This Row],[ROE LF]]&gt;=$B$8,1,0))</f>
        <v>0</v>
      </c>
      <c r="N2683" s="3">
        <f>IF(OR(Table2242[[#This Row],[Debt/Equity LF]]=""),0,IF(Table2242[[#This Row],[Debt/Equity LF]]&lt;=$C$8,1,0))</f>
        <v>0</v>
      </c>
      <c r="O2683" s="44">
        <f t="shared" si="73"/>
        <v>0</v>
      </c>
    </row>
    <row r="2684" spans="1:15" ht="15" hidden="1" x14ac:dyDescent="0.2">
      <c r="A2684" s="3"/>
      <c r="B2684" s="3"/>
      <c r="C2684" s="3"/>
      <c r="D2684" s="3"/>
      <c r="E2684" t="s">
        <v>51</v>
      </c>
      <c r="F2684" t="s">
        <v>51</v>
      </c>
      <c r="G2684" s="41"/>
      <c r="H2684" s="40"/>
      <c r="I2684" s="40"/>
      <c r="J2684" s="40"/>
      <c r="K2684" s="42"/>
      <c r="L2684" s="3">
        <f>IF(OR(Table2242[[#This Row],[P/E]]=""),0,IF(Table2242[[#This Row],[P/E]]&lt;=$A$8,1,0))</f>
        <v>0</v>
      </c>
      <c r="M2684" s="3">
        <f>IF(OR(Table2242[[#This Row],[ROE LF]]=""),0,IF(Table2242[[#This Row],[ROE LF]]&gt;=$B$8,1,0))</f>
        <v>0</v>
      </c>
      <c r="N2684" s="3">
        <f>IF(OR(Table2242[[#This Row],[Debt/Equity LF]]=""),0,IF(Table2242[[#This Row],[Debt/Equity LF]]&lt;=$C$8,1,0))</f>
        <v>0</v>
      </c>
      <c r="O2684" s="44">
        <f t="shared" si="73"/>
        <v>0</v>
      </c>
    </row>
    <row r="2685" spans="1:15" ht="15" hidden="1" x14ac:dyDescent="0.2">
      <c r="A2685" s="3"/>
      <c r="B2685" s="3"/>
      <c r="C2685" s="3"/>
      <c r="D2685" s="3"/>
      <c r="E2685" t="s">
        <v>51</v>
      </c>
      <c r="F2685" t="s">
        <v>51</v>
      </c>
      <c r="G2685" s="41"/>
      <c r="H2685" s="40"/>
      <c r="I2685" s="40"/>
      <c r="J2685" s="40"/>
      <c r="K2685" s="42"/>
      <c r="L2685" s="3">
        <f>IF(OR(Table2242[[#This Row],[P/E]]=""),0,IF(Table2242[[#This Row],[P/E]]&lt;=$A$8,1,0))</f>
        <v>0</v>
      </c>
      <c r="M2685" s="3">
        <f>IF(OR(Table2242[[#This Row],[ROE LF]]=""),0,IF(Table2242[[#This Row],[ROE LF]]&gt;=$B$8,1,0))</f>
        <v>0</v>
      </c>
      <c r="N2685" s="3">
        <f>IF(OR(Table2242[[#This Row],[Debt/Equity LF]]=""),0,IF(Table2242[[#This Row],[Debt/Equity LF]]&lt;=$C$8,1,0))</f>
        <v>0</v>
      </c>
      <c r="O2685" s="44">
        <f t="shared" si="73"/>
        <v>0</v>
      </c>
    </row>
    <row r="2686" spans="1:15" ht="15" hidden="1" x14ac:dyDescent="0.2">
      <c r="A2686" s="3"/>
      <c r="B2686" s="3"/>
      <c r="C2686" s="3"/>
      <c r="D2686" s="3"/>
      <c r="E2686" t="s">
        <v>51</v>
      </c>
      <c r="F2686" t="s">
        <v>51</v>
      </c>
      <c r="G2686" s="41"/>
      <c r="H2686" s="40"/>
      <c r="I2686" s="40"/>
      <c r="J2686" s="40"/>
      <c r="K2686" s="42"/>
      <c r="L2686" s="3">
        <f>IF(OR(Table2242[[#This Row],[P/E]]=""),0,IF(Table2242[[#This Row],[P/E]]&lt;=$A$8,1,0))</f>
        <v>0</v>
      </c>
      <c r="M2686" s="3">
        <f>IF(OR(Table2242[[#This Row],[ROE LF]]=""),0,IF(Table2242[[#This Row],[ROE LF]]&gt;=$B$8,1,0))</f>
        <v>0</v>
      </c>
      <c r="N2686" s="3">
        <f>IF(OR(Table2242[[#This Row],[Debt/Equity LF]]=""),0,IF(Table2242[[#This Row],[Debt/Equity LF]]&lt;=$C$8,1,0))</f>
        <v>0</v>
      </c>
      <c r="O2686" s="44">
        <f t="shared" si="73"/>
        <v>0</v>
      </c>
    </row>
    <row r="2687" spans="1:15" ht="15" hidden="1" x14ac:dyDescent="0.2">
      <c r="A2687" s="3"/>
      <c r="B2687" s="3"/>
      <c r="C2687" s="3"/>
      <c r="D2687" s="3"/>
      <c r="E2687" t="s">
        <v>51</v>
      </c>
      <c r="F2687" t="s">
        <v>51</v>
      </c>
      <c r="G2687" s="41"/>
      <c r="H2687" s="40"/>
      <c r="I2687" s="40"/>
      <c r="J2687" s="40"/>
      <c r="K2687" s="42"/>
      <c r="L2687" s="3">
        <f>IF(OR(Table2242[[#This Row],[P/E]]=""),0,IF(Table2242[[#This Row],[P/E]]&lt;=$A$8,1,0))</f>
        <v>0</v>
      </c>
      <c r="M2687" s="3">
        <f>IF(OR(Table2242[[#This Row],[ROE LF]]=""),0,IF(Table2242[[#This Row],[ROE LF]]&gt;=$B$8,1,0))</f>
        <v>0</v>
      </c>
      <c r="N2687" s="3">
        <f>IF(OR(Table2242[[#This Row],[Debt/Equity LF]]=""),0,IF(Table2242[[#This Row],[Debt/Equity LF]]&lt;=$C$8,1,0))</f>
        <v>0</v>
      </c>
      <c r="O2687" s="44">
        <f t="shared" si="73"/>
        <v>0</v>
      </c>
    </row>
    <row r="2688" spans="1:15" ht="15" hidden="1" x14ac:dyDescent="0.2">
      <c r="A2688" s="3"/>
      <c r="B2688" s="3"/>
      <c r="C2688" s="3"/>
      <c r="D2688" s="3"/>
      <c r="E2688" t="s">
        <v>51</v>
      </c>
      <c r="F2688" t="s">
        <v>51</v>
      </c>
      <c r="G2688" s="41"/>
      <c r="H2688" s="40"/>
      <c r="I2688" s="40"/>
      <c r="J2688" s="40"/>
      <c r="K2688" s="42"/>
      <c r="L2688" s="3">
        <f>IF(OR(Table2242[[#This Row],[P/E]]=""),0,IF(Table2242[[#This Row],[P/E]]&lt;=$A$8,1,0))</f>
        <v>0</v>
      </c>
      <c r="M2688" s="3">
        <f>IF(OR(Table2242[[#This Row],[ROE LF]]=""),0,IF(Table2242[[#This Row],[ROE LF]]&gt;=$B$8,1,0))</f>
        <v>0</v>
      </c>
      <c r="N2688" s="3">
        <f>IF(OR(Table2242[[#This Row],[Debt/Equity LF]]=""),0,IF(Table2242[[#This Row],[Debt/Equity LF]]&lt;=$C$8,1,0))</f>
        <v>0</v>
      </c>
      <c r="O2688" s="44">
        <f t="shared" si="73"/>
        <v>0</v>
      </c>
    </row>
    <row r="2689" spans="1:15" ht="15" hidden="1" x14ac:dyDescent="0.2">
      <c r="A2689" s="3"/>
      <c r="B2689" s="3"/>
      <c r="C2689" s="3"/>
      <c r="D2689" s="3"/>
      <c r="E2689" t="s">
        <v>51</v>
      </c>
      <c r="F2689" t="s">
        <v>51</v>
      </c>
      <c r="G2689" s="41"/>
      <c r="H2689" s="40"/>
      <c r="I2689" s="40"/>
      <c r="J2689" s="40"/>
      <c r="K2689" s="42"/>
      <c r="L2689" s="3">
        <f>IF(OR(Table2242[[#This Row],[P/E]]=""),0,IF(Table2242[[#This Row],[P/E]]&lt;=$A$8,1,0))</f>
        <v>0</v>
      </c>
      <c r="M2689" s="3">
        <f>IF(OR(Table2242[[#This Row],[ROE LF]]=""),0,IF(Table2242[[#This Row],[ROE LF]]&gt;=$B$8,1,0))</f>
        <v>0</v>
      </c>
      <c r="N2689" s="3">
        <f>IF(OR(Table2242[[#This Row],[Debt/Equity LF]]=""),0,IF(Table2242[[#This Row],[Debt/Equity LF]]&lt;=$C$8,1,0))</f>
        <v>0</v>
      </c>
      <c r="O2689" s="44">
        <f t="shared" si="73"/>
        <v>0</v>
      </c>
    </row>
    <row r="2690" spans="1:15" ht="15" hidden="1" x14ac:dyDescent="0.2">
      <c r="A2690" s="3"/>
      <c r="B2690" s="3"/>
      <c r="C2690" s="3"/>
      <c r="D2690" s="3"/>
      <c r="E2690" t="s">
        <v>51</v>
      </c>
      <c r="F2690" t="s">
        <v>51</v>
      </c>
      <c r="G2690" s="41"/>
      <c r="H2690" s="40"/>
      <c r="I2690" s="40"/>
      <c r="J2690" s="40"/>
      <c r="K2690" s="42"/>
      <c r="L2690" s="3">
        <f>IF(OR(Table2242[[#This Row],[P/E]]=""),0,IF(Table2242[[#This Row],[P/E]]&lt;=$A$8,1,0))</f>
        <v>0</v>
      </c>
      <c r="M2690" s="3">
        <f>IF(OR(Table2242[[#This Row],[ROE LF]]=""),0,IF(Table2242[[#This Row],[ROE LF]]&gt;=$B$8,1,0))</f>
        <v>0</v>
      </c>
      <c r="N2690" s="3">
        <f>IF(OR(Table2242[[#This Row],[Debt/Equity LF]]=""),0,IF(Table2242[[#This Row],[Debt/Equity LF]]&lt;=$C$8,1,0))</f>
        <v>0</v>
      </c>
      <c r="O2690" s="44">
        <f t="shared" si="73"/>
        <v>0</v>
      </c>
    </row>
    <row r="2691" spans="1:15" ht="15" hidden="1" x14ac:dyDescent="0.2">
      <c r="A2691" s="3"/>
      <c r="B2691" s="3"/>
      <c r="C2691" s="3"/>
      <c r="D2691" s="3"/>
      <c r="E2691" t="s">
        <v>51</v>
      </c>
      <c r="F2691" t="s">
        <v>51</v>
      </c>
      <c r="G2691" s="41"/>
      <c r="H2691" s="40"/>
      <c r="I2691" s="40"/>
      <c r="J2691" s="40"/>
      <c r="K2691" s="42"/>
      <c r="L2691" s="3">
        <f>IF(OR(Table2242[[#This Row],[P/E]]=""),0,IF(Table2242[[#This Row],[P/E]]&lt;=$A$8,1,0))</f>
        <v>0</v>
      </c>
      <c r="M2691" s="3">
        <f>IF(OR(Table2242[[#This Row],[ROE LF]]=""),0,IF(Table2242[[#This Row],[ROE LF]]&gt;=$B$8,1,0))</f>
        <v>0</v>
      </c>
      <c r="N2691" s="3">
        <f>IF(OR(Table2242[[#This Row],[Debt/Equity LF]]=""),0,IF(Table2242[[#This Row],[Debt/Equity LF]]&lt;=$C$8,1,0))</f>
        <v>0</v>
      </c>
      <c r="O2691" s="44">
        <f t="shared" si="73"/>
        <v>0</v>
      </c>
    </row>
    <row r="2692" spans="1:15" ht="15" hidden="1" x14ac:dyDescent="0.2">
      <c r="A2692" s="3"/>
      <c r="B2692" s="3"/>
      <c r="C2692" s="3"/>
      <c r="D2692" s="3"/>
      <c r="E2692" s="15"/>
      <c r="F2692" s="49"/>
      <c r="G2692" s="41"/>
      <c r="H2692" s="40"/>
      <c r="I2692" s="40"/>
      <c r="J2692" s="40"/>
      <c r="K2692" s="42"/>
      <c r="L2692" s="3">
        <f>IF(OR(Table2242[[#This Row],[P/E]]=""),0,IF(Table2242[[#This Row],[P/E]]&lt;=$A$8,1,0))</f>
        <v>0</v>
      </c>
      <c r="M2692" s="3">
        <f>IF(OR(Table2242[[#This Row],[ROE LF]]=""),0,IF(Table2242[[#This Row],[ROE LF]]&gt;=$B$8,1,0))</f>
        <v>0</v>
      </c>
      <c r="N2692" s="3">
        <f>IF(OR(Table2242[[#This Row],[Debt/Equity LF]]=""),0,IF(Table2242[[#This Row],[Debt/Equity LF]]&lt;=$C$8,1,0))</f>
        <v>0</v>
      </c>
      <c r="O2692" s="44">
        <f t="shared" si="73"/>
        <v>0</v>
      </c>
    </row>
    <row r="2693" spans="1:15" ht="15" hidden="1" x14ac:dyDescent="0.2">
      <c r="A2693" s="3"/>
      <c r="B2693" s="3"/>
      <c r="C2693" s="3"/>
      <c r="D2693" s="3"/>
      <c r="E2693" s="15"/>
      <c r="F2693" s="49"/>
      <c r="G2693" s="41"/>
      <c r="H2693" s="40"/>
      <c r="I2693" s="40"/>
      <c r="J2693" s="40"/>
      <c r="K2693" s="42"/>
      <c r="L2693" s="3">
        <f>IF(OR(Table2242[[#This Row],[P/E]]=""),0,IF(Table2242[[#This Row],[P/E]]&lt;=$A$8,1,0))</f>
        <v>0</v>
      </c>
      <c r="M2693" s="3">
        <f>IF(OR(Table2242[[#This Row],[ROE LF]]=""),0,IF(Table2242[[#This Row],[ROE LF]]&gt;=$B$8,1,0))</f>
        <v>0</v>
      </c>
      <c r="N2693" s="3">
        <f>IF(OR(Table2242[[#This Row],[Debt/Equity LF]]=""),0,IF(Table2242[[#This Row],[Debt/Equity LF]]&lt;=$C$8,1,0))</f>
        <v>0</v>
      </c>
      <c r="O2693" s="44">
        <f t="shared" si="73"/>
        <v>0</v>
      </c>
    </row>
    <row r="2694" spans="1:15" ht="15" hidden="1" x14ac:dyDescent="0.2">
      <c r="A2694" s="3"/>
      <c r="B2694" s="3"/>
      <c r="C2694" s="3"/>
      <c r="D2694" s="3"/>
      <c r="E2694" s="15"/>
      <c r="F2694" s="49"/>
      <c r="G2694" s="41"/>
      <c r="H2694" s="40"/>
      <c r="I2694" s="40"/>
      <c r="J2694" s="40"/>
      <c r="K2694" s="42"/>
      <c r="L2694" s="3">
        <f>IF(OR(Table2242[[#This Row],[P/E]]=""),0,IF(Table2242[[#This Row],[P/E]]&lt;=$A$8,1,0))</f>
        <v>0</v>
      </c>
      <c r="M2694" s="3">
        <f>IF(OR(Table2242[[#This Row],[ROE LF]]=""),0,IF(Table2242[[#This Row],[ROE LF]]&gt;=$B$8,1,0))</f>
        <v>0</v>
      </c>
      <c r="N2694" s="3">
        <f>IF(OR(Table2242[[#This Row],[Debt/Equity LF]]=""),0,IF(Table2242[[#This Row],[Debt/Equity LF]]&lt;=$C$8,1,0))</f>
        <v>0</v>
      </c>
      <c r="O2694" s="44">
        <f t="shared" si="73"/>
        <v>0</v>
      </c>
    </row>
    <row r="2695" spans="1:15" ht="15" hidden="1" x14ac:dyDescent="0.2">
      <c r="A2695" s="3"/>
      <c r="B2695" s="3"/>
      <c r="C2695" s="3"/>
      <c r="D2695" s="3"/>
      <c r="E2695" s="15"/>
      <c r="F2695" s="49"/>
      <c r="G2695" s="41"/>
      <c r="H2695" s="40"/>
      <c r="I2695" s="40"/>
      <c r="J2695" s="40"/>
      <c r="K2695" s="42"/>
      <c r="L2695" s="3">
        <f>IF(OR(Table2242[[#This Row],[P/E]]=""),0,IF(Table2242[[#This Row],[P/E]]&lt;=$A$8,1,0))</f>
        <v>0</v>
      </c>
      <c r="M2695" s="3">
        <f>IF(OR(Table2242[[#This Row],[ROE LF]]=""),0,IF(Table2242[[#This Row],[ROE LF]]&gt;=$B$8,1,0))</f>
        <v>0</v>
      </c>
      <c r="N2695" s="3">
        <f>IF(OR(Table2242[[#This Row],[Debt/Equity LF]]=""),0,IF(Table2242[[#This Row],[Debt/Equity LF]]&lt;=$C$8,1,0))</f>
        <v>0</v>
      </c>
      <c r="O2695" s="44">
        <f t="shared" si="73"/>
        <v>0</v>
      </c>
    </row>
    <row r="2696" spans="1:15" ht="15" hidden="1" x14ac:dyDescent="0.2">
      <c r="A2696" s="3"/>
      <c r="B2696" s="3"/>
      <c r="C2696" s="3"/>
      <c r="D2696" s="3"/>
      <c r="E2696" s="15"/>
      <c r="F2696" s="49"/>
      <c r="G2696" s="41"/>
      <c r="H2696" s="40"/>
      <c r="I2696" s="40"/>
      <c r="J2696" s="40"/>
      <c r="K2696" s="42"/>
      <c r="L2696" s="3">
        <f>IF(OR(Table2242[[#This Row],[P/E]]=""),0,IF(Table2242[[#This Row],[P/E]]&lt;=$A$8,1,0))</f>
        <v>0</v>
      </c>
      <c r="M2696" s="3">
        <f>IF(OR(Table2242[[#This Row],[ROE LF]]=""),0,IF(Table2242[[#This Row],[ROE LF]]&gt;=$B$8,1,0))</f>
        <v>0</v>
      </c>
      <c r="N2696" s="3">
        <f>IF(OR(Table2242[[#This Row],[Debt/Equity LF]]=""),0,IF(Table2242[[#This Row],[Debt/Equity LF]]&lt;=$C$8,1,0))</f>
        <v>0</v>
      </c>
      <c r="O2696" s="44">
        <f t="shared" si="73"/>
        <v>0</v>
      </c>
    </row>
    <row r="2697" spans="1:15" ht="15" hidden="1" x14ac:dyDescent="0.2">
      <c r="A2697" s="3"/>
      <c r="B2697" s="3"/>
      <c r="C2697" s="3"/>
      <c r="D2697" s="3"/>
      <c r="E2697" s="15"/>
      <c r="F2697" s="49"/>
      <c r="G2697" s="41"/>
      <c r="H2697" s="40"/>
      <c r="I2697" s="40"/>
      <c r="J2697" s="40"/>
      <c r="K2697" s="42"/>
      <c r="L2697" s="3">
        <f>IF(OR(Table2242[[#This Row],[P/E]]=""),0,IF(Table2242[[#This Row],[P/E]]&lt;=$A$8,1,0))</f>
        <v>0</v>
      </c>
      <c r="M2697" s="3">
        <f>IF(OR(Table2242[[#This Row],[ROE LF]]=""),0,IF(Table2242[[#This Row],[ROE LF]]&gt;=$B$8,1,0))</f>
        <v>0</v>
      </c>
      <c r="N2697" s="3">
        <f>IF(OR(Table2242[[#This Row],[Debt/Equity LF]]=""),0,IF(Table2242[[#This Row],[Debt/Equity LF]]&lt;=$C$8,1,0))</f>
        <v>0</v>
      </c>
      <c r="O2697" s="44">
        <f t="shared" si="73"/>
        <v>0</v>
      </c>
    </row>
    <row r="2698" spans="1:15" ht="15" hidden="1" x14ac:dyDescent="0.2">
      <c r="A2698" s="3"/>
      <c r="B2698" s="3"/>
      <c r="C2698" s="3"/>
      <c r="D2698" s="3"/>
      <c r="E2698" s="15"/>
      <c r="F2698" s="49"/>
      <c r="G2698" s="41"/>
      <c r="H2698" s="40"/>
      <c r="I2698" s="40"/>
      <c r="J2698" s="40"/>
      <c r="K2698" s="42"/>
      <c r="L2698" s="3">
        <f>IF(OR(Table2242[[#This Row],[P/E]]=""),0,IF(Table2242[[#This Row],[P/E]]&lt;=$A$8,1,0))</f>
        <v>0</v>
      </c>
      <c r="M2698" s="3">
        <f>IF(OR(Table2242[[#This Row],[ROE LF]]=""),0,IF(Table2242[[#This Row],[ROE LF]]&gt;=$B$8,1,0))</f>
        <v>0</v>
      </c>
      <c r="N2698" s="3">
        <f>IF(OR(Table2242[[#This Row],[Debt/Equity LF]]=""),0,IF(Table2242[[#This Row],[Debt/Equity LF]]&lt;=$C$8,1,0))</f>
        <v>0</v>
      </c>
      <c r="O2698" s="44">
        <f t="shared" si="73"/>
        <v>0</v>
      </c>
    </row>
    <row r="2699" spans="1:15" ht="15" hidden="1" x14ac:dyDescent="0.2">
      <c r="A2699" s="3"/>
      <c r="B2699" s="3"/>
      <c r="C2699" s="3"/>
      <c r="D2699" s="3"/>
      <c r="E2699" s="15"/>
      <c r="F2699" s="49"/>
      <c r="G2699" s="41"/>
      <c r="H2699" s="40"/>
      <c r="I2699" s="40"/>
      <c r="J2699" s="40"/>
      <c r="K2699" s="42"/>
      <c r="L2699" s="3">
        <f>IF(OR(Table2242[[#This Row],[P/E]]=""),0,IF(Table2242[[#This Row],[P/E]]&lt;=$A$8,1,0))</f>
        <v>0</v>
      </c>
      <c r="M2699" s="3">
        <f>IF(OR(Table2242[[#This Row],[ROE LF]]=""),0,IF(Table2242[[#This Row],[ROE LF]]&gt;=$B$8,1,0))</f>
        <v>0</v>
      </c>
      <c r="N2699" s="3">
        <f>IF(OR(Table2242[[#This Row],[Debt/Equity LF]]=""),0,IF(Table2242[[#This Row],[Debt/Equity LF]]&lt;=$C$8,1,0))</f>
        <v>0</v>
      </c>
      <c r="O2699" s="44">
        <f t="shared" si="73"/>
        <v>0</v>
      </c>
    </row>
    <row r="2700" spans="1:15" ht="15" hidden="1" x14ac:dyDescent="0.2">
      <c r="A2700" s="3"/>
      <c r="B2700" s="3"/>
      <c r="C2700" s="3"/>
      <c r="D2700" s="3"/>
      <c r="E2700" s="15"/>
      <c r="F2700" s="48"/>
      <c r="G2700" s="41"/>
      <c r="H2700" s="40"/>
      <c r="I2700" s="40"/>
      <c r="J2700" s="40"/>
      <c r="K2700" s="42"/>
      <c r="L2700" s="3">
        <f>IF(OR(Table2242[[#This Row],[P/E]]=""),0,IF(Table2242[[#This Row],[P/E]]&lt;=$A$8,1,0))</f>
        <v>0</v>
      </c>
      <c r="M2700" s="3">
        <f>IF(OR(Table2242[[#This Row],[ROE LF]]=""),0,IF(Table2242[[#This Row],[ROE LF]]&gt;=$B$8,1,0))</f>
        <v>0</v>
      </c>
      <c r="N2700" s="3">
        <f>IF(OR(Table2242[[#This Row],[Debt/Equity LF]]=""),0,IF(Table2242[[#This Row],[Debt/Equity LF]]&lt;=$C$8,1,0))</f>
        <v>0</v>
      </c>
      <c r="O2700" s="44">
        <f t="shared" si="73"/>
        <v>0</v>
      </c>
    </row>
    <row r="2701" spans="1:15" ht="15" hidden="1" x14ac:dyDescent="0.2">
      <c r="A2701" s="3"/>
      <c r="B2701" s="3"/>
      <c r="C2701" s="3"/>
      <c r="D2701" s="3"/>
      <c r="E2701" s="15"/>
      <c r="F2701" s="48"/>
      <c r="G2701" s="41"/>
      <c r="H2701" s="40"/>
      <c r="I2701" s="40"/>
      <c r="J2701" s="40"/>
      <c r="K2701" s="42"/>
      <c r="L2701" s="3">
        <f>IF(OR(Table2242[[#This Row],[P/E]]=""),0,IF(Table2242[[#This Row],[P/E]]&lt;=$A$8,1,0))</f>
        <v>0</v>
      </c>
      <c r="M2701" s="3">
        <f>IF(OR(Table2242[[#This Row],[ROE LF]]=""),0,IF(Table2242[[#This Row],[ROE LF]]&gt;=$B$8,1,0))</f>
        <v>0</v>
      </c>
      <c r="N2701" s="3">
        <f>IF(OR(Table2242[[#This Row],[Debt/Equity LF]]=""),0,IF(Table2242[[#This Row],[Debt/Equity LF]]&lt;=$C$8,1,0))</f>
        <v>0</v>
      </c>
      <c r="O2701" s="44">
        <f t="shared" si="73"/>
        <v>0</v>
      </c>
    </row>
    <row r="2702" spans="1:15" ht="15" hidden="1" x14ac:dyDescent="0.2">
      <c r="A2702" s="3"/>
      <c r="B2702" s="3"/>
      <c r="C2702" s="3"/>
      <c r="D2702" s="3"/>
      <c r="E2702" s="15"/>
      <c r="F2702" s="48"/>
      <c r="G2702" s="41"/>
      <c r="H2702" s="40"/>
      <c r="I2702" s="40"/>
      <c r="J2702" s="40"/>
      <c r="K2702" s="42"/>
      <c r="L2702" s="3">
        <f>IF(OR(Table2242[[#This Row],[P/E]]=""),0,IF(Table2242[[#This Row],[P/E]]&lt;=$A$8,1,0))</f>
        <v>0</v>
      </c>
      <c r="M2702" s="3">
        <f>IF(OR(Table2242[[#This Row],[ROE LF]]=""),0,IF(Table2242[[#This Row],[ROE LF]]&gt;=$B$8,1,0))</f>
        <v>0</v>
      </c>
      <c r="N2702" s="3">
        <f>IF(OR(Table2242[[#This Row],[Debt/Equity LF]]=""),0,IF(Table2242[[#This Row],[Debt/Equity LF]]&lt;=$C$8,1,0))</f>
        <v>0</v>
      </c>
      <c r="O2702" s="44">
        <f t="shared" si="73"/>
        <v>0</v>
      </c>
    </row>
    <row r="2703" spans="1:15" ht="15" hidden="1" x14ac:dyDescent="0.2">
      <c r="A2703" s="3"/>
      <c r="B2703" s="3"/>
      <c r="C2703" s="3"/>
      <c r="D2703" s="3"/>
      <c r="E2703" s="15"/>
      <c r="F2703" s="48"/>
      <c r="G2703" s="41"/>
      <c r="H2703" s="40"/>
      <c r="I2703" s="40"/>
      <c r="J2703" s="40"/>
      <c r="K2703" s="42"/>
      <c r="L2703" s="3">
        <f>IF(OR(Table2242[[#This Row],[P/E]]=""),0,IF(Table2242[[#This Row],[P/E]]&lt;=$A$8,1,0))</f>
        <v>0</v>
      </c>
      <c r="M2703" s="3">
        <f>IF(OR(Table2242[[#This Row],[ROE LF]]=""),0,IF(Table2242[[#This Row],[ROE LF]]&gt;=$B$8,1,0))</f>
        <v>0</v>
      </c>
      <c r="N2703" s="3">
        <f>IF(OR(Table2242[[#This Row],[Debt/Equity LF]]=""),0,IF(Table2242[[#This Row],[Debt/Equity LF]]&lt;=$C$8,1,0))</f>
        <v>0</v>
      </c>
      <c r="O2703" s="44">
        <f t="shared" si="73"/>
        <v>0</v>
      </c>
    </row>
    <row r="2704" spans="1:15" ht="15" hidden="1" x14ac:dyDescent="0.2">
      <c r="A2704" s="3"/>
      <c r="B2704" s="3"/>
      <c r="C2704" s="3"/>
      <c r="D2704" s="3"/>
      <c r="E2704" s="15"/>
      <c r="F2704" s="48"/>
      <c r="G2704" s="41"/>
      <c r="H2704" s="40"/>
      <c r="I2704" s="40"/>
      <c r="J2704" s="40"/>
      <c r="K2704" s="42"/>
      <c r="L2704" s="3">
        <f>IF(OR(Table2242[[#This Row],[P/E]]=""),0,IF(Table2242[[#This Row],[P/E]]&lt;=$A$8,1,0))</f>
        <v>0</v>
      </c>
      <c r="M2704" s="3">
        <f>IF(OR(Table2242[[#This Row],[ROE LF]]=""),0,IF(Table2242[[#This Row],[ROE LF]]&gt;=$B$8,1,0))</f>
        <v>0</v>
      </c>
      <c r="N2704" s="3">
        <f>IF(OR(Table2242[[#This Row],[Debt/Equity LF]]=""),0,IF(Table2242[[#This Row],[Debt/Equity LF]]&lt;=$C$8,1,0))</f>
        <v>0</v>
      </c>
      <c r="O2704" s="44">
        <f t="shared" si="73"/>
        <v>0</v>
      </c>
    </row>
    <row r="2705" spans="1:15" ht="15" hidden="1" x14ac:dyDescent="0.2">
      <c r="A2705" s="3"/>
      <c r="B2705" s="3"/>
      <c r="C2705" s="3"/>
      <c r="D2705" s="3"/>
      <c r="E2705" s="15"/>
      <c r="F2705" s="48"/>
      <c r="G2705" s="41"/>
      <c r="H2705" s="40"/>
      <c r="I2705" s="40"/>
      <c r="J2705" s="40"/>
      <c r="K2705" s="42"/>
      <c r="L2705" s="3">
        <f>IF(OR(Table2242[[#This Row],[P/E]]=""),0,IF(Table2242[[#This Row],[P/E]]&lt;=$A$8,1,0))</f>
        <v>0</v>
      </c>
      <c r="M2705" s="3">
        <f>IF(OR(Table2242[[#This Row],[ROE LF]]=""),0,IF(Table2242[[#This Row],[ROE LF]]&gt;=$B$8,1,0))</f>
        <v>0</v>
      </c>
      <c r="N2705" s="3">
        <f>IF(OR(Table2242[[#This Row],[Debt/Equity LF]]=""),0,IF(Table2242[[#This Row],[Debt/Equity LF]]&lt;=$C$8,1,0))</f>
        <v>0</v>
      </c>
      <c r="O2705" s="44">
        <f t="shared" si="73"/>
        <v>0</v>
      </c>
    </row>
    <row r="2706" spans="1:15" ht="15" hidden="1" x14ac:dyDescent="0.2">
      <c r="A2706" s="3"/>
      <c r="B2706" s="3"/>
      <c r="C2706" s="3"/>
      <c r="D2706" s="3"/>
      <c r="E2706" s="15"/>
      <c r="F2706" s="48"/>
      <c r="G2706" s="41"/>
      <c r="H2706" s="40"/>
      <c r="I2706" s="40"/>
      <c r="J2706" s="40"/>
      <c r="K2706" s="42"/>
      <c r="L2706" s="3">
        <f>IF(OR(Table2242[[#This Row],[P/E]]=""),0,IF(Table2242[[#This Row],[P/E]]&lt;=$A$8,1,0))</f>
        <v>0</v>
      </c>
      <c r="M2706" s="3">
        <f>IF(OR(Table2242[[#This Row],[ROE LF]]=""),0,IF(Table2242[[#This Row],[ROE LF]]&gt;=$B$8,1,0))</f>
        <v>0</v>
      </c>
      <c r="N2706" s="3">
        <f>IF(OR(Table2242[[#This Row],[Debt/Equity LF]]=""),0,IF(Table2242[[#This Row],[Debt/Equity LF]]&lt;=$C$8,1,0))</f>
        <v>0</v>
      </c>
      <c r="O2706" s="44">
        <f t="shared" si="73"/>
        <v>0</v>
      </c>
    </row>
    <row r="2707" spans="1:15" ht="15" hidden="1" x14ac:dyDescent="0.2">
      <c r="A2707" s="3"/>
      <c r="B2707" s="3"/>
      <c r="C2707" s="3"/>
      <c r="D2707" s="3"/>
      <c r="E2707" s="15"/>
      <c r="F2707" s="48"/>
      <c r="G2707" s="41"/>
      <c r="H2707" s="40"/>
      <c r="I2707" s="40"/>
      <c r="J2707" s="40"/>
      <c r="K2707" s="42"/>
      <c r="L2707" s="3">
        <f>IF(OR(Table2242[[#This Row],[P/E]]=""),0,IF(Table2242[[#This Row],[P/E]]&lt;=$A$8,1,0))</f>
        <v>0</v>
      </c>
      <c r="M2707" s="3">
        <f>IF(OR(Table2242[[#This Row],[ROE LF]]=""),0,IF(Table2242[[#This Row],[ROE LF]]&gt;=$B$8,1,0))</f>
        <v>0</v>
      </c>
      <c r="N2707" s="3">
        <f>IF(OR(Table2242[[#This Row],[Debt/Equity LF]]=""),0,IF(Table2242[[#This Row],[Debt/Equity LF]]&lt;=$C$8,1,0))</f>
        <v>0</v>
      </c>
      <c r="O2707" s="44">
        <f t="shared" si="73"/>
        <v>0</v>
      </c>
    </row>
    <row r="2708" spans="1:15" ht="15" hidden="1" x14ac:dyDescent="0.2">
      <c r="A2708" s="3"/>
      <c r="B2708" s="3"/>
      <c r="C2708" s="3"/>
      <c r="D2708" s="3"/>
      <c r="E2708" s="15"/>
      <c r="F2708" s="48"/>
      <c r="G2708" s="41"/>
      <c r="H2708" s="40"/>
      <c r="I2708" s="40"/>
      <c r="J2708" s="40"/>
      <c r="K2708" s="42"/>
      <c r="L2708" s="3">
        <f>IF(OR(Table2242[[#This Row],[P/E]]=""),0,IF(Table2242[[#This Row],[P/E]]&lt;=$A$8,1,0))</f>
        <v>0</v>
      </c>
      <c r="M2708" s="3">
        <f>IF(OR(Table2242[[#This Row],[ROE LF]]=""),0,IF(Table2242[[#This Row],[ROE LF]]&gt;=$B$8,1,0))</f>
        <v>0</v>
      </c>
      <c r="N2708" s="3">
        <f>IF(OR(Table2242[[#This Row],[Debt/Equity LF]]=""),0,IF(Table2242[[#This Row],[Debt/Equity LF]]&lt;=$C$8,1,0))</f>
        <v>0</v>
      </c>
      <c r="O2708" s="44">
        <f t="shared" si="73"/>
        <v>0</v>
      </c>
    </row>
    <row r="2709" spans="1:15" ht="15" hidden="1" x14ac:dyDescent="0.2">
      <c r="A2709" s="3"/>
      <c r="B2709" s="3"/>
      <c r="C2709" s="3"/>
      <c r="D2709" s="3"/>
      <c r="E2709" s="15"/>
      <c r="F2709" s="48"/>
      <c r="G2709" s="41"/>
      <c r="H2709" s="40"/>
      <c r="I2709" s="40"/>
      <c r="J2709" s="40"/>
      <c r="K2709" s="42"/>
      <c r="L2709" s="3">
        <f>IF(OR(Table2242[[#This Row],[P/E]]=""),0,IF(Table2242[[#This Row],[P/E]]&lt;=$A$8,1,0))</f>
        <v>0</v>
      </c>
      <c r="M2709" s="3">
        <f>IF(OR(Table2242[[#This Row],[ROE LF]]=""),0,IF(Table2242[[#This Row],[ROE LF]]&gt;=$B$8,1,0))</f>
        <v>0</v>
      </c>
      <c r="N2709" s="3">
        <f>IF(OR(Table2242[[#This Row],[Debt/Equity LF]]=""),0,IF(Table2242[[#This Row],[Debt/Equity LF]]&lt;=$C$8,1,0))</f>
        <v>0</v>
      </c>
      <c r="O2709" s="44">
        <f t="shared" si="73"/>
        <v>0</v>
      </c>
    </row>
    <row r="2710" spans="1:15" ht="15" hidden="1" x14ac:dyDescent="0.2">
      <c r="A2710" s="3"/>
      <c r="B2710" s="3"/>
      <c r="C2710" s="3"/>
      <c r="D2710" s="3"/>
      <c r="E2710" s="15"/>
      <c r="F2710" s="48"/>
      <c r="G2710" s="41"/>
      <c r="H2710" s="40"/>
      <c r="I2710" s="40"/>
      <c r="J2710" s="40"/>
      <c r="K2710" s="42"/>
      <c r="L2710" s="3">
        <f>IF(OR(Table2242[[#This Row],[P/E]]=""),0,IF(Table2242[[#This Row],[P/E]]&lt;=$A$8,1,0))</f>
        <v>0</v>
      </c>
      <c r="M2710" s="3">
        <f>IF(OR(Table2242[[#This Row],[ROE LF]]=""),0,IF(Table2242[[#This Row],[ROE LF]]&gt;=$B$8,1,0))</f>
        <v>0</v>
      </c>
      <c r="N2710" s="3">
        <f>IF(OR(Table2242[[#This Row],[Debt/Equity LF]]=""),0,IF(Table2242[[#This Row],[Debt/Equity LF]]&lt;=$C$8,1,0))</f>
        <v>0</v>
      </c>
      <c r="O2710" s="44">
        <f t="shared" si="73"/>
        <v>0</v>
      </c>
    </row>
    <row r="2711" spans="1:15" ht="15" hidden="1" x14ac:dyDescent="0.2">
      <c r="A2711" s="3"/>
      <c r="B2711" s="3"/>
      <c r="C2711" s="3"/>
      <c r="D2711" s="3"/>
      <c r="E2711" s="15"/>
      <c r="F2711" s="48"/>
      <c r="G2711" s="41"/>
      <c r="H2711" s="40"/>
      <c r="I2711" s="40"/>
      <c r="J2711" s="40"/>
      <c r="K2711" s="42"/>
      <c r="L2711" s="3">
        <f>IF(OR(Table2242[[#This Row],[P/E]]=""),0,IF(Table2242[[#This Row],[P/E]]&lt;=$A$8,1,0))</f>
        <v>0</v>
      </c>
      <c r="M2711" s="3">
        <f>IF(OR(Table2242[[#This Row],[ROE LF]]=""),0,IF(Table2242[[#This Row],[ROE LF]]&gt;=$B$8,1,0))</f>
        <v>0</v>
      </c>
      <c r="N2711" s="3">
        <f>IF(OR(Table2242[[#This Row],[Debt/Equity LF]]=""),0,IF(Table2242[[#This Row],[Debt/Equity LF]]&lt;=$C$8,1,0))</f>
        <v>0</v>
      </c>
      <c r="O2711" s="44">
        <f t="shared" si="73"/>
        <v>0</v>
      </c>
    </row>
    <row r="2712" spans="1:15" ht="15" hidden="1" x14ac:dyDescent="0.2">
      <c r="A2712" s="3"/>
      <c r="B2712" s="3"/>
      <c r="C2712" s="3"/>
      <c r="D2712" s="3"/>
      <c r="E2712" s="15"/>
      <c r="F2712" s="48"/>
      <c r="G2712" s="41"/>
      <c r="H2712" s="40"/>
      <c r="I2712" s="40"/>
      <c r="J2712" s="40"/>
      <c r="K2712" s="42"/>
      <c r="L2712" s="3">
        <f>IF(OR(Table2242[[#This Row],[P/E]]=""),0,IF(Table2242[[#This Row],[P/E]]&lt;=$A$8,1,0))</f>
        <v>0</v>
      </c>
      <c r="M2712" s="3">
        <f>IF(OR(Table2242[[#This Row],[ROE LF]]=""),0,IF(Table2242[[#This Row],[ROE LF]]&gt;=$B$8,1,0))</f>
        <v>0</v>
      </c>
      <c r="N2712" s="3">
        <f>IF(OR(Table2242[[#This Row],[Debt/Equity LF]]=""),0,IF(Table2242[[#This Row],[Debt/Equity LF]]&lt;=$C$8,1,0))</f>
        <v>0</v>
      </c>
      <c r="O2712" s="44">
        <f t="shared" si="73"/>
        <v>0</v>
      </c>
    </row>
    <row r="2713" spans="1:15" ht="15" hidden="1" x14ac:dyDescent="0.2">
      <c r="A2713" s="3"/>
      <c r="B2713" s="3"/>
      <c r="C2713" s="3"/>
      <c r="D2713" s="3"/>
      <c r="E2713" s="15"/>
      <c r="F2713" s="48"/>
      <c r="G2713" s="41"/>
      <c r="H2713" s="40"/>
      <c r="I2713" s="40"/>
      <c r="J2713" s="40"/>
      <c r="K2713" s="42"/>
      <c r="L2713" s="3">
        <f>IF(OR(Table2242[[#This Row],[P/E]]=""),0,IF(Table2242[[#This Row],[P/E]]&lt;=$A$8,1,0))</f>
        <v>0</v>
      </c>
      <c r="M2713" s="3">
        <f>IF(OR(Table2242[[#This Row],[ROE LF]]=""),0,IF(Table2242[[#This Row],[ROE LF]]&gt;=$B$8,1,0))</f>
        <v>0</v>
      </c>
      <c r="N2713" s="3">
        <f>IF(OR(Table2242[[#This Row],[Debt/Equity LF]]=""),0,IF(Table2242[[#This Row],[Debt/Equity LF]]&lt;=$C$8,1,0))</f>
        <v>0</v>
      </c>
      <c r="O2713" s="44">
        <f t="shared" si="73"/>
        <v>0</v>
      </c>
    </row>
    <row r="2714" spans="1:15" ht="15" hidden="1" x14ac:dyDescent="0.2">
      <c r="A2714" s="3"/>
      <c r="B2714" s="3"/>
      <c r="C2714" s="3"/>
      <c r="D2714" s="3"/>
      <c r="E2714" s="47"/>
      <c r="F2714" s="48"/>
      <c r="G2714" s="41"/>
      <c r="H2714" s="40"/>
      <c r="I2714" s="40"/>
      <c r="J2714" s="40"/>
      <c r="K2714" s="42"/>
      <c r="L2714" s="3">
        <f>IF(OR(Table2242[[#This Row],[P/E]]=""),0,IF(Table2242[[#This Row],[P/E]]&lt;=$A$8,1,0))</f>
        <v>0</v>
      </c>
      <c r="M2714" s="3">
        <f>IF(OR(Table2242[[#This Row],[ROE LF]]=""),0,IF(Table2242[[#This Row],[ROE LF]]&gt;=$B$8,1,0))</f>
        <v>0</v>
      </c>
      <c r="N2714" s="3">
        <f>IF(OR(Table2242[[#This Row],[Debt/Equity LF]]=""),0,IF(Table2242[[#This Row],[Debt/Equity LF]]&lt;=$C$8,1,0))</f>
        <v>0</v>
      </c>
      <c r="O2714" s="44">
        <f t="shared" si="73"/>
        <v>0</v>
      </c>
    </row>
    <row r="2715" spans="1:15" ht="15" hidden="1" x14ac:dyDescent="0.2">
      <c r="A2715" s="3"/>
      <c r="B2715" s="3"/>
      <c r="C2715" s="3"/>
      <c r="D2715" s="3"/>
      <c r="E2715" s="15"/>
      <c r="F2715" s="7"/>
      <c r="G2715" s="41"/>
      <c r="H2715" s="40"/>
      <c r="I2715" s="40"/>
      <c r="J2715" s="40"/>
      <c r="K2715" s="42"/>
      <c r="L2715" s="3">
        <f>IF(OR(Table2242[[#This Row],[P/E]]=""),0,IF(Table2242[[#This Row],[P/E]]&lt;=$A$8,1,0))</f>
        <v>0</v>
      </c>
      <c r="M2715" s="3">
        <f>IF(OR(Table2242[[#This Row],[ROE LF]]=""),0,IF(Table2242[[#This Row],[ROE LF]]&gt;=$B$8,1,0))</f>
        <v>0</v>
      </c>
      <c r="N2715" s="3">
        <f>IF(OR(Table2242[[#This Row],[Debt/Equity LF]]=""),0,IF(Table2242[[#This Row],[Debt/Equity LF]]&lt;=$C$8,1,0))</f>
        <v>0</v>
      </c>
      <c r="O2715" s="44">
        <f t="shared" si="73"/>
        <v>0</v>
      </c>
    </row>
    <row r="2716" spans="1:15" ht="15" hidden="1" x14ac:dyDescent="0.2">
      <c r="A2716" s="3"/>
      <c r="B2716" s="3"/>
      <c r="C2716" s="3"/>
      <c r="D2716" s="3"/>
      <c r="E2716" s="15"/>
      <c r="F2716" s="7"/>
      <c r="G2716" s="41"/>
      <c r="H2716" s="40"/>
      <c r="I2716" s="40"/>
      <c r="J2716" s="40"/>
      <c r="K2716" s="42"/>
      <c r="L2716" s="3">
        <f>IF(OR(Table2242[[#This Row],[P/E]]=""),0,IF(Table2242[[#This Row],[P/E]]&lt;=$A$8,1,0))</f>
        <v>0</v>
      </c>
      <c r="M2716" s="3">
        <f>IF(OR(Table2242[[#This Row],[ROE LF]]=""),0,IF(Table2242[[#This Row],[ROE LF]]&gt;=$B$8,1,0))</f>
        <v>0</v>
      </c>
      <c r="N2716" s="3">
        <f>IF(OR(Table2242[[#This Row],[Debt/Equity LF]]=""),0,IF(Table2242[[#This Row],[Debt/Equity LF]]&lt;=$C$8,1,0))</f>
        <v>0</v>
      </c>
      <c r="O2716" s="44">
        <f t="shared" si="73"/>
        <v>0</v>
      </c>
    </row>
    <row r="2717" spans="1:15" ht="15" hidden="1" x14ac:dyDescent="0.2">
      <c r="A2717" s="3"/>
      <c r="B2717" s="3"/>
      <c r="C2717" s="3"/>
      <c r="D2717" s="3"/>
      <c r="E2717" s="15"/>
      <c r="F2717" s="7"/>
      <c r="G2717" s="41"/>
      <c r="H2717" s="40"/>
      <c r="I2717" s="40"/>
      <c r="J2717" s="40"/>
      <c r="K2717" s="42"/>
      <c r="L2717" s="3">
        <f>IF(OR(Table2242[[#This Row],[P/E]]=""),0,IF(Table2242[[#This Row],[P/E]]&lt;=$A$8,1,0))</f>
        <v>0</v>
      </c>
      <c r="M2717" s="3">
        <f>IF(OR(Table2242[[#This Row],[ROE LF]]=""),0,IF(Table2242[[#This Row],[ROE LF]]&gt;=$B$8,1,0))</f>
        <v>0</v>
      </c>
      <c r="N2717" s="3">
        <f>IF(OR(Table2242[[#This Row],[Debt/Equity LF]]=""),0,IF(Table2242[[#This Row],[Debt/Equity LF]]&lt;=$C$8,1,0))</f>
        <v>0</v>
      </c>
      <c r="O2717" s="44">
        <f t="shared" si="73"/>
        <v>0</v>
      </c>
    </row>
    <row r="2718" spans="1:15" ht="15" hidden="1" x14ac:dyDescent="0.2">
      <c r="A2718" s="3"/>
      <c r="B2718" s="3"/>
      <c r="C2718" s="3"/>
      <c r="D2718" s="3"/>
      <c r="E2718" s="15"/>
      <c r="F2718" s="7"/>
      <c r="G2718" s="41"/>
      <c r="H2718" s="40"/>
      <c r="I2718" s="40"/>
      <c r="J2718" s="40"/>
      <c r="K2718" s="42"/>
      <c r="L2718" s="3">
        <f>IF(OR(Table2242[[#This Row],[P/E]]=""),0,IF(Table2242[[#This Row],[P/E]]&lt;=$A$8,1,0))</f>
        <v>0</v>
      </c>
      <c r="M2718" s="3">
        <f>IF(OR(Table2242[[#This Row],[ROE LF]]=""),0,IF(Table2242[[#This Row],[ROE LF]]&gt;=$B$8,1,0))</f>
        <v>0</v>
      </c>
      <c r="N2718" s="3">
        <f>IF(OR(Table2242[[#This Row],[Debt/Equity LF]]=""),0,IF(Table2242[[#This Row],[Debt/Equity LF]]&lt;=$C$8,1,0))</f>
        <v>0</v>
      </c>
      <c r="O2718" s="44">
        <f t="shared" si="73"/>
        <v>0</v>
      </c>
    </row>
    <row r="2719" spans="1:15" ht="15" hidden="1" x14ac:dyDescent="0.2">
      <c r="A2719" s="3"/>
      <c r="B2719" s="3"/>
      <c r="C2719" s="3"/>
      <c r="D2719" s="3"/>
      <c r="E2719" s="15"/>
      <c r="F2719" s="7"/>
      <c r="G2719" s="41"/>
      <c r="H2719" s="40"/>
      <c r="I2719" s="40"/>
      <c r="J2719" s="40"/>
      <c r="K2719" s="42"/>
      <c r="L2719" s="3">
        <f>IF(OR(Table2242[[#This Row],[P/E]]=""),0,IF(Table2242[[#This Row],[P/E]]&lt;=$A$8,1,0))</f>
        <v>0</v>
      </c>
      <c r="M2719" s="3">
        <f>IF(OR(Table2242[[#This Row],[ROE LF]]=""),0,IF(Table2242[[#This Row],[ROE LF]]&gt;=$B$8,1,0))</f>
        <v>0</v>
      </c>
      <c r="N2719" s="3">
        <f>IF(OR(Table2242[[#This Row],[Debt/Equity LF]]=""),0,IF(Table2242[[#This Row],[Debt/Equity LF]]&lt;=$C$8,1,0))</f>
        <v>0</v>
      </c>
      <c r="O2719" s="44">
        <f t="shared" si="73"/>
        <v>0</v>
      </c>
    </row>
    <row r="2720" spans="1:15" ht="15" hidden="1" x14ac:dyDescent="0.2">
      <c r="A2720" s="3"/>
      <c r="B2720" s="3"/>
      <c r="C2720" s="3"/>
      <c r="D2720" s="3"/>
      <c r="E2720" s="15"/>
      <c r="F2720" s="7"/>
      <c r="G2720" s="41"/>
      <c r="H2720" s="40"/>
      <c r="I2720" s="40"/>
      <c r="J2720" s="40"/>
      <c r="K2720" s="42"/>
      <c r="L2720" s="3">
        <f>IF(OR(Table2242[[#This Row],[P/E]]=""),0,IF(Table2242[[#This Row],[P/E]]&lt;=$A$8,1,0))</f>
        <v>0</v>
      </c>
      <c r="M2720" s="3">
        <f>IF(OR(Table2242[[#This Row],[ROE LF]]=""),0,IF(Table2242[[#This Row],[ROE LF]]&gt;=$B$8,1,0))</f>
        <v>0</v>
      </c>
      <c r="N2720" s="3">
        <f>IF(OR(Table2242[[#This Row],[Debt/Equity LF]]=""),0,IF(Table2242[[#This Row],[Debt/Equity LF]]&lt;=$C$8,1,0))</f>
        <v>0</v>
      </c>
      <c r="O2720" s="44">
        <f t="shared" ref="O2720:O2750" si="74">SUM(L2720:N2720)</f>
        <v>0</v>
      </c>
    </row>
    <row r="2721" spans="1:15" ht="15" hidden="1" x14ac:dyDescent="0.2">
      <c r="A2721" s="3"/>
      <c r="B2721" s="3"/>
      <c r="C2721" s="3"/>
      <c r="D2721" s="3"/>
      <c r="E2721" s="15"/>
      <c r="F2721" s="7"/>
      <c r="G2721" s="41"/>
      <c r="H2721" s="40"/>
      <c r="I2721" s="40"/>
      <c r="J2721" s="40"/>
      <c r="K2721" s="42"/>
      <c r="L2721" s="3">
        <f>IF(OR(Table2242[[#This Row],[P/E]]=""),0,IF(Table2242[[#This Row],[P/E]]&lt;=$A$8,1,0))</f>
        <v>0</v>
      </c>
      <c r="M2721" s="3">
        <f>IF(OR(Table2242[[#This Row],[ROE LF]]=""),0,IF(Table2242[[#This Row],[ROE LF]]&gt;=$B$8,1,0))</f>
        <v>0</v>
      </c>
      <c r="N2721" s="3">
        <f>IF(OR(Table2242[[#This Row],[Debt/Equity LF]]=""),0,IF(Table2242[[#This Row],[Debt/Equity LF]]&lt;=$C$8,1,0))</f>
        <v>0</v>
      </c>
      <c r="O2721" s="44">
        <f t="shared" si="74"/>
        <v>0</v>
      </c>
    </row>
    <row r="2722" spans="1:15" ht="15" hidden="1" x14ac:dyDescent="0.2">
      <c r="A2722" s="3"/>
      <c r="B2722" s="3"/>
      <c r="C2722" s="3"/>
      <c r="D2722" s="3"/>
      <c r="E2722" s="47"/>
      <c r="F2722" s="7"/>
      <c r="G2722" s="41"/>
      <c r="H2722" s="40"/>
      <c r="I2722" s="40"/>
      <c r="J2722" s="40"/>
      <c r="K2722" s="42"/>
      <c r="L2722" s="3">
        <f>IF(OR(Table2242[[#This Row],[P/E]]=""),0,IF(Table2242[[#This Row],[P/E]]&lt;=$A$8,1,0))</f>
        <v>0</v>
      </c>
      <c r="M2722" s="3">
        <f>IF(OR(Table2242[[#This Row],[ROE LF]]=""),0,IF(Table2242[[#This Row],[ROE LF]]&gt;=$B$8,1,0))</f>
        <v>0</v>
      </c>
      <c r="N2722" s="3">
        <f>IF(OR(Table2242[[#This Row],[Debt/Equity LF]]=""),0,IF(Table2242[[#This Row],[Debt/Equity LF]]&lt;=$C$8,1,0))</f>
        <v>0</v>
      </c>
      <c r="O2722" s="44">
        <f t="shared" si="74"/>
        <v>0</v>
      </c>
    </row>
    <row r="2723" spans="1:15" ht="15" hidden="1" x14ac:dyDescent="0.2">
      <c r="A2723" s="3"/>
      <c r="B2723" s="3"/>
      <c r="C2723" s="3"/>
      <c r="D2723" s="3"/>
      <c r="E2723" s="15"/>
      <c r="F2723" s="7"/>
      <c r="G2723" s="41"/>
      <c r="H2723" s="40"/>
      <c r="I2723" s="40"/>
      <c r="J2723" s="40"/>
      <c r="K2723" s="42"/>
      <c r="L2723" s="3">
        <f>IF(OR(Table2242[[#This Row],[P/E]]=""),0,IF(Table2242[[#This Row],[P/E]]&lt;=$A$8,1,0))</f>
        <v>0</v>
      </c>
      <c r="M2723" s="3">
        <f>IF(OR(Table2242[[#This Row],[ROE LF]]=""),0,IF(Table2242[[#This Row],[ROE LF]]&gt;=$B$8,1,0))</f>
        <v>0</v>
      </c>
      <c r="N2723" s="3">
        <f>IF(OR(Table2242[[#This Row],[Debt/Equity LF]]=""),0,IF(Table2242[[#This Row],[Debt/Equity LF]]&lt;=$C$8,1,0))</f>
        <v>0</v>
      </c>
      <c r="O2723" s="44">
        <f t="shared" si="74"/>
        <v>0</v>
      </c>
    </row>
    <row r="2724" spans="1:15" ht="15" hidden="1" x14ac:dyDescent="0.2">
      <c r="A2724" s="3"/>
      <c r="B2724" s="3"/>
      <c r="C2724" s="3"/>
      <c r="D2724" s="3"/>
      <c r="E2724" s="47"/>
      <c r="F2724" s="7"/>
      <c r="G2724" s="41"/>
      <c r="H2724" s="40"/>
      <c r="I2724" s="40"/>
      <c r="J2724" s="40"/>
      <c r="K2724" s="42"/>
      <c r="L2724" s="3">
        <f>IF(OR(Table2242[[#This Row],[P/E]]=""),0,IF(Table2242[[#This Row],[P/E]]&lt;=$A$8,1,0))</f>
        <v>0</v>
      </c>
      <c r="M2724" s="3">
        <f>IF(OR(Table2242[[#This Row],[ROE LF]]=""),0,IF(Table2242[[#This Row],[ROE LF]]&gt;=$B$8,1,0))</f>
        <v>0</v>
      </c>
      <c r="N2724" s="3">
        <f>IF(OR(Table2242[[#This Row],[Debt/Equity LF]]=""),0,IF(Table2242[[#This Row],[Debt/Equity LF]]&lt;=$C$8,1,0))</f>
        <v>0</v>
      </c>
      <c r="O2724" s="44">
        <f t="shared" si="74"/>
        <v>0</v>
      </c>
    </row>
    <row r="2725" spans="1:15" ht="15" hidden="1" x14ac:dyDescent="0.2">
      <c r="A2725" s="3"/>
      <c r="B2725" s="3"/>
      <c r="C2725" s="3"/>
      <c r="D2725" s="3"/>
      <c r="E2725" s="15"/>
      <c r="F2725" s="7"/>
      <c r="G2725" s="41"/>
      <c r="H2725" s="40"/>
      <c r="I2725" s="40"/>
      <c r="J2725" s="40"/>
      <c r="K2725" s="42"/>
      <c r="L2725" s="3">
        <f>IF(OR(Table2242[[#This Row],[P/E]]=""),0,IF(Table2242[[#This Row],[P/E]]&lt;=$A$8,1,0))</f>
        <v>0</v>
      </c>
      <c r="M2725" s="3">
        <f>IF(OR(Table2242[[#This Row],[ROE LF]]=""),0,IF(Table2242[[#This Row],[ROE LF]]&gt;=$B$8,1,0))</f>
        <v>0</v>
      </c>
      <c r="N2725" s="3">
        <f>IF(OR(Table2242[[#This Row],[Debt/Equity LF]]=""),0,IF(Table2242[[#This Row],[Debt/Equity LF]]&lt;=$C$8,1,0))</f>
        <v>0</v>
      </c>
      <c r="O2725" s="44">
        <f t="shared" si="74"/>
        <v>0</v>
      </c>
    </row>
    <row r="2726" spans="1:15" ht="15" hidden="1" x14ac:dyDescent="0.2">
      <c r="A2726" s="3"/>
      <c r="B2726" s="3"/>
      <c r="C2726" s="3"/>
      <c r="D2726" s="3"/>
      <c r="E2726" s="47"/>
      <c r="F2726" s="7"/>
      <c r="G2726" s="41"/>
      <c r="H2726" s="40"/>
      <c r="I2726" s="40"/>
      <c r="J2726" s="40"/>
      <c r="K2726" s="42"/>
      <c r="L2726" s="3">
        <f>IF(OR(Table2242[[#This Row],[P/E]]=""),0,IF(Table2242[[#This Row],[P/E]]&lt;=$A$8,1,0))</f>
        <v>0</v>
      </c>
      <c r="M2726" s="3">
        <f>IF(OR(Table2242[[#This Row],[ROE LF]]=""),0,IF(Table2242[[#This Row],[ROE LF]]&gt;=$B$8,1,0))</f>
        <v>0</v>
      </c>
      <c r="N2726" s="3">
        <f>IF(OR(Table2242[[#This Row],[Debt/Equity LF]]=""),0,IF(Table2242[[#This Row],[Debt/Equity LF]]&lt;=$C$8,1,0))</f>
        <v>0</v>
      </c>
      <c r="O2726" s="44">
        <f t="shared" si="74"/>
        <v>0</v>
      </c>
    </row>
    <row r="2727" spans="1:15" ht="15" hidden="1" x14ac:dyDescent="0.2">
      <c r="A2727" s="3"/>
      <c r="B2727" s="3"/>
      <c r="C2727" s="3"/>
      <c r="D2727" s="3"/>
      <c r="E2727" s="15"/>
      <c r="F2727" s="7"/>
      <c r="G2727" s="41"/>
      <c r="H2727" s="40"/>
      <c r="I2727" s="40"/>
      <c r="J2727" s="40"/>
      <c r="K2727" s="42"/>
      <c r="L2727" s="3">
        <f>IF(OR(Table2242[[#This Row],[P/E]]=""),0,IF(Table2242[[#This Row],[P/E]]&lt;=$A$8,1,0))</f>
        <v>0</v>
      </c>
      <c r="M2727" s="3">
        <f>IF(OR(Table2242[[#This Row],[ROE LF]]=""),0,IF(Table2242[[#This Row],[ROE LF]]&gt;=$B$8,1,0))</f>
        <v>0</v>
      </c>
      <c r="N2727" s="3">
        <f>IF(OR(Table2242[[#This Row],[Debt/Equity LF]]=""),0,IF(Table2242[[#This Row],[Debt/Equity LF]]&lt;=$C$8,1,0))</f>
        <v>0</v>
      </c>
      <c r="O2727" s="44">
        <f t="shared" si="74"/>
        <v>0</v>
      </c>
    </row>
    <row r="2728" spans="1:15" ht="15" hidden="1" x14ac:dyDescent="0.2">
      <c r="A2728" s="3"/>
      <c r="B2728" s="3"/>
      <c r="C2728" s="3"/>
      <c r="D2728" s="3"/>
      <c r="E2728" s="47"/>
      <c r="F2728" s="7"/>
      <c r="G2728" s="41"/>
      <c r="H2728" s="40"/>
      <c r="I2728" s="40"/>
      <c r="J2728" s="40"/>
      <c r="K2728" s="42"/>
      <c r="L2728" s="3">
        <f>IF(OR(Table2242[[#This Row],[P/E]]=""),0,IF(Table2242[[#This Row],[P/E]]&lt;=$A$8,1,0))</f>
        <v>0</v>
      </c>
      <c r="M2728" s="3">
        <f>IF(OR(Table2242[[#This Row],[ROE LF]]=""),0,IF(Table2242[[#This Row],[ROE LF]]&gt;=$B$8,1,0))</f>
        <v>0</v>
      </c>
      <c r="N2728" s="3">
        <f>IF(OR(Table2242[[#This Row],[Debt/Equity LF]]=""),0,IF(Table2242[[#This Row],[Debt/Equity LF]]&lt;=$C$8,1,0))</f>
        <v>0</v>
      </c>
      <c r="O2728" s="44">
        <f t="shared" si="74"/>
        <v>0</v>
      </c>
    </row>
    <row r="2729" spans="1:15" ht="15" hidden="1" x14ac:dyDescent="0.2">
      <c r="A2729" s="3"/>
      <c r="B2729" s="3"/>
      <c r="C2729" s="3"/>
      <c r="D2729" s="3"/>
      <c r="E2729" s="15"/>
      <c r="F2729" s="7"/>
      <c r="G2729" s="41"/>
      <c r="H2729" s="40"/>
      <c r="I2729" s="40"/>
      <c r="J2729" s="40"/>
      <c r="K2729" s="42"/>
      <c r="L2729" s="3">
        <f>IF(OR(Table2242[[#This Row],[P/E]]=""),0,IF(Table2242[[#This Row],[P/E]]&lt;=$A$8,1,0))</f>
        <v>0</v>
      </c>
      <c r="M2729" s="3">
        <f>IF(OR(Table2242[[#This Row],[ROE LF]]=""),0,IF(Table2242[[#This Row],[ROE LF]]&gt;=$B$8,1,0))</f>
        <v>0</v>
      </c>
      <c r="N2729" s="3">
        <f>IF(OR(Table2242[[#This Row],[Debt/Equity LF]]=""),0,IF(Table2242[[#This Row],[Debt/Equity LF]]&lt;=$C$8,1,0))</f>
        <v>0</v>
      </c>
      <c r="O2729" s="44">
        <f t="shared" si="74"/>
        <v>0</v>
      </c>
    </row>
    <row r="2730" spans="1:15" ht="15" hidden="1" x14ac:dyDescent="0.2">
      <c r="A2730" s="3"/>
      <c r="B2730" s="3"/>
      <c r="C2730" s="3"/>
      <c r="D2730" s="3"/>
      <c r="E2730" s="47"/>
      <c r="F2730" s="7"/>
      <c r="G2730" s="41"/>
      <c r="H2730" s="40"/>
      <c r="I2730" s="40"/>
      <c r="J2730" s="40"/>
      <c r="K2730" s="42"/>
      <c r="L2730" s="3">
        <f>IF(OR(Table2242[[#This Row],[P/E]]=""),0,IF(Table2242[[#This Row],[P/E]]&lt;=$A$8,1,0))</f>
        <v>0</v>
      </c>
      <c r="M2730" s="3">
        <f>IF(OR(Table2242[[#This Row],[ROE LF]]=""),0,IF(Table2242[[#This Row],[ROE LF]]&gt;=$B$8,1,0))</f>
        <v>0</v>
      </c>
      <c r="N2730" s="3">
        <f>IF(OR(Table2242[[#This Row],[Debt/Equity LF]]=""),0,IF(Table2242[[#This Row],[Debt/Equity LF]]&lt;=$C$8,1,0))</f>
        <v>0</v>
      </c>
      <c r="O2730" s="44">
        <f t="shared" si="74"/>
        <v>0</v>
      </c>
    </row>
    <row r="2731" spans="1:15" ht="15" hidden="1" x14ac:dyDescent="0.2">
      <c r="A2731" s="3"/>
      <c r="B2731" s="3"/>
      <c r="C2731" s="3"/>
      <c r="D2731" s="3"/>
      <c r="E2731" s="15"/>
      <c r="F2731" s="7"/>
      <c r="G2731" s="41"/>
      <c r="H2731" s="40"/>
      <c r="I2731" s="40"/>
      <c r="J2731" s="40"/>
      <c r="K2731" s="42"/>
      <c r="L2731" s="3">
        <f>IF(OR(Table2242[[#This Row],[P/E]]=""),0,IF(Table2242[[#This Row],[P/E]]&lt;=$A$8,1,0))</f>
        <v>0</v>
      </c>
      <c r="M2731" s="3">
        <f>IF(OR(Table2242[[#This Row],[ROE LF]]=""),0,IF(Table2242[[#This Row],[ROE LF]]&gt;=$B$8,1,0))</f>
        <v>0</v>
      </c>
      <c r="N2731" s="3">
        <f>IF(OR(Table2242[[#This Row],[Debt/Equity LF]]=""),0,IF(Table2242[[#This Row],[Debt/Equity LF]]&lt;=$C$8,1,0))</f>
        <v>0</v>
      </c>
      <c r="O2731" s="44">
        <f t="shared" si="74"/>
        <v>0</v>
      </c>
    </row>
    <row r="2732" spans="1:15" ht="15" hidden="1" x14ac:dyDescent="0.2">
      <c r="A2732" s="3"/>
      <c r="B2732" s="3"/>
      <c r="C2732" s="3"/>
      <c r="D2732" s="3"/>
      <c r="E2732" s="15"/>
      <c r="F2732" s="7"/>
      <c r="G2732" s="41"/>
      <c r="H2732" s="40"/>
      <c r="I2732" s="40"/>
      <c r="J2732" s="40"/>
      <c r="K2732" s="42"/>
      <c r="L2732" s="3">
        <f>IF(OR(Table2242[[#This Row],[P/E]]=""),0,IF(Table2242[[#This Row],[P/E]]&lt;=$A$8,1,0))</f>
        <v>0</v>
      </c>
      <c r="M2732" s="3">
        <f>IF(OR(Table2242[[#This Row],[ROE LF]]=""),0,IF(Table2242[[#This Row],[ROE LF]]&gt;=$B$8,1,0))</f>
        <v>0</v>
      </c>
      <c r="N2732" s="3">
        <f>IF(OR(Table2242[[#This Row],[Debt/Equity LF]]=""),0,IF(Table2242[[#This Row],[Debt/Equity LF]]&lt;=$C$8,1,0))</f>
        <v>0</v>
      </c>
      <c r="O2732" s="44">
        <f t="shared" si="74"/>
        <v>0</v>
      </c>
    </row>
    <row r="2733" spans="1:15" ht="15" hidden="1" x14ac:dyDescent="0.2">
      <c r="A2733" s="3"/>
      <c r="B2733" s="3"/>
      <c r="C2733" s="3"/>
      <c r="D2733" s="3"/>
      <c r="E2733" s="47"/>
      <c r="F2733" s="7"/>
      <c r="G2733" s="41"/>
      <c r="H2733" s="40"/>
      <c r="I2733" s="40"/>
      <c r="J2733" s="40"/>
      <c r="K2733" s="42"/>
      <c r="L2733" s="3">
        <f>IF(OR(Table2242[[#This Row],[P/E]]=""),0,IF(Table2242[[#This Row],[P/E]]&lt;=$A$8,1,0))</f>
        <v>0</v>
      </c>
      <c r="M2733" s="3">
        <f>IF(OR(Table2242[[#This Row],[ROE LF]]=""),0,IF(Table2242[[#This Row],[ROE LF]]&gt;=$B$8,1,0))</f>
        <v>0</v>
      </c>
      <c r="N2733" s="3">
        <f>IF(OR(Table2242[[#This Row],[Debt/Equity LF]]=""),0,IF(Table2242[[#This Row],[Debt/Equity LF]]&lt;=$C$8,1,0))</f>
        <v>0</v>
      </c>
      <c r="O2733" s="44">
        <f t="shared" si="74"/>
        <v>0</v>
      </c>
    </row>
    <row r="2734" spans="1:15" ht="15" hidden="1" x14ac:dyDescent="0.2">
      <c r="A2734" s="3"/>
      <c r="B2734" s="3"/>
      <c r="C2734" s="3"/>
      <c r="D2734" s="3"/>
      <c r="E2734" s="15"/>
      <c r="F2734" s="7"/>
      <c r="G2734" s="41"/>
      <c r="H2734" s="40"/>
      <c r="I2734" s="40"/>
      <c r="J2734" s="40"/>
      <c r="K2734" s="42"/>
      <c r="L2734" s="3">
        <f>IF(OR(Table2242[[#This Row],[P/E]]=""),0,IF(Table2242[[#This Row],[P/E]]&lt;=$A$8,1,0))</f>
        <v>0</v>
      </c>
      <c r="M2734" s="3">
        <f>IF(OR(Table2242[[#This Row],[ROE LF]]=""),0,IF(Table2242[[#This Row],[ROE LF]]&gt;=$B$8,1,0))</f>
        <v>0</v>
      </c>
      <c r="N2734" s="3">
        <f>IF(OR(Table2242[[#This Row],[Debt/Equity LF]]=""),0,IF(Table2242[[#This Row],[Debt/Equity LF]]&lt;=$C$8,1,0))</f>
        <v>0</v>
      </c>
      <c r="O2734" s="44">
        <f t="shared" si="74"/>
        <v>0</v>
      </c>
    </row>
    <row r="2735" spans="1:15" ht="15" hidden="1" x14ac:dyDescent="0.2">
      <c r="A2735" s="3"/>
      <c r="B2735" s="3"/>
      <c r="C2735" s="3"/>
      <c r="D2735" s="3"/>
      <c r="E2735" s="15"/>
      <c r="F2735" s="7"/>
      <c r="G2735" s="41"/>
      <c r="H2735" s="40"/>
      <c r="I2735" s="40"/>
      <c r="J2735" s="40"/>
      <c r="K2735" s="42"/>
      <c r="L2735" s="3">
        <f>IF(OR(Table2242[[#This Row],[P/E]]=""),0,IF(Table2242[[#This Row],[P/E]]&lt;=$A$8,1,0))</f>
        <v>0</v>
      </c>
      <c r="M2735" s="3">
        <f>IF(OR(Table2242[[#This Row],[ROE LF]]=""),0,IF(Table2242[[#This Row],[ROE LF]]&gt;=$B$8,1,0))</f>
        <v>0</v>
      </c>
      <c r="N2735" s="3">
        <f>IF(OR(Table2242[[#This Row],[Debt/Equity LF]]=""),0,IF(Table2242[[#This Row],[Debt/Equity LF]]&lt;=$C$8,1,0))</f>
        <v>0</v>
      </c>
      <c r="O2735" s="44">
        <f t="shared" si="74"/>
        <v>0</v>
      </c>
    </row>
    <row r="2736" spans="1:15" ht="15" hidden="1" x14ac:dyDescent="0.2">
      <c r="A2736" s="3"/>
      <c r="B2736" s="3"/>
      <c r="C2736" s="3"/>
      <c r="D2736" s="3"/>
      <c r="E2736" s="15"/>
      <c r="F2736" s="7"/>
      <c r="G2736" s="41"/>
      <c r="H2736" s="40"/>
      <c r="I2736" s="40"/>
      <c r="J2736" s="40"/>
      <c r="K2736" s="42"/>
      <c r="L2736" s="3">
        <f>IF(OR(Table2242[[#This Row],[P/E]]=""),0,IF(Table2242[[#This Row],[P/E]]&lt;=$A$8,1,0))</f>
        <v>0</v>
      </c>
      <c r="M2736" s="3">
        <f>IF(OR(Table2242[[#This Row],[ROE LF]]=""),0,IF(Table2242[[#This Row],[ROE LF]]&gt;=$B$8,1,0))</f>
        <v>0</v>
      </c>
      <c r="N2736" s="3">
        <f>IF(OR(Table2242[[#This Row],[Debt/Equity LF]]=""),0,IF(Table2242[[#This Row],[Debt/Equity LF]]&lt;=$C$8,1,0))</f>
        <v>0</v>
      </c>
      <c r="O2736" s="44">
        <f t="shared" si="74"/>
        <v>0</v>
      </c>
    </row>
    <row r="2737" spans="1:15" ht="15" hidden="1" x14ac:dyDescent="0.2">
      <c r="A2737" s="3"/>
      <c r="B2737" s="3"/>
      <c r="C2737" s="3"/>
      <c r="D2737" s="3"/>
      <c r="E2737" s="15"/>
      <c r="F2737" s="7"/>
      <c r="G2737" s="41"/>
      <c r="H2737" s="40"/>
      <c r="I2737" s="40"/>
      <c r="J2737" s="40"/>
      <c r="K2737" s="42"/>
      <c r="L2737" s="3">
        <f>IF(OR(Table2242[[#This Row],[P/E]]=""),0,IF(Table2242[[#This Row],[P/E]]&lt;=$A$8,1,0))</f>
        <v>0</v>
      </c>
      <c r="M2737" s="3">
        <f>IF(OR(Table2242[[#This Row],[ROE LF]]=""),0,IF(Table2242[[#This Row],[ROE LF]]&gt;=$B$8,1,0))</f>
        <v>0</v>
      </c>
      <c r="N2737" s="3">
        <f>IF(OR(Table2242[[#This Row],[Debt/Equity LF]]=""),0,IF(Table2242[[#This Row],[Debt/Equity LF]]&lt;=$C$8,1,0))</f>
        <v>0</v>
      </c>
      <c r="O2737" s="44">
        <f t="shared" si="74"/>
        <v>0</v>
      </c>
    </row>
    <row r="2738" spans="1:15" ht="15" hidden="1" x14ac:dyDescent="0.2">
      <c r="A2738" s="3"/>
      <c r="B2738" s="3"/>
      <c r="C2738" s="3"/>
      <c r="D2738" s="3"/>
      <c r="E2738" s="15"/>
      <c r="F2738" s="7"/>
      <c r="G2738" s="41"/>
      <c r="H2738" s="40"/>
      <c r="I2738" s="40"/>
      <c r="J2738" s="40"/>
      <c r="K2738" s="42"/>
      <c r="L2738" s="3">
        <f>IF(OR(Table2242[[#This Row],[P/E]]=""),0,IF(Table2242[[#This Row],[P/E]]&lt;=$A$8,1,0))</f>
        <v>0</v>
      </c>
      <c r="M2738" s="3">
        <f>IF(OR(Table2242[[#This Row],[ROE LF]]=""),0,IF(Table2242[[#This Row],[ROE LF]]&gt;=$B$8,1,0))</f>
        <v>0</v>
      </c>
      <c r="N2738" s="3">
        <f>IF(OR(Table2242[[#This Row],[Debt/Equity LF]]=""),0,IF(Table2242[[#This Row],[Debt/Equity LF]]&lt;=$C$8,1,0))</f>
        <v>0</v>
      </c>
      <c r="O2738" s="44">
        <f t="shared" si="74"/>
        <v>0</v>
      </c>
    </row>
    <row r="2739" spans="1:15" ht="15" hidden="1" x14ac:dyDescent="0.2">
      <c r="A2739" s="3"/>
      <c r="B2739" s="3"/>
      <c r="C2739" s="3"/>
      <c r="D2739" s="3"/>
      <c r="E2739" s="15"/>
      <c r="F2739" s="7"/>
      <c r="G2739" s="41"/>
      <c r="H2739" s="40"/>
      <c r="I2739" s="40"/>
      <c r="J2739" s="40"/>
      <c r="K2739" s="42"/>
      <c r="L2739" s="3">
        <f>IF(OR(Table2242[[#This Row],[P/E]]=""),0,IF(Table2242[[#This Row],[P/E]]&lt;=$A$8,1,0))</f>
        <v>0</v>
      </c>
      <c r="M2739" s="3">
        <f>IF(OR(Table2242[[#This Row],[ROE LF]]=""),0,IF(Table2242[[#This Row],[ROE LF]]&gt;=$B$8,1,0))</f>
        <v>0</v>
      </c>
      <c r="N2739" s="3">
        <f>IF(OR(Table2242[[#This Row],[Debt/Equity LF]]=""),0,IF(Table2242[[#This Row],[Debt/Equity LF]]&lt;=$C$8,1,0))</f>
        <v>0</v>
      </c>
      <c r="O2739" s="44">
        <f t="shared" si="74"/>
        <v>0</v>
      </c>
    </row>
    <row r="2740" spans="1:15" ht="15" hidden="1" x14ac:dyDescent="0.2">
      <c r="A2740" s="3"/>
      <c r="B2740" s="3"/>
      <c r="C2740" s="3"/>
      <c r="D2740" s="3"/>
      <c r="E2740" s="15"/>
      <c r="F2740" s="7"/>
      <c r="G2740" s="41"/>
      <c r="H2740" s="40"/>
      <c r="I2740" s="40"/>
      <c r="J2740" s="40"/>
      <c r="K2740" s="42"/>
      <c r="L2740" s="3">
        <f>IF(OR(Table2242[[#This Row],[P/E]]=""),0,IF(Table2242[[#This Row],[P/E]]&lt;=$A$8,1,0))</f>
        <v>0</v>
      </c>
      <c r="M2740" s="3">
        <f>IF(OR(Table2242[[#This Row],[ROE LF]]=""),0,IF(Table2242[[#This Row],[ROE LF]]&gt;=$B$8,1,0))</f>
        <v>0</v>
      </c>
      <c r="N2740" s="3">
        <f>IF(OR(Table2242[[#This Row],[Debt/Equity LF]]=""),0,IF(Table2242[[#This Row],[Debt/Equity LF]]&lt;=$C$8,1,0))</f>
        <v>0</v>
      </c>
      <c r="O2740" s="44">
        <f t="shared" si="74"/>
        <v>0</v>
      </c>
    </row>
    <row r="2741" spans="1:15" ht="15" hidden="1" x14ac:dyDescent="0.2">
      <c r="A2741" s="3"/>
      <c r="B2741" s="3"/>
      <c r="C2741" s="3"/>
      <c r="D2741" s="3"/>
      <c r="E2741" s="15"/>
      <c r="F2741" s="7"/>
      <c r="G2741" s="41"/>
      <c r="H2741" s="40"/>
      <c r="I2741" s="40"/>
      <c r="J2741" s="40"/>
      <c r="K2741" s="42"/>
      <c r="L2741" s="3">
        <f>IF(OR(Table2242[[#This Row],[P/E]]=""),0,IF(Table2242[[#This Row],[P/E]]&lt;=$A$8,1,0))</f>
        <v>0</v>
      </c>
      <c r="M2741" s="3">
        <f>IF(OR(Table2242[[#This Row],[ROE LF]]=""),0,IF(Table2242[[#This Row],[ROE LF]]&gt;=$B$8,1,0))</f>
        <v>0</v>
      </c>
      <c r="N2741" s="3">
        <f>IF(OR(Table2242[[#This Row],[Debt/Equity LF]]=""),0,IF(Table2242[[#This Row],[Debt/Equity LF]]&lt;=$C$8,1,0))</f>
        <v>0</v>
      </c>
      <c r="O2741" s="44">
        <f t="shared" si="74"/>
        <v>0</v>
      </c>
    </row>
    <row r="2742" spans="1:15" ht="15" hidden="1" x14ac:dyDescent="0.2">
      <c r="A2742" s="3"/>
      <c r="B2742" s="3"/>
      <c r="C2742" s="3"/>
      <c r="D2742" s="3"/>
      <c r="E2742" s="15"/>
      <c r="F2742" s="7"/>
      <c r="G2742" s="41"/>
      <c r="H2742" s="40"/>
      <c r="I2742" s="40"/>
      <c r="J2742" s="40"/>
      <c r="K2742" s="42"/>
      <c r="L2742" s="3">
        <f>IF(OR(Table2242[[#This Row],[P/E]]=""),0,IF(Table2242[[#This Row],[P/E]]&lt;=$A$8,1,0))</f>
        <v>0</v>
      </c>
      <c r="M2742" s="3">
        <f>IF(OR(Table2242[[#This Row],[ROE LF]]=""),0,IF(Table2242[[#This Row],[ROE LF]]&gt;=$B$8,1,0))</f>
        <v>0</v>
      </c>
      <c r="N2742" s="3">
        <f>IF(OR(Table2242[[#This Row],[Debt/Equity LF]]=""),0,IF(Table2242[[#This Row],[Debt/Equity LF]]&lt;=$C$8,1,0))</f>
        <v>0</v>
      </c>
      <c r="O2742" s="44">
        <f t="shared" si="74"/>
        <v>0</v>
      </c>
    </row>
    <row r="2743" spans="1:15" ht="15" hidden="1" x14ac:dyDescent="0.2">
      <c r="A2743" s="3"/>
      <c r="B2743" s="3"/>
      <c r="C2743" s="3"/>
      <c r="D2743" s="3"/>
      <c r="E2743" s="15"/>
      <c r="F2743" s="7"/>
      <c r="G2743" s="41"/>
      <c r="H2743" s="40"/>
      <c r="I2743" s="40"/>
      <c r="J2743" s="40"/>
      <c r="K2743" s="42"/>
      <c r="L2743" s="3">
        <f>IF(OR(Table2242[[#This Row],[P/E]]=""),0,IF(Table2242[[#This Row],[P/E]]&lt;=$A$8,1,0))</f>
        <v>0</v>
      </c>
      <c r="M2743" s="3">
        <f>IF(OR(Table2242[[#This Row],[ROE LF]]=""),0,IF(Table2242[[#This Row],[ROE LF]]&gt;=$B$8,1,0))</f>
        <v>0</v>
      </c>
      <c r="N2743" s="3">
        <f>IF(OR(Table2242[[#This Row],[Debt/Equity LF]]=""),0,IF(Table2242[[#This Row],[Debt/Equity LF]]&lt;=$C$8,1,0))</f>
        <v>0</v>
      </c>
      <c r="O2743" s="44">
        <f t="shared" si="74"/>
        <v>0</v>
      </c>
    </row>
    <row r="2744" spans="1:15" ht="15" hidden="1" x14ac:dyDescent="0.2">
      <c r="A2744" s="3"/>
      <c r="B2744" s="3"/>
      <c r="C2744" s="3"/>
      <c r="D2744" s="3"/>
      <c r="E2744" s="15"/>
      <c r="F2744" s="7"/>
      <c r="G2744" s="41"/>
      <c r="H2744" s="40"/>
      <c r="I2744" s="40"/>
      <c r="J2744" s="40"/>
      <c r="K2744" s="42"/>
      <c r="L2744" s="3">
        <f>IF(OR(Table2242[[#This Row],[P/E]]=""),0,IF(Table2242[[#This Row],[P/E]]&lt;=$A$8,1,0))</f>
        <v>0</v>
      </c>
      <c r="M2744" s="3">
        <f>IF(OR(Table2242[[#This Row],[ROE LF]]=""),0,IF(Table2242[[#This Row],[ROE LF]]&gt;=$B$8,1,0))</f>
        <v>0</v>
      </c>
      <c r="N2744" s="3">
        <f>IF(OR(Table2242[[#This Row],[Debt/Equity LF]]=""),0,IF(Table2242[[#This Row],[Debt/Equity LF]]&lt;=$C$8,1,0))</f>
        <v>0</v>
      </c>
      <c r="O2744" s="44">
        <f t="shared" si="74"/>
        <v>0</v>
      </c>
    </row>
    <row r="2745" spans="1:15" ht="15" hidden="1" x14ac:dyDescent="0.2">
      <c r="A2745" s="3"/>
      <c r="B2745" s="3"/>
      <c r="C2745" s="3"/>
      <c r="D2745" s="3"/>
      <c r="E2745" s="15"/>
      <c r="F2745" s="7"/>
      <c r="G2745" s="41"/>
      <c r="H2745" s="40"/>
      <c r="I2745" s="40"/>
      <c r="J2745" s="40"/>
      <c r="K2745" s="42"/>
      <c r="L2745" s="3">
        <f>IF(OR(Table2242[[#This Row],[P/E]]=""),0,IF(Table2242[[#This Row],[P/E]]&lt;=$A$8,1,0))</f>
        <v>0</v>
      </c>
      <c r="M2745" s="3">
        <f>IF(OR(Table2242[[#This Row],[ROE LF]]=""),0,IF(Table2242[[#This Row],[ROE LF]]&gt;=$B$8,1,0))</f>
        <v>0</v>
      </c>
      <c r="N2745" s="3">
        <f>IF(OR(Table2242[[#This Row],[Debt/Equity LF]]=""),0,IF(Table2242[[#This Row],[Debt/Equity LF]]&lt;=$C$8,1,0))</f>
        <v>0</v>
      </c>
      <c r="O2745" s="44">
        <f t="shared" si="74"/>
        <v>0</v>
      </c>
    </row>
    <row r="2746" spans="1:15" ht="15" hidden="1" x14ac:dyDescent="0.2">
      <c r="A2746" s="3"/>
      <c r="B2746" s="3"/>
      <c r="C2746" s="3"/>
      <c r="D2746" s="3"/>
      <c r="E2746" s="15"/>
      <c r="F2746" s="7"/>
      <c r="G2746" s="41"/>
      <c r="H2746" s="40"/>
      <c r="I2746" s="40"/>
      <c r="J2746" s="40"/>
      <c r="K2746" s="42"/>
      <c r="L2746" s="3">
        <f>IF(OR(Table2242[[#This Row],[P/E]]=""),0,IF(Table2242[[#This Row],[P/E]]&lt;=$A$8,1,0))</f>
        <v>0</v>
      </c>
      <c r="M2746" s="3">
        <f>IF(OR(Table2242[[#This Row],[ROE LF]]=""),0,IF(Table2242[[#This Row],[ROE LF]]&gt;=$B$8,1,0))</f>
        <v>0</v>
      </c>
      <c r="N2746" s="3">
        <f>IF(OR(Table2242[[#This Row],[Debt/Equity LF]]=""),0,IF(Table2242[[#This Row],[Debt/Equity LF]]&lt;=$C$8,1,0))</f>
        <v>0</v>
      </c>
      <c r="O2746" s="44">
        <f t="shared" si="74"/>
        <v>0</v>
      </c>
    </row>
    <row r="2747" spans="1:15" ht="15" hidden="1" x14ac:dyDescent="0.2">
      <c r="A2747" s="3"/>
      <c r="B2747" s="3"/>
      <c r="C2747" s="3"/>
      <c r="D2747" s="3"/>
      <c r="E2747" s="15"/>
      <c r="F2747" s="7"/>
      <c r="G2747" s="41"/>
      <c r="H2747" s="40"/>
      <c r="I2747" s="40"/>
      <c r="J2747" s="40"/>
      <c r="K2747" s="42"/>
      <c r="L2747" s="3">
        <f>IF(OR(Table2242[[#This Row],[P/E]]=""),0,IF(Table2242[[#This Row],[P/E]]&lt;=$A$8,1,0))</f>
        <v>0</v>
      </c>
      <c r="M2747" s="3">
        <f>IF(OR(Table2242[[#This Row],[ROE LF]]=""),0,IF(Table2242[[#This Row],[ROE LF]]&gt;=$B$8,1,0))</f>
        <v>0</v>
      </c>
      <c r="N2747" s="3">
        <f>IF(OR(Table2242[[#This Row],[Debt/Equity LF]]=""),0,IF(Table2242[[#This Row],[Debt/Equity LF]]&lt;=$C$8,1,0))</f>
        <v>0</v>
      </c>
      <c r="O2747" s="44">
        <f t="shared" si="74"/>
        <v>0</v>
      </c>
    </row>
    <row r="2748" spans="1:15" ht="15" hidden="1" x14ac:dyDescent="0.2">
      <c r="A2748" s="3"/>
      <c r="B2748" s="3"/>
      <c r="C2748" s="3"/>
      <c r="D2748" s="3"/>
      <c r="E2748" s="15"/>
      <c r="F2748" s="7"/>
      <c r="G2748" s="41"/>
      <c r="H2748" s="40"/>
      <c r="I2748" s="40"/>
      <c r="J2748" s="40"/>
      <c r="K2748" s="42"/>
      <c r="L2748" s="3">
        <f>IF(OR(Table2242[[#This Row],[P/E]]=""),0,IF(Table2242[[#This Row],[P/E]]&lt;=$A$8,1,0))</f>
        <v>0</v>
      </c>
      <c r="M2748" s="3">
        <f>IF(OR(Table2242[[#This Row],[ROE LF]]=""),0,IF(Table2242[[#This Row],[ROE LF]]&gt;=$B$8,1,0))</f>
        <v>0</v>
      </c>
      <c r="N2748" s="3">
        <f>IF(OR(Table2242[[#This Row],[Debt/Equity LF]]=""),0,IF(Table2242[[#This Row],[Debt/Equity LF]]&lt;=$C$8,1,0))</f>
        <v>0</v>
      </c>
      <c r="O2748" s="44">
        <f t="shared" si="74"/>
        <v>0</v>
      </c>
    </row>
    <row r="2749" spans="1:15" ht="15" hidden="1" x14ac:dyDescent="0.2">
      <c r="A2749" s="3"/>
      <c r="B2749" s="3"/>
      <c r="C2749" s="3"/>
      <c r="D2749" s="45"/>
      <c r="E2749" s="15"/>
      <c r="F2749" s="7"/>
      <c r="G2749" s="41"/>
      <c r="H2749" s="40"/>
      <c r="I2749" s="40"/>
      <c r="J2749" s="40"/>
      <c r="K2749" s="42"/>
      <c r="L2749" s="3">
        <f>IF(OR(Table2242[[#This Row],[P/E]]=""),0,IF(Table2242[[#This Row],[P/E]]&lt;=$A$8,1,0))</f>
        <v>0</v>
      </c>
      <c r="M2749" s="3">
        <f>IF(OR(Table2242[[#This Row],[ROE LF]]=""),0,IF(Table2242[[#This Row],[ROE LF]]&gt;=$B$8,1,0))</f>
        <v>0</v>
      </c>
      <c r="N2749" s="3">
        <f>IF(OR(Table2242[[#This Row],[Debt/Equity LF]]=""),0,IF(Table2242[[#This Row],[Debt/Equity LF]]&lt;=$C$8,1,0))</f>
        <v>0</v>
      </c>
      <c r="O2749" s="44">
        <f t="shared" si="74"/>
        <v>0</v>
      </c>
    </row>
    <row r="2750" spans="1:15" ht="15" hidden="1" x14ac:dyDescent="0.2">
      <c r="A2750" s="3"/>
      <c r="B2750" s="3"/>
      <c r="C2750" s="3"/>
      <c r="D2750" s="3"/>
      <c r="E2750" s="15"/>
      <c r="F2750" s="7"/>
      <c r="G2750" s="41"/>
      <c r="H2750" s="40"/>
      <c r="I2750" s="40"/>
      <c r="J2750" s="40"/>
      <c r="K2750" s="42"/>
      <c r="L2750" s="3">
        <f>IF(OR(Table2242[[#This Row],[P/E]]=""),0,IF(Table2242[[#This Row],[P/E]]&lt;=$A$8,1,0))</f>
        <v>0</v>
      </c>
      <c r="M2750" s="3">
        <f>IF(OR(Table2242[[#This Row],[ROE LF]]=""),0,IF(Table2242[[#This Row],[ROE LF]]&gt;=$B$8,1,0))</f>
        <v>0</v>
      </c>
      <c r="N2750" s="3">
        <f>IF(OR(Table2242[[#This Row],[Debt/Equity LF]]=""),0,IF(Table2242[[#This Row],[Debt/Equity LF]]&lt;=$C$8,1,0))</f>
        <v>0</v>
      </c>
      <c r="O2750" s="44">
        <f t="shared" si="74"/>
        <v>0</v>
      </c>
    </row>
    <row r="2751" spans="1:15" ht="15" hidden="1" x14ac:dyDescent="0.2">
      <c r="A2751" s="3"/>
      <c r="B2751" s="3"/>
      <c r="C2751" s="3"/>
      <c r="D2751" s="3"/>
      <c r="E2751" s="15"/>
      <c r="F2751" s="7"/>
      <c r="G2751" s="41"/>
      <c r="H2751" s="40"/>
      <c r="I2751" s="40"/>
      <c r="J2751" s="40"/>
      <c r="K2751" s="42"/>
      <c r="L2751" s="3"/>
      <c r="M2751" s="3"/>
      <c r="N2751" s="3"/>
      <c r="O2751" s="44"/>
    </row>
    <row r="2752" spans="1:15" ht="15" hidden="1" x14ac:dyDescent="0.2">
      <c r="A2752" s="3"/>
      <c r="B2752" s="3"/>
      <c r="C2752" s="3"/>
      <c r="D2752" s="3"/>
      <c r="E2752" s="47"/>
      <c r="F2752" s="7"/>
      <c r="G2752" s="41"/>
      <c r="H2752" s="40"/>
      <c r="I2752" s="40"/>
      <c r="J2752" s="40"/>
      <c r="K2752" s="42"/>
      <c r="L2752" s="3"/>
      <c r="M2752" s="3"/>
      <c r="N2752" s="3"/>
      <c r="O2752" s="44"/>
    </row>
    <row r="2753" spans="1:15" ht="15" hidden="1" x14ac:dyDescent="0.2">
      <c r="A2753" s="3"/>
      <c r="B2753" s="3"/>
      <c r="C2753" s="3"/>
      <c r="D2753" s="3"/>
      <c r="E2753" s="15"/>
      <c r="F2753" s="7"/>
      <c r="G2753" s="41"/>
      <c r="H2753" s="40"/>
      <c r="I2753" s="40"/>
      <c r="J2753" s="40"/>
      <c r="K2753" s="42"/>
      <c r="L2753" s="3"/>
      <c r="M2753" s="3"/>
      <c r="N2753" s="3"/>
      <c r="O2753" s="44"/>
    </row>
    <row r="2754" spans="1:15" ht="15" hidden="1" x14ac:dyDescent="0.2">
      <c r="A2754" s="3"/>
      <c r="B2754" s="3"/>
      <c r="C2754" s="3"/>
      <c r="D2754" s="3"/>
      <c r="E2754" s="15"/>
      <c r="F2754" s="7"/>
      <c r="G2754" s="41"/>
      <c r="H2754" s="40"/>
      <c r="I2754" s="40"/>
      <c r="J2754" s="40"/>
      <c r="K2754" s="42"/>
      <c r="L2754" s="3"/>
      <c r="M2754" s="3"/>
      <c r="N2754" s="3"/>
      <c r="O2754" s="44"/>
    </row>
    <row r="2755" spans="1:15" ht="15" hidden="1" x14ac:dyDescent="0.2">
      <c r="A2755" s="3"/>
      <c r="B2755" s="3"/>
      <c r="C2755" s="3"/>
      <c r="D2755" s="3"/>
      <c r="E2755" s="15"/>
      <c r="F2755" s="7"/>
      <c r="G2755" s="41"/>
      <c r="H2755" s="40"/>
      <c r="I2755" s="40"/>
      <c r="J2755" s="40"/>
      <c r="K2755" s="42"/>
      <c r="L2755" s="3"/>
      <c r="M2755" s="3"/>
      <c r="N2755" s="3"/>
      <c r="O2755" s="44"/>
    </row>
    <row r="2756" spans="1:15" ht="15" hidden="1" x14ac:dyDescent="0.2">
      <c r="A2756" s="3"/>
      <c r="B2756" s="3"/>
      <c r="C2756" s="3"/>
      <c r="D2756" s="3"/>
      <c r="E2756" s="15"/>
      <c r="F2756" s="7"/>
      <c r="G2756" s="41"/>
      <c r="H2756" s="40"/>
      <c r="I2756" s="40"/>
      <c r="J2756" s="40"/>
      <c r="K2756" s="42"/>
      <c r="L2756" s="3"/>
      <c r="M2756" s="3"/>
      <c r="N2756" s="3"/>
      <c r="O2756" s="44"/>
    </row>
    <row r="2757" spans="1:15" ht="15" hidden="1" x14ac:dyDescent="0.2">
      <c r="A2757" s="3"/>
      <c r="B2757" s="3"/>
      <c r="C2757" s="3"/>
      <c r="D2757" s="3"/>
      <c r="E2757" s="15"/>
      <c r="F2757" s="7"/>
      <c r="G2757" s="41"/>
      <c r="H2757" s="40"/>
      <c r="I2757" s="40"/>
      <c r="J2757" s="40"/>
      <c r="K2757" s="42"/>
      <c r="L2757" s="3"/>
      <c r="M2757" s="3"/>
      <c r="N2757" s="3"/>
      <c r="O2757" s="44"/>
    </row>
    <row r="2758" spans="1:15" ht="15" hidden="1" x14ac:dyDescent="0.2">
      <c r="A2758" s="3"/>
      <c r="B2758" s="3"/>
      <c r="C2758" s="3"/>
      <c r="D2758" s="3"/>
      <c r="E2758" s="15"/>
      <c r="F2758" s="7"/>
      <c r="G2758" s="41"/>
      <c r="H2758" s="40"/>
      <c r="I2758" s="40"/>
      <c r="J2758" s="40"/>
      <c r="K2758" s="42"/>
      <c r="L2758" s="3"/>
      <c r="M2758" s="3"/>
      <c r="N2758" s="3"/>
      <c r="O2758" s="44"/>
    </row>
    <row r="2759" spans="1:15" ht="15" hidden="1" x14ac:dyDescent="0.2">
      <c r="A2759" s="3"/>
      <c r="B2759" s="3"/>
      <c r="C2759" s="3"/>
      <c r="D2759" s="3"/>
      <c r="E2759" s="15"/>
      <c r="F2759" s="7"/>
      <c r="G2759" s="41"/>
      <c r="H2759" s="40"/>
      <c r="I2759" s="40"/>
      <c r="J2759" s="40"/>
      <c r="K2759" s="42"/>
      <c r="L2759" s="3"/>
      <c r="M2759" s="3"/>
      <c r="N2759" s="3"/>
      <c r="O2759" s="44"/>
    </row>
    <row r="2760" spans="1:15" ht="15" hidden="1" x14ac:dyDescent="0.2">
      <c r="A2760" s="3"/>
      <c r="B2760" s="3"/>
      <c r="C2760" s="3"/>
      <c r="D2760" s="3"/>
      <c r="E2760" s="15"/>
      <c r="F2760" s="7"/>
      <c r="G2760" s="41"/>
      <c r="H2760" s="40"/>
      <c r="I2760" s="40"/>
      <c r="J2760" s="40"/>
      <c r="K2760" s="42"/>
      <c r="L2760" s="3"/>
      <c r="M2760" s="3"/>
      <c r="N2760" s="3"/>
      <c r="O2760" s="44"/>
    </row>
    <row r="2761" spans="1:15" ht="15" hidden="1" x14ac:dyDescent="0.2">
      <c r="A2761" s="3"/>
      <c r="B2761" s="3"/>
      <c r="C2761" s="3"/>
      <c r="D2761" s="3"/>
      <c r="E2761" s="15"/>
      <c r="F2761" s="7"/>
      <c r="G2761" s="41"/>
      <c r="H2761" s="40"/>
      <c r="I2761" s="40"/>
      <c r="J2761" s="40"/>
      <c r="K2761" s="42"/>
      <c r="L2761" s="3"/>
      <c r="M2761" s="3"/>
      <c r="N2761" s="3"/>
      <c r="O2761" s="44"/>
    </row>
    <row r="2762" spans="1:15" ht="15" hidden="1" x14ac:dyDescent="0.2">
      <c r="A2762" s="3"/>
      <c r="B2762" s="3"/>
      <c r="C2762" s="3"/>
      <c r="D2762" s="3"/>
      <c r="E2762" s="15"/>
      <c r="F2762" s="7"/>
      <c r="G2762" s="41"/>
      <c r="H2762" s="40"/>
      <c r="I2762" s="40"/>
      <c r="J2762" s="40"/>
      <c r="K2762" s="42"/>
      <c r="L2762" s="3"/>
      <c r="M2762" s="3"/>
      <c r="N2762" s="3"/>
      <c r="O2762" s="44"/>
    </row>
    <row r="2763" spans="1:15" ht="15" hidden="1" x14ac:dyDescent="0.2">
      <c r="A2763" s="3"/>
      <c r="B2763" s="3"/>
      <c r="C2763" s="3"/>
      <c r="D2763" s="3"/>
      <c r="E2763" s="15"/>
      <c r="F2763" s="7"/>
      <c r="G2763" s="41"/>
      <c r="H2763" s="40"/>
      <c r="I2763" s="40"/>
      <c r="J2763" s="40"/>
      <c r="K2763" s="42"/>
      <c r="L2763" s="3"/>
      <c r="M2763" s="3"/>
      <c r="N2763" s="3"/>
      <c r="O2763" s="44"/>
    </row>
    <row r="2764" spans="1:15" ht="15" hidden="1" x14ac:dyDescent="0.2">
      <c r="A2764" s="3"/>
      <c r="B2764" s="3"/>
      <c r="C2764" s="3"/>
      <c r="D2764" s="3"/>
      <c r="E2764" s="15"/>
      <c r="F2764" s="7"/>
      <c r="G2764" s="41"/>
      <c r="H2764" s="40"/>
      <c r="I2764" s="40"/>
      <c r="J2764" s="40"/>
      <c r="K2764" s="42"/>
      <c r="L2764" s="3"/>
      <c r="M2764" s="3"/>
      <c r="N2764" s="3"/>
      <c r="O2764" s="44"/>
    </row>
    <row r="2765" spans="1:15" ht="15" hidden="1" x14ac:dyDescent="0.2">
      <c r="A2765" s="3"/>
      <c r="B2765" s="3"/>
      <c r="C2765" s="3"/>
      <c r="D2765" s="3"/>
      <c r="E2765" s="15"/>
      <c r="F2765" s="7"/>
      <c r="G2765" s="41"/>
      <c r="H2765" s="40"/>
      <c r="I2765" s="40"/>
      <c r="J2765" s="40"/>
      <c r="K2765" s="42"/>
      <c r="L2765" s="3"/>
      <c r="M2765" s="3"/>
      <c r="N2765" s="3"/>
      <c r="O2765" s="44"/>
    </row>
    <row r="2766" spans="1:15" ht="15" hidden="1" x14ac:dyDescent="0.2">
      <c r="A2766" s="3"/>
      <c r="B2766" s="3"/>
      <c r="C2766" s="3"/>
      <c r="D2766" s="3"/>
      <c r="E2766" s="15"/>
      <c r="F2766" s="7"/>
      <c r="G2766" s="41"/>
      <c r="H2766" s="40"/>
      <c r="I2766" s="40"/>
      <c r="J2766" s="40"/>
      <c r="K2766" s="42"/>
      <c r="L2766" s="3"/>
      <c r="M2766" s="3"/>
      <c r="N2766" s="3"/>
      <c r="O2766" s="44"/>
    </row>
    <row r="2767" spans="1:15" ht="15" hidden="1" x14ac:dyDescent="0.2">
      <c r="A2767" s="3"/>
      <c r="B2767" s="3"/>
      <c r="C2767" s="3"/>
      <c r="D2767" s="3"/>
      <c r="E2767" s="15"/>
      <c r="F2767" s="7"/>
      <c r="G2767" s="41"/>
      <c r="H2767" s="40"/>
      <c r="I2767" s="40"/>
      <c r="J2767" s="40"/>
      <c r="K2767" s="42"/>
      <c r="L2767" s="3"/>
      <c r="M2767" s="3"/>
      <c r="N2767" s="3"/>
      <c r="O2767" s="44"/>
    </row>
    <row r="2768" spans="1:15" ht="15" hidden="1" x14ac:dyDescent="0.2">
      <c r="A2768" s="3"/>
      <c r="B2768" s="3"/>
      <c r="C2768" s="3"/>
      <c r="D2768" s="3"/>
      <c r="E2768" s="15"/>
      <c r="F2768" s="7"/>
      <c r="G2768" s="41"/>
      <c r="H2768" s="40"/>
      <c r="I2768" s="40"/>
      <c r="J2768" s="40"/>
      <c r="K2768" s="42"/>
      <c r="L2768" s="3"/>
      <c r="M2768" s="3"/>
      <c r="N2768" s="3"/>
      <c r="O2768" s="44"/>
    </row>
    <row r="2769" spans="1:15" ht="15" hidden="1" x14ac:dyDescent="0.2">
      <c r="A2769" s="3"/>
      <c r="B2769" s="3"/>
      <c r="C2769" s="3"/>
      <c r="D2769" s="3"/>
      <c r="E2769" s="15"/>
      <c r="F2769" s="7"/>
      <c r="G2769" s="41"/>
      <c r="H2769" s="40"/>
      <c r="I2769" s="40"/>
      <c r="J2769" s="40"/>
      <c r="K2769" s="42"/>
      <c r="L2769" s="3"/>
      <c r="M2769" s="3"/>
      <c r="N2769" s="3"/>
      <c r="O2769" s="44"/>
    </row>
    <row r="2770" spans="1:15" ht="15" hidden="1" x14ac:dyDescent="0.2">
      <c r="A2770" s="3"/>
      <c r="B2770" s="3"/>
      <c r="C2770" s="3"/>
      <c r="D2770" s="3"/>
      <c r="E2770" s="15"/>
      <c r="F2770" s="7"/>
      <c r="G2770" s="41"/>
      <c r="H2770" s="40"/>
      <c r="I2770" s="40"/>
      <c r="J2770" s="40"/>
      <c r="K2770" s="42"/>
      <c r="L2770" s="3"/>
      <c r="M2770" s="3"/>
      <c r="N2770" s="3"/>
      <c r="O2770" s="44"/>
    </row>
    <row r="2771" spans="1:15" ht="15" hidden="1" x14ac:dyDescent="0.2">
      <c r="A2771" s="3"/>
      <c r="B2771" s="3"/>
      <c r="C2771" s="3"/>
      <c r="D2771" s="3"/>
      <c r="E2771" s="15"/>
      <c r="F2771" s="7"/>
      <c r="G2771" s="41"/>
      <c r="H2771" s="40"/>
      <c r="I2771" s="40"/>
      <c r="J2771" s="40"/>
      <c r="K2771" s="42"/>
      <c r="L2771" s="3"/>
      <c r="M2771" s="3"/>
      <c r="N2771" s="3"/>
      <c r="O2771" s="44"/>
    </row>
    <row r="2772" spans="1:15" ht="15" hidden="1" x14ac:dyDescent="0.2">
      <c r="A2772" s="3"/>
      <c r="B2772" s="3"/>
      <c r="C2772" s="3"/>
      <c r="D2772" s="3"/>
      <c r="E2772" s="15"/>
      <c r="F2772" s="7"/>
      <c r="G2772" s="41"/>
      <c r="H2772" s="40"/>
      <c r="I2772" s="40"/>
      <c r="J2772" s="40"/>
      <c r="K2772" s="42"/>
      <c r="L2772" s="3"/>
      <c r="M2772" s="3"/>
      <c r="N2772" s="3"/>
      <c r="O2772" s="44"/>
    </row>
    <row r="2773" spans="1:15" ht="15" hidden="1" x14ac:dyDescent="0.2">
      <c r="A2773" s="3"/>
      <c r="B2773" s="3"/>
      <c r="C2773" s="3"/>
      <c r="D2773" s="3"/>
      <c r="E2773" s="15"/>
      <c r="F2773" s="7"/>
      <c r="G2773" s="41"/>
      <c r="H2773" s="40"/>
      <c r="I2773" s="40"/>
      <c r="J2773" s="40"/>
      <c r="K2773" s="42"/>
      <c r="L2773" s="3"/>
      <c r="M2773" s="3"/>
      <c r="N2773" s="3"/>
      <c r="O2773" s="44"/>
    </row>
    <row r="2774" spans="1:15" ht="15" hidden="1" x14ac:dyDescent="0.2">
      <c r="A2774" s="3"/>
      <c r="B2774" s="3"/>
      <c r="C2774" s="3"/>
      <c r="D2774" s="3"/>
      <c r="E2774" s="15"/>
      <c r="F2774" s="7"/>
      <c r="G2774" s="41"/>
      <c r="H2774" s="40"/>
      <c r="I2774" s="40"/>
      <c r="J2774" s="40"/>
      <c r="K2774" s="42"/>
      <c r="L2774" s="3"/>
      <c r="M2774" s="3"/>
      <c r="N2774" s="3"/>
      <c r="O2774" s="44"/>
    </row>
    <row r="2775" spans="1:15" ht="15" hidden="1" x14ac:dyDescent="0.2">
      <c r="A2775" s="3"/>
      <c r="B2775" s="3"/>
      <c r="C2775" s="3"/>
      <c r="D2775" s="3"/>
      <c r="E2775" s="47"/>
      <c r="F2775" s="7"/>
      <c r="G2775" s="41"/>
      <c r="H2775" s="40"/>
      <c r="I2775" s="40"/>
      <c r="J2775" s="40"/>
      <c r="K2775" s="42"/>
      <c r="L2775" s="3"/>
      <c r="M2775" s="3"/>
      <c r="N2775" s="3"/>
      <c r="O2775" s="44"/>
    </row>
    <row r="2776" spans="1:15" ht="15" hidden="1" x14ac:dyDescent="0.2">
      <c r="A2776" s="3"/>
      <c r="B2776" s="3"/>
      <c r="C2776" s="3"/>
      <c r="D2776" s="3"/>
      <c r="E2776" s="15"/>
      <c r="F2776" s="7"/>
      <c r="G2776" s="41"/>
      <c r="H2776" s="40"/>
      <c r="I2776" s="40"/>
      <c r="J2776" s="40"/>
      <c r="K2776" s="42"/>
      <c r="L2776" s="3"/>
      <c r="M2776" s="3"/>
      <c r="N2776" s="3"/>
      <c r="O2776" s="44"/>
    </row>
    <row r="2777" spans="1:15" ht="15" hidden="1" x14ac:dyDescent="0.2">
      <c r="A2777" s="3"/>
      <c r="B2777" s="3"/>
      <c r="C2777" s="3"/>
      <c r="D2777" s="3"/>
      <c r="E2777" s="15"/>
      <c r="F2777" s="7"/>
      <c r="G2777" s="41"/>
      <c r="H2777" s="40"/>
      <c r="I2777" s="40"/>
      <c r="J2777" s="40"/>
      <c r="K2777" s="42"/>
      <c r="L2777" s="3"/>
      <c r="M2777" s="3"/>
      <c r="N2777" s="3"/>
      <c r="O2777" s="44"/>
    </row>
    <row r="2778" spans="1:15" ht="15" hidden="1" x14ac:dyDescent="0.2">
      <c r="A2778" s="3"/>
      <c r="B2778" s="3"/>
      <c r="C2778" s="3"/>
      <c r="D2778" s="3"/>
      <c r="E2778" s="15"/>
      <c r="F2778" s="7"/>
      <c r="G2778" s="41"/>
      <c r="H2778" s="40"/>
      <c r="I2778" s="40"/>
      <c r="J2778" s="40"/>
      <c r="K2778" s="42"/>
      <c r="L2778" s="3"/>
      <c r="M2778" s="3"/>
      <c r="N2778" s="3"/>
      <c r="O2778" s="44"/>
    </row>
    <row r="2779" spans="1:15" ht="15" hidden="1" x14ac:dyDescent="0.2">
      <c r="A2779" s="3"/>
      <c r="B2779" s="3"/>
      <c r="C2779" s="3"/>
      <c r="D2779" s="3"/>
      <c r="E2779" s="15"/>
      <c r="F2779" s="7"/>
      <c r="G2779" s="41"/>
      <c r="H2779" s="40"/>
      <c r="I2779" s="40"/>
      <c r="J2779" s="40"/>
      <c r="K2779" s="42"/>
      <c r="L2779" s="3"/>
      <c r="M2779" s="3"/>
      <c r="N2779" s="3"/>
      <c r="O2779" s="44"/>
    </row>
    <row r="2780" spans="1:15" ht="15" hidden="1" x14ac:dyDescent="0.2">
      <c r="A2780" s="3"/>
      <c r="B2780" s="3"/>
      <c r="C2780" s="3"/>
      <c r="D2780" s="3"/>
      <c r="E2780" s="15"/>
      <c r="F2780" s="7"/>
      <c r="G2780" s="41"/>
      <c r="H2780" s="40"/>
      <c r="I2780" s="40"/>
      <c r="J2780" s="40"/>
      <c r="K2780" s="42"/>
      <c r="L2780" s="3"/>
      <c r="M2780" s="3"/>
      <c r="N2780" s="3"/>
      <c r="O2780" s="44"/>
    </row>
    <row r="2781" spans="1:15" ht="15" hidden="1" x14ac:dyDescent="0.2">
      <c r="A2781" s="3"/>
      <c r="B2781" s="3"/>
      <c r="C2781" s="3"/>
      <c r="D2781" s="3"/>
      <c r="E2781" s="15"/>
      <c r="F2781" s="7"/>
      <c r="G2781" s="41"/>
      <c r="H2781" s="40"/>
      <c r="I2781" s="40"/>
      <c r="J2781" s="40"/>
      <c r="K2781" s="42"/>
      <c r="L2781" s="3"/>
      <c r="M2781" s="3"/>
      <c r="N2781" s="3"/>
      <c r="O2781" s="44"/>
    </row>
    <row r="2782" spans="1:15" ht="15" hidden="1" x14ac:dyDescent="0.2">
      <c r="A2782" s="3"/>
      <c r="B2782" s="3"/>
      <c r="C2782" s="3"/>
      <c r="D2782" s="3"/>
      <c r="E2782" s="15"/>
      <c r="F2782" s="7"/>
      <c r="G2782" s="41"/>
      <c r="H2782" s="40"/>
      <c r="I2782" s="40"/>
      <c r="J2782" s="40"/>
      <c r="K2782" s="42"/>
      <c r="L2782" s="3"/>
      <c r="M2782" s="3"/>
      <c r="N2782" s="3"/>
      <c r="O2782" s="44"/>
    </row>
    <row r="2783" spans="1:15" ht="15" hidden="1" x14ac:dyDescent="0.2">
      <c r="A2783" s="3"/>
      <c r="B2783" s="3"/>
      <c r="C2783" s="3"/>
      <c r="D2783" s="3"/>
      <c r="E2783" s="15"/>
      <c r="F2783" s="7"/>
      <c r="G2783" s="41"/>
      <c r="H2783" s="40"/>
      <c r="I2783" s="40"/>
      <c r="J2783" s="40"/>
      <c r="K2783" s="42"/>
      <c r="L2783" s="3"/>
      <c r="M2783" s="3"/>
      <c r="N2783" s="3"/>
      <c r="O2783" s="44"/>
    </row>
    <row r="2784" spans="1:15" ht="15" hidden="1" x14ac:dyDescent="0.2">
      <c r="A2784" s="3"/>
      <c r="B2784" s="3"/>
      <c r="C2784" s="3"/>
      <c r="D2784" s="3"/>
      <c r="E2784" s="15"/>
      <c r="F2784" s="7"/>
      <c r="G2784" s="41"/>
      <c r="H2784" s="40"/>
      <c r="I2784" s="40"/>
      <c r="J2784" s="40"/>
      <c r="K2784" s="42"/>
      <c r="L2784" s="3"/>
      <c r="M2784" s="3"/>
      <c r="N2784" s="3"/>
      <c r="O2784" s="44"/>
    </row>
    <row r="2785" spans="1:15" ht="15" hidden="1" x14ac:dyDescent="0.2">
      <c r="A2785" s="3"/>
      <c r="B2785" s="3"/>
      <c r="C2785" s="3"/>
      <c r="D2785" s="3"/>
      <c r="E2785" s="15"/>
      <c r="F2785" s="7"/>
      <c r="G2785" s="41"/>
      <c r="H2785" s="40"/>
      <c r="I2785" s="40"/>
      <c r="J2785" s="40"/>
      <c r="K2785" s="42"/>
      <c r="L2785" s="3"/>
      <c r="M2785" s="3"/>
      <c r="N2785" s="3"/>
      <c r="O2785" s="44"/>
    </row>
    <row r="2786" spans="1:15" ht="15" hidden="1" x14ac:dyDescent="0.2">
      <c r="A2786" s="3"/>
      <c r="B2786" s="3"/>
      <c r="C2786" s="3"/>
      <c r="D2786" s="3"/>
      <c r="E2786" s="15"/>
      <c r="F2786" s="7"/>
      <c r="G2786" s="41"/>
      <c r="H2786" s="40"/>
      <c r="I2786" s="40"/>
      <c r="J2786" s="40"/>
      <c r="K2786" s="42"/>
      <c r="L2786" s="3"/>
      <c r="M2786" s="3"/>
      <c r="N2786" s="3"/>
      <c r="O2786" s="44"/>
    </row>
    <row r="2787" spans="1:15" ht="15" hidden="1" x14ac:dyDescent="0.2">
      <c r="A2787" s="3"/>
      <c r="B2787" s="3"/>
      <c r="C2787" s="3"/>
      <c r="D2787" s="3"/>
      <c r="E2787" s="15"/>
      <c r="F2787" s="7"/>
      <c r="G2787" s="41"/>
      <c r="H2787" s="40"/>
      <c r="I2787" s="40"/>
      <c r="J2787" s="40"/>
      <c r="K2787" s="42"/>
      <c r="L2787" s="3"/>
      <c r="M2787" s="3"/>
      <c r="N2787" s="3"/>
      <c r="O2787" s="44"/>
    </row>
    <row r="2788" spans="1:15" ht="15" hidden="1" x14ac:dyDescent="0.2">
      <c r="A2788" s="3"/>
      <c r="B2788" s="3"/>
      <c r="C2788" s="3"/>
      <c r="D2788" s="3"/>
      <c r="E2788" s="15"/>
      <c r="F2788" s="7"/>
      <c r="G2788" s="41"/>
      <c r="H2788" s="40"/>
      <c r="I2788" s="40"/>
      <c r="J2788" s="40"/>
      <c r="K2788" s="42"/>
      <c r="L2788" s="3"/>
      <c r="M2788" s="3"/>
      <c r="N2788" s="3"/>
      <c r="O2788" s="44"/>
    </row>
    <row r="2789" spans="1:15" ht="15" hidden="1" x14ac:dyDescent="0.2">
      <c r="A2789" s="3"/>
      <c r="B2789" s="3"/>
      <c r="C2789" s="3"/>
      <c r="D2789" s="3"/>
      <c r="E2789" s="15"/>
      <c r="F2789" s="7"/>
      <c r="G2789" s="41"/>
      <c r="H2789" s="40"/>
      <c r="I2789" s="40"/>
      <c r="J2789" s="40"/>
      <c r="K2789" s="42"/>
      <c r="L2789" s="3"/>
      <c r="M2789" s="3"/>
      <c r="N2789" s="3"/>
      <c r="O2789" s="44"/>
    </row>
    <row r="2790" spans="1:15" ht="15" hidden="1" x14ac:dyDescent="0.2">
      <c r="A2790" s="3"/>
      <c r="B2790" s="3"/>
      <c r="C2790" s="3"/>
      <c r="D2790" s="3"/>
      <c r="E2790" s="15"/>
      <c r="F2790" s="7"/>
      <c r="G2790" s="41"/>
      <c r="H2790" s="40"/>
      <c r="I2790" s="40"/>
      <c r="J2790" s="40"/>
      <c r="K2790" s="42"/>
      <c r="L2790" s="3"/>
      <c r="M2790" s="3"/>
      <c r="N2790" s="3"/>
      <c r="O2790" s="44"/>
    </row>
    <row r="2791" spans="1:15" ht="15" hidden="1" x14ac:dyDescent="0.2">
      <c r="A2791" s="3"/>
      <c r="B2791" s="3"/>
      <c r="C2791" s="3"/>
      <c r="D2791" s="3"/>
      <c r="E2791" s="15"/>
      <c r="F2791" s="7"/>
      <c r="G2791" s="41"/>
      <c r="H2791" s="40"/>
      <c r="I2791" s="40"/>
      <c r="J2791" s="40"/>
      <c r="K2791" s="42"/>
      <c r="L2791" s="3"/>
      <c r="M2791" s="3"/>
      <c r="N2791" s="3"/>
      <c r="O2791" s="44"/>
    </row>
    <row r="2792" spans="1:15" ht="15" hidden="1" x14ac:dyDescent="0.2">
      <c r="A2792" s="3"/>
      <c r="B2792" s="3"/>
      <c r="C2792" s="3"/>
      <c r="D2792" s="3"/>
      <c r="E2792" s="15"/>
      <c r="F2792" s="7"/>
      <c r="G2792" s="41"/>
      <c r="H2792" s="40"/>
      <c r="I2792" s="40"/>
      <c r="J2792" s="40"/>
      <c r="K2792" s="42"/>
      <c r="L2792" s="3"/>
      <c r="M2792" s="3"/>
      <c r="N2792" s="3"/>
      <c r="O2792" s="44"/>
    </row>
    <row r="2793" spans="1:15" ht="15" hidden="1" x14ac:dyDescent="0.2">
      <c r="A2793" s="3"/>
      <c r="B2793" s="3"/>
      <c r="C2793" s="3"/>
      <c r="D2793" s="3"/>
      <c r="E2793" s="15"/>
      <c r="F2793" s="7"/>
      <c r="G2793" s="41"/>
      <c r="H2793" s="40"/>
      <c r="I2793" s="40"/>
      <c r="J2793" s="40"/>
      <c r="K2793" s="42"/>
      <c r="L2793" s="3"/>
      <c r="M2793" s="3"/>
      <c r="N2793" s="3"/>
      <c r="O2793" s="44"/>
    </row>
    <row r="2794" spans="1:15" ht="15" hidden="1" x14ac:dyDescent="0.2">
      <c r="A2794" s="3"/>
      <c r="B2794" s="3"/>
      <c r="C2794" s="3"/>
      <c r="D2794" s="3"/>
      <c r="E2794" s="15"/>
      <c r="F2794" s="7"/>
      <c r="G2794" s="41"/>
      <c r="H2794" s="40"/>
      <c r="I2794" s="40"/>
      <c r="J2794" s="40"/>
      <c r="K2794" s="42"/>
      <c r="L2794" s="3"/>
      <c r="M2794" s="3"/>
      <c r="N2794" s="3"/>
      <c r="O2794" s="44"/>
    </row>
    <row r="2795" spans="1:15" ht="15" hidden="1" x14ac:dyDescent="0.2">
      <c r="A2795" s="3"/>
      <c r="B2795" s="3"/>
      <c r="C2795" s="3"/>
      <c r="D2795" s="3"/>
      <c r="E2795" s="15"/>
      <c r="F2795" s="7"/>
      <c r="G2795" s="41"/>
      <c r="H2795" s="40"/>
      <c r="I2795" s="40"/>
      <c r="J2795" s="40"/>
      <c r="K2795" s="42"/>
      <c r="L2795" s="3"/>
      <c r="M2795" s="3"/>
      <c r="N2795" s="3"/>
      <c r="O2795" s="44"/>
    </row>
    <row r="2796" spans="1:15" ht="15" hidden="1" x14ac:dyDescent="0.2">
      <c r="A2796" s="3"/>
      <c r="B2796" s="3"/>
      <c r="C2796" s="3"/>
      <c r="D2796" s="3"/>
      <c r="E2796" s="15"/>
      <c r="F2796" s="7"/>
      <c r="G2796" s="41"/>
      <c r="H2796" s="40"/>
      <c r="I2796" s="40"/>
      <c r="J2796" s="40"/>
      <c r="K2796" s="42"/>
      <c r="L2796" s="3"/>
      <c r="M2796" s="3"/>
      <c r="N2796" s="3"/>
      <c r="O2796" s="44"/>
    </row>
    <row r="2797" spans="1:15" ht="15" hidden="1" x14ac:dyDescent="0.2">
      <c r="A2797" s="3"/>
      <c r="B2797" s="3"/>
      <c r="C2797" s="3"/>
      <c r="D2797" s="3"/>
      <c r="E2797" s="15"/>
      <c r="F2797" s="7"/>
      <c r="G2797" s="41"/>
      <c r="H2797" s="40"/>
      <c r="I2797" s="40"/>
      <c r="J2797" s="40"/>
      <c r="K2797" s="42"/>
      <c r="L2797" s="3"/>
      <c r="M2797" s="3"/>
      <c r="N2797" s="3"/>
      <c r="O2797" s="44"/>
    </row>
    <row r="2798" spans="1:15" ht="15" hidden="1" x14ac:dyDescent="0.2">
      <c r="A2798" s="3"/>
      <c r="B2798" s="3"/>
      <c r="C2798" s="3"/>
      <c r="D2798" s="3"/>
      <c r="E2798" s="15"/>
      <c r="F2798" s="7"/>
      <c r="G2798" s="41"/>
      <c r="H2798" s="40"/>
      <c r="I2798" s="40"/>
      <c r="J2798" s="40"/>
      <c r="K2798" s="42"/>
      <c r="L2798" s="3"/>
      <c r="M2798" s="3"/>
      <c r="N2798" s="3"/>
      <c r="O2798" s="44"/>
    </row>
    <row r="2799" spans="1:15" ht="15" hidden="1" x14ac:dyDescent="0.2">
      <c r="A2799" s="3"/>
      <c r="B2799" s="3"/>
      <c r="C2799" s="3"/>
      <c r="D2799" s="3"/>
      <c r="E2799" s="15"/>
      <c r="F2799" s="7"/>
      <c r="G2799" s="41"/>
      <c r="H2799" s="40"/>
      <c r="I2799" s="40"/>
      <c r="J2799" s="40"/>
      <c r="K2799" s="42"/>
      <c r="L2799" s="3"/>
      <c r="M2799" s="3"/>
      <c r="N2799" s="3"/>
      <c r="O2799" s="44"/>
    </row>
    <row r="2800" spans="1:15" ht="15" hidden="1" x14ac:dyDescent="0.2">
      <c r="A2800" s="3"/>
      <c r="B2800" s="3"/>
      <c r="C2800" s="3"/>
      <c r="D2800" s="3"/>
      <c r="E2800" s="15"/>
      <c r="F2800" s="7"/>
      <c r="G2800" s="41"/>
      <c r="H2800" s="40"/>
      <c r="I2800" s="40"/>
      <c r="J2800" s="40"/>
      <c r="K2800" s="42"/>
      <c r="L2800" s="3"/>
      <c r="M2800" s="3"/>
      <c r="N2800" s="3"/>
      <c r="O2800" s="44"/>
    </row>
    <row r="2801" spans="1:15" ht="15" hidden="1" x14ac:dyDescent="0.2">
      <c r="A2801" s="3"/>
      <c r="B2801" s="3"/>
      <c r="C2801" s="3"/>
      <c r="D2801" s="3"/>
      <c r="E2801" s="15"/>
      <c r="F2801" s="7"/>
      <c r="G2801" s="41"/>
      <c r="H2801" s="40"/>
      <c r="I2801" s="40"/>
      <c r="J2801" s="40"/>
      <c r="K2801" s="42"/>
      <c r="L2801" s="3"/>
      <c r="M2801" s="3"/>
      <c r="N2801" s="3"/>
      <c r="O2801" s="44"/>
    </row>
    <row r="2802" spans="1:15" ht="15" hidden="1" x14ac:dyDescent="0.2">
      <c r="A2802" s="3"/>
      <c r="B2802" s="3"/>
      <c r="C2802" s="3"/>
      <c r="D2802" s="3"/>
      <c r="E2802" s="15"/>
      <c r="F2802" s="7"/>
      <c r="G2802" s="41"/>
      <c r="H2802" s="40"/>
      <c r="I2802" s="40"/>
      <c r="J2802" s="40"/>
      <c r="K2802" s="42"/>
      <c r="L2802" s="3"/>
      <c r="M2802" s="3"/>
      <c r="N2802" s="3"/>
      <c r="O2802" s="44"/>
    </row>
    <row r="2803" spans="1:15" ht="15" hidden="1" x14ac:dyDescent="0.2">
      <c r="A2803" s="3"/>
      <c r="B2803" s="3"/>
      <c r="C2803" s="3"/>
      <c r="D2803" s="3"/>
      <c r="E2803" s="15"/>
      <c r="F2803" s="7"/>
      <c r="G2803" s="41"/>
      <c r="H2803" s="40"/>
      <c r="I2803" s="40"/>
      <c r="J2803" s="40"/>
      <c r="K2803" s="42"/>
      <c r="L2803" s="3"/>
      <c r="M2803" s="3"/>
      <c r="N2803" s="3"/>
      <c r="O2803" s="44"/>
    </row>
    <row r="2804" spans="1:15" ht="15" hidden="1" x14ac:dyDescent="0.2">
      <c r="A2804" s="3"/>
      <c r="B2804" s="3"/>
      <c r="C2804" s="3"/>
      <c r="D2804" s="3"/>
      <c r="E2804" s="47"/>
      <c r="F2804" s="7"/>
      <c r="G2804" s="41"/>
      <c r="H2804" s="40"/>
      <c r="I2804" s="40"/>
      <c r="J2804" s="40"/>
      <c r="K2804" s="42"/>
      <c r="L2804" s="3"/>
      <c r="M2804" s="3"/>
      <c r="N2804" s="3"/>
      <c r="O2804" s="44"/>
    </row>
    <row r="2805" spans="1:15" ht="15" hidden="1" x14ac:dyDescent="0.2">
      <c r="A2805" s="3"/>
      <c r="B2805" s="3"/>
      <c r="C2805" s="3"/>
      <c r="D2805" s="3"/>
      <c r="E2805" s="15"/>
      <c r="F2805" s="7"/>
      <c r="G2805" s="41"/>
      <c r="H2805" s="40"/>
      <c r="I2805" s="40"/>
      <c r="J2805" s="40"/>
      <c r="K2805" s="42"/>
      <c r="L2805" s="3"/>
      <c r="M2805" s="3"/>
      <c r="N2805" s="3"/>
      <c r="O2805" s="44"/>
    </row>
    <row r="2806" spans="1:15" ht="15" hidden="1" x14ac:dyDescent="0.2">
      <c r="A2806" s="3"/>
      <c r="B2806" s="3"/>
      <c r="C2806" s="3"/>
      <c r="D2806" s="3"/>
      <c r="E2806" s="47"/>
      <c r="F2806" s="7"/>
      <c r="G2806" s="41"/>
      <c r="H2806" s="40"/>
      <c r="I2806" s="40"/>
      <c r="J2806" s="40"/>
      <c r="K2806" s="42"/>
      <c r="L2806" s="3"/>
      <c r="M2806" s="3"/>
      <c r="N2806" s="3"/>
      <c r="O2806" s="44"/>
    </row>
    <row r="2807" spans="1:15" ht="15" hidden="1" x14ac:dyDescent="0.2">
      <c r="A2807" s="3"/>
      <c r="B2807" s="3"/>
      <c r="C2807" s="3"/>
      <c r="D2807" s="3"/>
      <c r="E2807" s="15"/>
      <c r="F2807" s="7"/>
      <c r="G2807" s="41"/>
      <c r="H2807" s="40"/>
      <c r="I2807" s="40"/>
      <c r="J2807" s="40"/>
      <c r="K2807" s="42"/>
      <c r="L2807" s="3"/>
      <c r="M2807" s="3"/>
      <c r="N2807" s="3"/>
      <c r="O2807" s="44"/>
    </row>
    <row r="2808" spans="1:15" ht="15" hidden="1" x14ac:dyDescent="0.2">
      <c r="A2808" s="3"/>
      <c r="B2808" s="3"/>
      <c r="C2808" s="3"/>
      <c r="D2808" s="3"/>
      <c r="E2808" s="15"/>
      <c r="F2808" s="7"/>
      <c r="G2808" s="41"/>
      <c r="H2808" s="40"/>
      <c r="I2808" s="40"/>
      <c r="J2808" s="40"/>
      <c r="K2808" s="42"/>
      <c r="L2808" s="3"/>
      <c r="M2808" s="3"/>
      <c r="N2808" s="3"/>
      <c r="O2808" s="44"/>
    </row>
    <row r="2809" spans="1:15" ht="15" hidden="1" x14ac:dyDescent="0.2">
      <c r="A2809" s="3"/>
      <c r="B2809" s="3"/>
      <c r="C2809" s="3"/>
      <c r="D2809" s="3"/>
      <c r="E2809" s="15"/>
      <c r="F2809" s="7"/>
      <c r="G2809" s="41"/>
      <c r="H2809" s="40"/>
      <c r="I2809" s="40"/>
      <c r="J2809" s="40"/>
      <c r="K2809" s="42"/>
      <c r="L2809" s="3"/>
      <c r="M2809" s="3"/>
      <c r="N2809" s="3"/>
      <c r="O2809" s="44"/>
    </row>
    <row r="2810" spans="1:15" ht="15" hidden="1" x14ac:dyDescent="0.2">
      <c r="A2810" s="3"/>
      <c r="B2810" s="3"/>
      <c r="C2810" s="3"/>
      <c r="D2810" s="3"/>
      <c r="E2810" s="47"/>
      <c r="F2810" s="7"/>
      <c r="G2810" s="41"/>
      <c r="H2810" s="40"/>
      <c r="I2810" s="40"/>
      <c r="J2810" s="40"/>
      <c r="K2810" s="42"/>
      <c r="L2810" s="3"/>
      <c r="M2810" s="3"/>
      <c r="N2810" s="3"/>
      <c r="O2810" s="44"/>
    </row>
    <row r="2811" spans="1:15" ht="15" hidden="1" x14ac:dyDescent="0.2">
      <c r="A2811" s="3"/>
      <c r="B2811" s="3"/>
      <c r="C2811" s="3"/>
      <c r="D2811" s="3"/>
      <c r="E2811" s="15"/>
      <c r="F2811" s="7"/>
      <c r="G2811" s="41"/>
      <c r="H2811" s="40"/>
      <c r="I2811" s="40"/>
      <c r="J2811" s="40"/>
      <c r="K2811" s="42"/>
      <c r="L2811" s="3"/>
      <c r="M2811" s="3"/>
      <c r="N2811" s="3"/>
      <c r="O2811" s="44"/>
    </row>
    <row r="2812" spans="1:15" ht="15" hidden="1" x14ac:dyDescent="0.2">
      <c r="A2812" s="3"/>
      <c r="B2812" s="3"/>
      <c r="C2812" s="3"/>
      <c r="D2812" s="3"/>
      <c r="E2812" s="15"/>
      <c r="F2812" s="7"/>
      <c r="G2812" s="41"/>
      <c r="H2812" s="40"/>
      <c r="I2812" s="40"/>
      <c r="J2812" s="40"/>
      <c r="K2812" s="42"/>
      <c r="L2812" s="3"/>
      <c r="M2812" s="3"/>
      <c r="N2812" s="3"/>
      <c r="O2812" s="44"/>
    </row>
    <row r="2813" spans="1:15" ht="15" hidden="1" x14ac:dyDescent="0.2">
      <c r="A2813" s="3"/>
      <c r="B2813" s="3"/>
      <c r="C2813" s="3"/>
      <c r="D2813" s="3"/>
      <c r="E2813" s="15"/>
      <c r="F2813" s="7"/>
      <c r="G2813" s="41"/>
      <c r="H2813" s="40"/>
      <c r="I2813" s="40"/>
      <c r="J2813" s="40"/>
      <c r="K2813" s="42"/>
      <c r="L2813" s="3"/>
      <c r="M2813" s="3"/>
      <c r="N2813" s="3"/>
      <c r="O2813" s="44"/>
    </row>
    <row r="2814" spans="1:15" ht="15" hidden="1" x14ac:dyDescent="0.2">
      <c r="A2814" s="3"/>
      <c r="B2814" s="3"/>
      <c r="C2814" s="3"/>
      <c r="D2814" s="3"/>
      <c r="E2814" s="15"/>
      <c r="F2814" s="7"/>
      <c r="G2814" s="41"/>
      <c r="H2814" s="40"/>
      <c r="I2814" s="40"/>
      <c r="J2814" s="40"/>
      <c r="K2814" s="42"/>
      <c r="L2814" s="3"/>
      <c r="M2814" s="3"/>
      <c r="N2814" s="3"/>
      <c r="O2814" s="44"/>
    </row>
    <row r="2815" spans="1:15" ht="15" hidden="1" x14ac:dyDescent="0.2">
      <c r="A2815" s="3"/>
      <c r="B2815" s="3"/>
      <c r="C2815" s="3"/>
      <c r="D2815" s="3"/>
      <c r="E2815" s="47"/>
      <c r="F2815" s="7"/>
      <c r="G2815" s="41"/>
      <c r="H2815" s="40"/>
      <c r="I2815" s="40"/>
      <c r="J2815" s="40"/>
      <c r="K2815" s="42"/>
      <c r="L2815" s="3"/>
      <c r="M2815" s="3"/>
      <c r="N2815" s="3"/>
      <c r="O2815" s="44"/>
    </row>
    <row r="2816" spans="1:15" ht="15" hidden="1" x14ac:dyDescent="0.2">
      <c r="A2816" s="3"/>
      <c r="B2816" s="3"/>
      <c r="C2816" s="3"/>
      <c r="D2816" s="3"/>
      <c r="E2816" s="15"/>
      <c r="F2816" s="7"/>
      <c r="G2816" s="41"/>
      <c r="H2816" s="40"/>
      <c r="I2816" s="40"/>
      <c r="J2816" s="40"/>
      <c r="K2816" s="42"/>
      <c r="L2816" s="3"/>
      <c r="M2816" s="3"/>
      <c r="N2816" s="3"/>
      <c r="O2816" s="44"/>
    </row>
    <row r="2817" spans="1:15" ht="15" hidden="1" x14ac:dyDescent="0.2">
      <c r="A2817" s="3"/>
      <c r="B2817" s="3"/>
      <c r="C2817" s="3"/>
      <c r="D2817" s="3"/>
      <c r="E2817" s="15"/>
      <c r="F2817" s="7"/>
      <c r="G2817" s="41"/>
      <c r="H2817" s="40"/>
      <c r="I2817" s="40"/>
      <c r="J2817" s="40"/>
      <c r="K2817" s="42"/>
      <c r="L2817" s="3"/>
      <c r="M2817" s="3"/>
      <c r="N2817" s="3"/>
      <c r="O2817" s="44"/>
    </row>
    <row r="2818" spans="1:15" ht="15" hidden="1" x14ac:dyDescent="0.2">
      <c r="A2818" s="3"/>
      <c r="B2818" s="3"/>
      <c r="C2818" s="3"/>
      <c r="D2818" s="3"/>
      <c r="E2818" s="15"/>
      <c r="F2818" s="7"/>
      <c r="G2818" s="41"/>
      <c r="H2818" s="40"/>
      <c r="I2818" s="40"/>
      <c r="J2818" s="40"/>
      <c r="K2818" s="42"/>
      <c r="L2818" s="3"/>
      <c r="M2818" s="3"/>
      <c r="N2818" s="3"/>
      <c r="O2818" s="44"/>
    </row>
    <row r="2819" spans="1:15" ht="15" hidden="1" x14ac:dyDescent="0.2">
      <c r="A2819" s="3"/>
      <c r="B2819" s="3"/>
      <c r="C2819" s="3"/>
      <c r="D2819" s="3"/>
      <c r="E2819" s="15"/>
      <c r="F2819" s="7"/>
      <c r="G2819" s="41"/>
      <c r="H2819" s="40"/>
      <c r="I2819" s="40"/>
      <c r="J2819" s="40"/>
      <c r="K2819" s="42"/>
      <c r="L2819" s="3"/>
      <c r="M2819" s="3"/>
      <c r="N2819" s="3"/>
      <c r="O2819" s="44"/>
    </row>
    <row r="2820" spans="1:15" ht="15" hidden="1" x14ac:dyDescent="0.2">
      <c r="A2820" s="3"/>
      <c r="B2820" s="3"/>
      <c r="C2820" s="3"/>
      <c r="D2820" s="3"/>
      <c r="E2820" s="15"/>
      <c r="F2820" s="7"/>
      <c r="G2820" s="41"/>
      <c r="H2820" s="40"/>
      <c r="I2820" s="40"/>
      <c r="J2820" s="40"/>
      <c r="K2820" s="42"/>
      <c r="L2820" s="3"/>
      <c r="M2820" s="3"/>
      <c r="N2820" s="3"/>
      <c r="O2820" s="44"/>
    </row>
    <row r="2821" spans="1:15" ht="15" hidden="1" x14ac:dyDescent="0.2">
      <c r="A2821" s="3"/>
      <c r="B2821" s="3"/>
      <c r="C2821" s="3"/>
      <c r="D2821" s="3"/>
      <c r="E2821" s="15"/>
      <c r="F2821" s="7"/>
      <c r="G2821" s="41"/>
      <c r="H2821" s="40"/>
      <c r="I2821" s="40"/>
      <c r="J2821" s="40"/>
      <c r="K2821" s="42"/>
      <c r="L2821" s="3"/>
      <c r="M2821" s="3"/>
      <c r="N2821" s="3"/>
      <c r="O2821" s="44"/>
    </row>
    <row r="2822" spans="1:15" ht="15" hidden="1" x14ac:dyDescent="0.2">
      <c r="A2822" s="3"/>
      <c r="B2822" s="3"/>
      <c r="C2822" s="3"/>
      <c r="D2822" s="3"/>
      <c r="E2822" s="15"/>
      <c r="F2822" s="7"/>
      <c r="G2822" s="41"/>
      <c r="H2822" s="40"/>
      <c r="I2822" s="40"/>
      <c r="J2822" s="40"/>
      <c r="K2822" s="42"/>
      <c r="L2822" s="3"/>
      <c r="M2822" s="3"/>
      <c r="N2822" s="3"/>
      <c r="O2822" s="44"/>
    </row>
    <row r="2823" spans="1:15" ht="15" hidden="1" x14ac:dyDescent="0.2">
      <c r="A2823" s="3"/>
      <c r="B2823" s="3"/>
      <c r="C2823" s="3"/>
      <c r="D2823" s="3"/>
      <c r="E2823" s="15"/>
      <c r="F2823" s="7"/>
      <c r="G2823" s="41"/>
      <c r="H2823" s="40"/>
      <c r="I2823" s="40"/>
      <c r="J2823" s="40"/>
      <c r="K2823" s="42"/>
      <c r="L2823" s="3"/>
      <c r="M2823" s="3"/>
      <c r="N2823" s="3"/>
      <c r="O2823" s="44"/>
    </row>
    <row r="2824" spans="1:15" ht="15" hidden="1" x14ac:dyDescent="0.2">
      <c r="A2824" s="3"/>
      <c r="B2824" s="3"/>
      <c r="C2824" s="3"/>
      <c r="D2824" s="3"/>
      <c r="E2824" s="15"/>
      <c r="F2824" s="7"/>
      <c r="G2824" s="41"/>
      <c r="H2824" s="40"/>
      <c r="I2824" s="40"/>
      <c r="J2824" s="40"/>
      <c r="K2824" s="42"/>
      <c r="L2824" s="3"/>
      <c r="M2824" s="3"/>
      <c r="N2824" s="3"/>
      <c r="O2824" s="44"/>
    </row>
    <row r="2825" spans="1:15" ht="15" hidden="1" x14ac:dyDescent="0.2">
      <c r="A2825" s="3"/>
      <c r="B2825" s="3"/>
      <c r="C2825" s="3"/>
      <c r="D2825" s="3"/>
      <c r="E2825" s="15"/>
      <c r="F2825" s="7"/>
      <c r="G2825" s="41"/>
      <c r="H2825" s="40"/>
      <c r="I2825" s="40"/>
      <c r="J2825" s="40"/>
      <c r="K2825" s="42"/>
      <c r="L2825" s="3"/>
      <c r="M2825" s="3"/>
      <c r="N2825" s="3"/>
      <c r="O2825" s="44"/>
    </row>
    <row r="2826" spans="1:15" ht="15" hidden="1" x14ac:dyDescent="0.2">
      <c r="A2826" s="3"/>
      <c r="B2826" s="3"/>
      <c r="C2826" s="3"/>
      <c r="D2826" s="3"/>
      <c r="E2826" s="15"/>
      <c r="F2826" s="7"/>
      <c r="G2826" s="41"/>
      <c r="H2826" s="40"/>
      <c r="I2826" s="40"/>
      <c r="J2826" s="40"/>
      <c r="K2826" s="42"/>
      <c r="L2826" s="3"/>
      <c r="M2826" s="3"/>
      <c r="N2826" s="3"/>
      <c r="O2826" s="44"/>
    </row>
    <row r="2827" spans="1:15" ht="15" hidden="1" x14ac:dyDescent="0.2">
      <c r="A2827" s="3"/>
      <c r="B2827" s="3"/>
      <c r="C2827" s="3"/>
      <c r="D2827" s="3"/>
      <c r="E2827" s="15"/>
      <c r="F2827" s="7"/>
      <c r="G2827" s="41"/>
      <c r="H2827" s="40"/>
      <c r="I2827" s="40"/>
      <c r="J2827" s="40"/>
      <c r="K2827" s="42"/>
      <c r="L2827" s="3"/>
      <c r="M2827" s="3"/>
      <c r="N2827" s="3"/>
      <c r="O2827" s="44"/>
    </row>
    <row r="2828" spans="1:15" ht="15" hidden="1" x14ac:dyDescent="0.2">
      <c r="A2828" s="3"/>
      <c r="B2828" s="3"/>
      <c r="C2828" s="3"/>
      <c r="D2828" s="3"/>
      <c r="E2828" s="15"/>
      <c r="F2828" s="7"/>
      <c r="G2828" s="41"/>
      <c r="H2828" s="40"/>
      <c r="I2828" s="40"/>
      <c r="J2828" s="40"/>
      <c r="K2828" s="42"/>
      <c r="L2828" s="3"/>
      <c r="M2828" s="3"/>
      <c r="N2828" s="3"/>
      <c r="O2828" s="44"/>
    </row>
    <row r="2829" spans="1:15" ht="15" hidden="1" x14ac:dyDescent="0.2">
      <c r="A2829" s="3"/>
      <c r="B2829" s="3"/>
      <c r="C2829" s="3"/>
      <c r="D2829" s="3"/>
      <c r="E2829" s="15"/>
      <c r="F2829" s="7"/>
      <c r="G2829" s="41"/>
      <c r="H2829" s="40"/>
      <c r="I2829" s="40"/>
      <c r="J2829" s="40"/>
      <c r="K2829" s="42"/>
      <c r="L2829" s="3"/>
      <c r="M2829" s="3"/>
      <c r="N2829" s="3"/>
      <c r="O2829" s="44"/>
    </row>
    <row r="2830" spans="1:15" ht="15" hidden="1" x14ac:dyDescent="0.2">
      <c r="A2830" s="3"/>
      <c r="B2830" s="3"/>
      <c r="C2830" s="3"/>
      <c r="D2830" s="3"/>
      <c r="E2830" s="15"/>
      <c r="F2830" s="7"/>
      <c r="G2830" s="41"/>
      <c r="H2830" s="40"/>
      <c r="I2830" s="40"/>
      <c r="J2830" s="40"/>
      <c r="K2830" s="42"/>
      <c r="L2830" s="3"/>
      <c r="M2830" s="3"/>
      <c r="N2830" s="3"/>
      <c r="O2830" s="44"/>
    </row>
    <row r="2831" spans="1:15" ht="15" hidden="1" x14ac:dyDescent="0.2">
      <c r="A2831" s="3"/>
      <c r="B2831" s="3"/>
      <c r="C2831" s="3"/>
      <c r="D2831" s="3"/>
      <c r="E2831" s="15"/>
      <c r="F2831" s="7"/>
      <c r="G2831" s="41"/>
      <c r="H2831" s="40"/>
      <c r="I2831" s="40"/>
      <c r="J2831" s="40"/>
      <c r="K2831" s="42"/>
      <c r="L2831" s="3"/>
      <c r="M2831" s="3"/>
      <c r="N2831" s="3"/>
      <c r="O2831" s="44"/>
    </row>
    <row r="2832" spans="1:15" ht="15" hidden="1" x14ac:dyDescent="0.2">
      <c r="A2832" s="3"/>
      <c r="B2832" s="3"/>
      <c r="C2832" s="3"/>
      <c r="D2832" s="3"/>
      <c r="E2832" s="15"/>
      <c r="F2832" s="7"/>
      <c r="G2832" s="41"/>
      <c r="H2832" s="40"/>
      <c r="I2832" s="40"/>
      <c r="J2832" s="40"/>
      <c r="K2832" s="42"/>
      <c r="L2832" s="3"/>
      <c r="M2832" s="3"/>
      <c r="N2832" s="3"/>
      <c r="O2832" s="44"/>
    </row>
    <row r="2833" spans="1:15" ht="15" hidden="1" x14ac:dyDescent="0.2">
      <c r="A2833" s="3"/>
      <c r="B2833" s="3"/>
      <c r="C2833" s="3"/>
      <c r="D2833" s="3"/>
      <c r="E2833" s="15"/>
      <c r="F2833" s="7"/>
      <c r="G2833" s="41"/>
      <c r="H2833" s="40"/>
      <c r="I2833" s="40"/>
      <c r="J2833" s="40"/>
      <c r="K2833" s="42"/>
      <c r="L2833" s="3"/>
      <c r="M2833" s="3"/>
      <c r="N2833" s="3"/>
      <c r="O2833" s="44"/>
    </row>
    <row r="2834" spans="1:15" ht="15" hidden="1" x14ac:dyDescent="0.2">
      <c r="A2834" s="3"/>
      <c r="B2834" s="3"/>
      <c r="C2834" s="3"/>
      <c r="D2834" s="3"/>
      <c r="E2834" s="15"/>
      <c r="F2834" s="7"/>
      <c r="G2834" s="41"/>
      <c r="H2834" s="40"/>
      <c r="I2834" s="40"/>
      <c r="J2834" s="40"/>
      <c r="K2834" s="42"/>
      <c r="L2834" s="3"/>
      <c r="M2834" s="3"/>
      <c r="N2834" s="3"/>
      <c r="O2834" s="44"/>
    </row>
    <row r="2835" spans="1:15" ht="15" hidden="1" x14ac:dyDescent="0.2">
      <c r="A2835" s="3"/>
      <c r="B2835" s="3"/>
      <c r="C2835" s="3"/>
      <c r="D2835" s="3"/>
      <c r="E2835" s="15"/>
      <c r="F2835" s="7"/>
      <c r="G2835" s="41"/>
      <c r="H2835" s="40"/>
      <c r="I2835" s="40"/>
      <c r="J2835" s="40"/>
      <c r="K2835" s="42"/>
      <c r="L2835" s="3"/>
      <c r="M2835" s="3"/>
      <c r="N2835" s="3"/>
      <c r="O2835" s="44"/>
    </row>
    <row r="2836" spans="1:15" ht="15" hidden="1" x14ac:dyDescent="0.2">
      <c r="A2836" s="3"/>
      <c r="B2836" s="3"/>
      <c r="C2836" s="3"/>
      <c r="D2836" s="3"/>
      <c r="E2836" s="15"/>
      <c r="F2836" s="7"/>
      <c r="G2836" s="41"/>
      <c r="H2836" s="40"/>
      <c r="I2836" s="40"/>
      <c r="J2836" s="40"/>
      <c r="K2836" s="42"/>
      <c r="L2836" s="3"/>
      <c r="M2836" s="3"/>
      <c r="N2836" s="3"/>
      <c r="O2836" s="44"/>
    </row>
    <row r="2837" spans="1:15" ht="15" hidden="1" x14ac:dyDescent="0.2">
      <c r="A2837" s="3"/>
      <c r="B2837" s="3"/>
      <c r="C2837" s="3"/>
      <c r="D2837" s="3"/>
      <c r="E2837" s="15"/>
      <c r="F2837" s="7"/>
      <c r="G2837" s="41"/>
      <c r="H2837" s="40"/>
      <c r="I2837" s="40"/>
      <c r="J2837" s="40"/>
      <c r="K2837" s="42"/>
      <c r="L2837" s="3"/>
      <c r="M2837" s="3"/>
      <c r="N2837" s="3"/>
      <c r="O2837" s="44"/>
    </row>
    <row r="2838" spans="1:15" ht="15" hidden="1" x14ac:dyDescent="0.2">
      <c r="A2838" s="3"/>
      <c r="B2838" s="3"/>
      <c r="C2838" s="3"/>
      <c r="D2838" s="3"/>
      <c r="E2838" s="15"/>
      <c r="F2838" s="7"/>
      <c r="G2838" s="41"/>
      <c r="H2838" s="40"/>
      <c r="I2838" s="40"/>
      <c r="J2838" s="40"/>
      <c r="K2838" s="42"/>
      <c r="L2838" s="3"/>
      <c r="M2838" s="3"/>
      <c r="N2838" s="3"/>
      <c r="O2838" s="44"/>
    </row>
    <row r="2839" spans="1:15" ht="15" hidden="1" x14ac:dyDescent="0.2">
      <c r="A2839" s="3"/>
      <c r="B2839" s="3"/>
      <c r="C2839" s="3"/>
      <c r="D2839" s="3"/>
      <c r="E2839" s="15"/>
      <c r="F2839" s="7"/>
      <c r="G2839" s="41"/>
      <c r="H2839" s="40"/>
      <c r="I2839" s="40"/>
      <c r="J2839" s="40"/>
      <c r="K2839" s="42"/>
      <c r="L2839" s="3"/>
      <c r="M2839" s="3"/>
      <c r="N2839" s="3"/>
      <c r="O2839" s="44"/>
    </row>
    <row r="2840" spans="1:15" ht="15" hidden="1" x14ac:dyDescent="0.2">
      <c r="A2840" s="3"/>
      <c r="B2840" s="3"/>
      <c r="C2840" s="3"/>
      <c r="D2840" s="3"/>
      <c r="E2840" s="15"/>
      <c r="F2840" s="7"/>
      <c r="G2840" s="41"/>
      <c r="H2840" s="40"/>
      <c r="I2840" s="40"/>
      <c r="J2840" s="40"/>
      <c r="K2840" s="42"/>
      <c r="L2840" s="3"/>
      <c r="M2840" s="3"/>
      <c r="N2840" s="3"/>
      <c r="O2840" s="44"/>
    </row>
    <row r="2841" spans="1:15" ht="15" hidden="1" x14ac:dyDescent="0.2">
      <c r="A2841" s="3"/>
      <c r="B2841" s="3"/>
      <c r="C2841" s="3"/>
      <c r="D2841" s="3"/>
      <c r="E2841" s="15"/>
      <c r="F2841" s="7"/>
      <c r="G2841" s="41"/>
      <c r="H2841" s="40"/>
      <c r="I2841" s="40"/>
      <c r="J2841" s="40"/>
      <c r="K2841" s="42"/>
      <c r="L2841" s="3"/>
      <c r="M2841" s="3"/>
      <c r="N2841" s="3"/>
      <c r="O2841" s="44"/>
    </row>
    <row r="2842" spans="1:15" ht="15" hidden="1" x14ac:dyDescent="0.2">
      <c r="A2842" s="3"/>
      <c r="B2842" s="3"/>
      <c r="C2842" s="3"/>
      <c r="D2842" s="3"/>
      <c r="E2842" s="15"/>
      <c r="F2842" s="7"/>
      <c r="G2842" s="41"/>
      <c r="H2842" s="40"/>
      <c r="I2842" s="40"/>
      <c r="J2842" s="40"/>
      <c r="K2842" s="42"/>
      <c r="L2842" s="3"/>
      <c r="M2842" s="3"/>
      <c r="N2842" s="3"/>
      <c r="O2842" s="44"/>
    </row>
    <row r="2843" spans="1:15" ht="15" hidden="1" x14ac:dyDescent="0.2">
      <c r="A2843" s="3"/>
      <c r="B2843" s="3"/>
      <c r="C2843" s="3"/>
      <c r="D2843" s="3"/>
      <c r="E2843" s="15"/>
      <c r="F2843" s="7"/>
      <c r="G2843" s="41"/>
      <c r="H2843" s="40"/>
      <c r="I2843" s="40"/>
      <c r="J2843" s="40"/>
      <c r="K2843" s="42"/>
      <c r="L2843" s="3"/>
      <c r="M2843" s="3"/>
      <c r="N2843" s="3"/>
      <c r="O2843" s="44"/>
    </row>
    <row r="2844" spans="1:15" ht="15" hidden="1" x14ac:dyDescent="0.2">
      <c r="A2844" s="3"/>
      <c r="B2844" s="3"/>
      <c r="C2844" s="3"/>
      <c r="D2844" s="3"/>
      <c r="E2844" s="47"/>
      <c r="F2844" s="7"/>
      <c r="G2844" s="41"/>
      <c r="H2844" s="40"/>
      <c r="I2844" s="40"/>
      <c r="J2844" s="40"/>
      <c r="K2844" s="42"/>
      <c r="L2844" s="3"/>
      <c r="M2844" s="3"/>
      <c r="N2844" s="3"/>
      <c r="O2844" s="44"/>
    </row>
    <row r="2845" spans="1:15" ht="15" hidden="1" x14ac:dyDescent="0.2">
      <c r="A2845" s="3"/>
      <c r="B2845" s="3"/>
      <c r="C2845" s="3"/>
      <c r="D2845" s="3"/>
      <c r="E2845" s="15"/>
      <c r="F2845" s="7"/>
      <c r="G2845" s="41"/>
      <c r="H2845" s="40"/>
      <c r="I2845" s="40"/>
      <c r="J2845" s="40"/>
      <c r="K2845" s="42"/>
      <c r="L2845" s="3"/>
      <c r="M2845" s="3"/>
      <c r="N2845" s="3"/>
      <c r="O2845" s="44"/>
    </row>
    <row r="2846" spans="1:15" ht="15" hidden="1" x14ac:dyDescent="0.2">
      <c r="A2846" s="3"/>
      <c r="B2846" s="3"/>
      <c r="C2846" s="3"/>
      <c r="D2846" s="3"/>
      <c r="E2846" s="47"/>
      <c r="F2846" s="7"/>
      <c r="G2846" s="41"/>
      <c r="H2846" s="40"/>
      <c r="I2846" s="40"/>
      <c r="J2846" s="40"/>
      <c r="K2846" s="42"/>
      <c r="L2846" s="3"/>
      <c r="M2846" s="3"/>
      <c r="N2846" s="3"/>
      <c r="O2846" s="44"/>
    </row>
    <row r="2847" spans="1:15" ht="15" hidden="1" x14ac:dyDescent="0.2">
      <c r="A2847" s="3"/>
      <c r="B2847" s="3"/>
      <c r="C2847" s="3"/>
      <c r="D2847" s="3"/>
      <c r="E2847" s="15"/>
      <c r="F2847" s="7"/>
      <c r="G2847" s="41"/>
      <c r="H2847" s="40"/>
      <c r="I2847" s="40"/>
      <c r="J2847" s="40"/>
      <c r="K2847" s="42"/>
      <c r="L2847" s="3"/>
      <c r="M2847" s="3"/>
      <c r="N2847" s="3"/>
      <c r="O2847" s="44"/>
    </row>
    <row r="2848" spans="1:15" ht="15" hidden="1" x14ac:dyDescent="0.2">
      <c r="A2848" s="3"/>
      <c r="B2848" s="3"/>
      <c r="C2848" s="3"/>
      <c r="D2848" s="3"/>
      <c r="E2848" s="47"/>
      <c r="F2848" s="7"/>
      <c r="G2848" s="41"/>
      <c r="H2848" s="40"/>
      <c r="I2848" s="40"/>
      <c r="J2848" s="40"/>
      <c r="K2848" s="42"/>
      <c r="L2848" s="3"/>
      <c r="M2848" s="3"/>
      <c r="N2848" s="3"/>
      <c r="O2848" s="44"/>
    </row>
    <row r="2849" spans="1:15" ht="15" hidden="1" x14ac:dyDescent="0.2">
      <c r="A2849" s="3"/>
      <c r="B2849" s="3"/>
      <c r="C2849" s="3"/>
      <c r="D2849" s="3"/>
      <c r="E2849" s="15"/>
      <c r="F2849" s="7"/>
      <c r="G2849" s="41"/>
      <c r="H2849" s="40"/>
      <c r="I2849" s="40"/>
      <c r="J2849" s="40"/>
      <c r="K2849" s="42"/>
      <c r="L2849" s="3"/>
      <c r="M2849" s="3"/>
      <c r="N2849" s="3"/>
      <c r="O2849" s="44"/>
    </row>
    <row r="2850" spans="1:15" ht="15" hidden="1" x14ac:dyDescent="0.2">
      <c r="A2850" s="3"/>
      <c r="B2850" s="3"/>
      <c r="C2850" s="3"/>
      <c r="D2850" s="3"/>
      <c r="E2850" s="15"/>
      <c r="F2850" s="7"/>
      <c r="G2850" s="41"/>
      <c r="H2850" s="40"/>
      <c r="I2850" s="40"/>
      <c r="J2850" s="40"/>
      <c r="K2850" s="42"/>
      <c r="L2850" s="3"/>
      <c r="M2850" s="3"/>
      <c r="N2850" s="3"/>
      <c r="O2850" s="44"/>
    </row>
    <row r="2851" spans="1:15" ht="15" hidden="1" x14ac:dyDescent="0.2">
      <c r="A2851" s="3"/>
      <c r="B2851" s="3"/>
      <c r="C2851" s="3"/>
      <c r="D2851" s="3"/>
      <c r="E2851" s="15"/>
      <c r="F2851" s="7"/>
      <c r="G2851" s="41"/>
      <c r="H2851" s="40"/>
      <c r="I2851" s="40"/>
      <c r="J2851" s="40"/>
      <c r="K2851" s="42"/>
      <c r="L2851" s="3"/>
      <c r="M2851" s="3"/>
      <c r="N2851" s="3"/>
      <c r="O2851" s="44"/>
    </row>
    <row r="2852" spans="1:15" ht="15" hidden="1" x14ac:dyDescent="0.2">
      <c r="A2852" s="3"/>
      <c r="B2852" s="3"/>
      <c r="C2852" s="3"/>
      <c r="D2852" s="3"/>
      <c r="E2852" s="15"/>
      <c r="F2852" s="7"/>
      <c r="G2852" s="41"/>
      <c r="H2852" s="40"/>
      <c r="I2852" s="40"/>
      <c r="J2852" s="40"/>
      <c r="K2852" s="42"/>
      <c r="L2852" s="3"/>
      <c r="M2852" s="3"/>
      <c r="N2852" s="3"/>
      <c r="O2852" s="44"/>
    </row>
    <row r="2853" spans="1:15" ht="15" hidden="1" x14ac:dyDescent="0.2">
      <c r="A2853" s="3"/>
      <c r="B2853" s="3"/>
      <c r="C2853" s="3"/>
      <c r="D2853" s="3"/>
      <c r="E2853" s="15"/>
      <c r="F2853" s="7"/>
      <c r="G2853" s="41"/>
      <c r="H2853" s="40"/>
      <c r="I2853" s="40"/>
      <c r="J2853" s="40"/>
      <c r="K2853" s="42"/>
      <c r="L2853" s="3"/>
      <c r="M2853" s="3"/>
      <c r="N2853" s="3"/>
      <c r="O2853" s="44"/>
    </row>
    <row r="2854" spans="1:15" ht="15" hidden="1" x14ac:dyDescent="0.2">
      <c r="A2854" s="3"/>
      <c r="B2854" s="3"/>
      <c r="C2854" s="3"/>
      <c r="D2854" s="3"/>
      <c r="E2854" s="47"/>
      <c r="F2854" s="7"/>
      <c r="G2854" s="41"/>
      <c r="H2854" s="40"/>
      <c r="I2854" s="40"/>
      <c r="J2854" s="40"/>
      <c r="K2854" s="42"/>
      <c r="L2854" s="3"/>
      <c r="M2854" s="3"/>
      <c r="N2854" s="3"/>
      <c r="O2854" s="44"/>
    </row>
    <row r="2855" spans="1:15" ht="15" hidden="1" x14ac:dyDescent="0.2">
      <c r="A2855" s="3"/>
      <c r="B2855" s="3"/>
      <c r="C2855" s="3"/>
      <c r="D2855" s="3"/>
      <c r="E2855" s="15"/>
      <c r="F2855" s="7"/>
      <c r="G2855" s="41"/>
      <c r="H2855" s="40"/>
      <c r="I2855" s="40"/>
      <c r="J2855" s="40"/>
      <c r="K2855" s="42"/>
      <c r="L2855" s="3"/>
      <c r="M2855" s="3"/>
      <c r="N2855" s="3"/>
      <c r="O2855" s="44"/>
    </row>
    <row r="2856" spans="1:15" ht="15" hidden="1" x14ac:dyDescent="0.2">
      <c r="A2856" s="3"/>
      <c r="B2856" s="3"/>
      <c r="C2856" s="3"/>
      <c r="D2856" s="3"/>
      <c r="E2856" s="15"/>
      <c r="F2856" s="7"/>
      <c r="G2856" s="41"/>
      <c r="H2856" s="40"/>
      <c r="I2856" s="40"/>
      <c r="J2856" s="40"/>
      <c r="K2856" s="42"/>
      <c r="L2856" s="3"/>
      <c r="M2856" s="3"/>
      <c r="N2856" s="3"/>
      <c r="O2856" s="44"/>
    </row>
    <row r="2857" spans="1:15" ht="15" hidden="1" x14ac:dyDescent="0.2">
      <c r="A2857" s="3"/>
      <c r="B2857" s="3"/>
      <c r="C2857" s="3"/>
      <c r="D2857" s="3"/>
      <c r="E2857" s="15"/>
      <c r="F2857" s="7"/>
      <c r="G2857" s="41"/>
      <c r="H2857" s="40"/>
      <c r="I2857" s="40"/>
      <c r="J2857" s="40"/>
      <c r="K2857" s="42"/>
      <c r="L2857" s="3"/>
      <c r="M2857" s="3"/>
      <c r="N2857" s="3"/>
      <c r="O2857" s="44"/>
    </row>
    <row r="2858" spans="1:15" ht="15" hidden="1" x14ac:dyDescent="0.2">
      <c r="A2858" s="3"/>
      <c r="B2858" s="3"/>
      <c r="C2858" s="3"/>
      <c r="D2858" s="3"/>
      <c r="E2858" s="15"/>
      <c r="F2858" s="7"/>
      <c r="G2858" s="41"/>
      <c r="H2858" s="40"/>
      <c r="I2858" s="40"/>
      <c r="J2858" s="40"/>
      <c r="K2858" s="42"/>
      <c r="L2858" s="3"/>
      <c r="M2858" s="3"/>
      <c r="N2858" s="3"/>
      <c r="O2858" s="44"/>
    </row>
    <row r="2859" spans="1:15" ht="15" hidden="1" x14ac:dyDescent="0.2">
      <c r="A2859" s="3"/>
      <c r="B2859" s="3"/>
      <c r="C2859" s="3"/>
      <c r="D2859" s="3"/>
      <c r="E2859" s="15"/>
      <c r="F2859" s="7"/>
      <c r="G2859" s="41"/>
      <c r="H2859" s="40"/>
      <c r="I2859" s="40"/>
      <c r="J2859" s="40"/>
      <c r="K2859" s="42"/>
      <c r="L2859" s="3"/>
      <c r="M2859" s="3"/>
      <c r="N2859" s="3"/>
      <c r="O2859" s="44"/>
    </row>
    <row r="2860" spans="1:15" ht="15" hidden="1" x14ac:dyDescent="0.2">
      <c r="A2860" s="3"/>
      <c r="B2860" s="3"/>
      <c r="C2860" s="3"/>
      <c r="D2860" s="3"/>
      <c r="E2860" s="15"/>
      <c r="F2860" s="7"/>
      <c r="G2860" s="41"/>
      <c r="H2860" s="40"/>
      <c r="I2860" s="40"/>
      <c r="J2860" s="40"/>
      <c r="K2860" s="42"/>
      <c r="L2860" s="3"/>
      <c r="M2860" s="3"/>
      <c r="N2860" s="3"/>
      <c r="O2860" s="44"/>
    </row>
    <row r="2861" spans="1:15" ht="15" hidden="1" x14ac:dyDescent="0.2">
      <c r="A2861" s="3"/>
      <c r="B2861" s="3"/>
      <c r="C2861" s="3"/>
      <c r="D2861" s="3"/>
      <c r="E2861" s="15"/>
      <c r="F2861" s="7"/>
      <c r="G2861" s="41"/>
      <c r="H2861" s="40"/>
      <c r="I2861" s="40"/>
      <c r="J2861" s="40"/>
      <c r="K2861" s="42"/>
      <c r="L2861" s="3"/>
      <c r="M2861" s="3"/>
      <c r="N2861" s="3"/>
      <c r="O2861" s="44"/>
    </row>
    <row r="2862" spans="1:15" ht="15" hidden="1" x14ac:dyDescent="0.2">
      <c r="A2862" s="3"/>
      <c r="B2862" s="3"/>
      <c r="C2862" s="3"/>
      <c r="D2862" s="3"/>
      <c r="E2862" s="15"/>
      <c r="F2862" s="7"/>
      <c r="G2862" s="41"/>
      <c r="H2862" s="40"/>
      <c r="I2862" s="40"/>
      <c r="J2862" s="40"/>
      <c r="K2862" s="42"/>
      <c r="L2862" s="3"/>
      <c r="M2862" s="3"/>
      <c r="N2862" s="3"/>
      <c r="O2862" s="44"/>
    </row>
    <row r="2863" spans="1:15" ht="15" hidden="1" x14ac:dyDescent="0.2">
      <c r="A2863" s="3"/>
      <c r="B2863" s="3"/>
      <c r="C2863" s="3"/>
      <c r="D2863" s="3"/>
      <c r="E2863" s="15"/>
      <c r="F2863" s="7"/>
      <c r="G2863" s="41"/>
      <c r="H2863" s="40"/>
      <c r="I2863" s="40"/>
      <c r="J2863" s="40"/>
      <c r="K2863" s="42"/>
      <c r="L2863" s="3"/>
      <c r="M2863" s="3"/>
      <c r="N2863" s="3"/>
      <c r="O2863" s="44"/>
    </row>
    <row r="2864" spans="1:15" ht="15" hidden="1" x14ac:dyDescent="0.2">
      <c r="A2864" s="3"/>
      <c r="B2864" s="3"/>
      <c r="C2864" s="3"/>
      <c r="D2864" s="3"/>
      <c r="E2864" s="15"/>
      <c r="F2864" s="7"/>
      <c r="G2864" s="41"/>
      <c r="H2864" s="40"/>
      <c r="I2864" s="40"/>
      <c r="J2864" s="40"/>
      <c r="K2864" s="42"/>
      <c r="L2864" s="3"/>
      <c r="M2864" s="3"/>
      <c r="N2864" s="3"/>
      <c r="O2864" s="44"/>
    </row>
    <row r="2865" spans="1:15" ht="15" hidden="1" x14ac:dyDescent="0.2">
      <c r="A2865" s="3"/>
      <c r="B2865" s="3"/>
      <c r="C2865" s="3"/>
      <c r="D2865" s="3"/>
      <c r="E2865" s="15"/>
      <c r="F2865" s="7"/>
      <c r="G2865" s="41"/>
      <c r="H2865" s="40"/>
      <c r="I2865" s="40"/>
      <c r="J2865" s="40"/>
      <c r="K2865" s="42"/>
      <c r="L2865" s="3"/>
      <c r="M2865" s="3"/>
      <c r="N2865" s="3"/>
      <c r="O2865" s="44"/>
    </row>
    <row r="2866" spans="1:15" ht="15" hidden="1" x14ac:dyDescent="0.2">
      <c r="A2866" s="3"/>
      <c r="B2866" s="3"/>
      <c r="C2866" s="3"/>
      <c r="D2866" s="3"/>
      <c r="E2866" s="15"/>
      <c r="F2866" s="7"/>
      <c r="G2866" s="41"/>
      <c r="H2866" s="40"/>
      <c r="I2866" s="40"/>
      <c r="J2866" s="40"/>
      <c r="K2866" s="42"/>
      <c r="L2866" s="3"/>
      <c r="M2866" s="3"/>
      <c r="N2866" s="3"/>
      <c r="O2866" s="44"/>
    </row>
    <row r="2867" spans="1:15" ht="15" hidden="1" x14ac:dyDescent="0.2">
      <c r="A2867" s="3"/>
      <c r="B2867" s="3"/>
      <c r="C2867" s="3"/>
      <c r="D2867" s="3"/>
      <c r="E2867" s="15"/>
      <c r="F2867" s="7"/>
      <c r="G2867" s="41"/>
      <c r="H2867" s="40"/>
      <c r="I2867" s="40"/>
      <c r="J2867" s="40"/>
      <c r="K2867" s="42"/>
      <c r="L2867" s="3"/>
      <c r="M2867" s="3"/>
      <c r="N2867" s="3"/>
      <c r="O2867" s="44"/>
    </row>
    <row r="2868" spans="1:15" ht="15" hidden="1" x14ac:dyDescent="0.2">
      <c r="A2868" s="3"/>
      <c r="B2868" s="3"/>
      <c r="C2868" s="3"/>
      <c r="D2868" s="3"/>
      <c r="E2868" s="15"/>
      <c r="F2868" s="7"/>
      <c r="G2868" s="41"/>
      <c r="H2868" s="40"/>
      <c r="I2868" s="40"/>
      <c r="J2868" s="40"/>
      <c r="K2868" s="42"/>
      <c r="L2868" s="3"/>
      <c r="M2868" s="3"/>
      <c r="N2868" s="3"/>
      <c r="O2868" s="44"/>
    </row>
    <row r="2869" spans="1:15" ht="15" hidden="1" x14ac:dyDescent="0.2">
      <c r="A2869" s="3"/>
      <c r="B2869" s="3"/>
      <c r="C2869" s="3"/>
      <c r="D2869" s="3"/>
      <c r="E2869" s="15"/>
      <c r="F2869" s="7"/>
      <c r="G2869" s="41"/>
      <c r="H2869" s="40"/>
      <c r="I2869" s="40"/>
      <c r="J2869" s="40"/>
      <c r="K2869" s="42"/>
      <c r="L2869" s="3"/>
      <c r="M2869" s="3"/>
      <c r="N2869" s="3"/>
      <c r="O2869" s="44"/>
    </row>
    <row r="2870" spans="1:15" ht="15" hidden="1" x14ac:dyDescent="0.2">
      <c r="A2870" s="3"/>
      <c r="B2870" s="3"/>
      <c r="C2870" s="3"/>
      <c r="D2870" s="3"/>
      <c r="E2870" s="15"/>
      <c r="F2870" s="7"/>
      <c r="G2870" s="41"/>
      <c r="H2870" s="40"/>
      <c r="I2870" s="40"/>
      <c r="J2870" s="40"/>
      <c r="K2870" s="42"/>
      <c r="L2870" s="3"/>
      <c r="M2870" s="3"/>
      <c r="N2870" s="3"/>
      <c r="O2870" s="44"/>
    </row>
    <row r="2871" spans="1:15" ht="15" hidden="1" x14ac:dyDescent="0.2">
      <c r="A2871" s="3"/>
      <c r="B2871" s="3"/>
      <c r="C2871" s="3"/>
      <c r="D2871" s="3"/>
      <c r="E2871" s="15"/>
      <c r="F2871" s="7"/>
      <c r="G2871" s="41"/>
      <c r="H2871" s="40"/>
      <c r="I2871" s="40"/>
      <c r="J2871" s="40"/>
      <c r="K2871" s="42"/>
      <c r="L2871" s="3"/>
      <c r="M2871" s="3"/>
      <c r="N2871" s="3"/>
      <c r="O2871" s="44"/>
    </row>
    <row r="2872" spans="1:15" ht="15" hidden="1" x14ac:dyDescent="0.2">
      <c r="A2872" s="3"/>
      <c r="B2872" s="3"/>
      <c r="C2872" s="3"/>
      <c r="D2872" s="3"/>
      <c r="E2872" s="15"/>
      <c r="F2872" s="7"/>
      <c r="G2872" s="41"/>
      <c r="H2872" s="40"/>
      <c r="I2872" s="40"/>
      <c r="J2872" s="40"/>
      <c r="K2872" s="42"/>
      <c r="L2872" s="3"/>
      <c r="M2872" s="3"/>
      <c r="N2872" s="3"/>
      <c r="O2872" s="44"/>
    </row>
    <row r="2873" spans="1:15" ht="15" hidden="1" x14ac:dyDescent="0.2">
      <c r="A2873" s="3"/>
      <c r="B2873" s="3"/>
      <c r="C2873" s="3"/>
      <c r="D2873" s="3"/>
      <c r="E2873" s="15"/>
      <c r="F2873" s="7"/>
      <c r="G2873" s="41"/>
      <c r="H2873" s="40"/>
      <c r="I2873" s="40"/>
      <c r="J2873" s="40"/>
      <c r="K2873" s="42"/>
      <c r="L2873" s="3"/>
      <c r="M2873" s="3"/>
      <c r="N2873" s="3"/>
      <c r="O2873" s="44"/>
    </row>
    <row r="2874" spans="1:15" ht="15" hidden="1" x14ac:dyDescent="0.2">
      <c r="A2874" s="3"/>
      <c r="B2874" s="3"/>
      <c r="C2874" s="3"/>
      <c r="D2874" s="3"/>
      <c r="E2874" s="15"/>
      <c r="F2874" s="7"/>
      <c r="G2874" s="41"/>
      <c r="H2874" s="40"/>
      <c r="I2874" s="40"/>
      <c r="J2874" s="40"/>
      <c r="K2874" s="42"/>
      <c r="L2874" s="3"/>
      <c r="M2874" s="3"/>
      <c r="N2874" s="3"/>
      <c r="O2874" s="44"/>
    </row>
    <row r="2875" spans="1:15" ht="15" hidden="1" x14ac:dyDescent="0.2">
      <c r="A2875" s="3"/>
      <c r="B2875" s="3"/>
      <c r="C2875" s="3"/>
      <c r="D2875" s="3"/>
      <c r="E2875" s="15"/>
      <c r="F2875" s="7"/>
      <c r="G2875" s="41"/>
      <c r="H2875" s="40"/>
      <c r="I2875" s="40"/>
      <c r="J2875" s="40"/>
      <c r="K2875" s="42"/>
      <c r="L2875" s="3"/>
      <c r="M2875" s="3"/>
      <c r="N2875" s="3"/>
      <c r="O2875" s="44"/>
    </row>
    <row r="2876" spans="1:15" ht="15" hidden="1" x14ac:dyDescent="0.2">
      <c r="A2876" s="3"/>
      <c r="B2876" s="3"/>
      <c r="C2876" s="3"/>
      <c r="D2876" s="3"/>
      <c r="E2876" s="15"/>
      <c r="F2876" s="7"/>
      <c r="G2876" s="41"/>
      <c r="H2876" s="40"/>
      <c r="I2876" s="40"/>
      <c r="J2876" s="40"/>
      <c r="K2876" s="42"/>
      <c r="L2876" s="3"/>
      <c r="M2876" s="3"/>
      <c r="N2876" s="3"/>
      <c r="O2876" s="44"/>
    </row>
    <row r="2877" spans="1:15" ht="15" hidden="1" x14ac:dyDescent="0.2">
      <c r="A2877" s="3"/>
      <c r="B2877" s="3"/>
      <c r="C2877" s="3"/>
      <c r="D2877" s="3"/>
      <c r="E2877" s="15"/>
      <c r="F2877" s="7"/>
      <c r="G2877" s="41"/>
      <c r="H2877" s="40"/>
      <c r="I2877" s="40"/>
      <c r="J2877" s="40"/>
      <c r="K2877" s="42"/>
      <c r="L2877" s="3"/>
      <c r="M2877" s="3"/>
      <c r="N2877" s="3"/>
      <c r="O2877" s="44"/>
    </row>
    <row r="2878" spans="1:15" ht="15" hidden="1" x14ac:dyDescent="0.2">
      <c r="A2878" s="3"/>
      <c r="B2878" s="3"/>
      <c r="C2878" s="3"/>
      <c r="D2878" s="3"/>
      <c r="E2878" s="15"/>
      <c r="F2878" s="7"/>
      <c r="G2878" s="41"/>
      <c r="H2878" s="40"/>
      <c r="I2878" s="40"/>
      <c r="J2878" s="40"/>
      <c r="K2878" s="42"/>
      <c r="L2878" s="3"/>
      <c r="M2878" s="3"/>
      <c r="N2878" s="3"/>
      <c r="O2878" s="44"/>
    </row>
    <row r="2879" spans="1:15" ht="15" hidden="1" x14ac:dyDescent="0.2">
      <c r="A2879" s="3"/>
      <c r="B2879" s="3"/>
      <c r="C2879" s="3"/>
      <c r="D2879" s="3"/>
      <c r="E2879" s="15"/>
      <c r="F2879" s="7"/>
      <c r="G2879" s="41"/>
      <c r="H2879" s="40"/>
      <c r="I2879" s="40"/>
      <c r="J2879" s="40"/>
      <c r="K2879" s="42"/>
      <c r="L2879" s="3"/>
      <c r="M2879" s="3"/>
      <c r="N2879" s="3"/>
      <c r="O2879" s="44"/>
    </row>
    <row r="2880" spans="1:15" ht="15" hidden="1" x14ac:dyDescent="0.2">
      <c r="A2880" s="3"/>
      <c r="B2880" s="3"/>
      <c r="C2880" s="3"/>
      <c r="D2880" s="3"/>
      <c r="E2880" s="15"/>
      <c r="F2880" s="7"/>
      <c r="G2880" s="41"/>
      <c r="H2880" s="40"/>
      <c r="I2880" s="40"/>
      <c r="J2880" s="40"/>
      <c r="K2880" s="42"/>
      <c r="L2880" s="3"/>
      <c r="M2880" s="3"/>
      <c r="N2880" s="3"/>
      <c r="O2880" s="44"/>
    </row>
    <row r="2881" spans="1:15" ht="15" hidden="1" x14ac:dyDescent="0.2">
      <c r="A2881" s="3"/>
      <c r="B2881" s="3"/>
      <c r="C2881" s="3"/>
      <c r="D2881" s="3"/>
      <c r="E2881" s="15"/>
      <c r="F2881" s="7"/>
      <c r="G2881" s="41"/>
      <c r="H2881" s="40"/>
      <c r="I2881" s="40"/>
      <c r="J2881" s="40"/>
      <c r="K2881" s="42"/>
      <c r="L2881" s="3"/>
      <c r="M2881" s="3"/>
      <c r="N2881" s="3"/>
      <c r="O2881" s="44"/>
    </row>
    <row r="2882" spans="1:15" ht="15" hidden="1" x14ac:dyDescent="0.2">
      <c r="A2882" s="3"/>
      <c r="B2882" s="3"/>
      <c r="C2882" s="3"/>
      <c r="D2882" s="3"/>
      <c r="E2882" s="15"/>
      <c r="F2882" s="7"/>
      <c r="G2882" s="41"/>
      <c r="H2882" s="40"/>
      <c r="I2882" s="40"/>
      <c r="J2882" s="40"/>
      <c r="K2882" s="42"/>
      <c r="L2882" s="3"/>
      <c r="M2882" s="3"/>
      <c r="N2882" s="3"/>
      <c r="O2882" s="44"/>
    </row>
    <row r="2883" spans="1:15" ht="15" hidden="1" x14ac:dyDescent="0.2">
      <c r="A2883" s="3"/>
      <c r="B2883" s="3"/>
      <c r="C2883" s="3"/>
      <c r="D2883" s="3"/>
      <c r="E2883" s="47"/>
      <c r="F2883" s="7"/>
      <c r="G2883" s="41"/>
      <c r="H2883" s="40"/>
      <c r="I2883" s="40"/>
      <c r="J2883" s="40"/>
      <c r="K2883" s="42"/>
      <c r="L2883" s="3"/>
      <c r="M2883" s="3"/>
      <c r="N2883" s="3"/>
      <c r="O2883" s="44"/>
    </row>
    <row r="2884" spans="1:15" ht="15" hidden="1" x14ac:dyDescent="0.2">
      <c r="A2884" s="3"/>
      <c r="B2884" s="3"/>
      <c r="C2884" s="3"/>
      <c r="D2884" s="3"/>
      <c r="E2884" s="15"/>
      <c r="F2884" s="7"/>
      <c r="G2884" s="41"/>
      <c r="H2884" s="40"/>
      <c r="I2884" s="40"/>
      <c r="J2884" s="40"/>
      <c r="K2884" s="42"/>
      <c r="L2884" s="3"/>
      <c r="M2884" s="3"/>
      <c r="N2884" s="3"/>
      <c r="O2884" s="44"/>
    </row>
    <row r="2885" spans="1:15" ht="15" hidden="1" x14ac:dyDescent="0.2">
      <c r="A2885" s="3"/>
      <c r="B2885" s="3"/>
      <c r="C2885" s="3"/>
      <c r="D2885" s="3"/>
      <c r="E2885" s="15"/>
      <c r="F2885" s="7"/>
      <c r="G2885" s="41"/>
      <c r="H2885" s="40"/>
      <c r="I2885" s="40"/>
      <c r="J2885" s="40"/>
      <c r="K2885" s="42"/>
      <c r="L2885" s="3"/>
      <c r="M2885" s="3"/>
      <c r="N2885" s="3"/>
      <c r="O2885" s="44"/>
    </row>
    <row r="2886" spans="1:15" ht="15" hidden="1" x14ac:dyDescent="0.2">
      <c r="A2886" s="3"/>
      <c r="B2886" s="3"/>
      <c r="C2886" s="3"/>
      <c r="D2886" s="3"/>
      <c r="E2886" s="15"/>
      <c r="F2886" s="7"/>
      <c r="G2886" s="41"/>
      <c r="H2886" s="40"/>
      <c r="I2886" s="40"/>
      <c r="J2886" s="40"/>
      <c r="K2886" s="42"/>
      <c r="L2886" s="3"/>
      <c r="M2886" s="3"/>
      <c r="N2886" s="3"/>
      <c r="O2886" s="44"/>
    </row>
    <row r="2887" spans="1:15" ht="15" hidden="1" x14ac:dyDescent="0.2">
      <c r="A2887" s="3"/>
      <c r="B2887" s="3"/>
      <c r="C2887" s="3"/>
      <c r="D2887" s="3"/>
      <c r="E2887" s="15"/>
      <c r="F2887" s="7"/>
      <c r="G2887" s="41"/>
      <c r="H2887" s="40"/>
      <c r="I2887" s="40"/>
      <c r="J2887" s="40"/>
      <c r="K2887" s="42"/>
      <c r="L2887" s="3"/>
      <c r="M2887" s="3"/>
      <c r="N2887" s="3"/>
      <c r="O2887" s="44"/>
    </row>
    <row r="2888" spans="1:15" ht="15" hidden="1" x14ac:dyDescent="0.2">
      <c r="A2888" s="3"/>
      <c r="B2888" s="3"/>
      <c r="C2888" s="3"/>
      <c r="D2888" s="3"/>
      <c r="E2888" s="15"/>
      <c r="F2888" s="7"/>
      <c r="G2888" s="41"/>
      <c r="H2888" s="40"/>
      <c r="I2888" s="40"/>
      <c r="J2888" s="40"/>
      <c r="K2888" s="42"/>
      <c r="L2888" s="3"/>
      <c r="M2888" s="3"/>
      <c r="N2888" s="3"/>
      <c r="O2888" s="44"/>
    </row>
    <row r="2889" spans="1:15" ht="15" hidden="1" x14ac:dyDescent="0.2">
      <c r="A2889" s="3"/>
      <c r="B2889" s="3"/>
      <c r="C2889" s="3"/>
      <c r="D2889" s="3"/>
      <c r="E2889" s="15"/>
      <c r="F2889" s="7"/>
      <c r="G2889" s="41"/>
      <c r="H2889" s="40"/>
      <c r="I2889" s="40"/>
      <c r="J2889" s="40"/>
      <c r="K2889" s="42"/>
      <c r="L2889" s="3"/>
      <c r="M2889" s="3"/>
      <c r="N2889" s="3"/>
      <c r="O2889" s="44"/>
    </row>
    <row r="2890" spans="1:15" ht="15" hidden="1" x14ac:dyDescent="0.2">
      <c r="A2890" s="3"/>
      <c r="B2890" s="3"/>
      <c r="C2890" s="3"/>
      <c r="D2890" s="3"/>
      <c r="E2890" s="15"/>
      <c r="F2890" s="7"/>
      <c r="G2890" s="41"/>
      <c r="H2890" s="40"/>
      <c r="I2890" s="40"/>
      <c r="J2890" s="40"/>
      <c r="K2890" s="42"/>
      <c r="L2890" s="3"/>
      <c r="M2890" s="3"/>
      <c r="N2890" s="3"/>
      <c r="O2890" s="44"/>
    </row>
    <row r="2891" spans="1:15" ht="15" hidden="1" x14ac:dyDescent="0.2">
      <c r="A2891" s="3"/>
      <c r="B2891" s="3"/>
      <c r="C2891" s="3"/>
      <c r="D2891" s="3"/>
      <c r="E2891" s="15"/>
      <c r="F2891" s="7"/>
      <c r="G2891" s="41"/>
      <c r="H2891" s="40"/>
      <c r="I2891" s="40"/>
      <c r="J2891" s="40"/>
      <c r="K2891" s="42"/>
      <c r="L2891" s="3"/>
      <c r="M2891" s="3"/>
      <c r="N2891" s="3"/>
      <c r="O2891" s="44"/>
    </row>
    <row r="2892" spans="1:15" ht="15" hidden="1" x14ac:dyDescent="0.2">
      <c r="A2892" s="3"/>
      <c r="B2892" s="3"/>
      <c r="C2892" s="3"/>
      <c r="D2892" s="3"/>
      <c r="E2892" s="15"/>
      <c r="F2892" s="7"/>
      <c r="G2892" s="41"/>
      <c r="H2892" s="40"/>
      <c r="I2892" s="40"/>
      <c r="J2892" s="40"/>
      <c r="K2892" s="42"/>
      <c r="L2892" s="3"/>
      <c r="M2892" s="3"/>
      <c r="N2892" s="3"/>
      <c r="O2892" s="44"/>
    </row>
    <row r="2893" spans="1:15" ht="15" hidden="1" x14ac:dyDescent="0.2">
      <c r="A2893" s="3"/>
      <c r="B2893" s="3"/>
      <c r="C2893" s="3"/>
      <c r="D2893" s="3"/>
      <c r="E2893" s="15"/>
      <c r="F2893" s="7"/>
      <c r="G2893" s="41"/>
      <c r="H2893" s="40"/>
      <c r="I2893" s="40"/>
      <c r="J2893" s="40"/>
      <c r="K2893" s="42"/>
      <c r="L2893" s="3"/>
      <c r="M2893" s="3"/>
      <c r="N2893" s="3"/>
      <c r="O2893" s="44"/>
    </row>
    <row r="2894" spans="1:15" ht="15" hidden="1" x14ac:dyDescent="0.2">
      <c r="A2894" s="3"/>
      <c r="B2894" s="3"/>
      <c r="C2894" s="3"/>
      <c r="D2894" s="3"/>
      <c r="E2894" s="15"/>
      <c r="F2894" s="7"/>
      <c r="G2894" s="41"/>
      <c r="H2894" s="40"/>
      <c r="I2894" s="40"/>
      <c r="J2894" s="40"/>
      <c r="K2894" s="42"/>
      <c r="L2894" s="3"/>
      <c r="M2894" s="3"/>
      <c r="N2894" s="3"/>
      <c r="O2894" s="44"/>
    </row>
    <row r="2895" spans="1:15" ht="15" hidden="1" x14ac:dyDescent="0.2">
      <c r="A2895" s="3"/>
      <c r="B2895" s="3"/>
      <c r="C2895" s="3"/>
      <c r="D2895" s="3"/>
      <c r="E2895" s="15"/>
      <c r="F2895" s="7"/>
      <c r="G2895" s="41"/>
      <c r="H2895" s="40"/>
      <c r="I2895" s="40"/>
      <c r="J2895" s="40"/>
      <c r="K2895" s="42"/>
      <c r="L2895" s="3"/>
      <c r="M2895" s="3"/>
      <c r="N2895" s="3"/>
      <c r="O2895" s="44"/>
    </row>
    <row r="2896" spans="1:15" ht="15" hidden="1" x14ac:dyDescent="0.2">
      <c r="A2896" s="3"/>
      <c r="B2896" s="3"/>
      <c r="C2896" s="3"/>
      <c r="D2896" s="3"/>
      <c r="E2896" s="15"/>
      <c r="F2896" s="7"/>
      <c r="G2896" s="41"/>
      <c r="H2896" s="40"/>
      <c r="I2896" s="40"/>
      <c r="J2896" s="40"/>
      <c r="K2896" s="42"/>
      <c r="L2896" s="3"/>
      <c r="M2896" s="3"/>
      <c r="N2896" s="3"/>
      <c r="O2896" s="44"/>
    </row>
    <row r="2897" spans="1:15" ht="15" hidden="1" x14ac:dyDescent="0.2">
      <c r="A2897" s="3"/>
      <c r="B2897" s="3"/>
      <c r="C2897" s="3"/>
      <c r="D2897" s="3"/>
      <c r="E2897" s="15"/>
      <c r="F2897" s="7"/>
      <c r="G2897" s="41"/>
      <c r="H2897" s="40"/>
      <c r="I2897" s="40"/>
      <c r="J2897" s="40"/>
      <c r="K2897" s="42"/>
      <c r="L2897" s="3"/>
      <c r="M2897" s="3"/>
      <c r="N2897" s="3"/>
      <c r="O2897" s="44"/>
    </row>
    <row r="2898" spans="1:15" ht="15" hidden="1" x14ac:dyDescent="0.2">
      <c r="A2898" s="3"/>
      <c r="B2898" s="3"/>
      <c r="C2898" s="3"/>
      <c r="D2898" s="3"/>
      <c r="E2898" s="47"/>
      <c r="F2898" s="7"/>
      <c r="G2898" s="41"/>
      <c r="H2898" s="40"/>
      <c r="I2898" s="40"/>
      <c r="J2898" s="40"/>
      <c r="K2898" s="42"/>
      <c r="L2898" s="3"/>
      <c r="M2898" s="3"/>
      <c r="N2898" s="3"/>
      <c r="O2898" s="44"/>
    </row>
    <row r="2899" spans="1:15" ht="15" hidden="1" x14ac:dyDescent="0.2">
      <c r="A2899" s="3"/>
      <c r="B2899" s="3"/>
      <c r="C2899" s="3"/>
      <c r="D2899" s="3"/>
      <c r="E2899" s="15"/>
      <c r="F2899" s="7"/>
      <c r="G2899" s="41"/>
      <c r="H2899" s="40"/>
      <c r="I2899" s="40"/>
      <c r="J2899" s="40"/>
      <c r="K2899" s="42"/>
      <c r="L2899" s="3"/>
      <c r="M2899" s="3"/>
      <c r="N2899" s="3"/>
      <c r="O2899" s="44"/>
    </row>
    <row r="2900" spans="1:15" ht="15" hidden="1" x14ac:dyDescent="0.2">
      <c r="A2900" s="3"/>
      <c r="B2900" s="3"/>
      <c r="C2900" s="3"/>
      <c r="D2900" s="3"/>
      <c r="E2900" s="47"/>
      <c r="F2900" s="7"/>
      <c r="G2900" s="41"/>
      <c r="H2900" s="40"/>
      <c r="I2900" s="40"/>
      <c r="J2900" s="40"/>
      <c r="K2900" s="42"/>
      <c r="L2900" s="3"/>
      <c r="M2900" s="3"/>
      <c r="N2900" s="3"/>
      <c r="O2900" s="44"/>
    </row>
    <row r="2901" spans="1:15" ht="15" hidden="1" x14ac:dyDescent="0.2">
      <c r="A2901" s="3"/>
      <c r="B2901" s="3"/>
      <c r="C2901" s="3"/>
      <c r="D2901" s="3"/>
      <c r="E2901" s="15"/>
      <c r="F2901" s="7"/>
      <c r="G2901" s="41"/>
      <c r="H2901" s="40"/>
      <c r="I2901" s="40"/>
      <c r="J2901" s="40"/>
      <c r="K2901" s="42"/>
      <c r="L2901" s="3"/>
      <c r="M2901" s="3"/>
      <c r="N2901" s="3"/>
      <c r="O2901" s="44"/>
    </row>
    <row r="2902" spans="1:15" ht="15" hidden="1" x14ac:dyDescent="0.2">
      <c r="A2902" s="3"/>
      <c r="B2902" s="3"/>
      <c r="C2902" s="3"/>
      <c r="D2902" s="3"/>
      <c r="E2902" s="15"/>
      <c r="F2902" s="7"/>
      <c r="G2902" s="41"/>
      <c r="H2902" s="40"/>
      <c r="I2902" s="40"/>
      <c r="J2902" s="40"/>
      <c r="K2902" s="42"/>
      <c r="L2902" s="3"/>
      <c r="M2902" s="3"/>
      <c r="N2902" s="3"/>
      <c r="O2902" s="44"/>
    </row>
    <row r="2903" spans="1:15" ht="15" hidden="1" x14ac:dyDescent="0.2">
      <c r="A2903" s="3"/>
      <c r="B2903" s="3"/>
      <c r="C2903" s="3"/>
      <c r="D2903" s="3"/>
      <c r="E2903" s="15"/>
      <c r="F2903" s="7"/>
      <c r="G2903" s="41"/>
      <c r="H2903" s="40"/>
      <c r="I2903" s="40"/>
      <c r="J2903" s="40"/>
      <c r="K2903" s="42"/>
      <c r="L2903" s="3"/>
      <c r="M2903" s="3"/>
      <c r="N2903" s="3"/>
      <c r="O2903" s="44"/>
    </row>
    <row r="2904" spans="1:15" ht="15" hidden="1" x14ac:dyDescent="0.2">
      <c r="A2904" s="3"/>
      <c r="B2904" s="3"/>
      <c r="C2904" s="3"/>
      <c r="D2904" s="3"/>
      <c r="E2904" s="15"/>
      <c r="F2904" s="7"/>
      <c r="G2904" s="41"/>
      <c r="H2904" s="40"/>
      <c r="I2904" s="40"/>
      <c r="J2904" s="40"/>
      <c r="K2904" s="42"/>
      <c r="L2904" s="3"/>
      <c r="M2904" s="3"/>
      <c r="N2904" s="3"/>
      <c r="O2904" s="44"/>
    </row>
    <row r="2905" spans="1:15" ht="15" hidden="1" x14ac:dyDescent="0.2">
      <c r="A2905" s="3"/>
      <c r="B2905" s="3"/>
      <c r="C2905" s="3"/>
      <c r="D2905" s="3"/>
      <c r="E2905" s="15"/>
      <c r="F2905" s="7"/>
      <c r="G2905" s="41"/>
      <c r="H2905" s="40"/>
      <c r="I2905" s="40"/>
      <c r="J2905" s="40"/>
      <c r="K2905" s="42"/>
      <c r="L2905" s="3"/>
      <c r="M2905" s="3"/>
      <c r="N2905" s="3"/>
      <c r="O2905" s="44"/>
    </row>
    <row r="2906" spans="1:15" ht="15" hidden="1" x14ac:dyDescent="0.2">
      <c r="A2906" s="3"/>
      <c r="B2906" s="3"/>
      <c r="C2906" s="3"/>
      <c r="D2906" s="3"/>
      <c r="E2906" s="15"/>
      <c r="F2906" s="7"/>
      <c r="G2906" s="41"/>
      <c r="H2906" s="40"/>
      <c r="I2906" s="40"/>
      <c r="J2906" s="40"/>
      <c r="K2906" s="42"/>
      <c r="L2906" s="3"/>
      <c r="M2906" s="3"/>
      <c r="N2906" s="3"/>
      <c r="O2906" s="44"/>
    </row>
    <row r="2907" spans="1:15" ht="15" hidden="1" x14ac:dyDescent="0.2">
      <c r="A2907" s="3"/>
      <c r="B2907" s="3"/>
      <c r="C2907" s="3"/>
      <c r="D2907" s="3"/>
      <c r="E2907" s="15"/>
      <c r="F2907" s="7"/>
      <c r="G2907" s="41"/>
      <c r="H2907" s="40"/>
      <c r="I2907" s="40"/>
      <c r="J2907" s="40"/>
      <c r="K2907" s="42"/>
      <c r="L2907" s="3"/>
      <c r="M2907" s="3"/>
      <c r="N2907" s="3"/>
      <c r="O2907" s="44"/>
    </row>
    <row r="2908" spans="1:15" ht="15" hidden="1" x14ac:dyDescent="0.2">
      <c r="A2908" s="3"/>
      <c r="B2908" s="3"/>
      <c r="C2908" s="3"/>
      <c r="D2908" s="3"/>
      <c r="E2908" s="15"/>
      <c r="F2908" s="7"/>
      <c r="G2908" s="41"/>
      <c r="H2908" s="40"/>
      <c r="I2908" s="40"/>
      <c r="J2908" s="40"/>
      <c r="K2908" s="42"/>
      <c r="L2908" s="3"/>
      <c r="M2908" s="3"/>
      <c r="N2908" s="3"/>
      <c r="O2908" s="44"/>
    </row>
    <row r="2909" spans="1:15" ht="15" hidden="1" x14ac:dyDescent="0.2">
      <c r="A2909" s="3"/>
      <c r="B2909" s="3"/>
      <c r="C2909" s="3"/>
      <c r="D2909" s="3"/>
      <c r="E2909" s="15"/>
      <c r="F2909" s="7"/>
      <c r="G2909" s="41"/>
      <c r="H2909" s="40"/>
      <c r="I2909" s="40"/>
      <c r="J2909" s="40"/>
      <c r="K2909" s="42"/>
      <c r="L2909" s="3"/>
      <c r="M2909" s="3"/>
      <c r="N2909" s="3"/>
      <c r="O2909" s="44"/>
    </row>
    <row r="2910" spans="1:15" ht="15" hidden="1" x14ac:dyDescent="0.2">
      <c r="A2910" s="3"/>
      <c r="B2910" s="3"/>
      <c r="C2910" s="3"/>
      <c r="D2910" s="3"/>
      <c r="E2910" s="15"/>
      <c r="F2910" s="7"/>
      <c r="G2910" s="41"/>
      <c r="H2910" s="40"/>
      <c r="I2910" s="40"/>
      <c r="J2910" s="40"/>
      <c r="K2910" s="42"/>
      <c r="L2910" s="3"/>
      <c r="M2910" s="3"/>
      <c r="N2910" s="3"/>
      <c r="O2910" s="44"/>
    </row>
    <row r="2911" spans="1:15" ht="15" hidden="1" x14ac:dyDescent="0.2">
      <c r="A2911" s="3"/>
      <c r="B2911" s="3"/>
      <c r="C2911" s="3"/>
      <c r="D2911" s="3"/>
      <c r="E2911" s="15"/>
      <c r="F2911" s="7"/>
      <c r="G2911" s="41"/>
      <c r="H2911" s="40"/>
      <c r="I2911" s="40"/>
      <c r="J2911" s="40"/>
      <c r="K2911" s="42"/>
      <c r="L2911" s="3"/>
      <c r="M2911" s="3"/>
      <c r="N2911" s="3"/>
      <c r="O2911" s="44"/>
    </row>
    <row r="2912" spans="1:15" ht="15" hidden="1" x14ac:dyDescent="0.2">
      <c r="A2912" s="3"/>
      <c r="B2912" s="3"/>
      <c r="C2912" s="3"/>
      <c r="D2912" s="3"/>
      <c r="E2912" s="15"/>
      <c r="F2912" s="7"/>
      <c r="G2912" s="41"/>
      <c r="H2912" s="40"/>
      <c r="I2912" s="40"/>
      <c r="J2912" s="40"/>
      <c r="K2912" s="42"/>
      <c r="L2912" s="3"/>
      <c r="M2912" s="3"/>
      <c r="N2912" s="3"/>
      <c r="O2912" s="44"/>
    </row>
    <row r="2913" spans="1:15" ht="15" hidden="1" x14ac:dyDescent="0.2">
      <c r="A2913" s="3"/>
      <c r="B2913" s="3"/>
      <c r="C2913" s="3"/>
      <c r="D2913" s="3"/>
      <c r="E2913" s="15"/>
      <c r="F2913" s="7"/>
      <c r="G2913" s="41"/>
      <c r="H2913" s="40"/>
      <c r="I2913" s="40"/>
      <c r="J2913" s="40"/>
      <c r="K2913" s="42"/>
      <c r="L2913" s="3"/>
      <c r="M2913" s="3"/>
      <c r="N2913" s="3"/>
      <c r="O2913" s="44"/>
    </row>
    <row r="2914" spans="1:15" ht="15" hidden="1" x14ac:dyDescent="0.2">
      <c r="A2914" s="3"/>
      <c r="B2914" s="3"/>
      <c r="C2914" s="3"/>
      <c r="D2914" s="3"/>
      <c r="E2914" s="15"/>
      <c r="F2914" s="7"/>
      <c r="G2914" s="41"/>
      <c r="H2914" s="40"/>
      <c r="I2914" s="40"/>
      <c r="J2914" s="40"/>
      <c r="K2914" s="42"/>
      <c r="L2914" s="3"/>
      <c r="M2914" s="3"/>
      <c r="N2914" s="3"/>
      <c r="O2914" s="44"/>
    </row>
    <row r="2915" spans="1:15" ht="15" hidden="1" x14ac:dyDescent="0.2">
      <c r="A2915" s="3"/>
      <c r="B2915" s="3"/>
      <c r="C2915" s="3"/>
      <c r="D2915" s="3"/>
      <c r="E2915" s="15"/>
      <c r="F2915" s="7"/>
      <c r="G2915" s="41"/>
      <c r="H2915" s="40"/>
      <c r="I2915" s="40"/>
      <c r="J2915" s="40"/>
      <c r="K2915" s="42"/>
      <c r="L2915" s="3"/>
      <c r="M2915" s="3"/>
      <c r="N2915" s="3"/>
      <c r="O2915" s="44"/>
    </row>
    <row r="2916" spans="1:15" ht="15" hidden="1" x14ac:dyDescent="0.2">
      <c r="A2916" s="3"/>
      <c r="B2916" s="3"/>
      <c r="C2916" s="3"/>
      <c r="D2916" s="3"/>
      <c r="E2916" s="15"/>
      <c r="F2916" s="7"/>
      <c r="G2916" s="41"/>
      <c r="H2916" s="40"/>
      <c r="I2916" s="40"/>
      <c r="J2916" s="40"/>
      <c r="K2916" s="42"/>
      <c r="L2916" s="3"/>
      <c r="M2916" s="3"/>
      <c r="N2916" s="3"/>
      <c r="O2916" s="44"/>
    </row>
    <row r="2917" spans="1:15" ht="15" hidden="1" x14ac:dyDescent="0.2">
      <c r="A2917" s="3"/>
      <c r="B2917" s="3"/>
      <c r="C2917" s="3"/>
      <c r="D2917" s="3"/>
      <c r="E2917" s="15"/>
      <c r="F2917" s="7"/>
      <c r="G2917" s="41"/>
      <c r="H2917" s="40"/>
      <c r="I2917" s="40"/>
      <c r="J2917" s="40"/>
      <c r="K2917" s="42"/>
      <c r="L2917" s="3"/>
      <c r="M2917" s="3"/>
      <c r="N2917" s="3"/>
      <c r="O2917" s="44"/>
    </row>
    <row r="2918" spans="1:15" ht="15" hidden="1" x14ac:dyDescent="0.2">
      <c r="A2918" s="3"/>
      <c r="B2918" s="3"/>
      <c r="C2918" s="3"/>
      <c r="D2918" s="3"/>
      <c r="E2918" s="15"/>
      <c r="F2918" s="7"/>
      <c r="G2918" s="41"/>
      <c r="H2918" s="40"/>
      <c r="I2918" s="40"/>
      <c r="J2918" s="40"/>
      <c r="K2918" s="42"/>
      <c r="L2918" s="3"/>
      <c r="M2918" s="3"/>
      <c r="N2918" s="3"/>
      <c r="O2918" s="44"/>
    </row>
    <row r="2919" spans="1:15" ht="15" hidden="1" x14ac:dyDescent="0.2">
      <c r="A2919" s="3"/>
      <c r="B2919" s="3"/>
      <c r="C2919" s="3"/>
      <c r="D2919" s="3"/>
      <c r="E2919" s="15"/>
      <c r="F2919" s="7"/>
      <c r="G2919" s="41"/>
      <c r="H2919" s="40"/>
      <c r="I2919" s="40"/>
      <c r="J2919" s="40"/>
      <c r="K2919" s="42"/>
      <c r="L2919" s="3"/>
      <c r="M2919" s="3"/>
      <c r="N2919" s="3"/>
      <c r="O2919" s="44"/>
    </row>
    <row r="2920" spans="1:15" ht="15" hidden="1" x14ac:dyDescent="0.2">
      <c r="A2920" s="3"/>
      <c r="B2920" s="3"/>
      <c r="C2920" s="3"/>
      <c r="D2920" s="3"/>
      <c r="E2920" s="15"/>
      <c r="F2920" s="7"/>
      <c r="G2920" s="41"/>
      <c r="H2920" s="40"/>
      <c r="I2920" s="40"/>
      <c r="J2920" s="40"/>
      <c r="K2920" s="42"/>
      <c r="L2920" s="3"/>
      <c r="M2920" s="3"/>
      <c r="N2920" s="3"/>
      <c r="O2920" s="44"/>
    </row>
    <row r="2921" spans="1:15" ht="15" hidden="1" x14ac:dyDescent="0.2">
      <c r="A2921" s="3"/>
      <c r="B2921" s="3"/>
      <c r="C2921" s="3"/>
      <c r="D2921" s="3"/>
      <c r="E2921" s="15"/>
      <c r="F2921" s="7"/>
      <c r="G2921" s="41"/>
      <c r="H2921" s="40"/>
      <c r="I2921" s="40"/>
      <c r="J2921" s="40"/>
      <c r="K2921" s="42"/>
      <c r="L2921" s="3"/>
      <c r="M2921" s="3"/>
      <c r="N2921" s="3"/>
      <c r="O2921" s="44"/>
    </row>
    <row r="2922" spans="1:15" ht="15" hidden="1" x14ac:dyDescent="0.2">
      <c r="A2922" s="3"/>
      <c r="B2922" s="3"/>
      <c r="C2922" s="3"/>
      <c r="D2922" s="3"/>
      <c r="E2922" s="15"/>
      <c r="F2922" s="7"/>
      <c r="G2922" s="41"/>
      <c r="H2922" s="40"/>
      <c r="I2922" s="40"/>
      <c r="J2922" s="40"/>
      <c r="K2922" s="42"/>
      <c r="L2922" s="3"/>
      <c r="M2922" s="3"/>
      <c r="N2922" s="3"/>
      <c r="O2922" s="44"/>
    </row>
    <row r="2923" spans="1:15" ht="15" hidden="1" x14ac:dyDescent="0.2">
      <c r="A2923" s="3"/>
      <c r="B2923" s="3"/>
      <c r="C2923" s="3"/>
      <c r="D2923" s="3"/>
      <c r="E2923" s="15"/>
      <c r="F2923" s="7"/>
      <c r="G2923" s="41"/>
      <c r="H2923" s="40"/>
      <c r="I2923" s="40"/>
      <c r="J2923" s="40"/>
      <c r="K2923" s="42"/>
      <c r="L2923" s="3"/>
      <c r="M2923" s="3"/>
      <c r="N2923" s="3"/>
      <c r="O2923" s="44"/>
    </row>
    <row r="2924" spans="1:15" ht="15" hidden="1" x14ac:dyDescent="0.2">
      <c r="A2924" s="3"/>
      <c r="B2924" s="3"/>
      <c r="C2924" s="3"/>
      <c r="D2924" s="3"/>
      <c r="E2924" s="47"/>
      <c r="F2924" s="7"/>
      <c r="G2924" s="41"/>
      <c r="H2924" s="40"/>
      <c r="I2924" s="40"/>
      <c r="J2924" s="40"/>
      <c r="K2924" s="42"/>
      <c r="L2924" s="3"/>
      <c r="M2924" s="3"/>
      <c r="N2924" s="3"/>
      <c r="O2924" s="44"/>
    </row>
    <row r="2925" spans="1:15" ht="15" hidden="1" x14ac:dyDescent="0.2">
      <c r="A2925" s="3"/>
      <c r="B2925" s="3"/>
      <c r="C2925" s="3"/>
      <c r="D2925" s="3"/>
      <c r="E2925" s="15"/>
      <c r="F2925" s="7"/>
      <c r="G2925" s="41"/>
      <c r="H2925" s="40"/>
      <c r="I2925" s="40"/>
      <c r="J2925" s="40"/>
      <c r="K2925" s="42"/>
      <c r="L2925" s="3"/>
      <c r="M2925" s="3"/>
      <c r="N2925" s="3"/>
      <c r="O2925" s="44"/>
    </row>
    <row r="2926" spans="1:15" ht="15" hidden="1" x14ac:dyDescent="0.2">
      <c r="A2926" s="3"/>
      <c r="B2926" s="3"/>
      <c r="C2926" s="3"/>
      <c r="D2926" s="3"/>
      <c r="E2926" s="15"/>
      <c r="F2926" s="7"/>
      <c r="G2926" s="41"/>
      <c r="H2926" s="40"/>
      <c r="I2926" s="40"/>
      <c r="J2926" s="40"/>
      <c r="K2926" s="42"/>
      <c r="L2926" s="3"/>
      <c r="M2926" s="3"/>
      <c r="N2926" s="3"/>
      <c r="O2926" s="44"/>
    </row>
    <row r="2927" spans="1:15" ht="15" hidden="1" x14ac:dyDescent="0.2">
      <c r="A2927" s="3"/>
      <c r="B2927" s="3"/>
      <c r="C2927" s="3"/>
      <c r="D2927" s="3"/>
      <c r="E2927" s="15"/>
      <c r="F2927" s="7"/>
      <c r="G2927" s="41"/>
      <c r="H2927" s="40"/>
      <c r="I2927" s="40"/>
      <c r="J2927" s="40"/>
      <c r="K2927" s="42"/>
      <c r="L2927" s="3"/>
      <c r="M2927" s="3"/>
      <c r="N2927" s="3"/>
      <c r="O2927" s="44"/>
    </row>
    <row r="2928" spans="1:15" ht="15" hidden="1" x14ac:dyDescent="0.2">
      <c r="A2928" s="3"/>
      <c r="B2928" s="3"/>
      <c r="C2928" s="3"/>
      <c r="D2928" s="3"/>
      <c r="E2928" s="15"/>
      <c r="F2928" s="7"/>
      <c r="G2928" s="41"/>
      <c r="H2928" s="40"/>
      <c r="I2928" s="40"/>
      <c r="J2928" s="40"/>
      <c r="K2928" s="42"/>
      <c r="L2928" s="3"/>
      <c r="M2928" s="3"/>
      <c r="N2928" s="3"/>
      <c r="O2928" s="44"/>
    </row>
    <row r="2929" spans="1:15" ht="15" hidden="1" x14ac:dyDescent="0.2">
      <c r="A2929" s="3"/>
      <c r="B2929" s="3"/>
      <c r="C2929" s="3"/>
      <c r="D2929" s="3"/>
      <c r="E2929" s="15"/>
      <c r="F2929" s="7"/>
      <c r="G2929" s="41"/>
      <c r="H2929" s="40"/>
      <c r="I2929" s="40"/>
      <c r="J2929" s="40"/>
      <c r="K2929" s="42"/>
      <c r="L2929" s="3"/>
      <c r="M2929" s="3"/>
      <c r="N2929" s="3"/>
      <c r="O2929" s="44"/>
    </row>
    <row r="2930" spans="1:15" ht="15" hidden="1" x14ac:dyDescent="0.2">
      <c r="A2930" s="3"/>
      <c r="B2930" s="3"/>
      <c r="C2930" s="3"/>
      <c r="D2930" s="3"/>
      <c r="E2930" s="15"/>
      <c r="F2930" s="7"/>
      <c r="G2930" s="41"/>
      <c r="H2930" s="40"/>
      <c r="I2930" s="40"/>
      <c r="J2930" s="40"/>
      <c r="K2930" s="42"/>
      <c r="L2930" s="3"/>
      <c r="M2930" s="3"/>
      <c r="N2930" s="3"/>
      <c r="O2930" s="44"/>
    </row>
    <row r="2931" spans="1:15" ht="15" hidden="1" x14ac:dyDescent="0.2">
      <c r="A2931" s="3"/>
      <c r="B2931" s="3"/>
      <c r="C2931" s="3"/>
      <c r="D2931" s="3"/>
      <c r="E2931" s="15"/>
      <c r="F2931" s="7"/>
      <c r="G2931" s="41"/>
      <c r="H2931" s="40"/>
      <c r="I2931" s="40"/>
      <c r="J2931" s="40"/>
      <c r="K2931" s="42"/>
      <c r="L2931" s="3"/>
      <c r="M2931" s="3"/>
      <c r="N2931" s="3"/>
      <c r="O2931" s="44"/>
    </row>
    <row r="2932" spans="1:15" ht="15" hidden="1" x14ac:dyDescent="0.2">
      <c r="A2932" s="3"/>
      <c r="B2932" s="3"/>
      <c r="C2932" s="3"/>
      <c r="D2932" s="3"/>
      <c r="E2932" s="15"/>
      <c r="F2932" s="7"/>
      <c r="G2932" s="41"/>
      <c r="H2932" s="40"/>
      <c r="I2932" s="40"/>
      <c r="J2932" s="40"/>
      <c r="K2932" s="42"/>
      <c r="L2932" s="3"/>
      <c r="M2932" s="3"/>
      <c r="N2932" s="3"/>
      <c r="O2932" s="44"/>
    </row>
    <row r="2933" spans="1:15" ht="15" hidden="1" x14ac:dyDescent="0.2">
      <c r="A2933" s="3"/>
      <c r="B2933" s="3"/>
      <c r="C2933" s="3"/>
      <c r="D2933" s="3"/>
      <c r="E2933" s="15"/>
      <c r="F2933" s="7"/>
      <c r="G2933" s="41"/>
      <c r="H2933" s="40"/>
      <c r="I2933" s="40"/>
      <c r="J2933" s="40"/>
      <c r="K2933" s="42"/>
      <c r="L2933" s="3"/>
      <c r="M2933" s="3"/>
      <c r="N2933" s="3"/>
      <c r="O2933" s="44"/>
    </row>
    <row r="2934" spans="1:15" ht="15" hidden="1" x14ac:dyDescent="0.2">
      <c r="A2934" s="3"/>
      <c r="B2934" s="3"/>
      <c r="C2934" s="3"/>
      <c r="D2934" s="3"/>
      <c r="E2934" s="15"/>
      <c r="F2934" s="7"/>
      <c r="G2934" s="41"/>
      <c r="H2934" s="40"/>
      <c r="I2934" s="40"/>
      <c r="J2934" s="40"/>
      <c r="K2934" s="42"/>
      <c r="L2934" s="3"/>
      <c r="M2934" s="3"/>
      <c r="N2934" s="3"/>
      <c r="O2934" s="44"/>
    </row>
    <row r="2935" spans="1:15" ht="15" hidden="1" x14ac:dyDescent="0.2">
      <c r="A2935" s="3"/>
      <c r="B2935" s="3"/>
      <c r="C2935" s="3"/>
      <c r="D2935" s="3"/>
      <c r="E2935" s="15"/>
      <c r="F2935" s="7"/>
      <c r="G2935" s="41"/>
      <c r="H2935" s="40"/>
      <c r="I2935" s="40"/>
      <c r="J2935" s="40"/>
      <c r="K2935" s="42"/>
      <c r="L2935" s="3"/>
      <c r="M2935" s="3"/>
      <c r="N2935" s="3"/>
      <c r="O2935" s="44"/>
    </row>
    <row r="2936" spans="1:15" ht="15" hidden="1" x14ac:dyDescent="0.2">
      <c r="A2936" s="3"/>
      <c r="B2936" s="3"/>
      <c r="C2936" s="3"/>
      <c r="D2936" s="3"/>
      <c r="E2936" s="47"/>
      <c r="F2936" s="7"/>
      <c r="G2936" s="41"/>
      <c r="H2936" s="40"/>
      <c r="I2936" s="40"/>
      <c r="J2936" s="40"/>
      <c r="K2936" s="42"/>
      <c r="L2936" s="3"/>
      <c r="M2936" s="3"/>
      <c r="N2936" s="3"/>
      <c r="O2936" s="44"/>
    </row>
    <row r="2937" spans="1:15" ht="15" hidden="1" x14ac:dyDescent="0.2">
      <c r="A2937" s="3"/>
      <c r="B2937" s="3"/>
      <c r="C2937" s="3"/>
      <c r="D2937" s="3"/>
      <c r="E2937" s="15"/>
      <c r="F2937" s="7"/>
      <c r="G2937" s="41"/>
      <c r="H2937" s="40"/>
      <c r="I2937" s="40"/>
      <c r="J2937" s="40"/>
      <c r="K2937" s="42"/>
      <c r="L2937" s="3"/>
      <c r="M2937" s="3"/>
      <c r="N2937" s="3"/>
      <c r="O2937" s="44"/>
    </row>
    <row r="2938" spans="1:15" ht="15" hidden="1" x14ac:dyDescent="0.2">
      <c r="A2938" s="3"/>
      <c r="B2938" s="3"/>
      <c r="C2938" s="3"/>
      <c r="D2938" s="3"/>
      <c r="E2938" s="15"/>
      <c r="F2938" s="7"/>
      <c r="G2938" s="41"/>
      <c r="H2938" s="40"/>
      <c r="I2938" s="40"/>
      <c r="J2938" s="40"/>
      <c r="K2938" s="42"/>
      <c r="L2938" s="3"/>
      <c r="M2938" s="3"/>
      <c r="N2938" s="3"/>
      <c r="O2938" s="44"/>
    </row>
    <row r="2939" spans="1:15" ht="15" hidden="1" x14ac:dyDescent="0.2">
      <c r="A2939" s="3"/>
      <c r="B2939" s="3"/>
      <c r="C2939" s="3"/>
      <c r="D2939" s="3"/>
      <c r="E2939" s="15"/>
      <c r="F2939" s="7"/>
      <c r="G2939" s="41"/>
      <c r="H2939" s="40"/>
      <c r="I2939" s="40"/>
      <c r="J2939" s="40"/>
      <c r="K2939" s="42"/>
      <c r="L2939" s="3"/>
      <c r="M2939" s="3"/>
      <c r="N2939" s="3"/>
      <c r="O2939" s="44"/>
    </row>
    <row r="2940" spans="1:15" ht="15" hidden="1" x14ac:dyDescent="0.2">
      <c r="A2940" s="3"/>
      <c r="B2940" s="3"/>
      <c r="C2940" s="3"/>
      <c r="D2940" s="3"/>
      <c r="E2940" s="15"/>
      <c r="F2940" s="7"/>
      <c r="G2940" s="41"/>
      <c r="H2940" s="40"/>
      <c r="I2940" s="40"/>
      <c r="J2940" s="40"/>
      <c r="K2940" s="42"/>
      <c r="L2940" s="3"/>
      <c r="M2940" s="3"/>
      <c r="N2940" s="3"/>
      <c r="O2940" s="44"/>
    </row>
    <row r="2941" spans="1:15" ht="15" hidden="1" x14ac:dyDescent="0.2">
      <c r="A2941" s="3"/>
      <c r="B2941" s="3"/>
      <c r="C2941" s="3"/>
      <c r="D2941" s="3"/>
      <c r="E2941" s="15"/>
      <c r="F2941" s="7"/>
      <c r="G2941" s="41"/>
      <c r="H2941" s="40"/>
      <c r="I2941" s="40"/>
      <c r="J2941" s="40"/>
      <c r="K2941" s="42"/>
      <c r="L2941" s="3"/>
      <c r="M2941" s="3"/>
      <c r="N2941" s="3"/>
      <c r="O2941" s="44"/>
    </row>
    <row r="2942" spans="1:15" ht="15" hidden="1" x14ac:dyDescent="0.2">
      <c r="A2942" s="3"/>
      <c r="B2942" s="3"/>
      <c r="C2942" s="3"/>
      <c r="D2942" s="3"/>
      <c r="E2942" s="47"/>
      <c r="F2942" s="7"/>
      <c r="G2942" s="41"/>
      <c r="H2942" s="40"/>
      <c r="I2942" s="40"/>
      <c r="J2942" s="40"/>
      <c r="K2942" s="42"/>
      <c r="L2942" s="3"/>
      <c r="M2942" s="3"/>
      <c r="N2942" s="3"/>
      <c r="O2942" s="44"/>
    </row>
    <row r="2943" spans="1:15" ht="15" hidden="1" x14ac:dyDescent="0.2">
      <c r="A2943" s="3"/>
      <c r="B2943" s="3"/>
      <c r="C2943" s="3"/>
      <c r="D2943" s="3"/>
      <c r="E2943" s="15"/>
      <c r="F2943" s="7"/>
      <c r="G2943" s="41"/>
      <c r="H2943" s="40"/>
      <c r="I2943" s="40"/>
      <c r="J2943" s="40"/>
      <c r="K2943" s="42"/>
      <c r="L2943" s="3"/>
      <c r="M2943" s="3"/>
      <c r="N2943" s="3"/>
      <c r="O2943" s="44"/>
    </row>
    <row r="2944" spans="1:15" ht="15" hidden="1" x14ac:dyDescent="0.2">
      <c r="A2944" s="3"/>
      <c r="B2944" s="3"/>
      <c r="C2944" s="3"/>
      <c r="D2944" s="3"/>
      <c r="E2944" s="15"/>
      <c r="F2944" s="7"/>
      <c r="G2944" s="41"/>
      <c r="H2944" s="40"/>
      <c r="I2944" s="40"/>
      <c r="J2944" s="40"/>
      <c r="K2944" s="42"/>
      <c r="L2944" s="3"/>
      <c r="M2944" s="3"/>
      <c r="N2944" s="3"/>
      <c r="O2944" s="44"/>
    </row>
    <row r="2945" spans="1:15" ht="15" hidden="1" x14ac:dyDescent="0.2">
      <c r="A2945" s="3"/>
      <c r="B2945" s="3"/>
      <c r="C2945" s="3"/>
      <c r="D2945" s="3"/>
      <c r="E2945" s="15"/>
      <c r="F2945" s="7"/>
      <c r="G2945" s="41"/>
      <c r="H2945" s="40"/>
      <c r="I2945" s="40"/>
      <c r="J2945" s="40"/>
      <c r="K2945" s="42"/>
      <c r="L2945" s="3"/>
      <c r="M2945" s="3"/>
      <c r="N2945" s="3"/>
      <c r="O2945" s="44"/>
    </row>
    <row r="2946" spans="1:15" ht="15" hidden="1" x14ac:dyDescent="0.2">
      <c r="A2946" s="3"/>
      <c r="B2946" s="3"/>
      <c r="C2946" s="3"/>
      <c r="D2946" s="3"/>
      <c r="E2946" s="15"/>
      <c r="F2946" s="7"/>
      <c r="G2946" s="41"/>
      <c r="H2946" s="40"/>
      <c r="I2946" s="40"/>
      <c r="J2946" s="40"/>
      <c r="K2946" s="42"/>
      <c r="L2946" s="3"/>
      <c r="M2946" s="3"/>
      <c r="N2946" s="3"/>
      <c r="O2946" s="44"/>
    </row>
    <row r="2947" spans="1:15" ht="15" hidden="1" x14ac:dyDescent="0.2">
      <c r="A2947" s="3"/>
      <c r="B2947" s="3"/>
      <c r="C2947" s="3"/>
      <c r="D2947" s="3"/>
      <c r="E2947" s="47"/>
      <c r="F2947" s="7"/>
      <c r="G2947" s="41"/>
      <c r="H2947" s="40"/>
      <c r="I2947" s="40"/>
      <c r="J2947" s="40"/>
      <c r="K2947" s="42"/>
      <c r="L2947" s="3"/>
      <c r="M2947" s="3"/>
      <c r="N2947" s="3"/>
      <c r="O2947" s="44"/>
    </row>
    <row r="2948" spans="1:15" ht="15" hidden="1" x14ac:dyDescent="0.2">
      <c r="A2948" s="3"/>
      <c r="B2948" s="3"/>
      <c r="C2948" s="3"/>
      <c r="D2948" s="3"/>
      <c r="E2948" s="15"/>
      <c r="F2948" s="7"/>
      <c r="G2948" s="41"/>
      <c r="H2948" s="40"/>
      <c r="I2948" s="40"/>
      <c r="J2948" s="40"/>
      <c r="K2948" s="42"/>
      <c r="L2948" s="3"/>
      <c r="M2948" s="3"/>
      <c r="N2948" s="3"/>
      <c r="O2948" s="44"/>
    </row>
    <row r="2949" spans="1:15" ht="15" hidden="1" x14ac:dyDescent="0.2">
      <c r="A2949" s="3"/>
      <c r="B2949" s="3"/>
      <c r="C2949" s="3"/>
      <c r="D2949" s="3"/>
      <c r="E2949" s="15"/>
      <c r="F2949" s="7"/>
      <c r="G2949" s="41"/>
      <c r="H2949" s="40"/>
      <c r="I2949" s="40"/>
      <c r="J2949" s="40"/>
      <c r="K2949" s="42"/>
      <c r="L2949" s="3"/>
      <c r="M2949" s="3"/>
      <c r="N2949" s="3"/>
      <c r="O2949" s="44"/>
    </row>
    <row r="2950" spans="1:15" ht="15" hidden="1" x14ac:dyDescent="0.2">
      <c r="A2950" s="3"/>
      <c r="B2950" s="3"/>
      <c r="C2950" s="3"/>
      <c r="D2950" s="3"/>
      <c r="E2950" s="15"/>
      <c r="F2950" s="7"/>
      <c r="G2950" s="41"/>
      <c r="H2950" s="40"/>
      <c r="I2950" s="40"/>
      <c r="J2950" s="40"/>
      <c r="K2950" s="42"/>
      <c r="L2950" s="3"/>
      <c r="M2950" s="3"/>
      <c r="N2950" s="3"/>
      <c r="O2950" s="44"/>
    </row>
    <row r="2951" spans="1:15" ht="15" hidden="1" x14ac:dyDescent="0.2">
      <c r="A2951" s="3"/>
      <c r="B2951" s="3"/>
      <c r="C2951" s="3"/>
      <c r="D2951" s="3"/>
      <c r="E2951" s="15"/>
      <c r="F2951" s="7"/>
      <c r="G2951" s="41"/>
      <c r="H2951" s="40"/>
      <c r="I2951" s="40"/>
      <c r="J2951" s="40"/>
      <c r="K2951" s="42"/>
      <c r="L2951" s="3"/>
      <c r="M2951" s="3"/>
      <c r="N2951" s="3"/>
      <c r="O2951" s="44"/>
    </row>
    <row r="2952" spans="1:15" ht="15" hidden="1" x14ac:dyDescent="0.2">
      <c r="A2952" s="3"/>
      <c r="B2952" s="3"/>
      <c r="C2952" s="3"/>
      <c r="D2952" s="3"/>
      <c r="E2952" s="15"/>
      <c r="F2952" s="7"/>
      <c r="G2952" s="41"/>
      <c r="H2952" s="40"/>
      <c r="I2952" s="40"/>
      <c r="J2952" s="40"/>
      <c r="K2952" s="42"/>
      <c r="L2952" s="3"/>
      <c r="M2952" s="3"/>
      <c r="N2952" s="3"/>
      <c r="O2952" s="44"/>
    </row>
    <row r="2953" spans="1:15" ht="15" hidden="1" x14ac:dyDescent="0.2">
      <c r="A2953" s="3"/>
      <c r="B2953" s="3"/>
      <c r="C2953" s="3"/>
      <c r="D2953" s="3"/>
      <c r="E2953" s="15"/>
      <c r="F2953" s="7"/>
      <c r="G2953" s="41"/>
      <c r="H2953" s="40"/>
      <c r="I2953" s="40"/>
      <c r="J2953" s="40"/>
      <c r="K2953" s="42"/>
      <c r="L2953" s="3"/>
      <c r="M2953" s="3"/>
      <c r="N2953" s="3"/>
      <c r="O2953" s="44"/>
    </row>
    <row r="2954" spans="1:15" ht="15" hidden="1" x14ac:dyDescent="0.2">
      <c r="A2954" s="3"/>
      <c r="B2954" s="3"/>
      <c r="C2954" s="3"/>
      <c r="D2954" s="3"/>
      <c r="E2954" s="47"/>
      <c r="F2954" s="7"/>
      <c r="G2954" s="41"/>
      <c r="H2954" s="40"/>
      <c r="I2954" s="40"/>
      <c r="J2954" s="40"/>
      <c r="K2954" s="42"/>
      <c r="L2954" s="3"/>
      <c r="M2954" s="3"/>
      <c r="N2954" s="3"/>
      <c r="O2954" s="44"/>
    </row>
    <row r="2955" spans="1:15" ht="15" hidden="1" x14ac:dyDescent="0.2">
      <c r="A2955" s="3"/>
      <c r="B2955" s="3"/>
      <c r="C2955" s="3"/>
      <c r="D2955" s="3"/>
      <c r="E2955" s="15"/>
      <c r="F2955" s="7"/>
      <c r="G2955" s="41"/>
      <c r="H2955" s="40"/>
      <c r="I2955" s="40"/>
      <c r="J2955" s="40"/>
      <c r="K2955" s="42"/>
      <c r="L2955" s="3"/>
      <c r="M2955" s="3"/>
      <c r="N2955" s="3"/>
      <c r="O2955" s="44"/>
    </row>
    <row r="2956" spans="1:15" ht="15" hidden="1" x14ac:dyDescent="0.2">
      <c r="A2956" s="3"/>
      <c r="B2956" s="3"/>
      <c r="C2956" s="3"/>
      <c r="D2956" s="3"/>
      <c r="E2956" s="15"/>
      <c r="F2956" s="10"/>
      <c r="G2956" s="41"/>
      <c r="H2956" s="40"/>
      <c r="I2956" s="40"/>
      <c r="J2956" s="40"/>
      <c r="K2956" s="42"/>
      <c r="L2956" s="3"/>
      <c r="M2956" s="3"/>
      <c r="N2956" s="3"/>
      <c r="O2956" s="44"/>
    </row>
    <row r="2957" spans="1:15" ht="15" hidden="1" x14ac:dyDescent="0.2">
      <c r="A2957" s="3"/>
      <c r="B2957" s="3"/>
      <c r="C2957" s="3"/>
      <c r="D2957" s="3"/>
      <c r="E2957" s="15"/>
      <c r="F2957" s="10"/>
      <c r="G2957" s="41"/>
      <c r="H2957" s="40"/>
      <c r="I2957" s="40"/>
      <c r="J2957" s="40"/>
      <c r="K2957" s="42"/>
      <c r="L2957" s="3"/>
      <c r="M2957" s="3"/>
      <c r="N2957" s="3"/>
      <c r="O2957" s="44"/>
    </row>
    <row r="2958" spans="1:15" ht="15" hidden="1" x14ac:dyDescent="0.2">
      <c r="A2958" s="3"/>
      <c r="B2958" s="3"/>
      <c r="C2958" s="3"/>
      <c r="D2958" s="3"/>
      <c r="E2958" s="15"/>
      <c r="F2958" s="15"/>
      <c r="G2958" s="41"/>
      <c r="H2958" s="40"/>
      <c r="I2958" s="40"/>
      <c r="J2958" s="40"/>
      <c r="K2958" s="42"/>
      <c r="L2958" s="3"/>
      <c r="M2958" s="3"/>
      <c r="N2958" s="3"/>
      <c r="O2958" s="44"/>
    </row>
    <row r="2959" spans="1:15" ht="15" hidden="1" x14ac:dyDescent="0.2">
      <c r="A2959" s="3"/>
      <c r="B2959" s="3"/>
      <c r="C2959" s="3"/>
      <c r="D2959" s="3"/>
      <c r="E2959" s="15"/>
      <c r="F2959" s="15"/>
      <c r="G2959" s="41"/>
      <c r="H2959" s="40"/>
      <c r="I2959" s="40"/>
      <c r="J2959" s="40"/>
      <c r="K2959" s="42"/>
      <c r="L2959" s="3"/>
      <c r="M2959" s="3"/>
      <c r="N2959" s="3"/>
      <c r="O2959" s="44"/>
    </row>
    <row r="2960" spans="1:15" ht="15" hidden="1" x14ac:dyDescent="0.2">
      <c r="A2960" s="3"/>
      <c r="B2960" s="3"/>
      <c r="C2960" s="3"/>
      <c r="D2960" s="3"/>
      <c r="E2960" s="15"/>
      <c r="F2960" s="15"/>
      <c r="G2960" s="41"/>
      <c r="H2960" s="40"/>
      <c r="I2960" s="40"/>
      <c r="J2960" s="40"/>
      <c r="K2960" s="42"/>
      <c r="L2960" s="3"/>
      <c r="M2960" s="3"/>
      <c r="N2960" s="3"/>
      <c r="O2960" s="44"/>
    </row>
    <row r="2961" spans="1:15" ht="15" hidden="1" x14ac:dyDescent="0.2">
      <c r="A2961" s="3"/>
      <c r="B2961" s="3"/>
      <c r="C2961" s="3"/>
      <c r="D2961" s="3"/>
      <c r="E2961" s="15"/>
      <c r="F2961" s="15"/>
      <c r="G2961" s="41"/>
      <c r="H2961" s="40"/>
      <c r="I2961" s="40"/>
      <c r="J2961" s="40"/>
      <c r="K2961" s="42"/>
      <c r="L2961" s="3"/>
      <c r="M2961" s="3"/>
      <c r="N2961" s="3"/>
      <c r="O2961" s="44"/>
    </row>
    <row r="2962" spans="1:15" ht="15" hidden="1" x14ac:dyDescent="0.2">
      <c r="A2962" s="3"/>
      <c r="B2962" s="3"/>
      <c r="C2962" s="3"/>
      <c r="D2962" s="3"/>
      <c r="E2962" s="15"/>
      <c r="F2962" s="15"/>
      <c r="G2962" s="41"/>
      <c r="H2962" s="40"/>
      <c r="I2962" s="40"/>
      <c r="J2962" s="40"/>
      <c r="K2962" s="42"/>
      <c r="L2962" s="3"/>
      <c r="M2962" s="3"/>
      <c r="N2962" s="3"/>
      <c r="O2962" s="44"/>
    </row>
    <row r="2963" spans="1:15" ht="15" hidden="1" x14ac:dyDescent="0.2">
      <c r="A2963" s="3"/>
      <c r="B2963" s="3"/>
      <c r="C2963" s="3"/>
      <c r="D2963" s="3"/>
      <c r="E2963" s="15"/>
      <c r="F2963" s="15"/>
      <c r="G2963" s="41"/>
      <c r="H2963" s="40"/>
      <c r="I2963" s="40"/>
      <c r="J2963" s="40"/>
      <c r="K2963" s="42"/>
      <c r="L2963" s="3"/>
      <c r="M2963" s="3"/>
      <c r="N2963" s="3"/>
      <c r="O2963" s="44"/>
    </row>
    <row r="2964" spans="1:15" ht="15" hidden="1" x14ac:dyDescent="0.2">
      <c r="A2964" s="3"/>
      <c r="B2964" s="3"/>
      <c r="C2964" s="3"/>
      <c r="D2964" s="3"/>
      <c r="E2964" s="15"/>
      <c r="F2964" s="15"/>
      <c r="G2964" s="41"/>
      <c r="H2964" s="40"/>
      <c r="I2964" s="40"/>
      <c r="J2964" s="40"/>
      <c r="K2964" s="42"/>
      <c r="L2964" s="3"/>
      <c r="M2964" s="3"/>
      <c r="N2964" s="3"/>
      <c r="O2964" s="44"/>
    </row>
    <row r="2965" spans="1:15" ht="15" hidden="1" x14ac:dyDescent="0.2">
      <c r="A2965" s="3"/>
      <c r="B2965" s="3"/>
      <c r="C2965" s="3"/>
      <c r="D2965" s="3"/>
      <c r="E2965" s="15"/>
      <c r="F2965" s="15"/>
      <c r="G2965" s="41"/>
      <c r="H2965" s="40"/>
      <c r="I2965" s="40"/>
      <c r="J2965" s="40"/>
      <c r="K2965" s="42"/>
      <c r="L2965" s="3"/>
      <c r="M2965" s="3"/>
      <c r="N2965" s="3"/>
      <c r="O2965" s="44"/>
    </row>
    <row r="2966" spans="1:15" ht="15" hidden="1" x14ac:dyDescent="0.2">
      <c r="A2966" s="3"/>
      <c r="B2966" s="3"/>
      <c r="C2966" s="3"/>
      <c r="D2966" s="3"/>
      <c r="E2966" s="15"/>
      <c r="F2966" s="15"/>
      <c r="G2966" s="41"/>
      <c r="H2966" s="40"/>
      <c r="I2966" s="40"/>
      <c r="J2966" s="40"/>
      <c r="K2966" s="42"/>
      <c r="L2966" s="3"/>
      <c r="M2966" s="3"/>
      <c r="N2966" s="3"/>
      <c r="O2966" s="44"/>
    </row>
    <row r="2967" spans="1:15" ht="15" hidden="1" x14ac:dyDescent="0.2">
      <c r="A2967" s="3"/>
      <c r="B2967" s="3"/>
      <c r="C2967" s="3"/>
      <c r="D2967" s="3"/>
      <c r="E2967" s="15"/>
      <c r="F2967" s="15"/>
      <c r="G2967" s="41"/>
      <c r="H2967" s="40"/>
      <c r="I2967" s="40"/>
      <c r="J2967" s="40"/>
      <c r="K2967" s="42"/>
      <c r="L2967" s="3"/>
      <c r="M2967" s="3"/>
      <c r="N2967" s="3"/>
      <c r="O2967" s="44"/>
    </row>
    <row r="2968" spans="1:15" ht="15" hidden="1" x14ac:dyDescent="0.2">
      <c r="A2968" s="3"/>
      <c r="B2968" s="3"/>
      <c r="C2968" s="3"/>
      <c r="D2968" s="3"/>
      <c r="E2968" s="15"/>
      <c r="F2968" s="15"/>
      <c r="G2968" s="41"/>
      <c r="H2968" s="40"/>
      <c r="I2968" s="40"/>
      <c r="J2968" s="40"/>
      <c r="K2968" s="42"/>
      <c r="L2968" s="3"/>
      <c r="M2968" s="3"/>
      <c r="N2968" s="3"/>
      <c r="O2968" s="44"/>
    </row>
    <row r="2969" spans="1:15" ht="15" hidden="1" x14ac:dyDescent="0.2">
      <c r="A2969" s="3"/>
      <c r="B2969" s="3"/>
      <c r="C2969" s="3"/>
      <c r="D2969" s="3"/>
      <c r="E2969" s="15"/>
      <c r="F2969" s="15"/>
      <c r="G2969" s="41"/>
      <c r="H2969" s="40"/>
      <c r="I2969" s="40"/>
      <c r="J2969" s="40"/>
      <c r="K2969" s="42"/>
      <c r="L2969" s="3"/>
      <c r="M2969" s="3"/>
      <c r="N2969" s="3"/>
      <c r="O2969" s="44"/>
    </row>
    <row r="2970" spans="1:15" ht="15" hidden="1" x14ac:dyDescent="0.2">
      <c r="A2970" s="3"/>
      <c r="B2970" s="3"/>
      <c r="C2970" s="3"/>
      <c r="D2970" s="3"/>
      <c r="E2970" s="15"/>
      <c r="F2970" s="15"/>
      <c r="G2970" s="41"/>
      <c r="H2970" s="40"/>
      <c r="I2970" s="40"/>
      <c r="J2970" s="40"/>
      <c r="K2970" s="42"/>
      <c r="L2970" s="3"/>
      <c r="M2970" s="3"/>
      <c r="N2970" s="3"/>
      <c r="O2970" s="44"/>
    </row>
    <row r="2971" spans="1:15" ht="15" hidden="1" x14ac:dyDescent="0.2">
      <c r="A2971" s="3"/>
      <c r="B2971" s="3"/>
      <c r="C2971" s="3"/>
      <c r="D2971" s="3"/>
      <c r="E2971" s="15"/>
      <c r="F2971" s="15"/>
      <c r="G2971" s="41"/>
      <c r="H2971" s="40"/>
      <c r="I2971" s="40"/>
      <c r="J2971" s="40"/>
      <c r="K2971" s="42"/>
      <c r="L2971" s="3"/>
      <c r="M2971" s="3"/>
      <c r="N2971" s="3"/>
      <c r="O2971" s="44"/>
    </row>
    <row r="2972" spans="1:15" ht="15" hidden="1" x14ac:dyDescent="0.2">
      <c r="A2972" s="3"/>
      <c r="B2972" s="3"/>
      <c r="C2972" s="3"/>
      <c r="D2972" s="3"/>
      <c r="E2972" s="15"/>
      <c r="F2972" s="15"/>
      <c r="G2972" s="41"/>
      <c r="H2972" s="40"/>
      <c r="I2972" s="40"/>
      <c r="J2972" s="40"/>
      <c r="K2972" s="42"/>
      <c r="L2972" s="3"/>
      <c r="M2972" s="3"/>
      <c r="N2972" s="3"/>
      <c r="O2972" s="44"/>
    </row>
    <row r="2973" spans="1:15" ht="15" hidden="1" x14ac:dyDescent="0.2">
      <c r="A2973" s="3"/>
      <c r="B2973" s="3"/>
      <c r="C2973" s="3"/>
      <c r="D2973" s="3"/>
      <c r="E2973" s="15"/>
      <c r="F2973" s="15"/>
      <c r="G2973" s="41"/>
      <c r="H2973" s="40"/>
      <c r="I2973" s="40"/>
      <c r="J2973" s="40"/>
      <c r="K2973" s="42"/>
      <c r="L2973" s="3"/>
      <c r="M2973" s="3"/>
      <c r="N2973" s="3"/>
      <c r="O2973" s="44"/>
    </row>
    <row r="2974" spans="1:15" ht="15" hidden="1" x14ac:dyDescent="0.2">
      <c r="A2974" s="3"/>
      <c r="B2974" s="3"/>
      <c r="C2974" s="3"/>
      <c r="D2974" s="3"/>
      <c r="E2974" s="15"/>
      <c r="F2974" s="15"/>
      <c r="G2974" s="41"/>
      <c r="H2974" s="40"/>
      <c r="I2974" s="40"/>
      <c r="J2974" s="40"/>
      <c r="K2974" s="42"/>
      <c r="L2974" s="3"/>
      <c r="M2974" s="3"/>
      <c r="N2974" s="3"/>
      <c r="O2974" s="44"/>
    </row>
    <row r="2975" spans="1:15" ht="15" hidden="1" x14ac:dyDescent="0.2">
      <c r="A2975" s="3"/>
      <c r="B2975" s="3"/>
      <c r="C2975" s="3"/>
      <c r="D2975" s="3"/>
      <c r="E2975" s="15"/>
      <c r="F2975" s="15"/>
      <c r="G2975" s="41"/>
      <c r="H2975" s="40"/>
      <c r="I2975" s="40"/>
      <c r="J2975" s="40"/>
      <c r="K2975" s="42"/>
      <c r="L2975" s="3"/>
      <c r="M2975" s="3"/>
      <c r="N2975" s="3"/>
      <c r="O2975" s="44"/>
    </row>
    <row r="2976" spans="1:15" ht="15" hidden="1" x14ac:dyDescent="0.2">
      <c r="A2976" s="3"/>
      <c r="B2976" s="3"/>
      <c r="C2976" s="3"/>
      <c r="D2976" s="3"/>
      <c r="E2976" s="15"/>
      <c r="F2976" s="15"/>
      <c r="G2976" s="41"/>
      <c r="H2976" s="40"/>
      <c r="I2976" s="40"/>
      <c r="J2976" s="40"/>
      <c r="K2976" s="42"/>
      <c r="L2976" s="3"/>
      <c r="M2976" s="3"/>
      <c r="N2976" s="3"/>
      <c r="O2976" s="44"/>
    </row>
    <row r="2977" spans="1:15" ht="15" hidden="1" x14ac:dyDescent="0.2">
      <c r="A2977" s="3"/>
      <c r="B2977" s="3"/>
      <c r="C2977" s="3"/>
      <c r="D2977" s="3"/>
      <c r="E2977" s="15"/>
      <c r="F2977" s="15"/>
      <c r="G2977" s="41"/>
      <c r="H2977" s="40"/>
      <c r="I2977" s="40"/>
      <c r="J2977" s="40"/>
      <c r="K2977" s="42"/>
      <c r="L2977" s="3"/>
      <c r="M2977" s="3"/>
      <c r="N2977" s="3"/>
      <c r="O2977" s="44"/>
    </row>
    <row r="2978" spans="1:15" ht="15" hidden="1" x14ac:dyDescent="0.2">
      <c r="A2978" s="3"/>
      <c r="B2978" s="3"/>
      <c r="C2978" s="3"/>
      <c r="D2978" s="3"/>
      <c r="E2978" s="15"/>
      <c r="F2978" s="15"/>
      <c r="G2978" s="41"/>
      <c r="H2978" s="40"/>
      <c r="I2978" s="40"/>
      <c r="J2978" s="40"/>
      <c r="K2978" s="42"/>
      <c r="L2978" s="3"/>
      <c r="M2978" s="3"/>
      <c r="N2978" s="3"/>
      <c r="O2978" s="44"/>
    </row>
    <row r="2979" spans="1:15" ht="15" hidden="1" x14ac:dyDescent="0.2">
      <c r="A2979" s="3"/>
      <c r="B2979" s="3"/>
      <c r="C2979" s="3"/>
      <c r="D2979" s="3"/>
      <c r="E2979" s="15"/>
      <c r="F2979" s="15"/>
      <c r="G2979" s="41"/>
      <c r="H2979" s="40"/>
      <c r="I2979" s="40"/>
      <c r="J2979" s="40"/>
      <c r="K2979" s="42"/>
      <c r="L2979" s="3"/>
      <c r="M2979" s="3"/>
      <c r="N2979" s="3"/>
      <c r="O2979" s="44"/>
    </row>
    <row r="2980" spans="1:15" ht="15" hidden="1" x14ac:dyDescent="0.2">
      <c r="A2980" s="3"/>
      <c r="B2980" s="3"/>
      <c r="C2980" s="3"/>
      <c r="D2980" s="3"/>
      <c r="E2980" s="15"/>
      <c r="F2980" s="15"/>
      <c r="G2980" s="41"/>
      <c r="H2980" s="40"/>
      <c r="I2980" s="40"/>
      <c r="J2980" s="40"/>
      <c r="K2980" s="42"/>
      <c r="L2980" s="3"/>
      <c r="M2980" s="3"/>
      <c r="N2980" s="3"/>
      <c r="O2980" s="44"/>
    </row>
    <row r="2981" spans="1:15" ht="15" hidden="1" x14ac:dyDescent="0.2">
      <c r="A2981" s="3"/>
      <c r="B2981" s="3"/>
      <c r="C2981" s="3"/>
      <c r="D2981" s="3"/>
      <c r="E2981" s="15"/>
      <c r="F2981" s="15"/>
      <c r="G2981" s="41"/>
      <c r="H2981" s="40"/>
      <c r="I2981" s="40"/>
      <c r="J2981" s="40"/>
      <c r="K2981" s="42"/>
      <c r="L2981" s="3"/>
      <c r="M2981" s="3"/>
      <c r="N2981" s="3"/>
      <c r="O2981" s="44"/>
    </row>
    <row r="2982" spans="1:15" ht="15" hidden="1" x14ac:dyDescent="0.2">
      <c r="A2982" s="3"/>
      <c r="B2982" s="3"/>
      <c r="C2982" s="3"/>
      <c r="D2982" s="3"/>
      <c r="E2982" s="15"/>
      <c r="F2982" s="15"/>
      <c r="G2982" s="41"/>
      <c r="H2982" s="40"/>
      <c r="I2982" s="40"/>
      <c r="J2982" s="40"/>
      <c r="K2982" s="42"/>
      <c r="L2982" s="3"/>
      <c r="M2982" s="3"/>
      <c r="N2982" s="3"/>
      <c r="O2982" s="44"/>
    </row>
    <row r="2983" spans="1:15" ht="15" hidden="1" x14ac:dyDescent="0.2">
      <c r="A2983" s="3"/>
      <c r="B2983" s="3"/>
      <c r="C2983" s="3"/>
      <c r="D2983" s="3"/>
      <c r="E2983" s="15"/>
      <c r="F2983" s="15"/>
      <c r="G2983" s="41"/>
      <c r="H2983" s="40"/>
      <c r="I2983" s="40"/>
      <c r="J2983" s="40"/>
      <c r="K2983" s="42"/>
      <c r="L2983" s="3"/>
      <c r="M2983" s="3"/>
      <c r="N2983" s="3"/>
      <c r="O2983" s="44"/>
    </row>
    <row r="2984" spans="1:15" ht="15" hidden="1" x14ac:dyDescent="0.2">
      <c r="A2984" s="3"/>
      <c r="B2984" s="3"/>
      <c r="C2984" s="3"/>
      <c r="D2984" s="3"/>
      <c r="E2984" s="15"/>
      <c r="F2984" s="15"/>
      <c r="G2984" s="41"/>
      <c r="H2984" s="40"/>
      <c r="I2984" s="40"/>
      <c r="J2984" s="40"/>
      <c r="K2984" s="42"/>
      <c r="L2984" s="3"/>
      <c r="M2984" s="3"/>
      <c r="N2984" s="3"/>
      <c r="O2984" s="44"/>
    </row>
    <row r="2985" spans="1:15" ht="15" hidden="1" x14ac:dyDescent="0.2">
      <c r="A2985" s="3"/>
      <c r="B2985" s="3"/>
      <c r="C2985" s="3"/>
      <c r="D2985" s="3"/>
      <c r="E2985" s="15"/>
      <c r="F2985" s="15"/>
      <c r="G2985" s="41"/>
      <c r="H2985" s="40"/>
      <c r="I2985" s="40"/>
      <c r="J2985" s="40"/>
      <c r="K2985" s="42"/>
      <c r="L2985" s="3"/>
      <c r="M2985" s="3"/>
      <c r="N2985" s="3"/>
      <c r="O2985" s="44"/>
    </row>
    <row r="2986" spans="1:15" ht="15" hidden="1" x14ac:dyDescent="0.2">
      <c r="A2986" s="3"/>
      <c r="B2986" s="3"/>
      <c r="C2986" s="3"/>
      <c r="D2986" s="3"/>
      <c r="E2986" s="15"/>
      <c r="F2986" s="15"/>
      <c r="G2986" s="41"/>
      <c r="H2986" s="40"/>
      <c r="I2986" s="40"/>
      <c r="J2986" s="40"/>
      <c r="K2986" s="42"/>
      <c r="L2986" s="3"/>
      <c r="M2986" s="3"/>
      <c r="N2986" s="3"/>
      <c r="O2986" s="44"/>
    </row>
    <row r="2987" spans="1:15" ht="15" hidden="1" x14ac:dyDescent="0.2">
      <c r="A2987" s="3"/>
      <c r="B2987" s="3"/>
      <c r="C2987" s="3"/>
      <c r="D2987" s="3"/>
      <c r="E2987" s="15"/>
      <c r="F2987" s="15"/>
      <c r="G2987" s="41"/>
      <c r="H2987" s="40"/>
      <c r="I2987" s="40"/>
      <c r="J2987" s="40"/>
      <c r="K2987" s="42"/>
      <c r="L2987" s="3"/>
      <c r="M2987" s="3"/>
      <c r="N2987" s="3"/>
      <c r="O2987" s="44"/>
    </row>
    <row r="2988" spans="1:15" ht="15" hidden="1" x14ac:dyDescent="0.2">
      <c r="A2988" s="3"/>
      <c r="B2988" s="3"/>
      <c r="C2988" s="3"/>
      <c r="D2988" s="3"/>
      <c r="E2988" s="15"/>
      <c r="F2988" s="15"/>
      <c r="G2988" s="41"/>
      <c r="H2988" s="40"/>
      <c r="I2988" s="40"/>
      <c r="J2988" s="40"/>
      <c r="K2988" s="42"/>
      <c r="L2988" s="3"/>
      <c r="M2988" s="3"/>
      <c r="N2988" s="3"/>
      <c r="O2988" s="44"/>
    </row>
    <row r="2989" spans="1:15" ht="15" hidden="1" x14ac:dyDescent="0.2">
      <c r="A2989" s="3"/>
      <c r="B2989" s="3"/>
      <c r="C2989" s="3"/>
      <c r="D2989" s="3"/>
      <c r="E2989" s="15"/>
      <c r="F2989" s="15"/>
      <c r="G2989" s="41"/>
      <c r="H2989" s="40"/>
      <c r="I2989" s="40"/>
      <c r="J2989" s="40"/>
      <c r="K2989" s="42"/>
      <c r="L2989" s="3"/>
      <c r="M2989" s="3"/>
      <c r="N2989" s="3"/>
      <c r="O2989" s="44"/>
    </row>
    <row r="2990" spans="1:15" ht="15" hidden="1" x14ac:dyDescent="0.2">
      <c r="A2990" s="3"/>
      <c r="B2990" s="3"/>
      <c r="C2990" s="3"/>
      <c r="D2990" s="3"/>
      <c r="E2990" s="15"/>
      <c r="F2990" s="15"/>
      <c r="G2990" s="41"/>
      <c r="H2990" s="40"/>
      <c r="I2990" s="40"/>
      <c r="J2990" s="40"/>
      <c r="K2990" s="42"/>
      <c r="L2990" s="3"/>
      <c r="M2990" s="3"/>
      <c r="N2990" s="3"/>
      <c r="O2990" s="44"/>
    </row>
    <row r="2991" spans="1:15" ht="15" hidden="1" x14ac:dyDescent="0.2">
      <c r="A2991" s="3"/>
      <c r="B2991" s="3"/>
      <c r="C2991" s="3"/>
      <c r="D2991" s="3"/>
      <c r="E2991" s="15"/>
      <c r="F2991" s="15"/>
      <c r="G2991" s="41"/>
      <c r="H2991" s="40"/>
      <c r="I2991" s="40"/>
      <c r="J2991" s="40"/>
      <c r="K2991" s="42"/>
      <c r="L2991" s="3">
        <f>IF(OR(Table2242[[#This Row],[P/E]]=""),0,IF(Table2242[[#This Row],[P/E]]&lt;=$A$8,1,0))</f>
        <v>0</v>
      </c>
      <c r="M2991" s="3">
        <f>IF(OR(Table2242[[#This Row],[ROE LF]]=""),0,IF(Table2242[[#This Row],[ROE LF]]&gt;=$B$8,1,0))</f>
        <v>0</v>
      </c>
      <c r="N2991" s="3">
        <f>IF(OR(Table2242[[#This Row],[Debt/Equity LF]]=""),0,IF(Table2242[[#This Row],[Debt/Equity LF]]&lt;=$C$8,1,0))</f>
        <v>0</v>
      </c>
      <c r="O2991" s="44">
        <f t="shared" ref="O2991:O3027" si="75">SUM(L2991:N2991)</f>
        <v>0</v>
      </c>
    </row>
    <row r="2992" spans="1:15" ht="15" hidden="1" x14ac:dyDescent="0.2">
      <c r="A2992" s="3"/>
      <c r="B2992" s="3"/>
      <c r="C2992" s="3"/>
      <c r="D2992" s="3"/>
      <c r="E2992" s="15"/>
      <c r="F2992" s="15"/>
      <c r="G2992" s="41"/>
      <c r="H2992" s="40"/>
      <c r="I2992" s="40"/>
      <c r="J2992" s="40"/>
      <c r="K2992" s="42"/>
      <c r="L2992" s="3">
        <f>IF(OR(Table2242[[#This Row],[P/E]]=""),0,IF(Table2242[[#This Row],[P/E]]&lt;=$A$8,1,0))</f>
        <v>0</v>
      </c>
      <c r="M2992" s="3">
        <f>IF(OR(Table2242[[#This Row],[ROE LF]]=""),0,IF(Table2242[[#This Row],[ROE LF]]&gt;=$B$8,1,0))</f>
        <v>0</v>
      </c>
      <c r="N2992" s="3">
        <f>IF(OR(Table2242[[#This Row],[Debt/Equity LF]]=""),0,IF(Table2242[[#This Row],[Debt/Equity LF]]&lt;=$C$8,1,0))</f>
        <v>0</v>
      </c>
      <c r="O2992" s="44">
        <f t="shared" si="75"/>
        <v>0</v>
      </c>
    </row>
    <row r="2993" spans="1:15" ht="15" hidden="1" x14ac:dyDescent="0.2">
      <c r="A2993" s="3"/>
      <c r="B2993" s="3"/>
      <c r="C2993" s="3"/>
      <c r="D2993" s="3"/>
      <c r="E2993" s="15"/>
      <c r="F2993" s="15"/>
      <c r="G2993" s="41"/>
      <c r="H2993" s="40"/>
      <c r="I2993" s="40"/>
      <c r="J2993" s="40"/>
      <c r="K2993" s="42"/>
      <c r="L2993" s="3">
        <f>IF(OR(Table2242[[#This Row],[P/E]]=""),0,IF(Table2242[[#This Row],[P/E]]&lt;=$A$8,1,0))</f>
        <v>0</v>
      </c>
      <c r="M2993" s="3">
        <f>IF(OR(Table2242[[#This Row],[ROE LF]]=""),0,IF(Table2242[[#This Row],[ROE LF]]&gt;=$B$8,1,0))</f>
        <v>0</v>
      </c>
      <c r="N2993" s="3">
        <f>IF(OR(Table2242[[#This Row],[Debt/Equity LF]]=""),0,IF(Table2242[[#This Row],[Debt/Equity LF]]&lt;=$C$8,1,0))</f>
        <v>0</v>
      </c>
      <c r="O2993" s="44">
        <f t="shared" si="75"/>
        <v>0</v>
      </c>
    </row>
    <row r="2994" spans="1:15" ht="15" hidden="1" x14ac:dyDescent="0.2">
      <c r="A2994" s="3"/>
      <c r="B2994" s="3"/>
      <c r="C2994" s="3"/>
      <c r="D2994" s="3"/>
      <c r="E2994" s="15"/>
      <c r="F2994" s="15"/>
      <c r="G2994" s="41"/>
      <c r="H2994" s="40"/>
      <c r="I2994" s="40"/>
      <c r="J2994" s="40"/>
      <c r="K2994" s="42"/>
      <c r="L2994" s="3">
        <f>IF(OR(Table2242[[#This Row],[P/E]]=""),0,IF(Table2242[[#This Row],[P/E]]&lt;=$A$8,1,0))</f>
        <v>0</v>
      </c>
      <c r="M2994" s="3">
        <f>IF(OR(Table2242[[#This Row],[ROE LF]]=""),0,IF(Table2242[[#This Row],[ROE LF]]&gt;=$B$8,1,0))</f>
        <v>0</v>
      </c>
      <c r="N2994" s="3">
        <f>IF(OR(Table2242[[#This Row],[Debt/Equity LF]]=""),0,IF(Table2242[[#This Row],[Debt/Equity LF]]&lt;=$C$8,1,0))</f>
        <v>0</v>
      </c>
      <c r="O2994" s="44">
        <f t="shared" si="75"/>
        <v>0</v>
      </c>
    </row>
    <row r="2995" spans="1:15" ht="15" hidden="1" x14ac:dyDescent="0.2">
      <c r="A2995" s="3"/>
      <c r="B2995" s="3"/>
      <c r="C2995" s="3"/>
      <c r="D2995" s="3"/>
      <c r="E2995" s="15"/>
      <c r="F2995" s="15"/>
      <c r="G2995" s="41"/>
      <c r="H2995" s="40"/>
      <c r="I2995" s="40"/>
      <c r="J2995" s="40"/>
      <c r="K2995" s="42"/>
      <c r="L2995" s="3">
        <f>IF(OR(Table2242[[#This Row],[P/E]]=""),0,IF(Table2242[[#This Row],[P/E]]&lt;=$A$8,1,0))</f>
        <v>0</v>
      </c>
      <c r="M2995" s="3">
        <f>IF(OR(Table2242[[#This Row],[ROE LF]]=""),0,IF(Table2242[[#This Row],[ROE LF]]&gt;=$B$8,1,0))</f>
        <v>0</v>
      </c>
      <c r="N2995" s="3">
        <f>IF(OR(Table2242[[#This Row],[Debt/Equity LF]]=""),0,IF(Table2242[[#This Row],[Debt/Equity LF]]&lt;=$C$8,1,0))</f>
        <v>0</v>
      </c>
      <c r="O2995" s="44">
        <f t="shared" si="75"/>
        <v>0</v>
      </c>
    </row>
    <row r="2996" spans="1:15" ht="15" hidden="1" x14ac:dyDescent="0.2">
      <c r="A2996" s="3"/>
      <c r="B2996" s="3"/>
      <c r="C2996" s="3"/>
      <c r="D2996" s="3"/>
      <c r="E2996" s="15"/>
      <c r="F2996" s="15"/>
      <c r="G2996" s="41"/>
      <c r="H2996" s="40"/>
      <c r="I2996" s="40"/>
      <c r="J2996" s="40"/>
      <c r="K2996" s="42"/>
      <c r="L2996" s="3">
        <f>IF(OR(Table2242[[#This Row],[P/E]]=""),0,IF(Table2242[[#This Row],[P/E]]&lt;=$A$8,1,0))</f>
        <v>0</v>
      </c>
      <c r="M2996" s="3">
        <f>IF(OR(Table2242[[#This Row],[ROE LF]]=""),0,IF(Table2242[[#This Row],[ROE LF]]&gt;=$B$8,1,0))</f>
        <v>0</v>
      </c>
      <c r="N2996" s="3">
        <f>IF(OR(Table2242[[#This Row],[Debt/Equity LF]]=""),0,IF(Table2242[[#This Row],[Debt/Equity LF]]&lt;=$C$8,1,0))</f>
        <v>0</v>
      </c>
      <c r="O2996" s="44">
        <f t="shared" si="75"/>
        <v>0</v>
      </c>
    </row>
    <row r="2997" spans="1:15" ht="15" hidden="1" x14ac:dyDescent="0.2">
      <c r="A2997" s="3"/>
      <c r="B2997" s="3"/>
      <c r="C2997" s="3"/>
      <c r="D2997" s="3"/>
      <c r="E2997" s="15" t="s">
        <v>51</v>
      </c>
      <c r="F2997" s="15" t="s">
        <v>51</v>
      </c>
      <c r="G2997" s="38"/>
      <c r="H2997" s="3"/>
      <c r="I2997" s="3"/>
      <c r="J2997" s="3"/>
      <c r="K2997" s="42"/>
      <c r="L2997" s="3">
        <f>IF(OR(Table2242[[#This Row],[P/E]]=""),0,IF(Table2242[[#This Row],[P/E]]&lt;=$A$8,1,0))</f>
        <v>0</v>
      </c>
      <c r="M2997" s="3">
        <f>IF(OR(Table2242[[#This Row],[ROE LF]]=""),0,IF(Table2242[[#This Row],[ROE LF]]&gt;=$B$8,1,0))</f>
        <v>0</v>
      </c>
      <c r="N2997" s="3">
        <f>IF(OR(Table2242[[#This Row],[Debt/Equity LF]]=""),0,IF(Table2242[[#This Row],[Debt/Equity LF]]&lt;=$C$8,1,0))</f>
        <v>0</v>
      </c>
      <c r="O2997" s="44">
        <f t="shared" si="75"/>
        <v>0</v>
      </c>
    </row>
    <row r="2998" spans="1:15" ht="15" hidden="1" x14ac:dyDescent="0.2">
      <c r="A2998" s="3"/>
      <c r="B2998" s="3"/>
      <c r="C2998" s="3"/>
      <c r="D2998" s="3"/>
      <c r="E2998" s="15" t="s">
        <v>51</v>
      </c>
      <c r="F2998" s="15" t="s">
        <v>51</v>
      </c>
      <c r="G2998" s="38"/>
      <c r="H2998" s="3"/>
      <c r="I2998" s="3"/>
      <c r="J2998" s="3"/>
      <c r="K2998" s="42"/>
      <c r="L2998" s="3">
        <f>IF(OR(Table2242[[#This Row],[P/E]]=""),0,IF(Table2242[[#This Row],[P/E]]&lt;=$A$8,1,0))</f>
        <v>0</v>
      </c>
      <c r="M2998" s="3">
        <f>IF(OR(Table2242[[#This Row],[ROE LF]]=""),0,IF(Table2242[[#This Row],[ROE LF]]&gt;=$B$8,1,0))</f>
        <v>0</v>
      </c>
      <c r="N2998" s="3">
        <f>IF(OR(Table2242[[#This Row],[Debt/Equity LF]]=""),0,IF(Table2242[[#This Row],[Debt/Equity LF]]&lt;=$C$8,1,0))</f>
        <v>0</v>
      </c>
      <c r="O2998" s="44">
        <f t="shared" si="75"/>
        <v>0</v>
      </c>
    </row>
    <row r="2999" spans="1:15" ht="15" hidden="1" x14ac:dyDescent="0.2">
      <c r="A2999" s="3"/>
      <c r="B2999" s="3"/>
      <c r="C2999" s="3"/>
      <c r="D2999" s="3"/>
      <c r="E2999" s="15" t="s">
        <v>51</v>
      </c>
      <c r="F2999" s="15" t="s">
        <v>51</v>
      </c>
      <c r="G2999" s="38"/>
      <c r="H2999" s="3"/>
      <c r="I2999" s="3"/>
      <c r="J2999" s="3"/>
      <c r="K2999" s="42"/>
      <c r="L2999" s="3">
        <f>IF(OR(Table2242[[#This Row],[P/E]]=""),0,IF(Table2242[[#This Row],[P/E]]&lt;=$A$8,1,0))</f>
        <v>0</v>
      </c>
      <c r="M2999" s="3">
        <f>IF(OR(Table2242[[#This Row],[ROE LF]]=""),0,IF(Table2242[[#This Row],[ROE LF]]&gt;=$B$8,1,0))</f>
        <v>0</v>
      </c>
      <c r="N2999" s="3">
        <f>IF(OR(Table2242[[#This Row],[Debt/Equity LF]]=""),0,IF(Table2242[[#This Row],[Debt/Equity LF]]&lt;=$C$8,1,0))</f>
        <v>0</v>
      </c>
      <c r="O2999" s="44">
        <f t="shared" si="75"/>
        <v>0</v>
      </c>
    </row>
    <row r="3000" spans="1:15" ht="15" hidden="1" x14ac:dyDescent="0.2">
      <c r="A3000" s="3"/>
      <c r="B3000" s="3"/>
      <c r="C3000" s="3"/>
      <c r="D3000" s="3"/>
      <c r="E3000" s="15" t="s">
        <v>51</v>
      </c>
      <c r="F3000" s="15" t="s">
        <v>51</v>
      </c>
      <c r="G3000" s="38"/>
      <c r="H3000" s="3"/>
      <c r="I3000" s="3"/>
      <c r="J3000" s="3"/>
      <c r="K3000" s="42"/>
      <c r="L3000" s="3">
        <f>IF(OR(Table2242[[#This Row],[P/E]]=""),0,IF(Table2242[[#This Row],[P/E]]&lt;=$A$8,1,0))</f>
        <v>0</v>
      </c>
      <c r="M3000" s="3">
        <f>IF(OR(Table2242[[#This Row],[ROE LF]]=""),0,IF(Table2242[[#This Row],[ROE LF]]&gt;=$B$8,1,0))</f>
        <v>0</v>
      </c>
      <c r="N3000" s="3">
        <f>IF(OR(Table2242[[#This Row],[Debt/Equity LF]]=""),0,IF(Table2242[[#This Row],[Debt/Equity LF]]&lt;=$C$8,1,0))</f>
        <v>0</v>
      </c>
      <c r="O3000" s="44">
        <f t="shared" si="75"/>
        <v>0</v>
      </c>
    </row>
    <row r="3001" spans="1:15" ht="15" hidden="1" x14ac:dyDescent="0.2">
      <c r="A3001" s="3"/>
      <c r="B3001" s="3"/>
      <c r="C3001" s="3"/>
      <c r="D3001" s="3"/>
      <c r="E3001" s="15" t="s">
        <v>51</v>
      </c>
      <c r="F3001" s="15" t="s">
        <v>51</v>
      </c>
      <c r="G3001" s="38"/>
      <c r="H3001" s="3"/>
      <c r="I3001" s="3"/>
      <c r="J3001" s="3"/>
      <c r="K3001" s="42"/>
      <c r="L3001" s="3">
        <f>IF(OR(Table2242[[#This Row],[P/E]]=""),0,IF(Table2242[[#This Row],[P/E]]&lt;=$A$8,1,0))</f>
        <v>0</v>
      </c>
      <c r="M3001" s="3">
        <f>IF(OR(Table2242[[#This Row],[ROE LF]]=""),0,IF(Table2242[[#This Row],[ROE LF]]&gt;=$B$8,1,0))</f>
        <v>0</v>
      </c>
      <c r="N3001" s="3">
        <f>IF(OR(Table2242[[#This Row],[Debt/Equity LF]]=""),0,IF(Table2242[[#This Row],[Debt/Equity LF]]&lt;=$C$8,1,0))</f>
        <v>0</v>
      </c>
      <c r="O3001" s="44">
        <f t="shared" si="75"/>
        <v>0</v>
      </c>
    </row>
    <row r="3002" spans="1:15" ht="15" hidden="1" x14ac:dyDescent="0.2">
      <c r="A3002" s="3"/>
      <c r="B3002" s="3"/>
      <c r="C3002" s="3"/>
      <c r="D3002" s="3"/>
      <c r="E3002" s="15" t="s">
        <v>51</v>
      </c>
      <c r="F3002" s="15" t="s">
        <v>51</v>
      </c>
      <c r="G3002" s="38"/>
      <c r="H3002" s="3"/>
      <c r="I3002" s="3"/>
      <c r="J3002" s="3"/>
      <c r="K3002" s="42"/>
      <c r="L3002" s="3">
        <f>IF(OR(Table2242[[#This Row],[P/E]]=""),0,IF(Table2242[[#This Row],[P/E]]&lt;=$A$8,1,0))</f>
        <v>0</v>
      </c>
      <c r="M3002" s="3">
        <f>IF(OR(Table2242[[#This Row],[ROE LF]]=""),0,IF(Table2242[[#This Row],[ROE LF]]&gt;=$B$8,1,0))</f>
        <v>0</v>
      </c>
      <c r="N3002" s="3">
        <f>IF(OR(Table2242[[#This Row],[Debt/Equity LF]]=""),0,IF(Table2242[[#This Row],[Debt/Equity LF]]&lt;=$C$8,1,0))</f>
        <v>0</v>
      </c>
      <c r="O3002" s="44">
        <f t="shared" si="75"/>
        <v>0</v>
      </c>
    </row>
    <row r="3003" spans="1:15" ht="15" hidden="1" x14ac:dyDescent="0.2">
      <c r="A3003" s="3"/>
      <c r="B3003" s="3"/>
      <c r="C3003" s="3"/>
      <c r="D3003" s="3"/>
      <c r="E3003" s="15" t="s">
        <v>51</v>
      </c>
      <c r="F3003" s="15" t="s">
        <v>51</v>
      </c>
      <c r="G3003" s="38"/>
      <c r="H3003" s="3"/>
      <c r="I3003" s="3"/>
      <c r="J3003" s="3"/>
      <c r="K3003" s="42"/>
      <c r="L3003" s="3">
        <f>IF(OR(Table2242[[#This Row],[P/E]]=""),0,IF(Table2242[[#This Row],[P/E]]&lt;=$A$8,1,0))</f>
        <v>0</v>
      </c>
      <c r="M3003" s="3">
        <f>IF(OR(Table2242[[#This Row],[ROE LF]]=""),0,IF(Table2242[[#This Row],[ROE LF]]&gt;=$B$8,1,0))</f>
        <v>0</v>
      </c>
      <c r="N3003" s="3">
        <f>IF(OR(Table2242[[#This Row],[Debt/Equity LF]]=""),0,IF(Table2242[[#This Row],[Debt/Equity LF]]&lt;=$C$8,1,0))</f>
        <v>0</v>
      </c>
      <c r="O3003" s="44">
        <f t="shared" si="75"/>
        <v>0</v>
      </c>
    </row>
    <row r="3004" spans="1:15" ht="15" hidden="1" x14ac:dyDescent="0.2">
      <c r="A3004" s="3"/>
      <c r="B3004" s="3"/>
      <c r="C3004" s="3"/>
      <c r="D3004" s="3"/>
      <c r="E3004" s="15" t="s">
        <v>51</v>
      </c>
      <c r="F3004" s="15" t="s">
        <v>51</v>
      </c>
      <c r="G3004" s="38"/>
      <c r="H3004" s="3"/>
      <c r="I3004" s="3"/>
      <c r="J3004" s="3"/>
      <c r="K3004" s="42"/>
      <c r="L3004" s="3">
        <f>IF(OR(Table2242[[#This Row],[P/E]]=""),0,IF(Table2242[[#This Row],[P/E]]&lt;=$A$8,1,0))</f>
        <v>0</v>
      </c>
      <c r="M3004" s="3">
        <f>IF(OR(Table2242[[#This Row],[ROE LF]]=""),0,IF(Table2242[[#This Row],[ROE LF]]&gt;=$B$8,1,0))</f>
        <v>0</v>
      </c>
      <c r="N3004" s="3">
        <f>IF(OR(Table2242[[#This Row],[Debt/Equity LF]]=""),0,IF(Table2242[[#This Row],[Debt/Equity LF]]&lt;=$C$8,1,0))</f>
        <v>0</v>
      </c>
      <c r="O3004" s="44">
        <f t="shared" si="75"/>
        <v>0</v>
      </c>
    </row>
    <row r="3005" spans="1:15" ht="15" hidden="1" x14ac:dyDescent="0.2">
      <c r="A3005" s="3"/>
      <c r="B3005" s="3"/>
      <c r="C3005" s="3"/>
      <c r="D3005" s="3"/>
      <c r="E3005" s="15" t="s">
        <v>51</v>
      </c>
      <c r="F3005" s="15" t="s">
        <v>51</v>
      </c>
      <c r="G3005" s="38"/>
      <c r="H3005" s="3"/>
      <c r="I3005" s="3"/>
      <c r="J3005" s="3"/>
      <c r="K3005" s="42"/>
      <c r="L3005" s="3">
        <f>IF(OR(Table2242[[#This Row],[P/E]]=""),0,IF(Table2242[[#This Row],[P/E]]&lt;=$A$8,1,0))</f>
        <v>0</v>
      </c>
      <c r="M3005" s="3">
        <f>IF(OR(Table2242[[#This Row],[ROE LF]]=""),0,IF(Table2242[[#This Row],[ROE LF]]&gt;=$B$8,1,0))</f>
        <v>0</v>
      </c>
      <c r="N3005" s="3">
        <f>IF(OR(Table2242[[#This Row],[Debt/Equity LF]]=""),0,IF(Table2242[[#This Row],[Debt/Equity LF]]&lt;=$C$8,1,0))</f>
        <v>0</v>
      </c>
      <c r="O3005" s="44">
        <f t="shared" si="75"/>
        <v>0</v>
      </c>
    </row>
    <row r="3006" spans="1:15" ht="15" hidden="1" x14ac:dyDescent="0.2">
      <c r="A3006" s="3"/>
      <c r="B3006" s="3"/>
      <c r="C3006" s="3"/>
      <c r="D3006" s="3"/>
      <c r="E3006" s="15" t="s">
        <v>51</v>
      </c>
      <c r="F3006" s="15" t="s">
        <v>51</v>
      </c>
      <c r="G3006" s="38"/>
      <c r="H3006" s="3"/>
      <c r="I3006" s="3"/>
      <c r="J3006" s="3"/>
      <c r="K3006" s="42"/>
      <c r="L3006" s="3">
        <f>IF(OR(Table2242[[#This Row],[P/E]]=""),0,IF(Table2242[[#This Row],[P/E]]&lt;=$A$8,1,0))</f>
        <v>0</v>
      </c>
      <c r="M3006" s="3">
        <f>IF(OR(Table2242[[#This Row],[ROE LF]]=""),0,IF(Table2242[[#This Row],[ROE LF]]&gt;=$B$8,1,0))</f>
        <v>0</v>
      </c>
      <c r="N3006" s="3">
        <f>IF(OR(Table2242[[#This Row],[Debt/Equity LF]]=""),0,IF(Table2242[[#This Row],[Debt/Equity LF]]&lt;=$C$8,1,0))</f>
        <v>0</v>
      </c>
      <c r="O3006" s="44">
        <f t="shared" si="75"/>
        <v>0</v>
      </c>
    </row>
    <row r="3007" spans="1:15" ht="15" hidden="1" x14ac:dyDescent="0.2">
      <c r="A3007" s="3"/>
      <c r="B3007" s="3"/>
      <c r="C3007" s="3"/>
      <c r="D3007" s="3"/>
      <c r="E3007" s="15" t="s">
        <v>51</v>
      </c>
      <c r="F3007" s="15" t="s">
        <v>51</v>
      </c>
      <c r="G3007" s="38"/>
      <c r="H3007" s="3"/>
      <c r="I3007" s="3"/>
      <c r="J3007" s="3"/>
      <c r="K3007" s="42"/>
      <c r="L3007" s="3">
        <f>IF(OR(Table2242[[#This Row],[P/E]]=""),0,IF(Table2242[[#This Row],[P/E]]&lt;=$A$8,1,0))</f>
        <v>0</v>
      </c>
      <c r="M3007" s="3">
        <f>IF(OR(Table2242[[#This Row],[ROE LF]]=""),0,IF(Table2242[[#This Row],[ROE LF]]&gt;=$B$8,1,0))</f>
        <v>0</v>
      </c>
      <c r="N3007" s="3">
        <f>IF(OR(Table2242[[#This Row],[Debt/Equity LF]]=""),0,IF(Table2242[[#This Row],[Debt/Equity LF]]&lt;=$C$8,1,0))</f>
        <v>0</v>
      </c>
      <c r="O3007" s="44">
        <f t="shared" si="75"/>
        <v>0</v>
      </c>
    </row>
    <row r="3008" spans="1:15" ht="15" hidden="1" x14ac:dyDescent="0.2">
      <c r="A3008" s="3"/>
      <c r="B3008" s="3"/>
      <c r="C3008" s="3"/>
      <c r="D3008" s="3"/>
      <c r="E3008" s="15" t="s">
        <v>51</v>
      </c>
      <c r="F3008" s="15" t="s">
        <v>51</v>
      </c>
      <c r="G3008" s="38"/>
      <c r="H3008" s="3"/>
      <c r="I3008" s="3"/>
      <c r="J3008" s="3"/>
      <c r="K3008" s="42"/>
      <c r="L3008" s="3">
        <f>IF(OR(Table2242[[#This Row],[P/E]]=""),0,IF(Table2242[[#This Row],[P/E]]&lt;=$A$8,1,0))</f>
        <v>0</v>
      </c>
      <c r="M3008" s="3">
        <f>IF(OR(Table2242[[#This Row],[ROE LF]]=""),0,IF(Table2242[[#This Row],[ROE LF]]&gt;=$B$8,1,0))</f>
        <v>0</v>
      </c>
      <c r="N3008" s="3">
        <f>IF(OR(Table2242[[#This Row],[Debt/Equity LF]]=""),0,IF(Table2242[[#This Row],[Debt/Equity LF]]&lt;=$C$8,1,0))</f>
        <v>0</v>
      </c>
      <c r="O3008" s="44">
        <f t="shared" si="75"/>
        <v>0</v>
      </c>
    </row>
    <row r="3009" spans="1:15" ht="15" hidden="1" x14ac:dyDescent="0.2">
      <c r="A3009" s="3"/>
      <c r="B3009" s="3"/>
      <c r="C3009" s="3"/>
      <c r="D3009" s="3"/>
      <c r="E3009" s="15" t="s">
        <v>51</v>
      </c>
      <c r="F3009" s="15" t="s">
        <v>51</v>
      </c>
      <c r="G3009" s="38"/>
      <c r="H3009" s="3"/>
      <c r="I3009" s="3"/>
      <c r="J3009" s="3"/>
      <c r="K3009" s="42"/>
      <c r="L3009" s="3">
        <f>IF(OR(Table2242[[#This Row],[P/E]]=""),0,IF(Table2242[[#This Row],[P/E]]&lt;=$A$8,1,0))</f>
        <v>0</v>
      </c>
      <c r="M3009" s="3">
        <f>IF(OR(Table2242[[#This Row],[ROE LF]]=""),0,IF(Table2242[[#This Row],[ROE LF]]&gt;=$B$8,1,0))</f>
        <v>0</v>
      </c>
      <c r="N3009" s="3">
        <f>IF(OR(Table2242[[#This Row],[Debt/Equity LF]]=""),0,IF(Table2242[[#This Row],[Debt/Equity LF]]&lt;=$C$8,1,0))</f>
        <v>0</v>
      </c>
      <c r="O3009" s="44">
        <f t="shared" si="75"/>
        <v>0</v>
      </c>
    </row>
    <row r="3010" spans="1:15" ht="15" hidden="1" x14ac:dyDescent="0.2">
      <c r="A3010" s="3"/>
      <c r="B3010" s="3"/>
      <c r="C3010" s="3"/>
      <c r="D3010" s="3"/>
      <c r="E3010" s="15" t="s">
        <v>51</v>
      </c>
      <c r="F3010" s="15" t="s">
        <v>51</v>
      </c>
      <c r="G3010" s="38"/>
      <c r="H3010" s="3"/>
      <c r="I3010" s="3"/>
      <c r="J3010" s="3"/>
      <c r="K3010" s="42"/>
      <c r="L3010" s="3">
        <f>IF(OR(Table2242[[#This Row],[P/E]]=""),0,IF(Table2242[[#This Row],[P/E]]&lt;=$A$8,1,0))</f>
        <v>0</v>
      </c>
      <c r="M3010" s="3">
        <f>IF(OR(Table2242[[#This Row],[ROE LF]]=""),0,IF(Table2242[[#This Row],[ROE LF]]&gt;=$B$8,1,0))</f>
        <v>0</v>
      </c>
      <c r="N3010" s="3">
        <f>IF(OR(Table2242[[#This Row],[Debt/Equity LF]]=""),0,IF(Table2242[[#This Row],[Debt/Equity LF]]&lt;=$C$8,1,0))</f>
        <v>0</v>
      </c>
      <c r="O3010" s="44">
        <f t="shared" si="75"/>
        <v>0</v>
      </c>
    </row>
    <row r="3011" spans="1:15" ht="15" hidden="1" x14ac:dyDescent="0.2">
      <c r="A3011" s="3"/>
      <c r="B3011" s="3"/>
      <c r="C3011" s="3"/>
      <c r="D3011" s="3"/>
      <c r="E3011" s="15" t="s">
        <v>51</v>
      </c>
      <c r="F3011" s="15" t="s">
        <v>51</v>
      </c>
      <c r="G3011" s="38"/>
      <c r="H3011" s="3"/>
      <c r="I3011" s="3"/>
      <c r="J3011" s="3"/>
      <c r="K3011" s="42"/>
      <c r="L3011" s="3">
        <f>IF(OR(Table2242[[#This Row],[P/E]]=""),0,IF(Table2242[[#This Row],[P/E]]&lt;=$A$8,1,0))</f>
        <v>0</v>
      </c>
      <c r="M3011" s="3">
        <f>IF(OR(Table2242[[#This Row],[ROE LF]]=""),0,IF(Table2242[[#This Row],[ROE LF]]&gt;=$B$8,1,0))</f>
        <v>0</v>
      </c>
      <c r="N3011" s="3">
        <f>IF(OR(Table2242[[#This Row],[Debt/Equity LF]]=""),0,IF(Table2242[[#This Row],[Debt/Equity LF]]&lt;=$C$8,1,0))</f>
        <v>0</v>
      </c>
      <c r="O3011" s="44">
        <f t="shared" si="75"/>
        <v>0</v>
      </c>
    </row>
    <row r="3012" spans="1:15" ht="15" hidden="1" x14ac:dyDescent="0.2">
      <c r="A3012" s="3"/>
      <c r="B3012" s="3"/>
      <c r="C3012" s="3"/>
      <c r="D3012" s="3"/>
      <c r="E3012" s="15" t="s">
        <v>51</v>
      </c>
      <c r="F3012" s="15" t="s">
        <v>51</v>
      </c>
      <c r="G3012" s="38"/>
      <c r="H3012" s="3"/>
      <c r="I3012" s="3"/>
      <c r="J3012" s="3"/>
      <c r="K3012" s="42"/>
      <c r="L3012" s="3">
        <f>IF(OR(Table2242[[#This Row],[P/E]]=""),0,IF(Table2242[[#This Row],[P/E]]&lt;=$A$8,1,0))</f>
        <v>0</v>
      </c>
      <c r="M3012" s="3">
        <f>IF(OR(Table2242[[#This Row],[ROE LF]]=""),0,IF(Table2242[[#This Row],[ROE LF]]&gt;=$B$8,1,0))</f>
        <v>0</v>
      </c>
      <c r="N3012" s="3">
        <f>IF(OR(Table2242[[#This Row],[Debt/Equity LF]]=""),0,IF(Table2242[[#This Row],[Debt/Equity LF]]&lt;=$C$8,1,0))</f>
        <v>0</v>
      </c>
      <c r="O3012" s="44">
        <f t="shared" si="75"/>
        <v>0</v>
      </c>
    </row>
    <row r="3013" spans="1:15" ht="15" hidden="1" x14ac:dyDescent="0.2">
      <c r="A3013" s="3"/>
      <c r="B3013" s="3"/>
      <c r="C3013" s="3"/>
      <c r="D3013" s="3"/>
      <c r="E3013" s="15" t="s">
        <v>51</v>
      </c>
      <c r="F3013" s="15" t="s">
        <v>51</v>
      </c>
      <c r="G3013" s="38"/>
      <c r="H3013" s="3"/>
      <c r="I3013" s="3"/>
      <c r="J3013" s="3"/>
      <c r="K3013" s="42"/>
      <c r="L3013" s="3">
        <f>IF(OR(Table2242[[#This Row],[P/E]]=""),0,IF(Table2242[[#This Row],[P/E]]&lt;=$A$8,1,0))</f>
        <v>0</v>
      </c>
      <c r="M3013" s="3">
        <f>IF(OR(Table2242[[#This Row],[ROE LF]]=""),0,IF(Table2242[[#This Row],[ROE LF]]&gt;=$B$8,1,0))</f>
        <v>0</v>
      </c>
      <c r="N3013" s="3">
        <f>IF(OR(Table2242[[#This Row],[Debt/Equity LF]]=""),0,IF(Table2242[[#This Row],[Debt/Equity LF]]&lt;=$C$8,1,0))</f>
        <v>0</v>
      </c>
      <c r="O3013" s="44">
        <f t="shared" si="75"/>
        <v>0</v>
      </c>
    </row>
    <row r="3014" spans="1:15" ht="15" hidden="1" x14ac:dyDescent="0.2">
      <c r="A3014" s="3"/>
      <c r="B3014" s="3"/>
      <c r="C3014" s="3"/>
      <c r="D3014" s="3"/>
      <c r="E3014" s="15" t="s">
        <v>51</v>
      </c>
      <c r="F3014" s="15" t="s">
        <v>51</v>
      </c>
      <c r="G3014" s="38"/>
      <c r="H3014" s="3"/>
      <c r="I3014" s="3"/>
      <c r="J3014" s="3"/>
      <c r="K3014" s="42"/>
      <c r="L3014" s="3">
        <f>IF(OR(Table2242[[#This Row],[P/E]]=""),0,IF(Table2242[[#This Row],[P/E]]&lt;=$A$8,1,0))</f>
        <v>0</v>
      </c>
      <c r="M3014" s="3">
        <f>IF(OR(Table2242[[#This Row],[ROE LF]]=""),0,IF(Table2242[[#This Row],[ROE LF]]&gt;=$B$8,1,0))</f>
        <v>0</v>
      </c>
      <c r="N3014" s="3">
        <f>IF(OR(Table2242[[#This Row],[Debt/Equity LF]]=""),0,IF(Table2242[[#This Row],[Debt/Equity LF]]&lt;=$C$8,1,0))</f>
        <v>0</v>
      </c>
      <c r="O3014" s="44">
        <f t="shared" si="75"/>
        <v>0</v>
      </c>
    </row>
    <row r="3015" spans="1:15" ht="15" hidden="1" x14ac:dyDescent="0.2">
      <c r="A3015" s="3"/>
      <c r="B3015" s="3"/>
      <c r="C3015" s="3"/>
      <c r="D3015" s="3"/>
      <c r="E3015" s="15" t="s">
        <v>51</v>
      </c>
      <c r="F3015" s="15" t="s">
        <v>51</v>
      </c>
      <c r="G3015" s="38"/>
      <c r="H3015" s="3"/>
      <c r="I3015" s="3"/>
      <c r="J3015" s="3"/>
      <c r="K3015" s="42"/>
      <c r="L3015" s="3">
        <f>IF(OR(Table2242[[#This Row],[P/E]]=""),0,IF(Table2242[[#This Row],[P/E]]&lt;=$A$8,1,0))</f>
        <v>0</v>
      </c>
      <c r="M3015" s="3">
        <f>IF(OR(Table2242[[#This Row],[ROE LF]]=""),0,IF(Table2242[[#This Row],[ROE LF]]&gt;=$B$8,1,0))</f>
        <v>0</v>
      </c>
      <c r="N3015" s="3">
        <f>IF(OR(Table2242[[#This Row],[Debt/Equity LF]]=""),0,IF(Table2242[[#This Row],[Debt/Equity LF]]&lt;=$C$8,1,0))</f>
        <v>0</v>
      </c>
      <c r="O3015" s="44">
        <f t="shared" si="75"/>
        <v>0</v>
      </c>
    </row>
    <row r="3016" spans="1:15" ht="15" hidden="1" x14ac:dyDescent="0.2">
      <c r="A3016" s="3"/>
      <c r="B3016" s="3"/>
      <c r="C3016" s="3"/>
      <c r="D3016" s="3"/>
      <c r="E3016" s="15" t="s">
        <v>51</v>
      </c>
      <c r="F3016" s="15" t="s">
        <v>51</v>
      </c>
      <c r="G3016" s="38"/>
      <c r="H3016" s="3"/>
      <c r="I3016" s="3"/>
      <c r="J3016" s="3"/>
      <c r="K3016" s="42"/>
      <c r="L3016" s="3">
        <f>IF(OR(Table2242[[#This Row],[P/E]]=""),0,IF(Table2242[[#This Row],[P/E]]&lt;=$A$8,1,0))</f>
        <v>0</v>
      </c>
      <c r="M3016" s="3">
        <f>IF(OR(Table2242[[#This Row],[ROE LF]]=""),0,IF(Table2242[[#This Row],[ROE LF]]&gt;=$B$8,1,0))</f>
        <v>0</v>
      </c>
      <c r="N3016" s="3">
        <f>IF(OR(Table2242[[#This Row],[Debt/Equity LF]]=""),0,IF(Table2242[[#This Row],[Debt/Equity LF]]&lt;=$C$8,1,0))</f>
        <v>0</v>
      </c>
      <c r="O3016" s="44">
        <f t="shared" si="75"/>
        <v>0</v>
      </c>
    </row>
    <row r="3017" spans="1:15" ht="15" hidden="1" x14ac:dyDescent="0.2">
      <c r="A3017" s="3"/>
      <c r="B3017" s="3"/>
      <c r="C3017" s="3"/>
      <c r="D3017" s="3"/>
      <c r="E3017" s="15" t="s">
        <v>51</v>
      </c>
      <c r="F3017" s="15" t="s">
        <v>51</v>
      </c>
      <c r="G3017" s="38"/>
      <c r="H3017" s="3"/>
      <c r="I3017" s="3"/>
      <c r="J3017" s="3"/>
      <c r="K3017" s="42"/>
      <c r="L3017" s="3">
        <f>IF(OR(Table2242[[#This Row],[P/E]]=""),0,IF(Table2242[[#This Row],[P/E]]&lt;=$A$8,1,0))</f>
        <v>0</v>
      </c>
      <c r="M3017" s="3">
        <f>IF(OR(Table2242[[#This Row],[ROE LF]]=""),0,IF(Table2242[[#This Row],[ROE LF]]&gt;=$B$8,1,0))</f>
        <v>0</v>
      </c>
      <c r="N3017" s="3">
        <f>IF(OR(Table2242[[#This Row],[Debt/Equity LF]]=""),0,IF(Table2242[[#This Row],[Debt/Equity LF]]&lt;=$C$8,1,0))</f>
        <v>0</v>
      </c>
      <c r="O3017" s="44">
        <f t="shared" si="75"/>
        <v>0</v>
      </c>
    </row>
    <row r="3018" spans="1:15" ht="15" hidden="1" x14ac:dyDescent="0.2">
      <c r="A3018" s="3"/>
      <c r="B3018" s="3"/>
      <c r="C3018" s="3"/>
      <c r="D3018" s="3"/>
      <c r="E3018" s="15" t="s">
        <v>51</v>
      </c>
      <c r="F3018" s="15" t="s">
        <v>51</v>
      </c>
      <c r="G3018" s="38"/>
      <c r="H3018" s="3"/>
      <c r="I3018" s="3"/>
      <c r="J3018" s="3"/>
      <c r="K3018" s="42"/>
      <c r="L3018" s="3">
        <f>IF(OR(Table2242[[#This Row],[P/E]]=""),0,IF(Table2242[[#This Row],[P/E]]&lt;=$A$8,1,0))</f>
        <v>0</v>
      </c>
      <c r="M3018" s="3">
        <f>IF(OR(Table2242[[#This Row],[ROE LF]]=""),0,IF(Table2242[[#This Row],[ROE LF]]&gt;=$B$8,1,0))</f>
        <v>0</v>
      </c>
      <c r="N3018" s="3">
        <f>IF(OR(Table2242[[#This Row],[Debt/Equity LF]]=""),0,IF(Table2242[[#This Row],[Debt/Equity LF]]&lt;=$C$8,1,0))</f>
        <v>0</v>
      </c>
      <c r="O3018" s="44">
        <f t="shared" si="75"/>
        <v>0</v>
      </c>
    </row>
    <row r="3019" spans="1:15" ht="15" hidden="1" x14ac:dyDescent="0.2">
      <c r="A3019" s="3"/>
      <c r="B3019" s="3"/>
      <c r="C3019" s="3"/>
      <c r="D3019" s="3"/>
      <c r="E3019" s="15" t="s">
        <v>51</v>
      </c>
      <c r="F3019" s="15" t="s">
        <v>51</v>
      </c>
      <c r="G3019" s="38"/>
      <c r="H3019" s="3"/>
      <c r="I3019" s="3"/>
      <c r="J3019" s="3"/>
      <c r="K3019" s="42"/>
      <c r="L3019" s="3">
        <f>IF(OR(Table2242[[#This Row],[P/E]]=""),0,IF(Table2242[[#This Row],[P/E]]&lt;=$A$8,1,0))</f>
        <v>0</v>
      </c>
      <c r="M3019" s="3">
        <f>IF(OR(Table2242[[#This Row],[ROE LF]]=""),0,IF(Table2242[[#This Row],[ROE LF]]&gt;=$B$8,1,0))</f>
        <v>0</v>
      </c>
      <c r="N3019" s="3">
        <f>IF(OR(Table2242[[#This Row],[Debt/Equity LF]]=""),0,IF(Table2242[[#This Row],[Debt/Equity LF]]&lt;=$C$8,1,0))</f>
        <v>0</v>
      </c>
      <c r="O3019" s="44">
        <f t="shared" si="75"/>
        <v>0</v>
      </c>
    </row>
    <row r="3020" spans="1:15" ht="15" hidden="1" x14ac:dyDescent="0.2">
      <c r="A3020" s="3"/>
      <c r="B3020" s="3"/>
      <c r="C3020" s="3"/>
      <c r="D3020" s="3"/>
      <c r="E3020" s="15" t="s">
        <v>51</v>
      </c>
      <c r="F3020" s="15" t="s">
        <v>51</v>
      </c>
      <c r="G3020" s="38"/>
      <c r="H3020" s="3"/>
      <c r="I3020" s="3"/>
      <c r="J3020" s="3"/>
      <c r="K3020" s="42"/>
      <c r="L3020" s="3">
        <f>IF(OR(Table2242[[#This Row],[P/E]]=""),0,IF(Table2242[[#This Row],[P/E]]&lt;=$A$8,1,0))</f>
        <v>0</v>
      </c>
      <c r="M3020" s="3">
        <f>IF(OR(Table2242[[#This Row],[ROE LF]]=""),0,IF(Table2242[[#This Row],[ROE LF]]&gt;=$B$8,1,0))</f>
        <v>0</v>
      </c>
      <c r="N3020" s="3">
        <f>IF(OR(Table2242[[#This Row],[Debt/Equity LF]]=""),0,IF(Table2242[[#This Row],[Debt/Equity LF]]&lt;=$C$8,1,0))</f>
        <v>0</v>
      </c>
      <c r="O3020" s="44">
        <f t="shared" si="75"/>
        <v>0</v>
      </c>
    </row>
    <row r="3021" spans="1:15" ht="15" hidden="1" x14ac:dyDescent="0.2">
      <c r="A3021" s="3"/>
      <c r="B3021" s="3"/>
      <c r="C3021" s="3"/>
      <c r="D3021" s="3"/>
      <c r="E3021" s="15" t="s">
        <v>51</v>
      </c>
      <c r="F3021" s="15" t="s">
        <v>51</v>
      </c>
      <c r="G3021" s="38"/>
      <c r="H3021" s="3"/>
      <c r="I3021" s="3"/>
      <c r="J3021" s="3"/>
      <c r="K3021" s="42"/>
      <c r="L3021" s="3">
        <f>IF(OR(Table2242[[#This Row],[P/E]]=""),0,IF(Table2242[[#This Row],[P/E]]&lt;=$A$8,1,0))</f>
        <v>0</v>
      </c>
      <c r="M3021" s="3">
        <f>IF(OR(Table2242[[#This Row],[ROE LF]]=""),0,IF(Table2242[[#This Row],[ROE LF]]&gt;=$B$8,1,0))</f>
        <v>0</v>
      </c>
      <c r="N3021" s="3">
        <f>IF(OR(Table2242[[#This Row],[Debt/Equity LF]]=""),0,IF(Table2242[[#This Row],[Debt/Equity LF]]&lt;=$C$8,1,0))</f>
        <v>0</v>
      </c>
      <c r="O3021" s="44">
        <f t="shared" si="75"/>
        <v>0</v>
      </c>
    </row>
    <row r="3022" spans="1:15" ht="15" hidden="1" x14ac:dyDescent="0.2">
      <c r="A3022" s="3"/>
      <c r="B3022" s="3"/>
      <c r="C3022" s="3"/>
      <c r="D3022" s="3"/>
      <c r="E3022" s="15" t="s">
        <v>51</v>
      </c>
      <c r="F3022" s="15" t="s">
        <v>51</v>
      </c>
      <c r="G3022" s="38"/>
      <c r="H3022" s="3"/>
      <c r="I3022" s="3"/>
      <c r="J3022" s="3"/>
      <c r="K3022" s="42"/>
      <c r="L3022" s="3">
        <f>IF(OR(Table2242[[#This Row],[P/E]]=""),0,IF(Table2242[[#This Row],[P/E]]&lt;=$A$8,1,0))</f>
        <v>0</v>
      </c>
      <c r="M3022" s="3">
        <f>IF(OR(Table2242[[#This Row],[ROE LF]]=""),0,IF(Table2242[[#This Row],[ROE LF]]&gt;=$B$8,1,0))</f>
        <v>0</v>
      </c>
      <c r="N3022" s="3">
        <f>IF(OR(Table2242[[#This Row],[Debt/Equity LF]]=""),0,IF(Table2242[[#This Row],[Debt/Equity LF]]&lt;=$C$8,1,0))</f>
        <v>0</v>
      </c>
      <c r="O3022" s="44">
        <f t="shared" si="75"/>
        <v>0</v>
      </c>
    </row>
    <row r="3023" spans="1:15" ht="15" hidden="1" x14ac:dyDescent="0.2">
      <c r="A3023" s="3"/>
      <c r="B3023" s="3"/>
      <c r="C3023" s="3"/>
      <c r="D3023" s="3"/>
      <c r="E3023" s="15" t="s">
        <v>51</v>
      </c>
      <c r="F3023" s="15" t="s">
        <v>51</v>
      </c>
      <c r="G3023" s="38"/>
      <c r="H3023" s="3"/>
      <c r="I3023" s="3"/>
      <c r="J3023" s="3"/>
      <c r="K3023" s="42"/>
      <c r="L3023" s="3">
        <f>IF(OR(Table2242[[#This Row],[P/E]]=""),0,IF(Table2242[[#This Row],[P/E]]&lt;=$A$8,1,0))</f>
        <v>0</v>
      </c>
      <c r="M3023" s="3">
        <f>IF(OR(Table2242[[#This Row],[ROE LF]]=""),0,IF(Table2242[[#This Row],[ROE LF]]&gt;=$B$8,1,0))</f>
        <v>0</v>
      </c>
      <c r="N3023" s="3">
        <f>IF(OR(Table2242[[#This Row],[Debt/Equity LF]]=""),0,IF(Table2242[[#This Row],[Debt/Equity LF]]&lt;=$C$8,1,0))</f>
        <v>0</v>
      </c>
      <c r="O3023" s="44">
        <f t="shared" si="75"/>
        <v>0</v>
      </c>
    </row>
    <row r="3024" spans="1:15" ht="15" hidden="1" x14ac:dyDescent="0.2">
      <c r="A3024" s="3"/>
      <c r="B3024" s="3"/>
      <c r="C3024" s="3"/>
      <c r="D3024" s="3"/>
      <c r="E3024" s="15" t="s">
        <v>51</v>
      </c>
      <c r="F3024" s="15" t="s">
        <v>51</v>
      </c>
      <c r="G3024" s="38"/>
      <c r="H3024" s="3"/>
      <c r="I3024" s="3"/>
      <c r="J3024" s="3"/>
      <c r="K3024" s="42"/>
      <c r="L3024" s="3">
        <f>IF(OR(Table2242[[#This Row],[P/E]]=""),0,IF(Table2242[[#This Row],[P/E]]&lt;=$A$8,1,0))</f>
        <v>0</v>
      </c>
      <c r="M3024" s="3">
        <f>IF(OR(Table2242[[#This Row],[ROE LF]]=""),0,IF(Table2242[[#This Row],[ROE LF]]&gt;=$B$8,1,0))</f>
        <v>0</v>
      </c>
      <c r="N3024" s="3">
        <f>IF(OR(Table2242[[#This Row],[Debt/Equity LF]]=""),0,IF(Table2242[[#This Row],[Debt/Equity LF]]&lt;=$C$8,1,0))</f>
        <v>0</v>
      </c>
      <c r="O3024" s="44">
        <f t="shared" si="75"/>
        <v>0</v>
      </c>
    </row>
    <row r="3025" spans="1:15" ht="15" hidden="1" x14ac:dyDescent="0.2">
      <c r="A3025" s="3"/>
      <c r="B3025" s="3"/>
      <c r="C3025" s="3"/>
      <c r="D3025" s="3"/>
      <c r="E3025" s="15" t="s">
        <v>51</v>
      </c>
      <c r="F3025" s="15" t="s">
        <v>51</v>
      </c>
      <c r="G3025" s="38"/>
      <c r="H3025" s="3"/>
      <c r="I3025" s="3"/>
      <c r="J3025" s="3"/>
      <c r="K3025" s="42"/>
      <c r="L3025" s="3">
        <f>IF(OR(Table2242[[#This Row],[P/E]]=""),0,IF(Table2242[[#This Row],[P/E]]&lt;=$A$8,1,0))</f>
        <v>0</v>
      </c>
      <c r="M3025" s="3">
        <f>IF(OR(Table2242[[#This Row],[ROE LF]]=""),0,IF(Table2242[[#This Row],[ROE LF]]&gt;=$B$8,1,0))</f>
        <v>0</v>
      </c>
      <c r="N3025" s="3">
        <f>IF(OR(Table2242[[#This Row],[Debt/Equity LF]]=""),0,IF(Table2242[[#This Row],[Debt/Equity LF]]&lt;=$C$8,1,0))</f>
        <v>0</v>
      </c>
      <c r="O3025" s="44">
        <f t="shared" si="75"/>
        <v>0</v>
      </c>
    </row>
    <row r="3026" spans="1:15" ht="15" hidden="1" x14ac:dyDescent="0.2">
      <c r="A3026" s="3"/>
      <c r="B3026" s="3"/>
      <c r="C3026" s="3"/>
      <c r="D3026" s="3"/>
      <c r="E3026" s="15" t="s">
        <v>51</v>
      </c>
      <c r="F3026" s="15" t="s">
        <v>51</v>
      </c>
      <c r="G3026" s="38"/>
      <c r="H3026" s="3"/>
      <c r="I3026" s="3"/>
      <c r="J3026" s="3"/>
      <c r="K3026" s="42"/>
      <c r="L3026" s="3">
        <f>IF(OR(Table2242[[#This Row],[P/E]]=""),0,IF(Table2242[[#This Row],[P/E]]&lt;=$A$8,1,0))</f>
        <v>0</v>
      </c>
      <c r="M3026" s="3">
        <f>IF(OR(Table2242[[#This Row],[ROE LF]]=""),0,IF(Table2242[[#This Row],[ROE LF]]&gt;=$B$8,1,0))</f>
        <v>0</v>
      </c>
      <c r="N3026" s="3">
        <f>IF(OR(Table2242[[#This Row],[Debt/Equity LF]]=""),0,IF(Table2242[[#This Row],[Debt/Equity LF]]&lt;=$C$8,1,0))</f>
        <v>0</v>
      </c>
      <c r="O3026" s="44">
        <f t="shared" si="75"/>
        <v>0</v>
      </c>
    </row>
    <row r="3027" spans="1:15" ht="15" hidden="1" x14ac:dyDescent="0.2">
      <c r="A3027" s="3"/>
      <c r="B3027" s="3"/>
      <c r="C3027" s="3"/>
      <c r="D3027" s="3"/>
      <c r="E3027" s="15" t="s">
        <v>51</v>
      </c>
      <c r="F3027" s="15" t="s">
        <v>51</v>
      </c>
      <c r="G3027" s="38"/>
      <c r="H3027" s="3"/>
      <c r="I3027" s="3"/>
      <c r="J3027" s="3"/>
      <c r="K3027" s="42"/>
      <c r="L3027" s="3">
        <f>IF(OR(Table2242[[#This Row],[P/E]]=""),0,IF(Table2242[[#This Row],[P/E]]&lt;=$A$8,1,0))</f>
        <v>0</v>
      </c>
      <c r="M3027" s="3">
        <f>IF(OR(Table2242[[#This Row],[ROE LF]]=""),0,IF(Table2242[[#This Row],[ROE LF]]&gt;=$B$8,1,0))</f>
        <v>0</v>
      </c>
      <c r="N3027" s="3">
        <f>IF(OR(Table2242[[#This Row],[Debt/Equity LF]]=""),0,IF(Table2242[[#This Row],[Debt/Equity LF]]&lt;=$C$8,1,0))</f>
        <v>0</v>
      </c>
      <c r="O3027" s="44">
        <f t="shared" si="75"/>
        <v>0</v>
      </c>
    </row>
    <row r="3028" spans="1:15" x14ac:dyDescent="0.15">
      <c r="D3028" s="16"/>
    </row>
  </sheetData>
  <mergeCells count="2">
    <mergeCell ref="A2:C2"/>
    <mergeCell ref="A6:C6"/>
  </mergeCells>
  <phoneticPr fontId="45" type="noConversion"/>
  <conditionalFormatting sqref="K1:K1048576">
    <cfRule type="iconSet" priority="2">
      <iconSet>
        <cfvo type="percent" val="0"/>
        <cfvo type="percent" val="33"/>
        <cfvo type="percent" val="67"/>
      </iconSet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3:K2749">
    <cfRule type="cellIs" dxfId="15" priority="1" operator="equal">
      <formula>"""Yes"""</formula>
    </cfRule>
  </conditionalFormatting>
  <pageMargins left="0.75" right="0.75" top="1" bottom="1" header="0.5" footer="0.5"/>
  <pageSetup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21"/>
  <sheetViews>
    <sheetView workbookViewId="0"/>
  </sheetViews>
  <sheetFormatPr baseColWidth="10" defaultColWidth="9.1640625" defaultRowHeight="13" x14ac:dyDescent="0.15"/>
  <cols>
    <col min="1" max="1" width="19.83203125" style="17" bestFit="1" customWidth="1"/>
    <col min="2" max="2" width="36" style="17" bestFit="1" customWidth="1"/>
    <col min="3" max="3" width="21.83203125" style="17" bestFit="1" customWidth="1"/>
    <col min="4" max="4" width="12" style="17" bestFit="1" customWidth="1"/>
    <col min="5" max="5" width="12.5" style="17" bestFit="1" customWidth="1"/>
    <col min="6" max="6" width="14.33203125" style="17" bestFit="1" customWidth="1"/>
    <col min="7" max="7" width="18.83203125" style="17" bestFit="1" customWidth="1"/>
    <col min="8" max="8" width="12" style="17" bestFit="1" customWidth="1"/>
    <col min="9" max="9" width="39" style="17" customWidth="1"/>
    <col min="10" max="10" width="29.83203125" style="17" customWidth="1"/>
    <col min="11" max="12" width="9.1640625" style="17"/>
    <col min="13" max="13" width="22.6640625" style="17" bestFit="1" customWidth="1"/>
    <col min="14" max="16384" width="9.1640625" style="17"/>
  </cols>
  <sheetData>
    <row r="1" spans="1:18" x14ac:dyDescent="0.15">
      <c r="A1" s="7" t="s">
        <v>121</v>
      </c>
      <c r="B1" s="7" t="s">
        <v>122</v>
      </c>
      <c r="C1" s="7" t="s">
        <v>123</v>
      </c>
      <c r="D1"/>
      <c r="E1"/>
      <c r="F1" s="1" t="s">
        <v>124</v>
      </c>
      <c r="G1"/>
      <c r="H1"/>
      <c r="I1"/>
      <c r="J1"/>
      <c r="K1" t="s">
        <v>125</v>
      </c>
      <c r="L1"/>
      <c r="M1"/>
      <c r="N1"/>
      <c r="O1"/>
      <c r="P1"/>
      <c r="Q1"/>
      <c r="R1"/>
    </row>
    <row r="2" spans="1:18" x14ac:dyDescent="0.15">
      <c r="A2" s="7" t="s">
        <v>126</v>
      </c>
      <c r="B2" s="7"/>
      <c r="C2" s="7"/>
      <c r="D2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18" x14ac:dyDescent="0.15">
      <c r="A3" s="1" t="s">
        <v>6</v>
      </c>
      <c r="B3" s="1" t="s">
        <v>7</v>
      </c>
      <c r="C3" s="1" t="s">
        <v>8</v>
      </c>
      <c r="D3" s="1" t="s">
        <v>2</v>
      </c>
      <c r="E3" s="1" t="s">
        <v>9</v>
      </c>
      <c r="F3" s="1" t="s">
        <v>10</v>
      </c>
      <c r="G3" s="1" t="s">
        <v>11</v>
      </c>
      <c r="H3" s="1" t="s">
        <v>127</v>
      </c>
      <c r="I3" s="1" t="s">
        <v>13</v>
      </c>
      <c r="J3" s="1" t="s">
        <v>14</v>
      </c>
      <c r="K3"/>
      <c r="L3"/>
      <c r="M3" s="39" t="s">
        <v>128</v>
      </c>
      <c r="N3" s="39" t="s">
        <v>129</v>
      </c>
      <c r="O3"/>
      <c r="P3"/>
      <c r="Q3"/>
      <c r="R3"/>
    </row>
    <row r="4" spans="1:18" x14ac:dyDescent="0.15">
      <c r="A4" s="7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>
        <f>MEDIAN(M5:M2990)</f>
        <v>0.14116121292114259</v>
      </c>
      <c r="R4">
        <f>MEDIAN(E5:E2990)</f>
        <v>14.116121292114258</v>
      </c>
    </row>
    <row r="5" spans="1:18" ht="15" x14ac:dyDescent="0.2">
      <c r="A5" s="59" t="s">
        <v>133</v>
      </c>
      <c r="B5" s="59" t="s">
        <v>134</v>
      </c>
      <c r="C5" s="59" t="s">
        <v>20</v>
      </c>
      <c r="D5" s="60">
        <v>23.548282623291016</v>
      </c>
      <c r="E5" s="60">
        <v>175.45928955078125</v>
      </c>
      <c r="F5" s="60">
        <v>261.4461669921875</v>
      </c>
      <c r="G5" s="60">
        <v>2145527922688</v>
      </c>
      <c r="H5" s="60">
        <v>143.8800048828125</v>
      </c>
      <c r="I5" s="59" t="s">
        <v>21</v>
      </c>
      <c r="J5" s="59" t="s">
        <v>22</v>
      </c>
      <c r="K5" s="50"/>
      <c r="L5"/>
      <c r="M5">
        <f>IF(E5=0,"",E5/100)</f>
        <v>1.7545928955078125</v>
      </c>
      <c r="N5">
        <f>IF(F5=0,"",F5/100)</f>
        <v>2.6144616699218748</v>
      </c>
      <c r="O5"/>
      <c r="P5"/>
      <c r="Q5"/>
      <c r="R5"/>
    </row>
    <row r="6" spans="1:18" ht="15" x14ac:dyDescent="0.2">
      <c r="A6" s="59" t="s">
        <v>131</v>
      </c>
      <c r="B6" s="59" t="s">
        <v>132</v>
      </c>
      <c r="C6" s="59" t="s">
        <v>20</v>
      </c>
      <c r="D6" s="60">
        <v>24.191606521606445</v>
      </c>
      <c r="E6" s="60">
        <v>42.875308990478516</v>
      </c>
      <c r="F6" s="60">
        <v>44.441883087158203</v>
      </c>
      <c r="G6" s="60">
        <v>1673603710976</v>
      </c>
      <c r="H6" s="60">
        <v>224.50999450683594</v>
      </c>
      <c r="I6" s="59" t="s">
        <v>23</v>
      </c>
      <c r="J6" s="59" t="s">
        <v>24</v>
      </c>
      <c r="K6" s="50"/>
      <c r="L6"/>
      <c r="M6">
        <f t="shared" ref="M6:M68" si="0">IF(E6=0,"",E6/100)</f>
        <v>0.42875308990478517</v>
      </c>
      <c r="N6">
        <f t="shared" ref="N6:N69" si="1">IF(F6=0,"",F6/100)</f>
        <v>0.44441883087158202</v>
      </c>
      <c r="O6"/>
      <c r="P6"/>
      <c r="Q6"/>
      <c r="R6"/>
    </row>
    <row r="7" spans="1:18" ht="15" x14ac:dyDescent="0.2">
      <c r="A7" s="59" t="s">
        <v>137</v>
      </c>
      <c r="B7" s="59" t="s">
        <v>138</v>
      </c>
      <c r="C7" s="59" t="s">
        <v>25</v>
      </c>
      <c r="D7" s="60">
        <v>18.294759750366211</v>
      </c>
      <c r="E7" s="60">
        <v>26.893192291259766</v>
      </c>
      <c r="F7" s="60">
        <v>11.56663703918457</v>
      </c>
      <c r="G7" s="60">
        <v>1130705059840</v>
      </c>
      <c r="H7" s="60">
        <v>93.360000610351562</v>
      </c>
      <c r="I7" s="59" t="s">
        <v>26</v>
      </c>
      <c r="J7" s="59" t="s">
        <v>27</v>
      </c>
      <c r="K7" s="50"/>
      <c r="L7"/>
      <c r="M7">
        <f t="shared" si="0"/>
        <v>0.26893192291259765</v>
      </c>
      <c r="N7">
        <f t="shared" si="1"/>
        <v>0.1156663703918457</v>
      </c>
      <c r="O7"/>
      <c r="P7"/>
      <c r="Q7"/>
      <c r="R7"/>
    </row>
    <row r="8" spans="1:18" ht="15" x14ac:dyDescent="0.2">
      <c r="A8" s="59" t="s">
        <v>139</v>
      </c>
      <c r="B8" s="59" t="s">
        <v>140</v>
      </c>
      <c r="C8" s="59" t="s">
        <v>25</v>
      </c>
      <c r="D8" s="60">
        <v>18.294759750366211</v>
      </c>
      <c r="E8" s="60">
        <v>26.893192291259766</v>
      </c>
      <c r="F8" s="60">
        <v>11.56663703918457</v>
      </c>
      <c r="G8" s="60">
        <v>1130705059840</v>
      </c>
      <c r="H8" s="60">
        <v>93.544998168945312</v>
      </c>
      <c r="I8" s="59" t="s">
        <v>26</v>
      </c>
      <c r="J8" s="59" t="s">
        <v>27</v>
      </c>
      <c r="K8" s="50"/>
      <c r="L8"/>
      <c r="M8">
        <f t="shared" si="0"/>
        <v>0.26893192291259765</v>
      </c>
      <c r="N8">
        <f t="shared" si="1"/>
        <v>0.1156663703918457</v>
      </c>
      <c r="O8"/>
      <c r="P8"/>
      <c r="Q8"/>
      <c r="R8"/>
    </row>
    <row r="9" spans="1:18" ht="15" x14ac:dyDescent="0.2">
      <c r="A9" s="59" t="s">
        <v>135</v>
      </c>
      <c r="B9" s="59" t="s">
        <v>136</v>
      </c>
      <c r="C9" s="59" t="s">
        <v>28</v>
      </c>
      <c r="D9" s="60">
        <v>96.345283508300781</v>
      </c>
      <c r="E9" s="60">
        <v>8.7757167816162109</v>
      </c>
      <c r="F9" s="60">
        <v>105.15750122070312</v>
      </c>
      <c r="G9" s="60">
        <v>878770520064</v>
      </c>
      <c r="H9" s="60">
        <v>95.93499755859375</v>
      </c>
      <c r="I9" s="59" t="s">
        <v>29</v>
      </c>
      <c r="J9" s="59" t="s">
        <v>30</v>
      </c>
      <c r="K9" s="50"/>
      <c r="L9"/>
      <c r="M9">
        <f t="shared" si="0"/>
        <v>8.7757167816162107E-2</v>
      </c>
      <c r="N9">
        <f t="shared" si="1"/>
        <v>1.0515750122070313</v>
      </c>
      <c r="O9"/>
      <c r="P9"/>
      <c r="Q9"/>
      <c r="R9"/>
    </row>
    <row r="10" spans="1:18" ht="15" x14ac:dyDescent="0.2">
      <c r="A10" s="59" t="s">
        <v>143</v>
      </c>
      <c r="B10" s="59" t="s">
        <v>144</v>
      </c>
      <c r="C10" s="59" t="s">
        <v>33</v>
      </c>
      <c r="D10" s="60">
        <v>20.318010330200195</v>
      </c>
      <c r="E10" s="60">
        <v>-0.28817400336265603</v>
      </c>
      <c r="F10" s="60">
        <v>25.120594024658203</v>
      </c>
      <c r="G10" s="60">
        <v>636000206848</v>
      </c>
      <c r="H10" s="60">
        <v>288.64999389648438</v>
      </c>
      <c r="I10" s="59" t="s">
        <v>34</v>
      </c>
      <c r="J10" s="59" t="s">
        <v>35</v>
      </c>
      <c r="K10" s="50"/>
      <c r="L10"/>
      <c r="M10">
        <f t="shared" si="0"/>
        <v>-2.8817400336265601E-3</v>
      </c>
      <c r="N10">
        <f t="shared" si="1"/>
        <v>0.25120594024658205</v>
      </c>
      <c r="O10"/>
      <c r="P10"/>
      <c r="Q10"/>
      <c r="R10"/>
    </row>
    <row r="11" spans="1:18" ht="15" x14ac:dyDescent="0.2">
      <c r="A11" s="59" t="s">
        <v>445</v>
      </c>
      <c r="B11" s="59" t="s">
        <v>446</v>
      </c>
      <c r="C11" s="59" t="s">
        <v>28</v>
      </c>
      <c r="D11" s="60">
        <v>57.065650939941406</v>
      </c>
      <c r="E11" s="60">
        <v>33.450916290283203</v>
      </c>
      <c r="F11" s="60">
        <v>14.28363037109375</v>
      </c>
      <c r="G11" s="60">
        <v>560785260544</v>
      </c>
      <c r="H11" s="60">
        <v>186.55000305175781</v>
      </c>
      <c r="I11" s="59" t="s">
        <v>31</v>
      </c>
      <c r="J11" s="59" t="s">
        <v>32</v>
      </c>
      <c r="K11" s="50"/>
      <c r="L11"/>
      <c r="M11">
        <f t="shared" si="0"/>
        <v>0.33450916290283206</v>
      </c>
      <c r="N11">
        <f t="shared" si="1"/>
        <v>0.1428363037109375</v>
      </c>
      <c r="O11"/>
      <c r="P11"/>
      <c r="Q11"/>
      <c r="R11"/>
    </row>
    <row r="12" spans="1:18" ht="15" x14ac:dyDescent="0.2">
      <c r="A12" s="59" t="s">
        <v>175</v>
      </c>
      <c r="B12" s="59" t="s">
        <v>176</v>
      </c>
      <c r="C12" s="59" t="s">
        <v>36</v>
      </c>
      <c r="D12" s="60">
        <v>26.60822868347168</v>
      </c>
      <c r="E12" s="60">
        <v>26.814054489135742</v>
      </c>
      <c r="F12" s="60">
        <v>58.690803527832031</v>
      </c>
      <c r="G12" s="60">
        <v>505165185024</v>
      </c>
      <c r="H12" s="60">
        <v>543.34002685546875</v>
      </c>
      <c r="I12" s="59" t="s">
        <v>37</v>
      </c>
      <c r="J12" s="59" t="s">
        <v>38</v>
      </c>
      <c r="K12" s="50"/>
      <c r="L12"/>
      <c r="M12">
        <f t="shared" si="0"/>
        <v>0.26814054489135741</v>
      </c>
      <c r="N12">
        <f t="shared" si="1"/>
        <v>0.58690803527832036</v>
      </c>
      <c r="O12"/>
      <c r="P12"/>
      <c r="Q12"/>
      <c r="R12"/>
    </row>
    <row r="13" spans="1:18" ht="15" x14ac:dyDescent="0.2">
      <c r="A13" s="59" t="s">
        <v>149</v>
      </c>
      <c r="B13" s="59" t="s">
        <v>150</v>
      </c>
      <c r="C13" s="59" t="s">
        <v>36</v>
      </c>
      <c r="D13" s="60">
        <v>20.566644668579102</v>
      </c>
      <c r="E13" s="60">
        <v>26.446977615356445</v>
      </c>
      <c r="F13" s="60">
        <v>42.932212829589844</v>
      </c>
      <c r="G13" s="60">
        <v>450867691520</v>
      </c>
      <c r="H13" s="60">
        <v>173.53999328613281</v>
      </c>
      <c r="I13" s="59" t="s">
        <v>40</v>
      </c>
      <c r="J13" s="59" t="s">
        <v>41</v>
      </c>
      <c r="K13" s="50"/>
      <c r="L13"/>
      <c r="M13">
        <f t="shared" si="0"/>
        <v>0.26446977615356443</v>
      </c>
      <c r="N13">
        <f t="shared" si="1"/>
        <v>0.42932212829589844</v>
      </c>
      <c r="O13"/>
      <c r="P13"/>
      <c r="Q13"/>
      <c r="R13"/>
    </row>
    <row r="14" spans="1:18" ht="15" x14ac:dyDescent="0.2">
      <c r="A14" s="59" t="s">
        <v>155</v>
      </c>
      <c r="B14" s="59" t="s">
        <v>156</v>
      </c>
      <c r="C14" s="59" t="s">
        <v>43</v>
      </c>
      <c r="D14" s="60">
        <v>8.6086835861206055</v>
      </c>
      <c r="E14" s="60">
        <v>29.917303085327148</v>
      </c>
      <c r="F14" s="60">
        <v>23.532581329345703</v>
      </c>
      <c r="G14" s="60">
        <v>448482148352</v>
      </c>
      <c r="H14" s="60">
        <v>108.90000152587891</v>
      </c>
      <c r="I14" s="59" t="s">
        <v>43</v>
      </c>
      <c r="J14" s="59" t="s">
        <v>44</v>
      </c>
      <c r="K14" s="50"/>
      <c r="L14"/>
      <c r="M14">
        <f t="shared" si="0"/>
        <v>0.29917303085327146</v>
      </c>
      <c r="N14">
        <f t="shared" si="1"/>
        <v>0.23532581329345703</v>
      </c>
      <c r="O14"/>
      <c r="P14"/>
      <c r="Q14"/>
      <c r="R14"/>
    </row>
    <row r="15" spans="1:18" ht="15" x14ac:dyDescent="0.2">
      <c r="A15" s="59" t="s">
        <v>145</v>
      </c>
      <c r="B15" s="59" t="s">
        <v>146</v>
      </c>
      <c r="C15" s="59" t="s">
        <v>20</v>
      </c>
      <c r="D15" s="60">
        <v>30.711204528808594</v>
      </c>
      <c r="E15" s="60">
        <v>44.143081665039062</v>
      </c>
      <c r="F15" s="60">
        <v>63.095470428466797</v>
      </c>
      <c r="G15" s="60">
        <v>414226317312</v>
      </c>
      <c r="H15" s="60">
        <v>204.77000427246094</v>
      </c>
      <c r="I15" s="59" t="s">
        <v>23</v>
      </c>
      <c r="J15" s="59" t="s">
        <v>42</v>
      </c>
      <c r="K15" s="50"/>
      <c r="L15"/>
      <c r="M15">
        <f t="shared" si="0"/>
        <v>0.44143081665039063</v>
      </c>
      <c r="N15">
        <f t="shared" si="1"/>
        <v>0.63095470428466793</v>
      </c>
      <c r="O15"/>
      <c r="P15"/>
      <c r="Q15"/>
      <c r="R15"/>
    </row>
    <row r="16" spans="1:18" ht="15" x14ac:dyDescent="0.2">
      <c r="A16" s="59" t="s">
        <v>147</v>
      </c>
      <c r="B16" s="59" t="s">
        <v>148</v>
      </c>
      <c r="C16" s="59" t="s">
        <v>33</v>
      </c>
      <c r="D16" s="60">
        <v>11.099103927612305</v>
      </c>
      <c r="E16" s="60">
        <v>13.802184104919434</v>
      </c>
      <c r="F16" s="60">
        <v>253.02793884277344</v>
      </c>
      <c r="G16" s="60">
        <v>380553986048</v>
      </c>
      <c r="H16" s="60">
        <v>134.69999694824219</v>
      </c>
      <c r="I16" s="59" t="s">
        <v>47</v>
      </c>
      <c r="J16" s="59" t="s">
        <v>47</v>
      </c>
      <c r="K16" s="50"/>
      <c r="L16"/>
      <c r="M16">
        <f t="shared" si="0"/>
        <v>0.13802184104919435</v>
      </c>
      <c r="N16">
        <f t="shared" si="1"/>
        <v>2.5302793884277346</v>
      </c>
      <c r="O16"/>
      <c r="P16"/>
      <c r="Q16"/>
      <c r="R16"/>
    </row>
    <row r="17" spans="1:14" ht="15" x14ac:dyDescent="0.2">
      <c r="A17" s="59" t="s">
        <v>151</v>
      </c>
      <c r="B17" s="59" t="s">
        <v>152</v>
      </c>
      <c r="C17" s="59" t="s">
        <v>45</v>
      </c>
      <c r="D17" s="60">
        <v>22.596118927001953</v>
      </c>
      <c r="E17" s="60">
        <v>17.546079635620117</v>
      </c>
      <c r="F17" s="60">
        <v>76.076042175292969</v>
      </c>
      <c r="G17" s="60">
        <v>378554777600</v>
      </c>
      <c r="H17" s="60">
        <v>139.47000122070312</v>
      </c>
      <c r="I17" s="59" t="s">
        <v>46</v>
      </c>
      <c r="J17" s="59" t="s">
        <v>46</v>
      </c>
      <c r="K17" s="50"/>
      <c r="L17"/>
      <c r="M17">
        <f t="shared" si="0"/>
        <v>0.17546079635620118</v>
      </c>
      <c r="N17">
        <f t="shared" si="1"/>
        <v>0.76076042175292968</v>
      </c>
    </row>
    <row r="18" spans="1:14" ht="15" x14ac:dyDescent="0.2">
      <c r="A18" s="59" t="s">
        <v>237</v>
      </c>
      <c r="B18" s="59" t="s">
        <v>238</v>
      </c>
      <c r="C18" s="59" t="s">
        <v>36</v>
      </c>
      <c r="D18" s="60">
        <v>46.020801544189453</v>
      </c>
      <c r="E18" s="60">
        <v>67.685714721679688</v>
      </c>
      <c r="F18" s="60">
        <v>156.29112243652344</v>
      </c>
      <c r="G18" s="60">
        <v>345171132416</v>
      </c>
      <c r="H18" s="60">
        <v>363.26998901367188</v>
      </c>
      <c r="I18" s="59" t="s">
        <v>40</v>
      </c>
      <c r="J18" s="59" t="s">
        <v>41</v>
      </c>
      <c r="K18" s="50"/>
      <c r="L18"/>
      <c r="M18">
        <f t="shared" si="0"/>
        <v>0.67685714721679691</v>
      </c>
      <c r="N18">
        <f t="shared" si="1"/>
        <v>1.5629112243652343</v>
      </c>
    </row>
    <row r="19" spans="1:14" ht="15" x14ac:dyDescent="0.2">
      <c r="A19" s="59" t="s">
        <v>171</v>
      </c>
      <c r="B19" s="59" t="s">
        <v>172</v>
      </c>
      <c r="C19" s="59" t="s">
        <v>43</v>
      </c>
      <c r="D19" s="60">
        <v>9.7781105041503906</v>
      </c>
      <c r="E19" s="60">
        <v>23.20008659362793</v>
      </c>
      <c r="F19" s="60">
        <v>14.810151100158691</v>
      </c>
      <c r="G19" s="60">
        <v>344052301824</v>
      </c>
      <c r="H19" s="60">
        <v>179.77999877929688</v>
      </c>
      <c r="I19" s="59" t="s">
        <v>43</v>
      </c>
      <c r="J19" s="59" t="s">
        <v>44</v>
      </c>
      <c r="K19" s="50"/>
      <c r="L19"/>
      <c r="M19">
        <f t="shared" si="0"/>
        <v>0.2320008659362793</v>
      </c>
      <c r="N19">
        <f t="shared" si="1"/>
        <v>0.14810151100158692</v>
      </c>
    </row>
    <row r="20" spans="1:14" ht="15" x14ac:dyDescent="0.2">
      <c r="A20" s="59" t="s">
        <v>243</v>
      </c>
      <c r="B20" s="59" t="s">
        <v>244</v>
      </c>
      <c r="C20" s="59" t="s">
        <v>20</v>
      </c>
      <c r="D20" s="60">
        <v>43.178340911865234</v>
      </c>
      <c r="E20" s="60">
        <v>34.405975341796875</v>
      </c>
      <c r="F20" s="60">
        <v>49.628944396972656</v>
      </c>
      <c r="G20" s="60">
        <v>343022403584</v>
      </c>
      <c r="H20" s="60">
        <v>154.55000305175781</v>
      </c>
      <c r="I20" s="59" t="s">
        <v>48</v>
      </c>
      <c r="J20" s="59" t="s">
        <v>48</v>
      </c>
      <c r="K20" s="50"/>
      <c r="L20"/>
      <c r="M20">
        <f t="shared" si="0"/>
        <v>0.34405975341796874</v>
      </c>
      <c r="N20">
        <f t="shared" si="1"/>
        <v>0.49628944396972657</v>
      </c>
    </row>
    <row r="21" spans="1:14" ht="15" x14ac:dyDescent="0.2">
      <c r="A21" s="59" t="s">
        <v>153</v>
      </c>
      <c r="B21" s="59" t="s">
        <v>154</v>
      </c>
      <c r="C21" s="59" t="s">
        <v>45</v>
      </c>
      <c r="D21" s="60">
        <v>24.313417434692383</v>
      </c>
      <c r="E21" s="60">
        <v>32.454544067382812</v>
      </c>
      <c r="F21" s="60">
        <v>74.441734313964844</v>
      </c>
      <c r="G21" s="60">
        <v>323416227840</v>
      </c>
      <c r="H21" s="60">
        <v>140.19000244140625</v>
      </c>
      <c r="I21" s="59" t="s">
        <v>49</v>
      </c>
      <c r="J21" s="59" t="s">
        <v>50</v>
      </c>
      <c r="K21" s="50"/>
      <c r="L21"/>
      <c r="M21">
        <f>IF(E21=0,"",E21/100)</f>
        <v>0.32454544067382812</v>
      </c>
      <c r="N21">
        <f t="shared" si="1"/>
        <v>0.74441734313964847</v>
      </c>
    </row>
    <row r="22" spans="1:14" ht="15" x14ac:dyDescent="0.2">
      <c r="A22" s="59" t="s">
        <v>157</v>
      </c>
      <c r="B22" s="59" t="s">
        <v>158</v>
      </c>
      <c r="C22" s="59" t="s">
        <v>20</v>
      </c>
      <c r="D22" s="60">
        <v>30.954303741455078</v>
      </c>
      <c r="E22" s="60">
        <v>149.78567504882812</v>
      </c>
      <c r="F22" s="60">
        <v>225.57814025878906</v>
      </c>
      <c r="G22" s="60">
        <v>303475163136</v>
      </c>
      <c r="H22" s="60">
        <v>315.6400146484375</v>
      </c>
      <c r="I22" s="59" t="s">
        <v>23</v>
      </c>
      <c r="J22" s="59" t="s">
        <v>42</v>
      </c>
      <c r="K22" s="50"/>
      <c r="L22"/>
      <c r="M22">
        <f t="shared" si="0"/>
        <v>1.4978567504882812</v>
      </c>
      <c r="N22">
        <f t="shared" si="1"/>
        <v>2.2557814025878908</v>
      </c>
    </row>
    <row r="23" spans="1:14" ht="15" x14ac:dyDescent="0.2">
      <c r="A23" s="59" t="s">
        <v>163</v>
      </c>
      <c r="B23" s="59" t="s">
        <v>164</v>
      </c>
      <c r="C23" s="59" t="s">
        <v>28</v>
      </c>
      <c r="D23" s="60">
        <v>18.987276077270508</v>
      </c>
      <c r="E23" s="60">
        <v>1464.4405517578125</v>
      </c>
      <c r="F23" s="60">
        <v>20083.123046875</v>
      </c>
      <c r="G23" s="60">
        <v>293553569792</v>
      </c>
      <c r="H23" s="60">
        <v>308.92300415039062</v>
      </c>
      <c r="I23" s="59" t="s">
        <v>29</v>
      </c>
      <c r="J23" s="59" t="s">
        <v>52</v>
      </c>
      <c r="K23" s="50"/>
      <c r="L23"/>
      <c r="M23">
        <f t="shared" si="0"/>
        <v>14.644405517578125</v>
      </c>
      <c r="N23">
        <f t="shared" si="1"/>
        <v>200.83123046874999</v>
      </c>
    </row>
    <row r="24" spans="1:14" ht="15" x14ac:dyDescent="0.2">
      <c r="A24" s="59" t="s">
        <v>161</v>
      </c>
      <c r="B24" s="59" t="s">
        <v>162</v>
      </c>
      <c r="C24" s="59" t="s">
        <v>33</v>
      </c>
      <c r="D24" s="60">
        <v>11.606590270996094</v>
      </c>
      <c r="E24" s="60">
        <v>10.577569007873535</v>
      </c>
      <c r="F24" s="60">
        <v>219.11257934570312</v>
      </c>
      <c r="G24" s="60">
        <v>292979212288</v>
      </c>
      <c r="H24" s="60">
        <v>38.064998626708984</v>
      </c>
      <c r="I24" s="59" t="s">
        <v>47</v>
      </c>
      <c r="J24" s="59" t="s">
        <v>47</v>
      </c>
      <c r="K24" s="50"/>
      <c r="L24"/>
      <c r="M24">
        <f>IF(E24=0,"",E24/100)</f>
        <v>0.10577569007873536</v>
      </c>
      <c r="N24">
        <f t="shared" si="1"/>
        <v>2.1911257934570312</v>
      </c>
    </row>
    <row r="25" spans="1:14" ht="15" x14ac:dyDescent="0.2">
      <c r="A25" s="59" t="s">
        <v>9165</v>
      </c>
      <c r="B25" s="59" t="s">
        <v>9166</v>
      </c>
      <c r="C25" s="59" t="s">
        <v>25</v>
      </c>
      <c r="D25" s="60">
        <v>9.5633001327514648</v>
      </c>
      <c r="E25" s="60">
        <v>22.397787094116211</v>
      </c>
      <c r="F25" s="60">
        <v>21.339468002319336</v>
      </c>
      <c r="G25" s="60">
        <v>269052641280</v>
      </c>
      <c r="H25" s="60">
        <v>101.47000122070312</v>
      </c>
      <c r="I25" s="59" t="s">
        <v>26</v>
      </c>
      <c r="J25" s="59" t="s">
        <v>27</v>
      </c>
      <c r="K25" s="50"/>
      <c r="L25"/>
      <c r="M25">
        <f t="shared" si="0"/>
        <v>0.22397787094116212</v>
      </c>
      <c r="N25">
        <f t="shared" si="1"/>
        <v>0.21339468002319337</v>
      </c>
    </row>
    <row r="26" spans="1:14" ht="15" x14ac:dyDescent="0.2">
      <c r="A26" s="59" t="s">
        <v>187</v>
      </c>
      <c r="B26" s="59" t="s">
        <v>188</v>
      </c>
      <c r="C26" s="59" t="s">
        <v>36</v>
      </c>
      <c r="D26" s="60">
        <v>7.7125415802001953</v>
      </c>
      <c r="E26" s="60">
        <v>37.276947021484375</v>
      </c>
      <c r="F26" s="60">
        <v>46.05517578125</v>
      </c>
      <c r="G26" s="60">
        <v>262254051328</v>
      </c>
      <c r="H26" s="60">
        <v>47.110000610351562</v>
      </c>
      <c r="I26" s="59" t="s">
        <v>40</v>
      </c>
      <c r="J26" s="59" t="s">
        <v>41</v>
      </c>
      <c r="K26" s="50"/>
      <c r="L26"/>
      <c r="M26">
        <f t="shared" si="0"/>
        <v>0.37276947021484375</v>
      </c>
      <c r="N26">
        <f t="shared" si="1"/>
        <v>0.46055175781250002</v>
      </c>
    </row>
    <row r="27" spans="1:14" ht="15" x14ac:dyDescent="0.2">
      <c r="A27" s="59" t="s">
        <v>255</v>
      </c>
      <c r="B27" s="59" t="s">
        <v>256</v>
      </c>
      <c r="C27" s="59" t="s">
        <v>36</v>
      </c>
      <c r="D27" s="60">
        <v>14.625174522399902</v>
      </c>
      <c r="E27" s="60">
        <v>90.488761901855469</v>
      </c>
      <c r="F27" s="60">
        <v>434.30459594726562</v>
      </c>
      <c r="G27" s="60">
        <v>261063098368</v>
      </c>
      <c r="H27" s="60">
        <v>148.77000427246094</v>
      </c>
      <c r="I27" s="59" t="s">
        <v>40</v>
      </c>
      <c r="J27" s="59" t="s">
        <v>55</v>
      </c>
      <c r="K27" s="50"/>
      <c r="L27"/>
      <c r="M27">
        <f t="shared" si="0"/>
        <v>0.90488761901855463</v>
      </c>
      <c r="N27">
        <f t="shared" si="1"/>
        <v>4.343045959472656</v>
      </c>
    </row>
    <row r="28" spans="1:14" ht="15" x14ac:dyDescent="0.2">
      <c r="A28" s="59" t="s">
        <v>173</v>
      </c>
      <c r="B28" s="59" t="s">
        <v>174</v>
      </c>
      <c r="C28" s="59" t="s">
        <v>36</v>
      </c>
      <c r="D28" s="60">
        <v>15.180656433105469</v>
      </c>
      <c r="E28" s="60">
        <v>38.030204772949219</v>
      </c>
      <c r="F28" s="60">
        <v>68.318206787109375</v>
      </c>
      <c r="G28" s="60">
        <v>257570881536</v>
      </c>
      <c r="H28" s="60">
        <v>101.58999633789062</v>
      </c>
      <c r="I28" s="59" t="s">
        <v>40</v>
      </c>
      <c r="J28" s="59" t="s">
        <v>41</v>
      </c>
      <c r="K28" s="50"/>
      <c r="L28"/>
      <c r="M28">
        <f t="shared" si="0"/>
        <v>0.38030204772949217</v>
      </c>
      <c r="N28">
        <f t="shared" si="1"/>
        <v>0.6831820678710937</v>
      </c>
    </row>
    <row r="29" spans="1:14" ht="15" x14ac:dyDescent="0.2">
      <c r="A29" s="59" t="s">
        <v>169</v>
      </c>
      <c r="B29" s="59" t="s">
        <v>170</v>
      </c>
      <c r="C29" s="59" t="s">
        <v>45</v>
      </c>
      <c r="D29" s="60">
        <v>24.169277191162109</v>
      </c>
      <c r="E29" s="60">
        <v>44.126800537109375</v>
      </c>
      <c r="F29" s="60">
        <v>162.00277709960938</v>
      </c>
      <c r="G29" s="60">
        <v>254151639040</v>
      </c>
      <c r="H29" s="60">
        <v>60.099998474121094</v>
      </c>
      <c r="I29" s="59" t="s">
        <v>53</v>
      </c>
      <c r="J29" s="59" t="s">
        <v>54</v>
      </c>
      <c r="K29" s="50"/>
      <c r="L29"/>
      <c r="M29">
        <f t="shared" si="0"/>
        <v>0.44126800537109373</v>
      </c>
      <c r="N29">
        <f t="shared" si="1"/>
        <v>1.6200277709960937</v>
      </c>
    </row>
    <row r="30" spans="1:14" ht="15" x14ac:dyDescent="0.2">
      <c r="A30" s="59" t="s">
        <v>189</v>
      </c>
      <c r="B30" s="59" t="s">
        <v>190</v>
      </c>
      <c r="C30" s="59" t="s">
        <v>45</v>
      </c>
      <c r="D30" s="60">
        <v>27.119594573974609</v>
      </c>
      <c r="E30" s="60">
        <v>55.749088287353516</v>
      </c>
      <c r="F30" s="60">
        <v>205.09536743164062</v>
      </c>
      <c r="G30" s="60">
        <v>245989982208</v>
      </c>
      <c r="H30" s="60">
        <v>179.88999938964844</v>
      </c>
      <c r="I30" s="59" t="s">
        <v>53</v>
      </c>
      <c r="J30" s="59" t="s">
        <v>54</v>
      </c>
      <c r="K30" s="50"/>
      <c r="L30"/>
      <c r="M30">
        <f t="shared" si="0"/>
        <v>0.55749088287353521</v>
      </c>
      <c r="N30">
        <f t="shared" si="1"/>
        <v>2.0509536743164061</v>
      </c>
    </row>
    <row r="31" spans="1:14" ht="15" x14ac:dyDescent="0.2">
      <c r="A31" s="59" t="s">
        <v>209</v>
      </c>
      <c r="B31" s="59" t="s">
        <v>210</v>
      </c>
      <c r="C31" s="59" t="s">
        <v>45</v>
      </c>
      <c r="D31" s="60">
        <v>36.348812103271484</v>
      </c>
      <c r="E31" s="60">
        <v>30.59205436706543</v>
      </c>
      <c r="F31" s="60">
        <v>46.1229248046875</v>
      </c>
      <c r="G31" s="60">
        <v>216862752768</v>
      </c>
      <c r="H31" s="60">
        <v>489.97000122070312</v>
      </c>
      <c r="I31" s="59" t="s">
        <v>46</v>
      </c>
      <c r="J31" s="59" t="s">
        <v>46</v>
      </c>
      <c r="K31" s="50"/>
      <c r="L31"/>
      <c r="M31">
        <f t="shared" si="0"/>
        <v>0.3059205436706543</v>
      </c>
      <c r="N31">
        <f t="shared" si="1"/>
        <v>0.46122924804687498</v>
      </c>
    </row>
    <row r="32" spans="1:14" ht="15" x14ac:dyDescent="0.2">
      <c r="A32" s="59" t="s">
        <v>231</v>
      </c>
      <c r="B32" s="59" t="s">
        <v>232</v>
      </c>
      <c r="C32" s="59" t="s">
        <v>20</v>
      </c>
      <c r="D32" s="60">
        <v>20.857149124145508</v>
      </c>
      <c r="E32" s="60">
        <v>51.996295928955078</v>
      </c>
      <c r="F32" s="60">
        <v>188.94416809082031</v>
      </c>
      <c r="G32" s="60">
        <v>190139006976</v>
      </c>
      <c r="H32" s="60">
        <v>498.67498779296875</v>
      </c>
      <c r="I32" s="59" t="s">
        <v>48</v>
      </c>
      <c r="J32" s="59" t="s">
        <v>48</v>
      </c>
      <c r="K32" s="50"/>
      <c r="L32"/>
      <c r="M32">
        <f t="shared" si="0"/>
        <v>0.51996295928955083</v>
      </c>
      <c r="N32">
        <f t="shared" si="1"/>
        <v>1.8894416809082031</v>
      </c>
    </row>
    <row r="33" spans="1:14" ht="15" x14ac:dyDescent="0.2">
      <c r="A33" s="59" t="s">
        <v>225</v>
      </c>
      <c r="B33" s="59" t="s">
        <v>226</v>
      </c>
      <c r="C33" s="59" t="s">
        <v>36</v>
      </c>
      <c r="D33" s="60">
        <v>26.15345573425293</v>
      </c>
      <c r="E33" s="60">
        <v>17.097217559814453</v>
      </c>
      <c r="F33" s="60">
        <v>66.686485290527344</v>
      </c>
      <c r="G33" s="60">
        <v>190101110784</v>
      </c>
      <c r="H33" s="60">
        <v>514.17999267578125</v>
      </c>
      <c r="I33" s="59" t="s">
        <v>40</v>
      </c>
      <c r="J33" s="59" t="s">
        <v>56</v>
      </c>
      <c r="K33" s="50"/>
      <c r="L33"/>
      <c r="M33">
        <f t="shared" si="0"/>
        <v>0.17097217559814454</v>
      </c>
      <c r="N33">
        <f t="shared" si="1"/>
        <v>0.66686485290527342</v>
      </c>
    </row>
    <row r="34" spans="1:14" ht="15" x14ac:dyDescent="0.2">
      <c r="A34" s="59" t="s">
        <v>307</v>
      </c>
      <c r="B34" s="59" t="s">
        <v>308</v>
      </c>
      <c r="C34" s="59" t="s">
        <v>25</v>
      </c>
      <c r="D34" s="60">
        <v>25.454643249511719</v>
      </c>
      <c r="E34" s="60">
        <v>2.2153749465942378</v>
      </c>
      <c r="F34" s="60">
        <v>162.74269104003906</v>
      </c>
      <c r="G34" s="60">
        <v>184931074048</v>
      </c>
      <c r="H34" s="60">
        <v>149.49000549316406</v>
      </c>
      <c r="I34" s="59" t="s">
        <v>61</v>
      </c>
      <c r="J34" s="59" t="s">
        <v>62</v>
      </c>
      <c r="K34" s="50"/>
      <c r="L34"/>
      <c r="M34">
        <f t="shared" si="0"/>
        <v>2.2153749465942379E-2</v>
      </c>
      <c r="N34">
        <f t="shared" si="1"/>
        <v>1.6274269104003907</v>
      </c>
    </row>
    <row r="35" spans="1:14" ht="15" x14ac:dyDescent="0.2">
      <c r="A35" s="59" t="s">
        <v>183</v>
      </c>
      <c r="B35" s="59" t="s">
        <v>184</v>
      </c>
      <c r="C35" s="59" t="s">
        <v>20</v>
      </c>
      <c r="D35" s="60">
        <v>15.729714393615723</v>
      </c>
      <c r="E35" s="60">
        <v>29.148159027099609</v>
      </c>
      <c r="F35" s="60">
        <v>26.553188323974609</v>
      </c>
      <c r="G35" s="60">
        <v>180293091328</v>
      </c>
      <c r="H35" s="60">
        <v>43.909999847412109</v>
      </c>
      <c r="I35" s="59" t="s">
        <v>21</v>
      </c>
      <c r="J35" s="59" t="s">
        <v>63</v>
      </c>
      <c r="K35" s="50"/>
      <c r="L35"/>
      <c r="M35">
        <f t="shared" si="0"/>
        <v>0.29148159027099607</v>
      </c>
      <c r="N35">
        <f t="shared" si="1"/>
        <v>0.26553188323974608</v>
      </c>
    </row>
    <row r="36" spans="1:14" ht="15" x14ac:dyDescent="0.2">
      <c r="A36" s="59" t="s">
        <v>247</v>
      </c>
      <c r="B36" s="59" t="s">
        <v>248</v>
      </c>
      <c r="C36" s="59" t="s">
        <v>36</v>
      </c>
      <c r="D36" s="60">
        <v>29.22314453125</v>
      </c>
      <c r="E36" s="60">
        <v>15.247193336486816</v>
      </c>
      <c r="F36" s="60">
        <v>43.085140228271484</v>
      </c>
      <c r="G36" s="60">
        <v>179770392576</v>
      </c>
      <c r="H36" s="60">
        <v>265.29501342773438</v>
      </c>
      <c r="I36" s="59" t="s">
        <v>40</v>
      </c>
      <c r="J36" s="59" t="s">
        <v>56</v>
      </c>
      <c r="K36" s="50"/>
      <c r="L36"/>
      <c r="M36">
        <f t="shared" si="0"/>
        <v>0.15247193336486817</v>
      </c>
      <c r="N36">
        <f t="shared" si="1"/>
        <v>0.43085140228271485</v>
      </c>
    </row>
    <row r="37" spans="1:14" ht="15" x14ac:dyDescent="0.2">
      <c r="A37" s="59" t="s">
        <v>181</v>
      </c>
      <c r="B37" s="59" t="s">
        <v>182</v>
      </c>
      <c r="C37" s="59" t="s">
        <v>33</v>
      </c>
      <c r="D37" s="60">
        <v>12.325477600097656</v>
      </c>
      <c r="E37" s="60">
        <v>9.2261562347412109</v>
      </c>
      <c r="F37" s="60">
        <v>117.2681884765625</v>
      </c>
      <c r="G37" s="60">
        <v>175168274432</v>
      </c>
      <c r="H37" s="60">
        <v>45.970001220703125</v>
      </c>
      <c r="I37" s="59" t="s">
        <v>47</v>
      </c>
      <c r="J37" s="59" t="s">
        <v>47</v>
      </c>
      <c r="K37" s="50"/>
      <c r="L37"/>
      <c r="M37">
        <f t="shared" si="0"/>
        <v>9.2261562347412104E-2</v>
      </c>
      <c r="N37">
        <f t="shared" si="1"/>
        <v>1.1726818847656251</v>
      </c>
    </row>
    <row r="38" spans="1:14" ht="15" x14ac:dyDescent="0.2">
      <c r="A38" s="59" t="s">
        <v>195</v>
      </c>
      <c r="B38" s="59" t="s">
        <v>196</v>
      </c>
      <c r="C38" s="59" t="s">
        <v>36</v>
      </c>
      <c r="D38" s="60">
        <v>22.080928802490234</v>
      </c>
      <c r="E38" s="60">
        <v>22.508808135986328</v>
      </c>
      <c r="F38" s="60">
        <v>45.741836547851562</v>
      </c>
      <c r="G38" s="60">
        <v>173415841792</v>
      </c>
      <c r="H38" s="60">
        <v>103.27500152587891</v>
      </c>
      <c r="I38" s="59" t="s">
        <v>37</v>
      </c>
      <c r="J38" s="59" t="s">
        <v>60</v>
      </c>
      <c r="K38" s="50"/>
      <c r="L38"/>
      <c r="M38">
        <f t="shared" si="0"/>
        <v>0.22508808135986327</v>
      </c>
      <c r="N38">
        <f t="shared" si="1"/>
        <v>0.45741836547851561</v>
      </c>
    </row>
    <row r="39" spans="1:14" ht="15" x14ac:dyDescent="0.2">
      <c r="A39" s="59" t="s">
        <v>277</v>
      </c>
      <c r="B39" s="59" t="s">
        <v>278</v>
      </c>
      <c r="C39" s="59" t="s">
        <v>36</v>
      </c>
      <c r="D39" s="60">
        <v>18.628129959106445</v>
      </c>
      <c r="E39" s="60">
        <v>19.108808517456055</v>
      </c>
      <c r="F39" s="60">
        <v>122.53314971923828</v>
      </c>
      <c r="G39" s="60">
        <v>169625075712</v>
      </c>
      <c r="H39" s="60">
        <v>79.779998779296875</v>
      </c>
      <c r="I39" s="59" t="s">
        <v>40</v>
      </c>
      <c r="J39" s="59" t="s">
        <v>41</v>
      </c>
      <c r="K39" s="50"/>
      <c r="L39"/>
      <c r="M39">
        <f t="shared" si="0"/>
        <v>0.19108808517456055</v>
      </c>
      <c r="N39">
        <f t="shared" si="1"/>
        <v>1.2253314971923828</v>
      </c>
    </row>
    <row r="40" spans="1:14" ht="15" x14ac:dyDescent="0.2">
      <c r="A40" s="59" t="s">
        <v>165</v>
      </c>
      <c r="B40" s="59" t="s">
        <v>166</v>
      </c>
      <c r="C40" s="59" t="s">
        <v>25</v>
      </c>
      <c r="D40" s="60">
        <v>36.730464935302734</v>
      </c>
      <c r="E40" s="60">
        <v>3.4266541004180908</v>
      </c>
      <c r="F40" s="60">
        <v>44.629905700683594</v>
      </c>
      <c r="G40" s="60">
        <v>158150262784</v>
      </c>
      <c r="H40" s="60">
        <v>89.555999755859375</v>
      </c>
      <c r="I40" s="59" t="s">
        <v>26</v>
      </c>
      <c r="J40" s="59" t="s">
        <v>57</v>
      </c>
      <c r="K40" s="50"/>
      <c r="L40"/>
      <c r="M40">
        <f t="shared" si="0"/>
        <v>3.426654100418091E-2</v>
      </c>
      <c r="N40">
        <f t="shared" si="1"/>
        <v>0.44629905700683592</v>
      </c>
    </row>
    <row r="41" spans="1:14" ht="15" x14ac:dyDescent="0.2">
      <c r="A41" s="59" t="s">
        <v>167</v>
      </c>
      <c r="B41" s="59" t="s">
        <v>168</v>
      </c>
      <c r="C41" s="59" t="s">
        <v>25</v>
      </c>
      <c r="D41" s="60">
        <v>7.2827811241149902</v>
      </c>
      <c r="E41" s="60">
        <v>23.453607559204102</v>
      </c>
      <c r="F41" s="60">
        <v>196.03189086914062</v>
      </c>
      <c r="G41" s="60">
        <v>157997137920</v>
      </c>
      <c r="H41" s="60">
        <v>37.619998931884766</v>
      </c>
      <c r="I41" s="59" t="s">
        <v>61</v>
      </c>
      <c r="J41" s="59" t="s">
        <v>64</v>
      </c>
      <c r="K41" s="50"/>
      <c r="L41"/>
      <c r="M41">
        <f t="shared" si="0"/>
        <v>0.23453607559204101</v>
      </c>
      <c r="N41">
        <f t="shared" si="1"/>
        <v>1.9603189086914063</v>
      </c>
    </row>
    <row r="42" spans="1:14" ht="15" x14ac:dyDescent="0.2">
      <c r="A42" s="59" t="s">
        <v>335</v>
      </c>
      <c r="B42" s="59" t="s">
        <v>336</v>
      </c>
      <c r="C42" s="59" t="s">
        <v>43</v>
      </c>
      <c r="D42" s="60">
        <v>9.595982551574707</v>
      </c>
      <c r="E42" s="60">
        <v>38.753566741943359</v>
      </c>
      <c r="F42" s="60">
        <v>34.558570861816406</v>
      </c>
      <c r="G42" s="60">
        <v>156082864128</v>
      </c>
      <c r="H42" s="60">
        <v>125.26000213623047</v>
      </c>
      <c r="I42" s="59" t="s">
        <v>43</v>
      </c>
      <c r="J42" s="59" t="s">
        <v>44</v>
      </c>
      <c r="K42" s="50"/>
      <c r="L42"/>
      <c r="M42">
        <f t="shared" si="0"/>
        <v>0.38753566741943357</v>
      </c>
      <c r="N42">
        <f t="shared" si="1"/>
        <v>0.34558570861816407</v>
      </c>
    </row>
    <row r="43" spans="1:14" ht="15" x14ac:dyDescent="0.2">
      <c r="A43" s="59" t="s">
        <v>239</v>
      </c>
      <c r="B43" s="59" t="s">
        <v>240</v>
      </c>
      <c r="C43" s="59" t="s">
        <v>65</v>
      </c>
      <c r="D43" s="60">
        <v>32.277046203613281</v>
      </c>
      <c r="E43" s="60">
        <v>10.172959327697754</v>
      </c>
      <c r="F43" s="60">
        <v>138.67497253417969</v>
      </c>
      <c r="G43" s="60">
        <v>155396194304</v>
      </c>
      <c r="H43" s="60">
        <v>83.089996337890625</v>
      </c>
      <c r="I43" s="59" t="s">
        <v>65</v>
      </c>
      <c r="J43" s="59" t="s">
        <v>66</v>
      </c>
      <c r="K43" s="50"/>
      <c r="L43"/>
      <c r="M43">
        <f t="shared" si="0"/>
        <v>0.10172959327697755</v>
      </c>
      <c r="N43">
        <f t="shared" si="1"/>
        <v>1.3867497253417969</v>
      </c>
    </row>
    <row r="44" spans="1:14" ht="15" x14ac:dyDescent="0.2">
      <c r="A44" s="59" t="s">
        <v>215</v>
      </c>
      <c r="B44" s="59" t="s">
        <v>216</v>
      </c>
      <c r="C44" s="59" t="s">
        <v>36</v>
      </c>
      <c r="D44" s="60">
        <v>18.198091506958008</v>
      </c>
      <c r="E44" s="60">
        <v>115.16428375244141</v>
      </c>
      <c r="F44" s="60">
        <v>1059.5126953125</v>
      </c>
      <c r="G44" s="60">
        <v>154551222272</v>
      </c>
      <c r="H44" s="60">
        <v>287.77999877929688</v>
      </c>
      <c r="I44" s="59" t="s">
        <v>40</v>
      </c>
      <c r="J44" s="59" t="s">
        <v>55</v>
      </c>
      <c r="K44" s="50"/>
      <c r="L44"/>
      <c r="M44">
        <f t="shared" si="0"/>
        <v>1.1516428375244141</v>
      </c>
      <c r="N44">
        <f t="shared" si="1"/>
        <v>10.595126953125</v>
      </c>
    </row>
    <row r="45" spans="1:14" ht="15" x14ac:dyDescent="0.2">
      <c r="A45" s="59" t="s">
        <v>223</v>
      </c>
      <c r="B45" s="59" t="s">
        <v>224</v>
      </c>
      <c r="C45" s="59" t="s">
        <v>20</v>
      </c>
      <c r="D45" s="60">
        <v>17.765682220458984</v>
      </c>
      <c r="E45" s="60">
        <v>66.666664123535156</v>
      </c>
      <c r="F45" s="60">
        <v>54.711517333984375</v>
      </c>
      <c r="G45" s="60">
        <v>149740257280</v>
      </c>
      <c r="H45" s="60">
        <v>171.69000244140625</v>
      </c>
      <c r="I45" s="59" t="s">
        <v>48</v>
      </c>
      <c r="J45" s="59" t="s">
        <v>48</v>
      </c>
      <c r="K45" s="50"/>
      <c r="L45"/>
      <c r="M45">
        <f t="shared" si="0"/>
        <v>0.66666664123535158</v>
      </c>
      <c r="N45">
        <f t="shared" si="1"/>
        <v>0.54711517333984372</v>
      </c>
    </row>
    <row r="46" spans="1:14" ht="15" x14ac:dyDescent="0.2">
      <c r="A46" s="59" t="s">
        <v>369</v>
      </c>
      <c r="B46" s="59" t="s">
        <v>370</v>
      </c>
      <c r="C46" s="59" t="s">
        <v>33</v>
      </c>
      <c r="D46" s="60">
        <v>22.300830841064453</v>
      </c>
      <c r="E46" s="60">
        <v>16.942367553710938</v>
      </c>
      <c r="F46" s="60">
        <v>57.622634887695312</v>
      </c>
      <c r="G46" s="60">
        <v>146109693952</v>
      </c>
      <c r="H46" s="60">
        <v>77.339996337890625</v>
      </c>
      <c r="I46" s="59" t="s">
        <v>34</v>
      </c>
      <c r="J46" s="59" t="s">
        <v>73</v>
      </c>
      <c r="K46" s="50"/>
      <c r="L46"/>
      <c r="M46">
        <f t="shared" si="0"/>
        <v>0.16942367553710938</v>
      </c>
      <c r="N46">
        <f t="shared" si="1"/>
        <v>0.57622634887695312</v>
      </c>
    </row>
    <row r="47" spans="1:14" ht="15" x14ac:dyDescent="0.2">
      <c r="A47" s="59" t="s">
        <v>205</v>
      </c>
      <c r="B47" s="59" t="s">
        <v>206</v>
      </c>
      <c r="C47" s="59" t="s">
        <v>28</v>
      </c>
      <c r="D47" s="60">
        <v>27.824390411376953</v>
      </c>
      <c r="E47" s="60">
        <v>37.394332885742188</v>
      </c>
      <c r="F47" s="60">
        <v>79.579063415527344</v>
      </c>
      <c r="G47" s="60">
        <v>144098820096</v>
      </c>
      <c r="H47" s="60">
        <v>98.220100402832031</v>
      </c>
      <c r="I47" s="59" t="s">
        <v>67</v>
      </c>
      <c r="J47" s="59" t="s">
        <v>68</v>
      </c>
      <c r="K47" s="50"/>
      <c r="L47"/>
      <c r="M47">
        <f t="shared" si="0"/>
        <v>0.37394332885742188</v>
      </c>
      <c r="N47">
        <f t="shared" si="1"/>
        <v>0.7957906341552734</v>
      </c>
    </row>
    <row r="48" spans="1:14" ht="15" x14ac:dyDescent="0.2">
      <c r="A48" s="59" t="s">
        <v>203</v>
      </c>
      <c r="B48" s="59" t="s">
        <v>9167</v>
      </c>
      <c r="C48" s="59" t="s">
        <v>20</v>
      </c>
      <c r="D48" s="60">
        <v>782.712646484375</v>
      </c>
      <c r="E48" s="60">
        <v>0.92719101905822809</v>
      </c>
      <c r="F48" s="60">
        <v>23.826084136962891</v>
      </c>
      <c r="G48" s="60">
        <v>142059995136</v>
      </c>
      <c r="H48" s="60">
        <v>142.05999755859375</v>
      </c>
      <c r="I48" s="59" t="s">
        <v>23</v>
      </c>
      <c r="J48" s="59" t="s">
        <v>24</v>
      </c>
      <c r="K48" s="50"/>
      <c r="L48"/>
      <c r="M48">
        <f t="shared" si="0"/>
        <v>9.2719101905822804E-3</v>
      </c>
      <c r="N48">
        <f t="shared" si="1"/>
        <v>0.23826084136962891</v>
      </c>
    </row>
    <row r="49" spans="1:14" ht="15" x14ac:dyDescent="0.2">
      <c r="A49" s="59" t="s">
        <v>245</v>
      </c>
      <c r="B49" s="59" t="s">
        <v>246</v>
      </c>
      <c r="C49" s="59" t="s">
        <v>69</v>
      </c>
      <c r="D49" s="60">
        <v>13.200839996337891</v>
      </c>
      <c r="E49" s="60">
        <v>77.134681701660156</v>
      </c>
      <c r="F49" s="60">
        <v>140.51095581054688</v>
      </c>
      <c r="G49" s="60">
        <v>141855227904</v>
      </c>
      <c r="H49" s="60">
        <v>170.49000549316406</v>
      </c>
      <c r="I49" s="59" t="s">
        <v>70</v>
      </c>
      <c r="J49" s="59" t="s">
        <v>71</v>
      </c>
      <c r="K49" s="50"/>
      <c r="L49"/>
      <c r="M49">
        <f t="shared" si="0"/>
        <v>0.77134681701660157</v>
      </c>
      <c r="N49">
        <f t="shared" si="1"/>
        <v>1.4051095581054687</v>
      </c>
    </row>
    <row r="50" spans="1:14" ht="15" x14ac:dyDescent="0.2">
      <c r="A50" s="59" t="s">
        <v>301</v>
      </c>
      <c r="B50" s="59" t="s">
        <v>302</v>
      </c>
      <c r="C50" s="59" t="s">
        <v>33</v>
      </c>
      <c r="D50" s="60">
        <v>11.738018035888672</v>
      </c>
      <c r="E50" s="60">
        <v>12.624072074890137</v>
      </c>
      <c r="F50" s="60">
        <v>389.60513305664062</v>
      </c>
      <c r="G50" s="60">
        <v>141039632384</v>
      </c>
      <c r="H50" s="60">
        <v>83.449996948242188</v>
      </c>
      <c r="I50" s="59" t="s">
        <v>34</v>
      </c>
      <c r="J50" s="59" t="s">
        <v>73</v>
      </c>
      <c r="K50" s="50"/>
      <c r="L50"/>
      <c r="M50">
        <f t="shared" si="0"/>
        <v>0.12624072074890136</v>
      </c>
      <c r="N50">
        <f t="shared" si="1"/>
        <v>3.8960513305664062</v>
      </c>
    </row>
    <row r="51" spans="1:14" ht="15" x14ac:dyDescent="0.2">
      <c r="A51" s="59" t="s">
        <v>219</v>
      </c>
      <c r="B51" s="59" t="s">
        <v>220</v>
      </c>
      <c r="C51" s="59" t="s">
        <v>69</v>
      </c>
      <c r="D51" s="60">
        <v>23.62519645690918</v>
      </c>
      <c r="E51" s="60">
        <v>30.239950180053711</v>
      </c>
      <c r="F51" s="60">
        <v>97.873153686523438</v>
      </c>
      <c r="G51" s="60">
        <v>140266586112</v>
      </c>
      <c r="H51" s="60">
        <v>214.25</v>
      </c>
      <c r="I51" s="59" t="s">
        <v>76</v>
      </c>
      <c r="J51" s="59" t="s">
        <v>78</v>
      </c>
      <c r="K51" s="50"/>
      <c r="L51"/>
      <c r="M51">
        <f t="shared" si="0"/>
        <v>0.3023995018005371</v>
      </c>
      <c r="N51">
        <f t="shared" si="1"/>
        <v>0.9787315368652344</v>
      </c>
    </row>
    <row r="52" spans="1:14" ht="15" x14ac:dyDescent="0.2">
      <c r="A52" s="59" t="s">
        <v>6272</v>
      </c>
      <c r="B52" s="59" t="s">
        <v>6273</v>
      </c>
      <c r="C52" s="59" t="s">
        <v>69</v>
      </c>
      <c r="D52" s="60">
        <v>20.534111022949219</v>
      </c>
      <c r="E52" s="60">
        <v>6.3055229187011719</v>
      </c>
      <c r="F52" s="60">
        <v>48.748744964599609</v>
      </c>
      <c r="G52" s="60">
        <v>139846877184</v>
      </c>
      <c r="H52" s="60">
        <v>97.099998474121094</v>
      </c>
      <c r="I52" s="59" t="s">
        <v>76</v>
      </c>
      <c r="J52" s="59" t="s">
        <v>77</v>
      </c>
      <c r="K52" s="50"/>
      <c r="L52"/>
      <c r="M52">
        <f t="shared" si="0"/>
        <v>6.3055229187011716E-2</v>
      </c>
      <c r="N52">
        <f t="shared" si="1"/>
        <v>0.48748744964599611</v>
      </c>
    </row>
    <row r="53" spans="1:14" ht="15" x14ac:dyDescent="0.2">
      <c r="A53" s="59" t="s">
        <v>201</v>
      </c>
      <c r="B53" s="59" t="s">
        <v>202</v>
      </c>
      <c r="C53" s="59" t="s">
        <v>20</v>
      </c>
      <c r="D53" s="60">
        <v>32.007762908935547</v>
      </c>
      <c r="E53" s="60">
        <v>33.438705444335938</v>
      </c>
      <c r="F53" s="60">
        <v>32.289710998535156</v>
      </c>
      <c r="G53" s="60">
        <v>138944659456</v>
      </c>
      <c r="H53" s="60">
        <v>326.47000122070312</v>
      </c>
      <c r="I53" s="59" t="s">
        <v>23</v>
      </c>
      <c r="J53" s="59" t="s">
        <v>24</v>
      </c>
      <c r="K53" s="50"/>
      <c r="L53"/>
      <c r="M53">
        <f t="shared" si="0"/>
        <v>0.33438705444335937</v>
      </c>
      <c r="N53">
        <f t="shared" si="1"/>
        <v>0.32289710998535154</v>
      </c>
    </row>
    <row r="54" spans="1:14" ht="15" x14ac:dyDescent="0.2">
      <c r="A54" s="59" t="s">
        <v>185</v>
      </c>
      <c r="B54" s="59" t="s">
        <v>186</v>
      </c>
      <c r="C54" s="59" t="s">
        <v>25</v>
      </c>
      <c r="D54" s="60">
        <v>9.8080482482910156</v>
      </c>
      <c r="E54" s="60">
        <v>6.1393251419067383</v>
      </c>
      <c r="F54" s="60">
        <v>120.01548767089844</v>
      </c>
      <c r="G54" s="60">
        <v>135711801344</v>
      </c>
      <c r="H54" s="60">
        <v>31.389999389648438</v>
      </c>
      <c r="I54" s="59" t="s">
        <v>26</v>
      </c>
      <c r="J54" s="59" t="s">
        <v>74</v>
      </c>
      <c r="K54" s="50"/>
      <c r="L54"/>
      <c r="M54">
        <f t="shared" si="0"/>
        <v>6.1393251419067381E-2</v>
      </c>
      <c r="N54">
        <f t="shared" si="1"/>
        <v>1.2001548767089845</v>
      </c>
    </row>
    <row r="55" spans="1:14" ht="15" x14ac:dyDescent="0.2">
      <c r="A55" s="59" t="s">
        <v>159</v>
      </c>
      <c r="B55" s="59" t="s">
        <v>160</v>
      </c>
      <c r="C55" s="59" t="s">
        <v>25</v>
      </c>
      <c r="D55" s="60">
        <v>6.3233518600463867</v>
      </c>
      <c r="E55" s="60">
        <v>13.862749099731445</v>
      </c>
      <c r="F55" s="60">
        <v>111.41751098632812</v>
      </c>
      <c r="G55" s="60">
        <v>130994257920</v>
      </c>
      <c r="H55" s="60">
        <v>18.718999862670898</v>
      </c>
      <c r="I55" s="59" t="s">
        <v>61</v>
      </c>
      <c r="J55" s="59" t="s">
        <v>64</v>
      </c>
      <c r="K55" s="50"/>
      <c r="L55"/>
      <c r="M55">
        <f t="shared" si="0"/>
        <v>0.13862749099731445</v>
      </c>
      <c r="N55">
        <f t="shared" si="1"/>
        <v>1.1141751098632813</v>
      </c>
    </row>
    <row r="56" spans="1:14" ht="15" x14ac:dyDescent="0.2">
      <c r="A56" s="59" t="s">
        <v>279</v>
      </c>
      <c r="B56" s="59" t="s">
        <v>280</v>
      </c>
      <c r="C56" s="59" t="s">
        <v>36</v>
      </c>
      <c r="D56" s="60">
        <v>13.109848022460938</v>
      </c>
      <c r="E56" s="60">
        <v>4.3492350578308114</v>
      </c>
      <c r="F56" s="60">
        <v>100.08589935302734</v>
      </c>
      <c r="G56" s="60">
        <v>130818547712</v>
      </c>
      <c r="H56" s="60">
        <v>99.620002746582031</v>
      </c>
      <c r="I56" s="59" t="s">
        <v>37</v>
      </c>
      <c r="J56" s="59" t="s">
        <v>38</v>
      </c>
      <c r="K56" s="50"/>
      <c r="L56"/>
      <c r="M56">
        <f t="shared" si="0"/>
        <v>4.3492350578308116E-2</v>
      </c>
      <c r="N56">
        <f t="shared" si="1"/>
        <v>1.0008589935302734</v>
      </c>
    </row>
    <row r="57" spans="1:14" ht="15" x14ac:dyDescent="0.2">
      <c r="A57" s="59" t="s">
        <v>283</v>
      </c>
      <c r="B57" s="59" t="s">
        <v>284</v>
      </c>
      <c r="C57" s="59" t="s">
        <v>33</v>
      </c>
      <c r="D57" s="60">
        <v>9.7270822525024414</v>
      </c>
      <c r="E57" s="60">
        <v>13.065860748291016</v>
      </c>
      <c r="F57" s="60">
        <v>564.945068359375</v>
      </c>
      <c r="G57" s="60">
        <v>127871434752</v>
      </c>
      <c r="H57" s="60">
        <v>377.95001220703125</v>
      </c>
      <c r="I57" s="59" t="s">
        <v>34</v>
      </c>
      <c r="J57" s="59" t="s">
        <v>73</v>
      </c>
      <c r="K57" s="50"/>
      <c r="L57"/>
      <c r="M57">
        <f t="shared" si="0"/>
        <v>0.13065860748291017</v>
      </c>
      <c r="N57">
        <f t="shared" si="1"/>
        <v>5.6494506835937504</v>
      </c>
    </row>
    <row r="58" spans="1:14" ht="15" x14ac:dyDescent="0.2">
      <c r="A58" s="59" t="s">
        <v>235</v>
      </c>
      <c r="B58" s="59" t="s">
        <v>236</v>
      </c>
      <c r="C58" s="59" t="s">
        <v>69</v>
      </c>
      <c r="D58" s="60">
        <v>17.754804611206055</v>
      </c>
      <c r="E58" s="60">
        <v>54.350139617919922</v>
      </c>
      <c r="F58" s="60">
        <v>95.938491821289062</v>
      </c>
      <c r="G58" s="60">
        <v>127153045504</v>
      </c>
      <c r="H58" s="60">
        <v>485.17999267578125</v>
      </c>
      <c r="I58" s="59" t="s">
        <v>76</v>
      </c>
      <c r="J58" s="59" t="s">
        <v>77</v>
      </c>
      <c r="K58" s="50"/>
      <c r="L58"/>
      <c r="M58">
        <f t="shared" si="0"/>
        <v>0.54350139617919924</v>
      </c>
      <c r="N58">
        <f t="shared" si="1"/>
        <v>0.95938491821289062</v>
      </c>
    </row>
    <row r="59" spans="1:14" ht="15" x14ac:dyDescent="0.2">
      <c r="A59" s="59" t="s">
        <v>227</v>
      </c>
      <c r="B59" s="59" t="s">
        <v>228</v>
      </c>
      <c r="C59" s="59" t="s">
        <v>69</v>
      </c>
      <c r="D59" s="60">
        <v>18.971582412719727</v>
      </c>
      <c r="E59" s="60">
        <v>55.113014221191406</v>
      </c>
      <c r="F59" s="60">
        <v>298.48419189453125</v>
      </c>
      <c r="G59" s="60">
        <v>125056630784</v>
      </c>
      <c r="H59" s="60">
        <v>211.97300720214844</v>
      </c>
      <c r="I59" s="59" t="s">
        <v>70</v>
      </c>
      <c r="J59" s="59" t="s">
        <v>75</v>
      </c>
      <c r="K59" s="50"/>
      <c r="L59"/>
      <c r="M59">
        <f t="shared" si="0"/>
        <v>0.55113014221191403</v>
      </c>
      <c r="N59">
        <f t="shared" si="1"/>
        <v>2.9848419189453126</v>
      </c>
    </row>
    <row r="60" spans="1:14" ht="15" x14ac:dyDescent="0.2">
      <c r="A60" s="59" t="s">
        <v>217</v>
      </c>
      <c r="B60" s="59" t="s">
        <v>218</v>
      </c>
      <c r="C60" s="59" t="s">
        <v>20</v>
      </c>
      <c r="D60" s="60">
        <v>17.080564498901367</v>
      </c>
      <c r="E60" s="60">
        <v>5.9616107940673828</v>
      </c>
      <c r="F60" s="60">
        <v>267.16632080078125</v>
      </c>
      <c r="G60" s="60">
        <v>124217917440</v>
      </c>
      <c r="H60" s="60">
        <v>140.13499450683594</v>
      </c>
      <c r="I60" s="59" t="s">
        <v>23</v>
      </c>
      <c r="J60" s="59" t="s">
        <v>42</v>
      </c>
      <c r="K60" s="50"/>
      <c r="L60"/>
      <c r="M60">
        <f t="shared" si="0"/>
        <v>5.9616107940673825E-2</v>
      </c>
      <c r="N60">
        <f t="shared" si="1"/>
        <v>2.6716632080078124</v>
      </c>
    </row>
    <row r="61" spans="1:14" ht="15" x14ac:dyDescent="0.2">
      <c r="A61" s="59" t="s">
        <v>9168</v>
      </c>
      <c r="B61" s="59" t="s">
        <v>9169</v>
      </c>
      <c r="C61" s="59" t="s">
        <v>36</v>
      </c>
      <c r="D61" s="60">
        <v>19.024480819702148</v>
      </c>
      <c r="E61" s="60">
        <v>17.32377815246582</v>
      </c>
      <c r="F61" s="60">
        <v>68.509834289550781</v>
      </c>
      <c r="G61" s="60">
        <v>124190343168</v>
      </c>
      <c r="H61" s="60">
        <v>519.84002685546875</v>
      </c>
      <c r="I61" s="59" t="s">
        <v>37</v>
      </c>
      <c r="J61" s="59" t="s">
        <v>38</v>
      </c>
      <c r="K61" s="50"/>
      <c r="L61"/>
      <c r="M61">
        <f t="shared" si="0"/>
        <v>0.17323778152465821</v>
      </c>
      <c r="N61">
        <f t="shared" si="1"/>
        <v>0.68509834289550786</v>
      </c>
    </row>
    <row r="62" spans="1:14" ht="15" x14ac:dyDescent="0.2">
      <c r="A62" s="59" t="s">
        <v>257</v>
      </c>
      <c r="B62" s="59" t="s">
        <v>258</v>
      </c>
      <c r="C62" s="59" t="s">
        <v>20</v>
      </c>
      <c r="D62" s="60">
        <v>9.6774101257324219</v>
      </c>
      <c r="E62" s="60">
        <v>92.522262573242188</v>
      </c>
      <c r="F62" s="60">
        <v>89.707435607910156</v>
      </c>
      <c r="G62" s="60">
        <v>123792031744</v>
      </c>
      <c r="H62" s="60">
        <v>118.23999786376953</v>
      </c>
      <c r="I62" s="59" t="s">
        <v>48</v>
      </c>
      <c r="J62" s="59" t="s">
        <v>48</v>
      </c>
      <c r="K62" s="50"/>
      <c r="L62"/>
      <c r="M62">
        <f t="shared" si="0"/>
        <v>0.92522262573242187</v>
      </c>
      <c r="N62">
        <f t="shared" si="1"/>
        <v>0.89707435607910158</v>
      </c>
    </row>
    <row r="63" spans="1:14" ht="15" x14ac:dyDescent="0.2">
      <c r="A63" s="59" t="s">
        <v>373</v>
      </c>
      <c r="B63" s="59" t="s">
        <v>374</v>
      </c>
      <c r="C63" s="59" t="s">
        <v>69</v>
      </c>
      <c r="D63" s="60">
        <v>19.607612609863281</v>
      </c>
      <c r="E63" s="60">
        <v>35.4849853515625</v>
      </c>
      <c r="F63" s="60">
        <v>267.77481079101562</v>
      </c>
      <c r="G63" s="60">
        <v>119849558016</v>
      </c>
      <c r="H63" s="60">
        <v>402.35000610351562</v>
      </c>
      <c r="I63" s="59" t="s">
        <v>76</v>
      </c>
      <c r="J63" s="59" t="s">
        <v>82</v>
      </c>
      <c r="K63" s="50"/>
      <c r="L63"/>
      <c r="M63">
        <f t="shared" si="0"/>
        <v>0.35484985351562498</v>
      </c>
      <c r="N63">
        <f t="shared" si="1"/>
        <v>2.6777481079101562</v>
      </c>
    </row>
    <row r="64" spans="1:14" ht="15" x14ac:dyDescent="0.2">
      <c r="A64" s="59" t="s">
        <v>311</v>
      </c>
      <c r="B64" s="59" t="s">
        <v>312</v>
      </c>
      <c r="C64" s="59" t="s">
        <v>69</v>
      </c>
      <c r="D64" s="60">
        <v>17.1614990234375</v>
      </c>
      <c r="E64" s="60">
        <v>45.703125</v>
      </c>
      <c r="F64" s="60">
        <v>233.80488586425781</v>
      </c>
      <c r="G64" s="60">
        <v>117373124608</v>
      </c>
      <c r="H64" s="60">
        <v>225.53999328613281</v>
      </c>
      <c r="I64" s="59" t="s">
        <v>76</v>
      </c>
      <c r="J64" s="59" t="s">
        <v>82</v>
      </c>
      <c r="K64" s="50"/>
      <c r="L64"/>
      <c r="M64">
        <f t="shared" si="0"/>
        <v>0.45703125</v>
      </c>
      <c r="N64">
        <f t="shared" si="1"/>
        <v>2.3380488586425781</v>
      </c>
    </row>
    <row r="65" spans="1:14" ht="15" x14ac:dyDescent="0.2">
      <c r="A65" s="59" t="s">
        <v>177</v>
      </c>
      <c r="B65" s="59" t="s">
        <v>178</v>
      </c>
      <c r="C65" s="59" t="s">
        <v>20</v>
      </c>
      <c r="D65" s="60">
        <v>15.362271308898926</v>
      </c>
      <c r="E65" s="60">
        <v>14.003115653991699</v>
      </c>
      <c r="F65" s="60">
        <v>39.568504333496094</v>
      </c>
      <c r="G65" s="60">
        <v>113575043072</v>
      </c>
      <c r="H65" s="60">
        <v>29.204999923706055</v>
      </c>
      <c r="I65" s="59" t="s">
        <v>48</v>
      </c>
      <c r="J65" s="59" t="s">
        <v>48</v>
      </c>
      <c r="K65" s="50"/>
      <c r="L65"/>
      <c r="M65">
        <f t="shared" si="0"/>
        <v>0.14003115653991699</v>
      </c>
      <c r="N65">
        <f t="shared" si="1"/>
        <v>0.39568504333496096</v>
      </c>
    </row>
    <row r="66" spans="1:14" ht="15" x14ac:dyDescent="0.2">
      <c r="A66" s="59" t="s">
        <v>211</v>
      </c>
      <c r="B66" s="59" t="s">
        <v>212</v>
      </c>
      <c r="C66" s="59" t="s">
        <v>25</v>
      </c>
      <c r="D66" s="60">
        <v>28.307050704956055</v>
      </c>
      <c r="E66" s="60">
        <v>28.145540237426758</v>
      </c>
      <c r="F66" s="60">
        <v>80.047096252441406</v>
      </c>
      <c r="G66" s="60">
        <v>113328922624</v>
      </c>
      <c r="H66" s="60">
        <v>271.22000122070312</v>
      </c>
      <c r="I66" s="59" t="s">
        <v>26</v>
      </c>
      <c r="J66" s="59" t="s">
        <v>57</v>
      </c>
      <c r="K66" s="50"/>
      <c r="L66"/>
      <c r="M66">
        <f t="shared" si="0"/>
        <v>0.28145540237426758</v>
      </c>
      <c r="N66">
        <f t="shared" si="1"/>
        <v>0.80047096252441408</v>
      </c>
    </row>
    <row r="67" spans="1:14" ht="15" x14ac:dyDescent="0.2">
      <c r="A67" s="59" t="s">
        <v>253</v>
      </c>
      <c r="B67" s="59" t="s">
        <v>254</v>
      </c>
      <c r="C67" s="59" t="s">
        <v>33</v>
      </c>
      <c r="D67" s="60">
        <v>15.488442420959473</v>
      </c>
      <c r="E67" s="60">
        <v>31.178926467895508</v>
      </c>
      <c r="F67" s="60">
        <v>183.40852355957031</v>
      </c>
      <c r="G67" s="60">
        <v>108991365120</v>
      </c>
      <c r="H67" s="60">
        <v>154.11000061035156</v>
      </c>
      <c r="I67" s="59" t="s">
        <v>34</v>
      </c>
      <c r="J67" s="59" t="s">
        <v>79</v>
      </c>
      <c r="K67" s="50"/>
      <c r="L67"/>
      <c r="M67">
        <f t="shared" si="0"/>
        <v>0.31178926467895507</v>
      </c>
      <c r="N67">
        <f t="shared" si="1"/>
        <v>1.8340852355957031</v>
      </c>
    </row>
    <row r="68" spans="1:14" ht="15" x14ac:dyDescent="0.2">
      <c r="A68" s="59" t="s">
        <v>9170</v>
      </c>
      <c r="B68" s="59" t="s">
        <v>9171</v>
      </c>
      <c r="C68" s="59" t="s">
        <v>33</v>
      </c>
      <c r="D68" s="60">
        <v>24.800636291503906</v>
      </c>
      <c r="E68" s="60">
        <v>31.109359741210938</v>
      </c>
      <c r="F68" s="60">
        <v>53.653034210205078</v>
      </c>
      <c r="G68" s="60">
        <v>107801247744</v>
      </c>
      <c r="H68" s="60">
        <v>89.989997863769531</v>
      </c>
      <c r="I68" s="59" t="s">
        <v>34</v>
      </c>
      <c r="J68" s="59" t="s">
        <v>73</v>
      </c>
      <c r="K68" s="50"/>
      <c r="L68"/>
      <c r="M68">
        <f t="shared" si="0"/>
        <v>0.3110935974121094</v>
      </c>
      <c r="N68">
        <f t="shared" si="1"/>
        <v>0.53653034210205075</v>
      </c>
    </row>
    <row r="69" spans="1:14" ht="15" x14ac:dyDescent="0.2">
      <c r="A69" s="59" t="s">
        <v>285</v>
      </c>
      <c r="B69" s="59" t="s">
        <v>286</v>
      </c>
      <c r="C69" s="59" t="s">
        <v>20</v>
      </c>
      <c r="D69" s="60">
        <v>54.837211608886719</v>
      </c>
      <c r="E69" s="60">
        <v>15.705055236816406</v>
      </c>
      <c r="F69" s="60">
        <v>45.860958099365234</v>
      </c>
      <c r="G69" s="60">
        <v>103883145216</v>
      </c>
      <c r="H69" s="60">
        <v>399.66000366210938</v>
      </c>
      <c r="I69" s="59" t="s">
        <v>23</v>
      </c>
      <c r="J69" s="59" t="s">
        <v>24</v>
      </c>
      <c r="K69" s="50"/>
      <c r="L69"/>
      <c r="M69">
        <f t="shared" ref="M69:M132" si="2">IF(E69=0,"",E69/100)</f>
        <v>0.15705055236816406</v>
      </c>
      <c r="N69">
        <f t="shared" si="1"/>
        <v>0.45860958099365234</v>
      </c>
    </row>
    <row r="70" spans="1:14" ht="15" x14ac:dyDescent="0.2">
      <c r="A70" s="59" t="s">
        <v>273</v>
      </c>
      <c r="B70" s="59" t="s">
        <v>274</v>
      </c>
      <c r="C70" s="59" t="s">
        <v>36</v>
      </c>
      <c r="D70" s="60">
        <v>14.464296340942383</v>
      </c>
      <c r="E70" s="60">
        <v>15.67060661315918</v>
      </c>
      <c r="F70" s="60">
        <v>119.78439331054688</v>
      </c>
      <c r="G70" s="60">
        <v>103249354752</v>
      </c>
      <c r="H70" s="60">
        <v>81.890998840332031</v>
      </c>
      <c r="I70" s="59" t="s">
        <v>40</v>
      </c>
      <c r="J70" s="59" t="s">
        <v>55</v>
      </c>
      <c r="K70" s="50"/>
      <c r="L70"/>
      <c r="M70">
        <f t="shared" si="2"/>
        <v>0.1567060661315918</v>
      </c>
      <c r="N70">
        <f t="shared" ref="N70:N133" si="3">IF(F70=0,"",F70/100)</f>
        <v>1.1978439331054687</v>
      </c>
    </row>
    <row r="71" spans="1:14" ht="15" x14ac:dyDescent="0.2">
      <c r="A71" s="59" t="s">
        <v>315</v>
      </c>
      <c r="B71" s="59" t="s">
        <v>316</v>
      </c>
      <c r="C71" s="59" t="s">
        <v>33</v>
      </c>
      <c r="D71" s="60">
        <v>39.205528259277344</v>
      </c>
      <c r="E71" s="60">
        <v>17.891931533813477</v>
      </c>
      <c r="F71" s="60">
        <v>28.456150054931641</v>
      </c>
      <c r="G71" s="60">
        <v>102333784064</v>
      </c>
      <c r="H71" s="60">
        <v>342.16000366210938</v>
      </c>
      <c r="I71" s="59" t="s">
        <v>34</v>
      </c>
      <c r="J71" s="59" t="s">
        <v>73</v>
      </c>
      <c r="K71" s="50"/>
      <c r="L71"/>
      <c r="M71">
        <f t="shared" si="2"/>
        <v>0.17891931533813477</v>
      </c>
      <c r="N71">
        <f t="shared" si="3"/>
        <v>0.28456150054931639</v>
      </c>
    </row>
    <row r="72" spans="1:14" ht="15" x14ac:dyDescent="0.2">
      <c r="A72" s="59" t="s">
        <v>313</v>
      </c>
      <c r="B72" s="59" t="s">
        <v>314</v>
      </c>
      <c r="C72" s="59" t="s">
        <v>33</v>
      </c>
      <c r="D72" s="60">
        <v>20.992954254150391</v>
      </c>
      <c r="E72" s="60">
        <v>15.036700248718262</v>
      </c>
      <c r="F72" s="60">
        <v>21.942964553833008</v>
      </c>
      <c r="G72" s="60">
        <v>101221244928</v>
      </c>
      <c r="H72" s="60">
        <v>750.6199951171875</v>
      </c>
      <c r="I72" s="59" t="s">
        <v>34</v>
      </c>
      <c r="J72" s="59" t="s">
        <v>73</v>
      </c>
      <c r="K72" s="50"/>
      <c r="L72"/>
      <c r="M72">
        <f t="shared" si="2"/>
        <v>0.15036700248718263</v>
      </c>
      <c r="N72">
        <f t="shared" si="3"/>
        <v>0.21942964553833008</v>
      </c>
    </row>
    <row r="73" spans="1:14" ht="15" x14ac:dyDescent="0.2">
      <c r="A73" s="59" t="s">
        <v>351</v>
      </c>
      <c r="B73" s="59" t="s">
        <v>352</v>
      </c>
      <c r="C73" s="59" t="s">
        <v>80</v>
      </c>
      <c r="D73" s="60">
        <v>36.902667999267578</v>
      </c>
      <c r="E73" s="60">
        <v>11.881446838378906</v>
      </c>
      <c r="F73" s="60">
        <v>45.798999786376953</v>
      </c>
      <c r="G73" s="60">
        <v>100436656128</v>
      </c>
      <c r="H73" s="60">
        <v>116</v>
      </c>
      <c r="I73" s="59" t="s">
        <v>80</v>
      </c>
      <c r="J73" s="59" t="s">
        <v>81</v>
      </c>
      <c r="K73" s="50"/>
      <c r="L73"/>
      <c r="M73">
        <f t="shared" si="2"/>
        <v>0.11881446838378906</v>
      </c>
      <c r="N73">
        <f t="shared" si="3"/>
        <v>0.45798999786376954</v>
      </c>
    </row>
    <row r="74" spans="1:14" ht="15" x14ac:dyDescent="0.2">
      <c r="A74" s="59" t="s">
        <v>287</v>
      </c>
      <c r="B74" s="59" t="s">
        <v>288</v>
      </c>
      <c r="C74" s="59" t="s">
        <v>20</v>
      </c>
      <c r="D74" s="60">
        <v>34.726390838623047</v>
      </c>
      <c r="E74" s="60">
        <v>76.377532958984375</v>
      </c>
      <c r="F74" s="60">
        <v>139.43333435058594</v>
      </c>
      <c r="G74" s="60">
        <v>99716300800</v>
      </c>
      <c r="H74" s="60">
        <v>252.5</v>
      </c>
      <c r="I74" s="59" t="s">
        <v>23</v>
      </c>
      <c r="J74" s="59" t="s">
        <v>42</v>
      </c>
      <c r="K74" s="50"/>
      <c r="L74"/>
      <c r="M74">
        <f t="shared" si="2"/>
        <v>0.76377532958984373</v>
      </c>
      <c r="N74">
        <f t="shared" si="3"/>
        <v>1.3943333435058594</v>
      </c>
    </row>
    <row r="75" spans="1:14" ht="15" x14ac:dyDescent="0.2">
      <c r="A75" s="59" t="s">
        <v>337</v>
      </c>
      <c r="B75" s="59" t="s">
        <v>338</v>
      </c>
      <c r="C75" s="59" t="s">
        <v>36</v>
      </c>
      <c r="D75" s="60">
        <v>16.76112174987793</v>
      </c>
      <c r="E75" s="60">
        <v>14.30950927734375</v>
      </c>
      <c r="F75" s="60">
        <v>71.07659912109375</v>
      </c>
      <c r="G75" s="60">
        <v>99362119680</v>
      </c>
      <c r="H75" s="60">
        <v>324.989990234375</v>
      </c>
      <c r="I75" s="59" t="s">
        <v>37</v>
      </c>
      <c r="J75" s="59" t="s">
        <v>38</v>
      </c>
      <c r="K75" s="50"/>
      <c r="L75"/>
      <c r="M75">
        <f t="shared" si="2"/>
        <v>0.14309509277343749</v>
      </c>
      <c r="N75">
        <f t="shared" si="3"/>
        <v>0.71076599121093753</v>
      </c>
    </row>
    <row r="76" spans="1:14" ht="15" x14ac:dyDescent="0.2">
      <c r="A76" s="59" t="s">
        <v>483</v>
      </c>
      <c r="B76" s="59" t="s">
        <v>484</v>
      </c>
      <c r="C76" s="59" t="s">
        <v>20</v>
      </c>
      <c r="D76" s="60">
        <v>35.572063446044922</v>
      </c>
      <c r="E76" s="60">
        <v>7.3705368041992188</v>
      </c>
      <c r="F76" s="60">
        <v>5.2986688613891602</v>
      </c>
      <c r="G76" s="60">
        <v>96612384768</v>
      </c>
      <c r="H76" s="60">
        <v>68.129997253417969</v>
      </c>
      <c r="I76" s="59" t="s">
        <v>48</v>
      </c>
      <c r="J76" s="59" t="s">
        <v>48</v>
      </c>
      <c r="K76" s="50"/>
      <c r="L76"/>
      <c r="M76">
        <f t="shared" si="2"/>
        <v>7.3705368041992181E-2</v>
      </c>
      <c r="N76">
        <f t="shared" si="3"/>
        <v>5.2986688613891601E-2</v>
      </c>
    </row>
    <row r="77" spans="1:14" ht="15" x14ac:dyDescent="0.2">
      <c r="A77" s="59" t="s">
        <v>241</v>
      </c>
      <c r="B77" s="59" t="s">
        <v>242</v>
      </c>
      <c r="C77" s="59" t="s">
        <v>80</v>
      </c>
      <c r="D77" s="60">
        <v>34.338352203369141</v>
      </c>
      <c r="E77" s="60">
        <v>49.653640747070312</v>
      </c>
      <c r="F77" s="60">
        <v>378.79141235351562</v>
      </c>
      <c r="G77" s="60">
        <v>93605347328</v>
      </c>
      <c r="H77" s="60">
        <v>217.30000305175781</v>
      </c>
      <c r="I77" s="59" t="s">
        <v>80</v>
      </c>
      <c r="J77" s="59" t="s">
        <v>81</v>
      </c>
      <c r="K77" s="50"/>
      <c r="L77"/>
      <c r="M77">
        <f t="shared" si="2"/>
        <v>0.4965364074707031</v>
      </c>
      <c r="N77">
        <f t="shared" si="3"/>
        <v>3.7879141235351561</v>
      </c>
    </row>
    <row r="78" spans="1:14" ht="15" x14ac:dyDescent="0.2">
      <c r="A78" s="59" t="s">
        <v>213</v>
      </c>
      <c r="B78" s="59" t="s">
        <v>214</v>
      </c>
      <c r="C78" s="59" t="s">
        <v>20</v>
      </c>
      <c r="D78" s="60">
        <v>31.591236114501953</v>
      </c>
      <c r="E78" s="60">
        <v>10.856117248535156</v>
      </c>
      <c r="F78" s="60">
        <v>54.081127166748047</v>
      </c>
      <c r="G78" s="60">
        <v>89697378304</v>
      </c>
      <c r="H78" s="60">
        <v>85.504997253417969</v>
      </c>
      <c r="I78" s="59" t="s">
        <v>23</v>
      </c>
      <c r="J78" s="59" t="s">
        <v>42</v>
      </c>
      <c r="K78" s="50"/>
      <c r="L78"/>
      <c r="M78">
        <f t="shared" si="2"/>
        <v>0.10856117248535156</v>
      </c>
      <c r="N78">
        <f t="shared" si="3"/>
        <v>0.54081127166748044</v>
      </c>
    </row>
    <row r="79" spans="1:14" ht="15" x14ac:dyDescent="0.2">
      <c r="A79" s="59" t="s">
        <v>199</v>
      </c>
      <c r="B79" s="59" t="s">
        <v>200</v>
      </c>
      <c r="C79" s="59" t="s">
        <v>33</v>
      </c>
      <c r="D79" s="60">
        <v>4.8115425109863281</v>
      </c>
      <c r="E79" s="60">
        <v>7.9316859245300293</v>
      </c>
      <c r="F79" s="60">
        <v>360.94659423828125</v>
      </c>
      <c r="G79" s="60">
        <v>87855644672</v>
      </c>
      <c r="H79" s="60">
        <v>45.360000610351562</v>
      </c>
      <c r="I79" s="59" t="s">
        <v>47</v>
      </c>
      <c r="J79" s="59" t="s">
        <v>47</v>
      </c>
      <c r="K79" s="50"/>
      <c r="L79"/>
      <c r="M79">
        <f t="shared" si="2"/>
        <v>7.9316859245300297E-2</v>
      </c>
      <c r="N79">
        <f t="shared" si="3"/>
        <v>3.6094659423828124</v>
      </c>
    </row>
    <row r="80" spans="1:14" ht="15" x14ac:dyDescent="0.2">
      <c r="A80" s="59" t="s">
        <v>275</v>
      </c>
      <c r="B80" s="59" t="s">
        <v>276</v>
      </c>
      <c r="C80" s="59" t="s">
        <v>45</v>
      </c>
      <c r="D80" s="60">
        <v>21.523769378662109</v>
      </c>
      <c r="E80" s="60">
        <v>11.546034812927246</v>
      </c>
      <c r="F80" s="60">
        <v>83.190849304199219</v>
      </c>
      <c r="G80" s="60">
        <v>86566559744</v>
      </c>
      <c r="H80" s="60">
        <v>63.389999389648438</v>
      </c>
      <c r="I80" s="59" t="s">
        <v>53</v>
      </c>
      <c r="J80" s="59" t="s">
        <v>84</v>
      </c>
      <c r="K80" s="50"/>
      <c r="L80"/>
      <c r="M80">
        <f t="shared" si="2"/>
        <v>0.11546034812927246</v>
      </c>
      <c r="N80">
        <f t="shared" si="3"/>
        <v>0.83190849304199221</v>
      </c>
    </row>
    <row r="81" spans="1:14" ht="15" x14ac:dyDescent="0.2">
      <c r="A81" s="59" t="s">
        <v>333</v>
      </c>
      <c r="B81" s="59" t="s">
        <v>334</v>
      </c>
      <c r="C81" s="59" t="s">
        <v>36</v>
      </c>
      <c r="D81" s="60">
        <v>64.1947021484375</v>
      </c>
      <c r="E81" s="60">
        <v>12.02112865447998</v>
      </c>
      <c r="F81" s="60">
        <v>0</v>
      </c>
      <c r="G81" s="60">
        <v>83444695040</v>
      </c>
      <c r="H81" s="60">
        <v>252.11000061035156</v>
      </c>
      <c r="I81" s="59" t="s">
        <v>37</v>
      </c>
      <c r="J81" s="59" t="s">
        <v>60</v>
      </c>
      <c r="K81" s="50"/>
      <c r="L81"/>
      <c r="M81">
        <f t="shared" si="2"/>
        <v>0.1202112865447998</v>
      </c>
      <c r="N81" t="str">
        <f t="shared" si="3"/>
        <v/>
      </c>
    </row>
    <row r="82" spans="1:14" ht="15" x14ac:dyDescent="0.2">
      <c r="A82" s="59" t="s">
        <v>323</v>
      </c>
      <c r="B82" s="59" t="s">
        <v>324</v>
      </c>
      <c r="C82" s="59" t="s">
        <v>69</v>
      </c>
      <c r="D82" s="60">
        <v>26.048593521118164</v>
      </c>
      <c r="E82" s="60">
        <v>43.580440521240234</v>
      </c>
      <c r="F82" s="60">
        <v>96.815605163574219</v>
      </c>
      <c r="G82" s="60">
        <v>82056724480</v>
      </c>
      <c r="H82" s="60">
        <v>528.6300048828125</v>
      </c>
      <c r="I82" s="59" t="s">
        <v>76</v>
      </c>
      <c r="J82" s="59" t="s">
        <v>77</v>
      </c>
      <c r="K82" s="50"/>
      <c r="L82"/>
      <c r="M82">
        <f t="shared" si="2"/>
        <v>0.43580440521240232</v>
      </c>
      <c r="N82">
        <f t="shared" si="3"/>
        <v>0.96815605163574214</v>
      </c>
    </row>
    <row r="83" spans="1:14" ht="15" x14ac:dyDescent="0.2">
      <c r="A83" s="59" t="s">
        <v>419</v>
      </c>
      <c r="B83" s="59" t="s">
        <v>420</v>
      </c>
      <c r="C83" s="59" t="s">
        <v>43</v>
      </c>
      <c r="D83" s="60">
        <v>10.314609527587891</v>
      </c>
      <c r="E83" s="60">
        <v>32.739948272705078</v>
      </c>
      <c r="F83" s="60">
        <v>23.288188934326172</v>
      </c>
      <c r="G83" s="60">
        <v>82011324416</v>
      </c>
      <c r="H83" s="60">
        <v>141.55499267578125</v>
      </c>
      <c r="I83" s="59" t="s">
        <v>43</v>
      </c>
      <c r="J83" s="59" t="s">
        <v>44</v>
      </c>
      <c r="K83" s="50"/>
      <c r="L83"/>
      <c r="M83">
        <f t="shared" si="2"/>
        <v>0.32739948272705077</v>
      </c>
      <c r="N83">
        <f t="shared" si="3"/>
        <v>0.23288188934326171</v>
      </c>
    </row>
    <row r="84" spans="1:14" ht="15" x14ac:dyDescent="0.2">
      <c r="A84" s="59" t="s">
        <v>305</v>
      </c>
      <c r="B84" s="59" t="s">
        <v>306</v>
      </c>
      <c r="C84" s="59" t="s">
        <v>28</v>
      </c>
      <c r="D84" s="60">
        <v>27.048917770385742</v>
      </c>
      <c r="E84" s="60">
        <v>56.934806823730469</v>
      </c>
      <c r="F84" s="60">
        <v>234.11378479003906</v>
      </c>
      <c r="G84" s="60">
        <v>81366589440</v>
      </c>
      <c r="H84" s="60">
        <v>73.669998168945312</v>
      </c>
      <c r="I84" s="59" t="s">
        <v>29</v>
      </c>
      <c r="J84" s="59" t="s">
        <v>52</v>
      </c>
      <c r="K84" s="50"/>
      <c r="L84"/>
      <c r="M84">
        <f t="shared" si="2"/>
        <v>0.56934806823730466</v>
      </c>
      <c r="N84">
        <f t="shared" si="3"/>
        <v>2.3411378479003906</v>
      </c>
    </row>
    <row r="85" spans="1:14" ht="15" x14ac:dyDescent="0.2">
      <c r="A85" s="59" t="s">
        <v>417</v>
      </c>
      <c r="B85" s="59" t="s">
        <v>418</v>
      </c>
      <c r="C85" s="59" t="s">
        <v>20</v>
      </c>
      <c r="D85" s="60">
        <v>13.656777381896973</v>
      </c>
      <c r="E85" s="60">
        <v>55.084957122802734</v>
      </c>
      <c r="F85" s="60">
        <v>48.516983032226562</v>
      </c>
      <c r="G85" s="60">
        <v>81195999232</v>
      </c>
      <c r="H85" s="60">
        <v>103.43000030517578</v>
      </c>
      <c r="I85" s="59" t="s">
        <v>48</v>
      </c>
      <c r="J85" s="59" t="s">
        <v>48</v>
      </c>
      <c r="K85" s="50"/>
      <c r="L85"/>
      <c r="M85">
        <f t="shared" si="2"/>
        <v>0.55084957122802736</v>
      </c>
      <c r="N85">
        <f t="shared" si="3"/>
        <v>0.48516983032226563</v>
      </c>
    </row>
    <row r="86" spans="1:14" ht="15" x14ac:dyDescent="0.2">
      <c r="A86" s="59" t="s">
        <v>517</v>
      </c>
      <c r="B86" s="59" t="s">
        <v>518</v>
      </c>
      <c r="C86" s="59" t="s">
        <v>36</v>
      </c>
      <c r="D86" s="60">
        <v>14.330638885498047</v>
      </c>
      <c r="E86" s="60">
        <v>27.755783081054688</v>
      </c>
      <c r="F86" s="60">
        <v>12.599119186401367</v>
      </c>
      <c r="G86" s="60">
        <v>80908689408</v>
      </c>
      <c r="H86" s="60">
        <v>744.03497314453125</v>
      </c>
      <c r="I86" s="59" t="s">
        <v>40</v>
      </c>
      <c r="J86" s="59" t="s">
        <v>55</v>
      </c>
      <c r="K86" s="50"/>
      <c r="L86"/>
      <c r="M86">
        <f t="shared" si="2"/>
        <v>0.27755783081054686</v>
      </c>
      <c r="N86">
        <f t="shared" si="3"/>
        <v>0.12599119186401367</v>
      </c>
    </row>
    <row r="87" spans="1:14" ht="15" x14ac:dyDescent="0.2">
      <c r="A87" s="59" t="s">
        <v>389</v>
      </c>
      <c r="B87" s="59" t="s">
        <v>390</v>
      </c>
      <c r="C87" s="59" t="s">
        <v>36</v>
      </c>
      <c r="D87" s="60">
        <v>22.878171920776367</v>
      </c>
      <c r="E87" s="60">
        <v>29.017333984375</v>
      </c>
      <c r="F87" s="60">
        <v>6.328667163848877</v>
      </c>
      <c r="G87" s="60">
        <v>79404933120</v>
      </c>
      <c r="H87" s="60">
        <v>309.33999633789062</v>
      </c>
      <c r="I87" s="59" t="s">
        <v>40</v>
      </c>
      <c r="J87" s="59" t="s">
        <v>55</v>
      </c>
      <c r="K87" s="50"/>
      <c r="L87"/>
      <c r="M87">
        <f t="shared" si="2"/>
        <v>0.29017333984374999</v>
      </c>
      <c r="N87">
        <f t="shared" si="3"/>
        <v>6.3286671638488765E-2</v>
      </c>
    </row>
    <row r="88" spans="1:14" ht="15" x14ac:dyDescent="0.2">
      <c r="A88" s="59" t="s">
        <v>363</v>
      </c>
      <c r="B88" s="59" t="s">
        <v>364</v>
      </c>
      <c r="C88" s="59" t="s">
        <v>33</v>
      </c>
      <c r="D88" s="60">
        <v>23.735811233520508</v>
      </c>
      <c r="E88" s="60">
        <v>35.100265502929688</v>
      </c>
      <c r="F88" s="60">
        <v>135.67561340332031</v>
      </c>
      <c r="G88" s="60">
        <v>79019278336</v>
      </c>
      <c r="H88" s="60">
        <v>159.30999755859375</v>
      </c>
      <c r="I88" s="59" t="s">
        <v>85</v>
      </c>
      <c r="J88" s="59" t="s">
        <v>85</v>
      </c>
      <c r="K88" s="50"/>
      <c r="L88"/>
      <c r="M88">
        <f t="shared" si="2"/>
        <v>0.35100265502929689</v>
      </c>
      <c r="N88">
        <f t="shared" si="3"/>
        <v>1.3567561340332031</v>
      </c>
    </row>
    <row r="89" spans="1:14" ht="15" x14ac:dyDescent="0.2">
      <c r="A89" s="59" t="s">
        <v>267</v>
      </c>
      <c r="B89" s="59" t="s">
        <v>268</v>
      </c>
      <c r="C89" s="59" t="s">
        <v>36</v>
      </c>
      <c r="D89" s="60">
        <v>28.25579833984375</v>
      </c>
      <c r="E89" s="60">
        <v>16.037336349487305</v>
      </c>
      <c r="F89" s="60">
        <v>80.325576782226562</v>
      </c>
      <c r="G89" s="60">
        <v>78395547648</v>
      </c>
      <c r="H89" s="60">
        <v>219.83999633789062</v>
      </c>
      <c r="I89" s="59" t="s">
        <v>37</v>
      </c>
      <c r="J89" s="59" t="s">
        <v>60</v>
      </c>
      <c r="K89" s="50"/>
      <c r="L89"/>
      <c r="M89">
        <f t="shared" si="2"/>
        <v>0.16037336349487305</v>
      </c>
      <c r="N89">
        <f t="shared" si="3"/>
        <v>0.8032557678222656</v>
      </c>
    </row>
    <row r="90" spans="1:14" ht="15" x14ac:dyDescent="0.2">
      <c r="A90" s="59" t="s">
        <v>441</v>
      </c>
      <c r="B90" s="59" t="s">
        <v>442</v>
      </c>
      <c r="C90" s="59" t="s">
        <v>20</v>
      </c>
      <c r="D90" s="60">
        <v>18.113960266113281</v>
      </c>
      <c r="E90" s="60">
        <v>7.7215681076049805</v>
      </c>
      <c r="F90" s="60">
        <v>17.066265106201172</v>
      </c>
      <c r="G90" s="60">
        <v>76240846848</v>
      </c>
      <c r="H90" s="60">
        <v>158.28999328613281</v>
      </c>
      <c r="I90" s="59" t="s">
        <v>48</v>
      </c>
      <c r="J90" s="59" t="s">
        <v>48</v>
      </c>
      <c r="K90" s="50"/>
      <c r="L90"/>
      <c r="M90">
        <f t="shared" si="2"/>
        <v>7.72156810760498E-2</v>
      </c>
      <c r="N90">
        <f t="shared" si="3"/>
        <v>0.17066265106201173</v>
      </c>
    </row>
    <row r="91" spans="1:14" ht="15" x14ac:dyDescent="0.2">
      <c r="A91" s="59" t="s">
        <v>411</v>
      </c>
      <c r="B91" s="59" t="s">
        <v>412</v>
      </c>
      <c r="C91" s="59" t="s">
        <v>43</v>
      </c>
      <c r="D91" s="60">
        <v>28.112123489379883</v>
      </c>
      <c r="E91" s="60">
        <v>19.48234748840332</v>
      </c>
      <c r="F91" s="60">
        <v>76.243507385253906</v>
      </c>
      <c r="G91" s="60">
        <v>75252932608</v>
      </c>
      <c r="H91" s="60">
        <v>52.990001678466797</v>
      </c>
      <c r="I91" s="59" t="s">
        <v>43</v>
      </c>
      <c r="J91" s="59" t="s">
        <v>101</v>
      </c>
      <c r="K91" s="50"/>
      <c r="L91"/>
      <c r="M91">
        <f t="shared" si="2"/>
        <v>0.1948234748840332</v>
      </c>
      <c r="N91">
        <f t="shared" si="3"/>
        <v>0.76243507385253906</v>
      </c>
    </row>
    <row r="92" spans="1:14" ht="15" x14ac:dyDescent="0.2">
      <c r="A92" s="59" t="s">
        <v>413</v>
      </c>
      <c r="B92" s="59" t="s">
        <v>414</v>
      </c>
      <c r="C92" s="59" t="s">
        <v>33</v>
      </c>
      <c r="D92" s="60">
        <v>20.599720001220703</v>
      </c>
      <c r="E92" s="60">
        <v>5.1350221633911133</v>
      </c>
      <c r="F92" s="60">
        <v>43.227622985839844</v>
      </c>
      <c r="G92" s="60">
        <v>74713399296</v>
      </c>
      <c r="H92" s="60">
        <v>129.1300048828125</v>
      </c>
      <c r="I92" s="59" t="s">
        <v>85</v>
      </c>
      <c r="J92" s="59" t="s">
        <v>85</v>
      </c>
      <c r="K92" s="50"/>
      <c r="L92"/>
      <c r="M92">
        <f t="shared" si="2"/>
        <v>5.1350221633911133E-2</v>
      </c>
      <c r="N92">
        <f t="shared" si="3"/>
        <v>0.43227622985839842</v>
      </c>
    </row>
    <row r="93" spans="1:14" ht="15" x14ac:dyDescent="0.2">
      <c r="A93" s="59" t="s">
        <v>289</v>
      </c>
      <c r="B93" s="59" t="s">
        <v>290</v>
      </c>
      <c r="C93" s="59" t="s">
        <v>45</v>
      </c>
      <c r="D93" s="60">
        <v>32.308444976806641</v>
      </c>
      <c r="E93" s="60">
        <v>37.713397979736328</v>
      </c>
      <c r="F93" s="60">
        <v>118.48221588134766</v>
      </c>
      <c r="G93" s="60">
        <v>73078734848</v>
      </c>
      <c r="H93" s="60">
        <v>216.75</v>
      </c>
      <c r="I93" s="59" t="s">
        <v>49</v>
      </c>
      <c r="J93" s="59" t="s">
        <v>83</v>
      </c>
      <c r="K93" s="50"/>
      <c r="L93"/>
      <c r="M93">
        <f t="shared" si="2"/>
        <v>0.37713397979736329</v>
      </c>
      <c r="N93">
        <f t="shared" si="3"/>
        <v>1.1848221588134766</v>
      </c>
    </row>
    <row r="94" spans="1:14" ht="15" x14ac:dyDescent="0.2">
      <c r="A94" s="59" t="s">
        <v>365</v>
      </c>
      <c r="B94" s="59" t="s">
        <v>366</v>
      </c>
      <c r="C94" s="59" t="s">
        <v>20</v>
      </c>
      <c r="D94" s="60">
        <v>369.04229736328125</v>
      </c>
      <c r="E94" s="60">
        <v>4.9894499778747559</v>
      </c>
      <c r="F94" s="60">
        <v>46.982093811035156</v>
      </c>
      <c r="G94" s="60">
        <v>72976539648</v>
      </c>
      <c r="H94" s="60">
        <v>400.55999755859375</v>
      </c>
      <c r="I94" s="59" t="s">
        <v>23</v>
      </c>
      <c r="J94" s="59" t="s">
        <v>24</v>
      </c>
      <c r="K94" s="50"/>
      <c r="L94"/>
      <c r="M94">
        <f t="shared" si="2"/>
        <v>4.9894499778747561E-2</v>
      </c>
      <c r="N94">
        <f t="shared" si="3"/>
        <v>0.46982093811035158</v>
      </c>
    </row>
    <row r="95" spans="1:14" ht="15" x14ac:dyDescent="0.2">
      <c r="A95" s="59" t="s">
        <v>265</v>
      </c>
      <c r="B95" s="59" t="s">
        <v>266</v>
      </c>
      <c r="C95" s="59" t="s">
        <v>28</v>
      </c>
      <c r="D95" s="60">
        <v>22.013069152832031</v>
      </c>
      <c r="E95" s="60">
        <v>52.978839874267578</v>
      </c>
      <c r="F95" s="60">
        <v>258.03814697265625</v>
      </c>
      <c r="G95" s="60">
        <v>72374018048</v>
      </c>
      <c r="H95" s="60">
        <v>1942.1199951171875</v>
      </c>
      <c r="I95" s="59" t="s">
        <v>58</v>
      </c>
      <c r="J95" s="59" t="s">
        <v>59</v>
      </c>
      <c r="K95" s="50"/>
      <c r="L95"/>
      <c r="M95">
        <f t="shared" si="2"/>
        <v>0.5297883987426758</v>
      </c>
      <c r="N95">
        <f t="shared" si="3"/>
        <v>2.5803814697265626</v>
      </c>
    </row>
    <row r="96" spans="1:14" ht="15" x14ac:dyDescent="0.2">
      <c r="A96" s="59" t="s">
        <v>303</v>
      </c>
      <c r="B96" s="59" t="s">
        <v>304</v>
      </c>
      <c r="C96" s="59" t="s">
        <v>65</v>
      </c>
      <c r="D96" s="60">
        <v>18.013210296630859</v>
      </c>
      <c r="E96" s="60">
        <v>7.9934821128845215</v>
      </c>
      <c r="F96" s="60">
        <v>141.69142150878906</v>
      </c>
      <c r="G96" s="60">
        <v>71956496384</v>
      </c>
      <c r="H96" s="60">
        <v>96.339996337890625</v>
      </c>
      <c r="I96" s="59" t="s">
        <v>65</v>
      </c>
      <c r="J96" s="59" t="s">
        <v>66</v>
      </c>
      <c r="K96" s="50"/>
      <c r="L96"/>
      <c r="M96">
        <f t="shared" si="2"/>
        <v>7.9934821128845215E-2</v>
      </c>
      <c r="N96">
        <f t="shared" si="3"/>
        <v>1.4169142150878906</v>
      </c>
    </row>
    <row r="97" spans="1:14" ht="15" x14ac:dyDescent="0.2">
      <c r="A97" s="59" t="s">
        <v>345</v>
      </c>
      <c r="B97" s="59" t="s">
        <v>346</v>
      </c>
      <c r="C97" s="59" t="s">
        <v>28</v>
      </c>
      <c r="D97" s="60">
        <v>18.417465209960938</v>
      </c>
      <c r="E97" s="60">
        <v>33.191890716552734</v>
      </c>
      <c r="F97" s="60">
        <v>169.23149108886719</v>
      </c>
      <c r="G97" s="60">
        <v>70415581184</v>
      </c>
      <c r="H97" s="60">
        <v>162.75</v>
      </c>
      <c r="I97" s="59" t="s">
        <v>29</v>
      </c>
      <c r="J97" s="59" t="s">
        <v>86</v>
      </c>
      <c r="K97" s="50"/>
      <c r="L97"/>
      <c r="M97">
        <f t="shared" si="2"/>
        <v>0.33191890716552735</v>
      </c>
      <c r="N97">
        <f t="shared" si="3"/>
        <v>1.6923149108886719</v>
      </c>
    </row>
    <row r="98" spans="1:14" ht="15" x14ac:dyDescent="0.2">
      <c r="A98" s="59" t="s">
        <v>467</v>
      </c>
      <c r="B98" s="59" t="s">
        <v>468</v>
      </c>
      <c r="C98" s="59" t="s">
        <v>36</v>
      </c>
      <c r="D98" s="60">
        <v>23.085721969604492</v>
      </c>
      <c r="E98" s="60">
        <v>17.266408920288086</v>
      </c>
      <c r="F98" s="60">
        <v>66.397010803222656</v>
      </c>
      <c r="G98" s="60">
        <v>70069477376</v>
      </c>
      <c r="H98" s="60">
        <v>552.78997802734375</v>
      </c>
      <c r="I98" s="59" t="s">
        <v>37</v>
      </c>
      <c r="J98" s="59" t="s">
        <v>38</v>
      </c>
      <c r="K98" s="50"/>
      <c r="L98"/>
      <c r="M98">
        <f t="shared" si="2"/>
        <v>0.17266408920288087</v>
      </c>
      <c r="N98">
        <f t="shared" si="3"/>
        <v>0.66397010803222656</v>
      </c>
    </row>
    <row r="99" spans="1:14" ht="15" x14ac:dyDescent="0.2">
      <c r="A99" s="59" t="s">
        <v>319</v>
      </c>
      <c r="B99" s="59" t="s">
        <v>320</v>
      </c>
      <c r="C99" s="59" t="s">
        <v>65</v>
      </c>
      <c r="D99" s="60">
        <v>17.682609558105469</v>
      </c>
      <c r="E99" s="60">
        <v>11.333600044250488</v>
      </c>
      <c r="F99" s="60">
        <v>158.60350036621094</v>
      </c>
      <c r="G99" s="60">
        <v>69065400320</v>
      </c>
      <c r="H99" s="60">
        <v>64.915000915527344</v>
      </c>
      <c r="I99" s="59" t="s">
        <v>65</v>
      </c>
      <c r="J99" s="59" t="s">
        <v>66</v>
      </c>
      <c r="K99" s="50"/>
      <c r="L99"/>
      <c r="M99">
        <f t="shared" si="2"/>
        <v>0.11333600044250489</v>
      </c>
      <c r="N99">
        <f t="shared" si="3"/>
        <v>1.5860350036621094</v>
      </c>
    </row>
    <row r="100" spans="1:14" ht="15" x14ac:dyDescent="0.2">
      <c r="A100" s="59" t="s">
        <v>347</v>
      </c>
      <c r="B100" s="59" t="s">
        <v>348</v>
      </c>
      <c r="C100" s="59" t="s">
        <v>69</v>
      </c>
      <c r="D100" s="60">
        <v>20.962947845458984</v>
      </c>
      <c r="E100" s="60">
        <v>20.076711654663086</v>
      </c>
      <c r="F100" s="60">
        <v>74.341400146484375</v>
      </c>
      <c r="G100" s="60">
        <v>68505456640</v>
      </c>
      <c r="H100" s="60">
        <v>251.76499938964844</v>
      </c>
      <c r="I100" s="59" t="s">
        <v>76</v>
      </c>
      <c r="J100" s="59" t="s">
        <v>77</v>
      </c>
      <c r="K100" s="50"/>
      <c r="L100"/>
      <c r="M100">
        <f t="shared" si="2"/>
        <v>0.20076711654663085</v>
      </c>
      <c r="N100">
        <f t="shared" si="3"/>
        <v>0.74341400146484371</v>
      </c>
    </row>
    <row r="101" spans="1:14" ht="15" x14ac:dyDescent="0.2">
      <c r="A101" s="59" t="s">
        <v>259</v>
      </c>
      <c r="B101" s="59" t="s">
        <v>260</v>
      </c>
      <c r="C101" s="59" t="s">
        <v>69</v>
      </c>
      <c r="D101" s="60">
        <v>12.050503730773926</v>
      </c>
      <c r="E101" s="60">
        <v>46.07568359375</v>
      </c>
      <c r="F101" s="60">
        <v>116.67137908935547</v>
      </c>
      <c r="G101" s="60">
        <v>68446154752</v>
      </c>
      <c r="H101" s="60">
        <v>123.83000183105469</v>
      </c>
      <c r="I101" s="59" t="s">
        <v>76</v>
      </c>
      <c r="J101" s="59" t="s">
        <v>78</v>
      </c>
      <c r="K101" s="50"/>
      <c r="L101"/>
      <c r="M101">
        <f t="shared" si="2"/>
        <v>0.4607568359375</v>
      </c>
      <c r="N101">
        <f t="shared" si="3"/>
        <v>1.1667137908935548</v>
      </c>
    </row>
    <row r="102" spans="1:14" ht="15" x14ac:dyDescent="0.2">
      <c r="A102" s="59" t="s">
        <v>381</v>
      </c>
      <c r="B102" s="59" t="s">
        <v>382</v>
      </c>
      <c r="C102" s="59" t="s">
        <v>69</v>
      </c>
      <c r="D102" s="60">
        <v>25.891551971435547</v>
      </c>
      <c r="E102" s="60">
        <v>84.119911193847656</v>
      </c>
      <c r="F102" s="60">
        <v>253.08560180664062</v>
      </c>
      <c r="G102" s="60">
        <v>65006780416</v>
      </c>
      <c r="H102" s="60">
        <v>221.97999572753906</v>
      </c>
      <c r="I102" s="59" t="s">
        <v>76</v>
      </c>
      <c r="J102" s="59" t="s">
        <v>82</v>
      </c>
      <c r="K102" s="50"/>
      <c r="L102"/>
      <c r="M102">
        <f t="shared" si="2"/>
        <v>0.84119911193847652</v>
      </c>
      <c r="N102">
        <f t="shared" si="3"/>
        <v>2.5308560180664061</v>
      </c>
    </row>
    <row r="103" spans="1:14" ht="15" x14ac:dyDescent="0.2">
      <c r="A103" s="59" t="s">
        <v>361</v>
      </c>
      <c r="B103" s="59" t="s">
        <v>362</v>
      </c>
      <c r="C103" s="59" t="s">
        <v>69</v>
      </c>
      <c r="D103" s="60">
        <v>28.554771423339844</v>
      </c>
      <c r="E103" s="60">
        <v>31.65985107421875</v>
      </c>
      <c r="F103" s="60">
        <v>200.55618286132812</v>
      </c>
      <c r="G103" s="60">
        <v>64937476096</v>
      </c>
      <c r="H103" s="60">
        <v>158.19999694824219</v>
      </c>
      <c r="I103" s="59" t="s">
        <v>6370</v>
      </c>
      <c r="J103" s="59" t="s">
        <v>87</v>
      </c>
      <c r="K103" s="50"/>
      <c r="L103"/>
      <c r="M103">
        <f t="shared" si="2"/>
        <v>0.31659851074218748</v>
      </c>
      <c r="N103">
        <f t="shared" si="3"/>
        <v>2.0055618286132812</v>
      </c>
    </row>
    <row r="104" spans="1:14" ht="15" x14ac:dyDescent="0.2">
      <c r="A104" s="59" t="s">
        <v>271</v>
      </c>
      <c r="B104" s="59" t="s">
        <v>272</v>
      </c>
      <c r="C104" s="59" t="s">
        <v>33</v>
      </c>
      <c r="D104" s="60">
        <v>10.351452827453613</v>
      </c>
      <c r="E104" s="60">
        <v>14.150407791137695</v>
      </c>
      <c r="F104" s="60">
        <v>119.417236328125</v>
      </c>
      <c r="G104" s="60">
        <v>64247009280</v>
      </c>
      <c r="H104" s="60">
        <v>44.805000305175781</v>
      </c>
      <c r="I104" s="59" t="s">
        <v>47</v>
      </c>
      <c r="J104" s="59" t="s">
        <v>47</v>
      </c>
      <c r="K104" s="50"/>
      <c r="L104"/>
      <c r="M104">
        <f t="shared" si="2"/>
        <v>0.14150407791137695</v>
      </c>
      <c r="N104">
        <f t="shared" si="3"/>
        <v>1.19417236328125</v>
      </c>
    </row>
    <row r="105" spans="1:14" ht="15" x14ac:dyDescent="0.2">
      <c r="A105" s="59" t="s">
        <v>251</v>
      </c>
      <c r="B105" s="59" t="s">
        <v>252</v>
      </c>
      <c r="C105" s="59" t="s">
        <v>25</v>
      </c>
      <c r="D105" s="60">
        <v>10.319973945617676</v>
      </c>
      <c r="E105" s="60">
        <v>42.200702667236328</v>
      </c>
      <c r="F105" s="60">
        <v>785.6842041015625</v>
      </c>
      <c r="G105" s="60">
        <v>63081463808</v>
      </c>
      <c r="H105" s="60">
        <v>349.8800048828125</v>
      </c>
      <c r="I105" s="59" t="s">
        <v>26</v>
      </c>
      <c r="J105" s="59" t="s">
        <v>74</v>
      </c>
      <c r="K105" s="50"/>
      <c r="L105"/>
      <c r="M105">
        <f t="shared" si="2"/>
        <v>0.42200702667236328</v>
      </c>
      <c r="N105">
        <f t="shared" si="3"/>
        <v>7.856842041015625</v>
      </c>
    </row>
    <row r="106" spans="1:14" ht="15" x14ac:dyDescent="0.2">
      <c r="A106" s="59" t="s">
        <v>339</v>
      </c>
      <c r="B106" s="59" t="s">
        <v>340</v>
      </c>
      <c r="C106" s="59" t="s">
        <v>33</v>
      </c>
      <c r="D106" s="60">
        <v>11.509828567504883</v>
      </c>
      <c r="E106" s="60">
        <v>12.265419960021973</v>
      </c>
      <c r="F106" s="60">
        <v>116.9295654296875</v>
      </c>
      <c r="G106" s="60">
        <v>62736277504</v>
      </c>
      <c r="H106" s="60">
        <v>163.00999450683594</v>
      </c>
      <c r="I106" s="59" t="s">
        <v>47</v>
      </c>
      <c r="J106" s="59" t="s">
        <v>47</v>
      </c>
      <c r="K106" s="50"/>
      <c r="L106"/>
      <c r="M106">
        <f t="shared" si="2"/>
        <v>0.12265419960021973</v>
      </c>
      <c r="N106">
        <f t="shared" si="3"/>
        <v>1.1692956542968751</v>
      </c>
    </row>
    <row r="107" spans="1:14" ht="15" x14ac:dyDescent="0.2">
      <c r="A107" s="59" t="s">
        <v>1716</v>
      </c>
      <c r="B107" s="59" t="s">
        <v>1717</v>
      </c>
      <c r="C107" s="59" t="s">
        <v>36</v>
      </c>
      <c r="D107" s="60">
        <v>5.9016275405883789</v>
      </c>
      <c r="E107" s="60">
        <v>83.689002990722656</v>
      </c>
      <c r="F107" s="60">
        <v>7.0086708068847656</v>
      </c>
      <c r="G107" s="60">
        <v>62702096384</v>
      </c>
      <c r="H107" s="60">
        <v>163.21000671386719</v>
      </c>
      <c r="I107" s="59" t="s">
        <v>40</v>
      </c>
      <c r="J107" s="59" t="s">
        <v>55</v>
      </c>
      <c r="K107" s="50"/>
      <c r="L107"/>
      <c r="M107">
        <f t="shared" si="2"/>
        <v>0.83689002990722661</v>
      </c>
      <c r="N107">
        <f t="shared" si="3"/>
        <v>7.0086708068847661E-2</v>
      </c>
    </row>
    <row r="108" spans="1:14" ht="15" x14ac:dyDescent="0.2">
      <c r="A108" s="59" t="s">
        <v>297</v>
      </c>
      <c r="B108" s="59" t="s">
        <v>298</v>
      </c>
      <c r="C108" s="59" t="s">
        <v>36</v>
      </c>
      <c r="D108" s="60">
        <v>18.855340957641602</v>
      </c>
      <c r="E108" s="60">
        <v>6.7065677642822266</v>
      </c>
      <c r="F108" s="60">
        <v>64.194091796875</v>
      </c>
      <c r="G108" s="60">
        <v>62255239168</v>
      </c>
      <c r="H108" s="60">
        <v>227.8699951171875</v>
      </c>
      <c r="I108" s="59" t="s">
        <v>37</v>
      </c>
      <c r="J108" s="59" t="s">
        <v>60</v>
      </c>
      <c r="K108" s="50"/>
      <c r="L108"/>
      <c r="M108">
        <f t="shared" si="2"/>
        <v>6.7065677642822272E-2</v>
      </c>
      <c r="N108">
        <f t="shared" si="3"/>
        <v>0.64194091796874997</v>
      </c>
    </row>
    <row r="109" spans="1:14" ht="15" x14ac:dyDescent="0.2">
      <c r="A109" s="59" t="s">
        <v>499</v>
      </c>
      <c r="B109" s="59" t="s">
        <v>500</v>
      </c>
      <c r="C109" s="59" t="s">
        <v>69</v>
      </c>
      <c r="D109" s="60">
        <v>25.86590576171875</v>
      </c>
      <c r="E109" s="60">
        <v>14.30132007598877</v>
      </c>
      <c r="F109" s="60">
        <v>58.715766906738281</v>
      </c>
      <c r="G109" s="60">
        <v>62160510976</v>
      </c>
      <c r="H109" s="60">
        <v>161.1199951171875</v>
      </c>
      <c r="I109" s="59" t="s">
        <v>76</v>
      </c>
      <c r="J109" s="59" t="s">
        <v>91</v>
      </c>
      <c r="K109" s="50"/>
      <c r="L109"/>
      <c r="M109">
        <f t="shared" si="2"/>
        <v>0.14301320075988769</v>
      </c>
      <c r="N109">
        <f t="shared" si="3"/>
        <v>0.58715766906738276</v>
      </c>
    </row>
    <row r="110" spans="1:14" ht="15" x14ac:dyDescent="0.2">
      <c r="A110" s="59" t="s">
        <v>367</v>
      </c>
      <c r="B110" s="59" t="s">
        <v>368</v>
      </c>
      <c r="C110" s="59" t="s">
        <v>89</v>
      </c>
      <c r="D110" s="60">
        <v>28.454648971557617</v>
      </c>
      <c r="E110" s="60">
        <v>16.909198760986328</v>
      </c>
      <c r="F110" s="60">
        <v>55.79168701171875</v>
      </c>
      <c r="G110" s="60">
        <v>62132547584</v>
      </c>
      <c r="H110" s="60">
        <v>287.35501098632812</v>
      </c>
      <c r="I110" s="59" t="s">
        <v>89</v>
      </c>
      <c r="J110" s="59" t="s">
        <v>90</v>
      </c>
      <c r="K110" s="50"/>
      <c r="L110"/>
      <c r="M110">
        <f t="shared" si="2"/>
        <v>0.16909198760986327</v>
      </c>
      <c r="N110">
        <f t="shared" si="3"/>
        <v>0.55791687011718749</v>
      </c>
    </row>
    <row r="111" spans="1:14" ht="15" x14ac:dyDescent="0.2">
      <c r="A111" s="59" t="s">
        <v>327</v>
      </c>
      <c r="B111" s="59" t="s">
        <v>328</v>
      </c>
      <c r="C111" s="59" t="s">
        <v>36</v>
      </c>
      <c r="D111" s="60">
        <v>28.552400588989258</v>
      </c>
      <c r="E111" s="60">
        <v>44.251766204833984</v>
      </c>
      <c r="F111" s="60">
        <v>144.76618957519531</v>
      </c>
      <c r="G111" s="60">
        <v>62066806784</v>
      </c>
      <c r="H111" s="60">
        <v>133.16999816894531</v>
      </c>
      <c r="I111" s="59" t="s">
        <v>40</v>
      </c>
      <c r="J111" s="59" t="s">
        <v>41</v>
      </c>
      <c r="K111" s="50"/>
      <c r="L111"/>
      <c r="M111">
        <f t="shared" si="2"/>
        <v>0.44251766204833987</v>
      </c>
      <c r="N111">
        <f t="shared" si="3"/>
        <v>1.4476618957519531</v>
      </c>
    </row>
    <row r="112" spans="1:14" ht="15" x14ac:dyDescent="0.2">
      <c r="A112" s="59" t="s">
        <v>349</v>
      </c>
      <c r="B112" s="59" t="s">
        <v>350</v>
      </c>
      <c r="C112" s="59" t="s">
        <v>69</v>
      </c>
      <c r="D112" s="60">
        <v>17.514480590820312</v>
      </c>
      <c r="E112" s="60">
        <v>31.355379104614258</v>
      </c>
      <c r="F112" s="60">
        <v>143.88729858398438</v>
      </c>
      <c r="G112" s="60">
        <v>61873889280</v>
      </c>
      <c r="H112" s="60">
        <v>30.854999542236328</v>
      </c>
      <c r="I112" s="59" t="s">
        <v>70</v>
      </c>
      <c r="J112" s="59" t="s">
        <v>75</v>
      </c>
      <c r="K112" s="50"/>
      <c r="L112"/>
      <c r="M112">
        <f t="shared" si="2"/>
        <v>0.31355379104614256</v>
      </c>
      <c r="N112">
        <f t="shared" si="3"/>
        <v>1.4388729858398437</v>
      </c>
    </row>
    <row r="113" spans="1:14" ht="15" x14ac:dyDescent="0.2">
      <c r="A113" s="59" t="s">
        <v>457</v>
      </c>
      <c r="B113" s="59" t="s">
        <v>458</v>
      </c>
      <c r="C113" s="59" t="s">
        <v>43</v>
      </c>
      <c r="D113" s="60">
        <v>5.7377161979675293</v>
      </c>
      <c r="E113" s="60">
        <v>86.315864562988281</v>
      </c>
      <c r="F113" s="60">
        <v>76.702644348144531</v>
      </c>
      <c r="G113" s="60">
        <v>61742538752</v>
      </c>
      <c r="H113" s="60">
        <v>69.610000610351562</v>
      </c>
      <c r="I113" s="59" t="s">
        <v>43</v>
      </c>
      <c r="J113" s="59" t="s">
        <v>44</v>
      </c>
      <c r="K113" s="50"/>
      <c r="L113"/>
      <c r="M113">
        <f t="shared" si="2"/>
        <v>0.86315864562988276</v>
      </c>
      <c r="N113">
        <f t="shared" si="3"/>
        <v>0.76702644348144533</v>
      </c>
    </row>
    <row r="114" spans="1:14" ht="15" x14ac:dyDescent="0.2">
      <c r="A114" s="59" t="s">
        <v>9172</v>
      </c>
      <c r="B114" s="59" t="s">
        <v>9173</v>
      </c>
      <c r="C114" s="59" t="s">
        <v>28</v>
      </c>
      <c r="D114" s="60">
        <v>38.614650726318359</v>
      </c>
      <c r="E114" s="60">
        <v>32.612403869628906</v>
      </c>
      <c r="F114" s="60">
        <v>42.619602203369141</v>
      </c>
      <c r="G114" s="60">
        <v>61533310976</v>
      </c>
      <c r="H114" s="60">
        <v>100.677001953125</v>
      </c>
      <c r="I114" s="59" t="s">
        <v>58</v>
      </c>
      <c r="J114" s="59" t="s">
        <v>59</v>
      </c>
      <c r="K114" s="50"/>
      <c r="L114"/>
      <c r="M114">
        <f t="shared" si="2"/>
        <v>0.32612403869628909</v>
      </c>
      <c r="N114">
        <f t="shared" si="3"/>
        <v>0.42619602203369139</v>
      </c>
    </row>
    <row r="115" spans="1:14" ht="15" x14ac:dyDescent="0.2">
      <c r="A115" s="59" t="s">
        <v>281</v>
      </c>
      <c r="B115" s="59" t="s">
        <v>282</v>
      </c>
      <c r="C115" s="59" t="s">
        <v>33</v>
      </c>
      <c r="D115" s="60">
        <v>23.151454925537109</v>
      </c>
      <c r="E115" s="60">
        <v>9.6152009963989258</v>
      </c>
      <c r="F115" s="60">
        <v>13.982967376708984</v>
      </c>
      <c r="G115" s="60">
        <v>61513506816</v>
      </c>
      <c r="H115" s="60">
        <v>171</v>
      </c>
      <c r="I115" s="59" t="s">
        <v>34</v>
      </c>
      <c r="J115" s="59" t="s">
        <v>73</v>
      </c>
      <c r="K115" s="50"/>
      <c r="L115"/>
      <c r="M115">
        <f t="shared" si="2"/>
        <v>9.615200996398926E-2</v>
      </c>
      <c r="N115">
        <f t="shared" si="3"/>
        <v>0.13982967376708985</v>
      </c>
    </row>
    <row r="116" spans="1:14" ht="15" x14ac:dyDescent="0.2">
      <c r="A116" s="59" t="s">
        <v>317</v>
      </c>
      <c r="B116" s="59" t="s">
        <v>318</v>
      </c>
      <c r="C116" s="59" t="s">
        <v>45</v>
      </c>
      <c r="D116" s="60">
        <v>24.14076042175293</v>
      </c>
      <c r="E116" s="60">
        <v>317.8895263671875</v>
      </c>
      <c r="F116" s="60">
        <v>783.28582763671875</v>
      </c>
      <c r="G116" s="60">
        <v>61354835968</v>
      </c>
      <c r="H116" s="60">
        <v>73.459999084472656</v>
      </c>
      <c r="I116" s="59" t="s">
        <v>49</v>
      </c>
      <c r="J116" s="59" t="s">
        <v>50</v>
      </c>
      <c r="K116" s="50"/>
      <c r="L116"/>
      <c r="M116">
        <f t="shared" si="2"/>
        <v>3.1788952636718748</v>
      </c>
      <c r="N116">
        <f t="shared" si="3"/>
        <v>7.8328582763671877</v>
      </c>
    </row>
    <row r="117" spans="1:14" ht="15" x14ac:dyDescent="0.2">
      <c r="A117" s="59" t="s">
        <v>291</v>
      </c>
      <c r="B117" s="59" t="s">
        <v>292</v>
      </c>
      <c r="C117" s="59" t="s">
        <v>20</v>
      </c>
      <c r="D117" s="60">
        <v>25.644016265869141</v>
      </c>
      <c r="E117" s="60">
        <v>6.7213587760925293</v>
      </c>
      <c r="F117" s="60">
        <v>68.635009765625</v>
      </c>
      <c r="G117" s="60">
        <v>61077000192</v>
      </c>
      <c r="H117" s="60">
        <v>100.68000030517578</v>
      </c>
      <c r="I117" s="59" t="s">
        <v>23</v>
      </c>
      <c r="J117" s="59" t="s">
        <v>42</v>
      </c>
      <c r="K117" s="50"/>
      <c r="L117"/>
      <c r="M117">
        <f t="shared" si="2"/>
        <v>6.7213587760925286E-2</v>
      </c>
      <c r="N117">
        <f t="shared" si="3"/>
        <v>0.68635009765624999</v>
      </c>
    </row>
    <row r="118" spans="1:14" ht="15" x14ac:dyDescent="0.2">
      <c r="A118" s="59" t="s">
        <v>371</v>
      </c>
      <c r="B118" s="59" t="s">
        <v>372</v>
      </c>
      <c r="C118" s="59" t="s">
        <v>20</v>
      </c>
      <c r="D118" s="60">
        <v>6.9593119621276864</v>
      </c>
      <c r="E118" s="60">
        <v>18.514493942260742</v>
      </c>
      <c r="F118" s="60">
        <v>15.060011863708496</v>
      </c>
      <c r="G118" s="60">
        <v>60848824320</v>
      </c>
      <c r="H118" s="60">
        <v>55.970001220703125</v>
      </c>
      <c r="I118" s="59" t="s">
        <v>48</v>
      </c>
      <c r="J118" s="59" t="s">
        <v>48</v>
      </c>
      <c r="K118" s="50"/>
      <c r="L118"/>
      <c r="M118">
        <f t="shared" si="2"/>
        <v>0.18514493942260743</v>
      </c>
      <c r="N118">
        <f t="shared" si="3"/>
        <v>0.15060011863708497</v>
      </c>
    </row>
    <row r="119" spans="1:14" ht="15" x14ac:dyDescent="0.2">
      <c r="A119" s="59" t="s">
        <v>329</v>
      </c>
      <c r="B119" s="59" t="s">
        <v>330</v>
      </c>
      <c r="C119" s="59" t="s">
        <v>36</v>
      </c>
      <c r="D119" s="60">
        <v>35.188789367675781</v>
      </c>
      <c r="E119" s="60">
        <v>3.495498895645142</v>
      </c>
      <c r="F119" s="60">
        <v>50.646259307861328</v>
      </c>
      <c r="G119" s="60">
        <v>60243013632</v>
      </c>
      <c r="H119" s="60">
        <v>42.060001373291016</v>
      </c>
      <c r="I119" s="59" t="s">
        <v>37</v>
      </c>
      <c r="J119" s="59" t="s">
        <v>60</v>
      </c>
      <c r="K119" s="50"/>
      <c r="L119"/>
      <c r="M119">
        <f t="shared" si="2"/>
        <v>3.4954988956451417E-2</v>
      </c>
      <c r="N119">
        <f t="shared" si="3"/>
        <v>0.5064625930786133</v>
      </c>
    </row>
    <row r="120" spans="1:14" ht="15" x14ac:dyDescent="0.2">
      <c r="A120" s="59" t="s">
        <v>537</v>
      </c>
      <c r="B120" s="59" t="s">
        <v>538</v>
      </c>
      <c r="C120" s="59" t="s">
        <v>20</v>
      </c>
      <c r="D120" s="60">
        <v>12.402972221374512</v>
      </c>
      <c r="E120" s="60">
        <v>73.325233459472656</v>
      </c>
      <c r="F120" s="60">
        <v>67.499870300292969</v>
      </c>
      <c r="G120" s="60">
        <v>59016794112</v>
      </c>
      <c r="H120" s="60">
        <v>432.739990234375</v>
      </c>
      <c r="I120" s="59" t="s">
        <v>48</v>
      </c>
      <c r="J120" s="59" t="s">
        <v>48</v>
      </c>
      <c r="K120" s="50"/>
      <c r="L120"/>
      <c r="M120">
        <f t="shared" si="2"/>
        <v>0.73325233459472661</v>
      </c>
      <c r="N120">
        <f t="shared" si="3"/>
        <v>0.67499870300292963</v>
      </c>
    </row>
    <row r="121" spans="1:14" ht="15" x14ac:dyDescent="0.2">
      <c r="A121" s="59" t="s">
        <v>379</v>
      </c>
      <c r="B121" s="59" t="s">
        <v>380</v>
      </c>
      <c r="C121" s="59" t="s">
        <v>89</v>
      </c>
      <c r="D121" s="60">
        <v>31.510429382324219</v>
      </c>
      <c r="E121" s="60">
        <v>73.289085388183594</v>
      </c>
      <c r="F121" s="60">
        <v>479.06689453125</v>
      </c>
      <c r="G121" s="60">
        <v>57529839616</v>
      </c>
      <c r="H121" s="60">
        <v>237.53500366210938</v>
      </c>
      <c r="I121" s="59" t="s">
        <v>89</v>
      </c>
      <c r="J121" s="59" t="s">
        <v>90</v>
      </c>
      <c r="K121" s="50"/>
      <c r="L121"/>
      <c r="M121">
        <f t="shared" si="2"/>
        <v>0.73289085388183595</v>
      </c>
      <c r="N121">
        <f t="shared" si="3"/>
        <v>4.7906689453125004</v>
      </c>
    </row>
    <row r="122" spans="1:14" ht="15" x14ac:dyDescent="0.2">
      <c r="A122" s="59" t="s">
        <v>705</v>
      </c>
      <c r="B122" s="59" t="s">
        <v>706</v>
      </c>
      <c r="C122" s="59" t="s">
        <v>43</v>
      </c>
      <c r="D122" s="60">
        <v>8.4820089340209961</v>
      </c>
      <c r="E122" s="60">
        <v>30.817909240722656</v>
      </c>
      <c r="F122" s="60">
        <v>24.349645614624023</v>
      </c>
      <c r="G122" s="60">
        <v>57437118464</v>
      </c>
      <c r="H122" s="60">
        <v>246.08999633789062</v>
      </c>
      <c r="I122" s="59" t="s">
        <v>43</v>
      </c>
      <c r="J122" s="59" t="s">
        <v>44</v>
      </c>
      <c r="K122" s="50"/>
      <c r="L122"/>
      <c r="M122">
        <f t="shared" si="2"/>
        <v>0.30817909240722657</v>
      </c>
      <c r="N122">
        <f t="shared" si="3"/>
        <v>0.24349645614624024</v>
      </c>
    </row>
    <row r="123" spans="1:14" ht="15" x14ac:dyDescent="0.2">
      <c r="A123" s="59" t="s">
        <v>429</v>
      </c>
      <c r="B123" s="59" t="s">
        <v>430</v>
      </c>
      <c r="C123" s="59" t="s">
        <v>33</v>
      </c>
      <c r="D123" s="60">
        <v>10.254684448242188</v>
      </c>
      <c r="E123" s="60">
        <v>5.1346220970153809</v>
      </c>
      <c r="F123" s="60">
        <v>73.3912353515625</v>
      </c>
      <c r="G123" s="60">
        <v>57095794688</v>
      </c>
      <c r="H123" s="60">
        <v>72.769996643066406</v>
      </c>
      <c r="I123" s="59" t="s">
        <v>85</v>
      </c>
      <c r="J123" s="59" t="s">
        <v>85</v>
      </c>
      <c r="K123" s="50"/>
      <c r="L123"/>
      <c r="M123">
        <f t="shared" si="2"/>
        <v>5.1346220970153809E-2</v>
      </c>
      <c r="N123">
        <f t="shared" si="3"/>
        <v>0.733912353515625</v>
      </c>
    </row>
    <row r="124" spans="1:14" ht="15" x14ac:dyDescent="0.2">
      <c r="A124" s="59" t="s">
        <v>6301</v>
      </c>
      <c r="B124" s="59" t="s">
        <v>6302</v>
      </c>
      <c r="C124" s="59" t="s">
        <v>33</v>
      </c>
      <c r="D124" s="60">
        <v>9.0834770202636719</v>
      </c>
      <c r="E124" s="60">
        <v>10.041086196899414</v>
      </c>
      <c r="F124" s="60">
        <v>93.501174926757812</v>
      </c>
      <c r="G124" s="60">
        <v>56639651840</v>
      </c>
      <c r="H124" s="60">
        <v>45.810001373291016</v>
      </c>
      <c r="I124" s="59" t="s">
        <v>47</v>
      </c>
      <c r="J124" s="59" t="s">
        <v>47</v>
      </c>
      <c r="K124" s="50"/>
      <c r="L124"/>
      <c r="M124">
        <f t="shared" si="2"/>
        <v>0.10041086196899414</v>
      </c>
      <c r="N124">
        <f t="shared" si="3"/>
        <v>0.93501174926757813</v>
      </c>
    </row>
    <row r="125" spans="1:14" ht="15" x14ac:dyDescent="0.2">
      <c r="A125" s="59" t="s">
        <v>449</v>
      </c>
      <c r="B125" s="59" t="s">
        <v>450</v>
      </c>
      <c r="C125" s="59" t="s">
        <v>25</v>
      </c>
      <c r="D125" s="60">
        <v>33.246955871582031</v>
      </c>
      <c r="E125" s="60">
        <v>9.3685331344604492</v>
      </c>
      <c r="F125" s="60">
        <v>19.193960189819336</v>
      </c>
      <c r="G125" s="60">
        <v>56082931712</v>
      </c>
      <c r="H125" s="60">
        <v>73.349998474121094</v>
      </c>
      <c r="I125" s="59" t="s">
        <v>26</v>
      </c>
      <c r="J125" s="59" t="s">
        <v>57</v>
      </c>
      <c r="K125" s="50"/>
      <c r="L125"/>
      <c r="M125">
        <f t="shared" si="2"/>
        <v>9.3685331344604494E-2</v>
      </c>
      <c r="N125">
        <f t="shared" si="3"/>
        <v>0.19193960189819337</v>
      </c>
    </row>
    <row r="126" spans="1:14" ht="15" x14ac:dyDescent="0.2">
      <c r="A126" s="59" t="s">
        <v>385</v>
      </c>
      <c r="B126" s="59" t="s">
        <v>386</v>
      </c>
      <c r="C126" s="59" t="s">
        <v>80</v>
      </c>
      <c r="D126" s="60">
        <v>80.89385986328125</v>
      </c>
      <c r="E126" s="60">
        <v>6.4342069625854492</v>
      </c>
      <c r="F126" s="60">
        <v>143.65603637695312</v>
      </c>
      <c r="G126" s="60">
        <v>55333167104</v>
      </c>
      <c r="H126" s="60">
        <v>639.1199951171875</v>
      </c>
      <c r="I126" s="59" t="s">
        <v>80</v>
      </c>
      <c r="J126" s="59" t="s">
        <v>81</v>
      </c>
      <c r="K126" s="50"/>
      <c r="L126"/>
      <c r="M126">
        <f t="shared" si="2"/>
        <v>6.4342069625854495E-2</v>
      </c>
      <c r="N126">
        <f t="shared" si="3"/>
        <v>1.4365603637695312</v>
      </c>
    </row>
    <row r="127" spans="1:14" ht="15" x14ac:dyDescent="0.2">
      <c r="A127" s="59" t="s">
        <v>325</v>
      </c>
      <c r="B127" s="59" t="s">
        <v>9174</v>
      </c>
      <c r="C127" s="59" t="s">
        <v>80</v>
      </c>
      <c r="D127" s="60">
        <v>32.966846466064453</v>
      </c>
      <c r="E127" s="60">
        <v>19.932077407836914</v>
      </c>
      <c r="F127" s="60">
        <v>361.60958862304688</v>
      </c>
      <c r="G127" s="60">
        <v>55278575616</v>
      </c>
      <c r="H127" s="60">
        <v>127.65000152587891</v>
      </c>
      <c r="I127" s="59" t="s">
        <v>80</v>
      </c>
      <c r="J127" s="59" t="s">
        <v>81</v>
      </c>
      <c r="K127" s="50"/>
      <c r="L127"/>
      <c r="M127">
        <f t="shared" si="2"/>
        <v>0.19932077407836915</v>
      </c>
      <c r="N127">
        <f t="shared" si="3"/>
        <v>3.6160958862304686</v>
      </c>
    </row>
    <row r="128" spans="1:14" ht="15" x14ac:dyDescent="0.2">
      <c r="A128" s="59" t="s">
        <v>443</v>
      </c>
      <c r="B128" s="59" t="s">
        <v>444</v>
      </c>
      <c r="C128" s="59" t="s">
        <v>28</v>
      </c>
      <c r="D128" s="60">
        <v>24.920318603515625</v>
      </c>
      <c r="E128" s="60">
        <v>37.566463470458984</v>
      </c>
      <c r="F128" s="60">
        <v>250.347412109375</v>
      </c>
      <c r="G128" s="60">
        <v>54669565952</v>
      </c>
      <c r="H128" s="60">
        <v>250.19999694824219</v>
      </c>
      <c r="I128" s="59" t="s">
        <v>29</v>
      </c>
      <c r="J128" s="59" t="s">
        <v>86</v>
      </c>
      <c r="K128" s="50"/>
      <c r="L128"/>
      <c r="M128">
        <f t="shared" si="2"/>
        <v>0.37566463470458983</v>
      </c>
      <c r="N128">
        <f t="shared" si="3"/>
        <v>2.5034741210937499</v>
      </c>
    </row>
    <row r="129" spans="1:14" ht="15" x14ac:dyDescent="0.2">
      <c r="A129" s="59" t="s">
        <v>357</v>
      </c>
      <c r="B129" s="59" t="s">
        <v>358</v>
      </c>
      <c r="C129" s="59" t="s">
        <v>33</v>
      </c>
      <c r="D129" s="60">
        <v>32.025882720947266</v>
      </c>
      <c r="E129" s="60">
        <v>11.598160743713379</v>
      </c>
      <c r="F129" s="60">
        <v>82.0115966796875</v>
      </c>
      <c r="G129" s="60">
        <v>54324731904</v>
      </c>
      <c r="H129" s="60">
        <v>101.76499938964844</v>
      </c>
      <c r="I129" s="59" t="s">
        <v>34</v>
      </c>
      <c r="J129" s="59" t="s">
        <v>73</v>
      </c>
      <c r="K129" s="50"/>
      <c r="L129"/>
      <c r="M129">
        <f t="shared" si="2"/>
        <v>0.11598160743713379</v>
      </c>
      <c r="N129">
        <f t="shared" si="3"/>
        <v>0.82011596679687504</v>
      </c>
    </row>
    <row r="130" spans="1:14" ht="15" x14ac:dyDescent="0.2">
      <c r="A130" s="59" t="s">
        <v>515</v>
      </c>
      <c r="B130" s="59" t="s">
        <v>516</v>
      </c>
      <c r="C130" s="59" t="s">
        <v>43</v>
      </c>
      <c r="D130" s="60">
        <v>5.5005416870117188</v>
      </c>
      <c r="E130" s="60">
        <v>43.855342864990234</v>
      </c>
      <c r="F130" s="60">
        <v>82.593635559082031</v>
      </c>
      <c r="G130" s="60">
        <v>54299045888</v>
      </c>
      <c r="H130" s="60">
        <v>115.86000061035156</v>
      </c>
      <c r="I130" s="59" t="s">
        <v>43</v>
      </c>
      <c r="J130" s="59" t="s">
        <v>44</v>
      </c>
      <c r="K130" s="50"/>
      <c r="L130"/>
      <c r="M130">
        <f t="shared" si="2"/>
        <v>0.43855342864990232</v>
      </c>
      <c r="N130">
        <f t="shared" si="3"/>
        <v>0.82593635559082035</v>
      </c>
    </row>
    <row r="131" spans="1:14" ht="15" x14ac:dyDescent="0.2">
      <c r="A131" s="59" t="s">
        <v>353</v>
      </c>
      <c r="B131" s="59" t="s">
        <v>354</v>
      </c>
      <c r="C131" s="59" t="s">
        <v>28</v>
      </c>
      <c r="D131" s="60">
        <v>6.4164161682128906</v>
      </c>
      <c r="E131" s="60">
        <v>14.448287010192871</v>
      </c>
      <c r="F131" s="60">
        <v>161.40206909179688</v>
      </c>
      <c r="G131" s="60">
        <v>54071717888</v>
      </c>
      <c r="H131" s="60">
        <v>39.814998626708984</v>
      </c>
      <c r="I131" s="59" t="s">
        <v>31</v>
      </c>
      <c r="J131" s="59" t="s">
        <v>32</v>
      </c>
      <c r="K131" s="50"/>
      <c r="L131"/>
      <c r="M131">
        <f t="shared" si="2"/>
        <v>0.1444828701019287</v>
      </c>
      <c r="N131">
        <f t="shared" si="3"/>
        <v>1.6140206909179688</v>
      </c>
    </row>
    <row r="132" spans="1:14" ht="15" x14ac:dyDescent="0.2">
      <c r="A132" s="59" t="s">
        <v>473</v>
      </c>
      <c r="B132" s="59" t="s">
        <v>474</v>
      </c>
      <c r="C132" s="59" t="s">
        <v>28</v>
      </c>
      <c r="D132" s="60">
        <v>8.6808328628540039</v>
      </c>
      <c r="E132" s="60">
        <v>22.896923065185547</v>
      </c>
      <c r="F132" s="60">
        <v>308.31097412109375</v>
      </c>
      <c r="G132" s="60">
        <v>53512777728</v>
      </c>
      <c r="H132" s="60">
        <v>14.104999542236328</v>
      </c>
      <c r="I132" s="59" t="s">
        <v>31</v>
      </c>
      <c r="J132" s="59" t="s">
        <v>32</v>
      </c>
      <c r="K132" s="50"/>
      <c r="L132"/>
      <c r="M132">
        <f t="shared" si="2"/>
        <v>0.22896923065185548</v>
      </c>
      <c r="N132">
        <f t="shared" si="3"/>
        <v>3.0831097412109374</v>
      </c>
    </row>
    <row r="133" spans="1:14" ht="15" x14ac:dyDescent="0.2">
      <c r="A133" s="59" t="s">
        <v>391</v>
      </c>
      <c r="B133" s="59" t="s">
        <v>392</v>
      </c>
      <c r="C133" s="59" t="s">
        <v>69</v>
      </c>
      <c r="D133" s="60">
        <v>18.006324768066406</v>
      </c>
      <c r="E133" s="60">
        <v>24.079372406005859</v>
      </c>
      <c r="F133" s="60">
        <v>115.69409942626953</v>
      </c>
      <c r="G133" s="60">
        <v>53373288448</v>
      </c>
      <c r="H133" s="60">
        <v>241.28999328613281</v>
      </c>
      <c r="I133" s="59" t="s">
        <v>70</v>
      </c>
      <c r="J133" s="59" t="s">
        <v>75</v>
      </c>
      <c r="K133" s="50"/>
      <c r="L133"/>
      <c r="M133">
        <f t="shared" ref="M133:M196" si="4">IF(E133=0,"",E133/100)</f>
        <v>0.24079372406005858</v>
      </c>
      <c r="N133">
        <f t="shared" si="3"/>
        <v>1.1569409942626954</v>
      </c>
    </row>
    <row r="134" spans="1:14" ht="15" x14ac:dyDescent="0.2">
      <c r="A134" s="59" t="s">
        <v>475</v>
      </c>
      <c r="B134" s="59" t="s">
        <v>476</v>
      </c>
      <c r="C134" s="59" t="s">
        <v>69</v>
      </c>
      <c r="D134" s="60">
        <v>17.680805206298828</v>
      </c>
      <c r="E134" s="60">
        <v>32.245231628417969</v>
      </c>
      <c r="F134" s="60">
        <v>63.581760406494141</v>
      </c>
      <c r="G134" s="60">
        <v>53287956480</v>
      </c>
      <c r="H134" s="60">
        <v>93.629997253417969</v>
      </c>
      <c r="I134" s="59" t="s">
        <v>76</v>
      </c>
      <c r="J134" s="59" t="s">
        <v>91</v>
      </c>
      <c r="K134" s="50"/>
      <c r="L134"/>
      <c r="M134">
        <f t="shared" si="4"/>
        <v>0.3224523162841797</v>
      </c>
      <c r="N134">
        <f t="shared" ref="N134:N197" si="5">IF(F134=0,"",F134/100)</f>
        <v>0.63581760406494137</v>
      </c>
    </row>
    <row r="135" spans="1:14" ht="15" x14ac:dyDescent="0.2">
      <c r="A135" s="59" t="s">
        <v>459</v>
      </c>
      <c r="B135" s="59" t="s">
        <v>460</v>
      </c>
      <c r="C135" s="59" t="s">
        <v>45</v>
      </c>
      <c r="D135" s="60">
        <v>23.927938461303711</v>
      </c>
      <c r="E135" s="60">
        <v>7.3767352104187012</v>
      </c>
      <c r="F135" s="60">
        <v>52.412254333496094</v>
      </c>
      <c r="G135" s="60">
        <v>53208559616</v>
      </c>
      <c r="H135" s="60">
        <v>37.590000152587891</v>
      </c>
      <c r="I135" s="59" t="s">
        <v>53</v>
      </c>
      <c r="J135" s="59" t="s">
        <v>54</v>
      </c>
      <c r="K135" s="50"/>
      <c r="L135"/>
      <c r="M135">
        <f t="shared" si="4"/>
        <v>7.3767352104187014E-2</v>
      </c>
      <c r="N135">
        <f t="shared" si="5"/>
        <v>0.52412254333496089</v>
      </c>
    </row>
    <row r="136" spans="1:14" ht="15" x14ac:dyDescent="0.2">
      <c r="A136" s="59" t="s">
        <v>703</v>
      </c>
      <c r="B136" s="59" t="s">
        <v>704</v>
      </c>
      <c r="C136" s="59" t="s">
        <v>45</v>
      </c>
      <c r="D136" s="60">
        <v>12.644988059997559</v>
      </c>
      <c r="E136" s="60">
        <v>17.852325439453125</v>
      </c>
      <c r="F136" s="60">
        <v>40.059211730957031</v>
      </c>
      <c r="G136" s="60">
        <v>51121041408</v>
      </c>
      <c r="H136" s="60">
        <v>93.669998168945312</v>
      </c>
      <c r="I136" s="59" t="s">
        <v>53</v>
      </c>
      <c r="J136" s="59" t="s">
        <v>84</v>
      </c>
      <c r="K136" s="50"/>
      <c r="L136"/>
      <c r="M136">
        <f t="shared" si="4"/>
        <v>0.17852325439453126</v>
      </c>
      <c r="N136">
        <f t="shared" si="5"/>
        <v>0.40059211730957034</v>
      </c>
    </row>
    <row r="137" spans="1:14" ht="15" x14ac:dyDescent="0.2">
      <c r="A137" s="59" t="s">
        <v>321</v>
      </c>
      <c r="B137" s="59" t="s">
        <v>322</v>
      </c>
      <c r="C137" s="59" t="s">
        <v>65</v>
      </c>
      <c r="D137" s="60">
        <v>16.571878433227539</v>
      </c>
      <c r="E137" s="60">
        <v>8.9847784042358398</v>
      </c>
      <c r="F137" s="60">
        <v>151.55216979980469</v>
      </c>
      <c r="G137" s="60">
        <v>50346487808</v>
      </c>
      <c r="H137" s="60">
        <v>61.680000305175781</v>
      </c>
      <c r="I137" s="59" t="s">
        <v>65</v>
      </c>
      <c r="J137" s="59" t="s">
        <v>88</v>
      </c>
      <c r="K137" s="50"/>
      <c r="L137"/>
      <c r="M137">
        <f t="shared" si="4"/>
        <v>8.9847784042358395E-2</v>
      </c>
      <c r="N137">
        <f t="shared" si="5"/>
        <v>1.5155216979980468</v>
      </c>
    </row>
    <row r="138" spans="1:14" ht="15" x14ac:dyDescent="0.2">
      <c r="A138" s="59" t="s">
        <v>521</v>
      </c>
      <c r="B138" s="59" t="s">
        <v>522</v>
      </c>
      <c r="C138" s="59" t="s">
        <v>45</v>
      </c>
      <c r="D138" s="60">
        <v>42.586711883544922</v>
      </c>
      <c r="E138" s="60">
        <v>18.54814338684082</v>
      </c>
      <c r="F138" s="60">
        <v>0.54664498567581199</v>
      </c>
      <c r="G138" s="60">
        <v>50207387648</v>
      </c>
      <c r="H138" s="60">
        <v>96.230003356933594</v>
      </c>
      <c r="I138" s="59" t="s">
        <v>53</v>
      </c>
      <c r="J138" s="59" t="s">
        <v>54</v>
      </c>
      <c r="K138" s="50"/>
      <c r="L138"/>
      <c r="M138">
        <f t="shared" si="4"/>
        <v>0.18548143386840821</v>
      </c>
      <c r="N138">
        <f t="shared" si="5"/>
        <v>5.4664498567581201E-3</v>
      </c>
    </row>
    <row r="139" spans="1:14" ht="15" x14ac:dyDescent="0.2">
      <c r="A139" s="59" t="s">
        <v>393</v>
      </c>
      <c r="B139" s="59" t="s">
        <v>394</v>
      </c>
      <c r="C139" s="59" t="s">
        <v>80</v>
      </c>
      <c r="D139" s="60">
        <v>23.877691268920898</v>
      </c>
      <c r="E139" s="60">
        <v>81.234390258789062</v>
      </c>
      <c r="F139" s="60">
        <v>66.600265502929688</v>
      </c>
      <c r="G139" s="60">
        <v>50006003712</v>
      </c>
      <c r="H139" s="60">
        <v>298.8900146484375</v>
      </c>
      <c r="I139" s="59" t="s">
        <v>80</v>
      </c>
      <c r="J139" s="59" t="s">
        <v>81</v>
      </c>
      <c r="K139" s="50"/>
      <c r="L139"/>
      <c r="M139">
        <f t="shared" si="4"/>
        <v>0.81234390258789058</v>
      </c>
      <c r="N139">
        <f t="shared" si="5"/>
        <v>0.6660026550292969</v>
      </c>
    </row>
    <row r="140" spans="1:14" ht="15" x14ac:dyDescent="0.2">
      <c r="A140" s="59" t="s">
        <v>527</v>
      </c>
      <c r="B140" s="59" t="s">
        <v>528</v>
      </c>
      <c r="C140" s="59" t="s">
        <v>43</v>
      </c>
      <c r="D140" s="60">
        <v>5.4059066772460938</v>
      </c>
      <c r="E140" s="60">
        <v>47.796283721923828</v>
      </c>
      <c r="F140" s="60">
        <v>48.81298828125</v>
      </c>
      <c r="G140" s="60">
        <v>49346977792</v>
      </c>
      <c r="H140" s="60">
        <v>128</v>
      </c>
      <c r="I140" s="59" t="s">
        <v>43</v>
      </c>
      <c r="J140" s="59" t="s">
        <v>44</v>
      </c>
      <c r="K140" s="50"/>
      <c r="L140"/>
      <c r="M140">
        <f t="shared" si="4"/>
        <v>0.47796283721923827</v>
      </c>
      <c r="N140">
        <f t="shared" si="5"/>
        <v>0.48812988281250003</v>
      </c>
    </row>
    <row r="141" spans="1:14" ht="15" x14ac:dyDescent="0.2">
      <c r="A141" s="59" t="s">
        <v>415</v>
      </c>
      <c r="B141" s="59" t="s">
        <v>416</v>
      </c>
      <c r="C141" s="59" t="s">
        <v>43</v>
      </c>
      <c r="D141" s="60">
        <v>5.8733749389648438</v>
      </c>
      <c r="E141" s="60">
        <v>25.546258926391602</v>
      </c>
      <c r="F141" s="60">
        <v>52.777439117431641</v>
      </c>
      <c r="G141" s="60">
        <v>49196285952</v>
      </c>
      <c r="H141" s="60">
        <v>105.19999694824219</v>
      </c>
      <c r="I141" s="59" t="s">
        <v>43</v>
      </c>
      <c r="J141" s="59" t="s">
        <v>44</v>
      </c>
      <c r="K141" s="50"/>
      <c r="L141"/>
      <c r="M141">
        <f t="shared" si="4"/>
        <v>0.25546258926391602</v>
      </c>
      <c r="N141">
        <f t="shared" si="5"/>
        <v>0.52777439117431646</v>
      </c>
    </row>
    <row r="142" spans="1:14" ht="15" x14ac:dyDescent="0.2">
      <c r="A142" s="59" t="s">
        <v>959</v>
      </c>
      <c r="B142" s="59" t="s">
        <v>960</v>
      </c>
      <c r="C142" s="59" t="s">
        <v>89</v>
      </c>
      <c r="D142" s="60">
        <v>13.219841003417969</v>
      </c>
      <c r="E142" s="60">
        <v>27.39251708984375</v>
      </c>
      <c r="F142" s="60">
        <v>44.208263397216797</v>
      </c>
      <c r="G142" s="60">
        <v>48640004096</v>
      </c>
      <c r="H142" s="60">
        <v>36.284999847412109</v>
      </c>
      <c r="I142" s="59" t="s">
        <v>89</v>
      </c>
      <c r="J142" s="59" t="s">
        <v>93</v>
      </c>
      <c r="K142" s="50"/>
      <c r="L142"/>
      <c r="M142">
        <f t="shared" si="4"/>
        <v>0.27392517089843749</v>
      </c>
      <c r="N142">
        <f t="shared" si="5"/>
        <v>0.44208263397216796</v>
      </c>
    </row>
    <row r="143" spans="1:14" ht="15" x14ac:dyDescent="0.2">
      <c r="A143" s="59" t="s">
        <v>671</v>
      </c>
      <c r="B143" s="59" t="s">
        <v>672</v>
      </c>
      <c r="C143" s="59" t="s">
        <v>89</v>
      </c>
      <c r="D143" s="60">
        <v>37.755599975585938</v>
      </c>
      <c r="E143" s="60">
        <v>5.4896740913391113</v>
      </c>
      <c r="F143" s="60">
        <v>11.373784065246582</v>
      </c>
      <c r="G143" s="60">
        <v>48182128640</v>
      </c>
      <c r="H143" s="60">
        <v>67.230003356933594</v>
      </c>
      <c r="I143" s="59" t="s">
        <v>89</v>
      </c>
      <c r="J143" s="59" t="s">
        <v>90</v>
      </c>
      <c r="K143" s="50"/>
      <c r="L143"/>
      <c r="M143">
        <f t="shared" si="4"/>
        <v>5.4896740913391112E-2</v>
      </c>
      <c r="N143">
        <f t="shared" si="5"/>
        <v>0.11373784065246582</v>
      </c>
    </row>
    <row r="144" spans="1:14" ht="15" x14ac:dyDescent="0.2">
      <c r="A144" s="59" t="s">
        <v>435</v>
      </c>
      <c r="B144" s="59" t="s">
        <v>436</v>
      </c>
      <c r="C144" s="59" t="s">
        <v>33</v>
      </c>
      <c r="D144" s="60">
        <v>30.656633377075195</v>
      </c>
      <c r="E144" s="60">
        <v>66.382072448730469</v>
      </c>
      <c r="F144" s="60">
        <v>277.53085327148438</v>
      </c>
      <c r="G144" s="60">
        <v>48086335488</v>
      </c>
      <c r="H144" s="60">
        <v>262.48001098632812</v>
      </c>
      <c r="I144" s="59" t="s">
        <v>34</v>
      </c>
      <c r="J144" s="59" t="s">
        <v>73</v>
      </c>
      <c r="K144" s="50"/>
      <c r="L144"/>
      <c r="M144">
        <f t="shared" si="4"/>
        <v>0.66382072448730467</v>
      </c>
      <c r="N144">
        <f t="shared" si="5"/>
        <v>2.7753085327148437</v>
      </c>
    </row>
    <row r="145" spans="1:14" ht="15" x14ac:dyDescent="0.2">
      <c r="A145" s="59" t="s">
        <v>655</v>
      </c>
      <c r="B145" s="59" t="s">
        <v>656</v>
      </c>
      <c r="C145" s="59" t="s">
        <v>20</v>
      </c>
      <c r="D145" s="60">
        <v>15.529183387756348</v>
      </c>
      <c r="E145" s="60">
        <v>109.99090576171875</v>
      </c>
      <c r="F145" s="60">
        <v>305.56674194335938</v>
      </c>
      <c r="G145" s="60">
        <v>47832768512</v>
      </c>
      <c r="H145" s="60">
        <v>364.57000732421875</v>
      </c>
      <c r="I145" s="59" t="s">
        <v>48</v>
      </c>
      <c r="J145" s="59" t="s">
        <v>48</v>
      </c>
      <c r="K145" s="50"/>
      <c r="L145"/>
      <c r="M145">
        <f t="shared" si="4"/>
        <v>1.0999090576171875</v>
      </c>
      <c r="N145">
        <f t="shared" si="5"/>
        <v>3.0556674194335938</v>
      </c>
    </row>
    <row r="146" spans="1:14" ht="15" x14ac:dyDescent="0.2">
      <c r="A146" s="59" t="s">
        <v>511</v>
      </c>
      <c r="B146" s="59" t="s">
        <v>512</v>
      </c>
      <c r="C146" s="59" t="s">
        <v>45</v>
      </c>
      <c r="D146" s="60">
        <v>19.454462051391602</v>
      </c>
      <c r="E146" s="60">
        <v>28.620769500732422</v>
      </c>
      <c r="F146" s="60">
        <v>106.80146789550781</v>
      </c>
      <c r="G146" s="60">
        <v>47684653056</v>
      </c>
      <c r="H146" s="60">
        <v>78.930000305175781</v>
      </c>
      <c r="I146" s="59" t="s">
        <v>53</v>
      </c>
      <c r="J146" s="59" t="s">
        <v>84</v>
      </c>
      <c r="K146" s="50"/>
      <c r="L146"/>
      <c r="M146">
        <f t="shared" si="4"/>
        <v>0.28620769500732424</v>
      </c>
      <c r="N146">
        <f t="shared" si="5"/>
        <v>1.0680146789550782</v>
      </c>
    </row>
    <row r="147" spans="1:14" ht="15" x14ac:dyDescent="0.2">
      <c r="A147" s="59" t="s">
        <v>747</v>
      </c>
      <c r="B147" s="59" t="s">
        <v>748</v>
      </c>
      <c r="C147" s="59" t="s">
        <v>36</v>
      </c>
      <c r="D147" s="60">
        <v>16.547100067138672</v>
      </c>
      <c r="E147" s="60">
        <v>7.7694621086120614</v>
      </c>
      <c r="F147" s="60">
        <v>84.234375</v>
      </c>
      <c r="G147" s="60">
        <v>47497863168</v>
      </c>
      <c r="H147" s="60">
        <v>83.879997253417969</v>
      </c>
      <c r="I147" s="59" t="s">
        <v>37</v>
      </c>
      <c r="J147" s="59" t="s">
        <v>38</v>
      </c>
      <c r="K147" s="50"/>
      <c r="L147"/>
      <c r="M147">
        <f t="shared" si="4"/>
        <v>7.7694621086120616E-2</v>
      </c>
      <c r="N147">
        <f t="shared" si="5"/>
        <v>0.84234374999999995</v>
      </c>
    </row>
    <row r="148" spans="1:14" ht="15" x14ac:dyDescent="0.2">
      <c r="A148" s="59" t="s">
        <v>427</v>
      </c>
      <c r="B148" s="59" t="s">
        <v>428</v>
      </c>
      <c r="C148" s="59" t="s">
        <v>28</v>
      </c>
      <c r="D148" s="60">
        <v>22.507396697998047</v>
      </c>
      <c r="E148" s="60">
        <v>217.36495971679688</v>
      </c>
      <c r="F148" s="60">
        <v>980.7149658203125</v>
      </c>
      <c r="G148" s="60">
        <v>47344828416</v>
      </c>
      <c r="H148" s="60">
        <v>149.57000732421875</v>
      </c>
      <c r="I148" s="59" t="s">
        <v>58</v>
      </c>
      <c r="J148" s="59" t="s">
        <v>59</v>
      </c>
      <c r="K148" s="50"/>
      <c r="L148"/>
      <c r="M148">
        <f t="shared" si="4"/>
        <v>2.1736495971679686</v>
      </c>
      <c r="N148">
        <f t="shared" si="5"/>
        <v>9.8071496582031248</v>
      </c>
    </row>
    <row r="149" spans="1:14" ht="15" x14ac:dyDescent="0.2">
      <c r="A149" s="59" t="s">
        <v>505</v>
      </c>
      <c r="B149" s="59" t="s">
        <v>506</v>
      </c>
      <c r="C149" s="59" t="s">
        <v>45</v>
      </c>
      <c r="D149" s="60">
        <v>27.334419250488281</v>
      </c>
      <c r="E149" s="60">
        <v>56.459503173828125</v>
      </c>
      <c r="F149" s="60">
        <v>169.11180114746094</v>
      </c>
      <c r="G149" s="60">
        <v>47316652032</v>
      </c>
      <c r="H149" s="60">
        <v>223.50999450683594</v>
      </c>
      <c r="I149" s="59" t="s">
        <v>53</v>
      </c>
      <c r="J149" s="59" t="s">
        <v>84</v>
      </c>
      <c r="K149" s="50"/>
      <c r="L149"/>
      <c r="M149">
        <f t="shared" si="4"/>
        <v>0.56459503173828129</v>
      </c>
      <c r="N149">
        <f t="shared" si="5"/>
        <v>1.6911180114746094</v>
      </c>
    </row>
    <row r="150" spans="1:14" ht="15" x14ac:dyDescent="0.2">
      <c r="A150" s="59" t="s">
        <v>453</v>
      </c>
      <c r="B150" s="59" t="s">
        <v>454</v>
      </c>
      <c r="C150" s="59" t="s">
        <v>65</v>
      </c>
      <c r="D150" s="60">
        <v>18.73723030090332</v>
      </c>
      <c r="E150" s="60">
        <v>9.0752115249633789</v>
      </c>
      <c r="F150" s="60">
        <v>90.767868041992188</v>
      </c>
      <c r="G150" s="60">
        <v>47172005888</v>
      </c>
      <c r="H150" s="60">
        <v>154.38999938964844</v>
      </c>
      <c r="I150" s="59" t="s">
        <v>65</v>
      </c>
      <c r="J150" s="59" t="s">
        <v>88</v>
      </c>
      <c r="K150" s="50"/>
      <c r="L150"/>
      <c r="M150">
        <f t="shared" si="4"/>
        <v>9.0752115249633794E-2</v>
      </c>
      <c r="N150">
        <f t="shared" si="5"/>
        <v>0.90767868041992184</v>
      </c>
    </row>
    <row r="151" spans="1:14" ht="15" x14ac:dyDescent="0.2">
      <c r="A151" s="59" t="s">
        <v>343</v>
      </c>
      <c r="B151" s="59" t="s">
        <v>344</v>
      </c>
      <c r="C151" s="59" t="s">
        <v>20</v>
      </c>
      <c r="D151" s="60">
        <v>30.996017456054688</v>
      </c>
      <c r="E151" s="60">
        <v>32.233608245849609</v>
      </c>
      <c r="F151" s="60">
        <v>8754.2861328125</v>
      </c>
      <c r="G151" s="60">
        <v>46917230592</v>
      </c>
      <c r="H151" s="60">
        <v>110.52999877929688</v>
      </c>
      <c r="I151" s="59" t="s">
        <v>23</v>
      </c>
      <c r="J151" s="59" t="s">
        <v>24</v>
      </c>
      <c r="K151" s="50"/>
      <c r="L151"/>
      <c r="M151">
        <f t="shared" si="4"/>
        <v>0.3223360824584961</v>
      </c>
      <c r="N151">
        <f t="shared" si="5"/>
        <v>87.542861328124999</v>
      </c>
    </row>
    <row r="152" spans="1:14" ht="15" x14ac:dyDescent="0.2">
      <c r="A152" s="59" t="s">
        <v>529</v>
      </c>
      <c r="B152" s="59" t="s">
        <v>530</v>
      </c>
      <c r="C152" s="59" t="s">
        <v>45</v>
      </c>
      <c r="D152" s="60">
        <v>12.805948257446289</v>
      </c>
      <c r="E152" s="60">
        <v>2.475646018981934</v>
      </c>
      <c r="F152" s="60">
        <v>41.515834808349609</v>
      </c>
      <c r="G152" s="60">
        <v>46216613888</v>
      </c>
      <c r="H152" s="60">
        <v>37.459999084472656</v>
      </c>
      <c r="I152" s="59" t="s">
        <v>53</v>
      </c>
      <c r="J152" s="59" t="s">
        <v>84</v>
      </c>
      <c r="K152" s="50"/>
      <c r="L152"/>
      <c r="M152">
        <f t="shared" si="4"/>
        <v>2.4756460189819342E-2</v>
      </c>
      <c r="N152">
        <f t="shared" si="5"/>
        <v>0.41515834808349611</v>
      </c>
    </row>
    <row r="153" spans="1:14" ht="15" x14ac:dyDescent="0.2">
      <c r="A153" s="59" t="s">
        <v>455</v>
      </c>
      <c r="B153" s="59" t="s">
        <v>456</v>
      </c>
      <c r="C153" s="59" t="s">
        <v>45</v>
      </c>
      <c r="D153" s="60">
        <v>17.780265808105469</v>
      </c>
      <c r="E153" s="60">
        <v>1.0154650211334231</v>
      </c>
      <c r="F153" s="60">
        <v>112.76194763183594</v>
      </c>
      <c r="G153" s="60">
        <v>45846757376</v>
      </c>
      <c r="H153" s="60">
        <v>244.77900695800781</v>
      </c>
      <c r="I153" s="59" t="s">
        <v>53</v>
      </c>
      <c r="J153" s="59" t="s">
        <v>54</v>
      </c>
      <c r="K153" s="50"/>
      <c r="L153"/>
      <c r="M153">
        <f t="shared" si="4"/>
        <v>1.0154650211334231E-2</v>
      </c>
      <c r="N153">
        <f t="shared" si="5"/>
        <v>1.1276194763183593</v>
      </c>
    </row>
    <row r="154" spans="1:14" ht="15" x14ac:dyDescent="0.2">
      <c r="A154" s="59" t="s">
        <v>383</v>
      </c>
      <c r="B154" s="59" t="s">
        <v>384</v>
      </c>
      <c r="C154" s="59" t="s">
        <v>69</v>
      </c>
      <c r="D154" s="60">
        <v>21.887489318847656</v>
      </c>
      <c r="E154" s="60">
        <v>5.9755158424377441</v>
      </c>
      <c r="F154" s="60">
        <v>42.176906585693359</v>
      </c>
      <c r="G154" s="60">
        <v>45253033984</v>
      </c>
      <c r="H154" s="60">
        <v>237.66999816894531</v>
      </c>
      <c r="I154" s="59" t="s">
        <v>76</v>
      </c>
      <c r="J154" s="59" t="s">
        <v>77</v>
      </c>
      <c r="K154" s="50"/>
      <c r="L154"/>
      <c r="M154">
        <f t="shared" si="4"/>
        <v>5.9755158424377439E-2</v>
      </c>
      <c r="N154">
        <f t="shared" si="5"/>
        <v>0.42176906585693358</v>
      </c>
    </row>
    <row r="155" spans="1:14" ht="15" x14ac:dyDescent="0.2">
      <c r="A155" s="59" t="s">
        <v>407</v>
      </c>
      <c r="B155" s="59" t="s">
        <v>408</v>
      </c>
      <c r="C155" s="59" t="s">
        <v>65</v>
      </c>
      <c r="D155" s="60">
        <v>18.357351303100586</v>
      </c>
      <c r="E155" s="60">
        <v>10.542386054992676</v>
      </c>
      <c r="F155" s="60">
        <v>156.12431335449219</v>
      </c>
      <c r="G155" s="60">
        <v>45127507968</v>
      </c>
      <c r="H155" s="60">
        <v>90.620002746582031</v>
      </c>
      <c r="I155" s="59" t="s">
        <v>65</v>
      </c>
      <c r="J155" s="59" t="s">
        <v>66</v>
      </c>
      <c r="K155" s="50"/>
      <c r="L155"/>
      <c r="M155">
        <f t="shared" si="4"/>
        <v>0.10542386054992675</v>
      </c>
      <c r="N155">
        <f t="shared" si="5"/>
        <v>1.5612431335449219</v>
      </c>
    </row>
    <row r="156" spans="1:14" ht="15" x14ac:dyDescent="0.2">
      <c r="A156" s="59" t="s">
        <v>693</v>
      </c>
      <c r="B156" s="59" t="s">
        <v>694</v>
      </c>
      <c r="C156" s="59" t="s">
        <v>20</v>
      </c>
      <c r="D156" s="60">
        <v>46.575527191162109</v>
      </c>
      <c r="E156" s="60">
        <v>19.201051712036133</v>
      </c>
      <c r="F156" s="60">
        <v>11.838329315185547</v>
      </c>
      <c r="G156" s="60">
        <v>44356521984</v>
      </c>
      <c r="H156" s="60">
        <v>314.75</v>
      </c>
      <c r="I156" s="59" t="s">
        <v>23</v>
      </c>
      <c r="J156" s="59" t="s">
        <v>24</v>
      </c>
      <c r="K156" s="50"/>
      <c r="L156"/>
      <c r="M156">
        <f t="shared" si="4"/>
        <v>0.19201051712036132</v>
      </c>
      <c r="N156">
        <f t="shared" si="5"/>
        <v>0.11838329315185547</v>
      </c>
    </row>
    <row r="157" spans="1:14" ht="15" x14ac:dyDescent="0.2">
      <c r="A157" s="59" t="s">
        <v>601</v>
      </c>
      <c r="B157" s="59" t="s">
        <v>602</v>
      </c>
      <c r="C157" s="59" t="s">
        <v>20</v>
      </c>
      <c r="D157" s="60">
        <v>26.673957824707031</v>
      </c>
      <c r="E157" s="60">
        <v>29.716861724853516</v>
      </c>
      <c r="F157" s="60">
        <v>71.488517761230469</v>
      </c>
      <c r="G157" s="60">
        <v>44322639872</v>
      </c>
      <c r="H157" s="60">
        <v>78.25</v>
      </c>
      <c r="I157" s="59" t="s">
        <v>21</v>
      </c>
      <c r="J157" s="59" t="s">
        <v>92</v>
      </c>
      <c r="K157" s="50"/>
      <c r="L157"/>
      <c r="M157">
        <f t="shared" si="4"/>
        <v>0.29716861724853516</v>
      </c>
      <c r="N157">
        <f t="shared" si="5"/>
        <v>0.71488517761230463</v>
      </c>
    </row>
    <row r="158" spans="1:14" ht="15" x14ac:dyDescent="0.2">
      <c r="A158" s="59" t="s">
        <v>465</v>
      </c>
      <c r="B158" s="59" t="s">
        <v>466</v>
      </c>
      <c r="C158" s="59" t="s">
        <v>20</v>
      </c>
      <c r="D158" s="60">
        <v>40.198459625244141</v>
      </c>
      <c r="E158" s="60">
        <v>23.048320770263672</v>
      </c>
      <c r="F158" s="60">
        <v>48.05596923828125</v>
      </c>
      <c r="G158" s="60">
        <v>44138864640</v>
      </c>
      <c r="H158" s="60">
        <v>433.89999389648438</v>
      </c>
      <c r="I158" s="59" t="s">
        <v>23</v>
      </c>
      <c r="J158" s="59" t="s">
        <v>24</v>
      </c>
      <c r="K158" s="50"/>
      <c r="L158"/>
      <c r="M158">
        <f t="shared" si="4"/>
        <v>0.23048320770263672</v>
      </c>
      <c r="N158">
        <f t="shared" si="5"/>
        <v>0.48055969238281249</v>
      </c>
    </row>
    <row r="159" spans="1:14" ht="15" x14ac:dyDescent="0.2">
      <c r="A159" s="59" t="s">
        <v>487</v>
      </c>
      <c r="B159" s="59" t="s">
        <v>488</v>
      </c>
      <c r="C159" s="59" t="s">
        <v>69</v>
      </c>
      <c r="D159" s="60">
        <v>24.731954574584961</v>
      </c>
      <c r="E159" s="60">
        <v>9.0570497512817383</v>
      </c>
      <c r="F159" s="60">
        <v>51.488334655761719</v>
      </c>
      <c r="G159" s="60">
        <v>43980537856</v>
      </c>
      <c r="H159" s="60">
        <v>66.379997253417969</v>
      </c>
      <c r="I159" s="59" t="s">
        <v>76</v>
      </c>
      <c r="J159" s="59" t="s">
        <v>95</v>
      </c>
      <c r="K159" s="50"/>
      <c r="L159"/>
      <c r="M159">
        <f t="shared" si="4"/>
        <v>9.0570497512817386E-2</v>
      </c>
      <c r="N159">
        <f t="shared" si="5"/>
        <v>0.51488334655761714</v>
      </c>
    </row>
    <row r="160" spans="1:14" ht="15" x14ac:dyDescent="0.2">
      <c r="A160" s="59" t="s">
        <v>857</v>
      </c>
      <c r="B160" s="59" t="s">
        <v>858</v>
      </c>
      <c r="C160" s="59" t="s">
        <v>36</v>
      </c>
      <c r="D160" s="60">
        <v>310.87548828125</v>
      </c>
      <c r="E160" s="60">
        <v>11.614401817321777</v>
      </c>
      <c r="F160" s="60">
        <v>116.86489105224609</v>
      </c>
      <c r="G160" s="60">
        <v>43705106432</v>
      </c>
      <c r="H160" s="60">
        <v>117.69000244140625</v>
      </c>
      <c r="I160" s="59" t="s">
        <v>37</v>
      </c>
      <c r="J160" s="59" t="s">
        <v>60</v>
      </c>
      <c r="K160" s="50"/>
      <c r="L160"/>
      <c r="M160">
        <f t="shared" si="4"/>
        <v>0.11614401817321778</v>
      </c>
      <c r="N160">
        <f t="shared" si="5"/>
        <v>1.1686489105224609</v>
      </c>
    </row>
    <row r="161" spans="1:14" ht="15" x14ac:dyDescent="0.2">
      <c r="A161" s="59" t="s">
        <v>1199</v>
      </c>
      <c r="B161" s="59" t="s">
        <v>1200</v>
      </c>
      <c r="C161" s="59" t="s">
        <v>43</v>
      </c>
      <c r="D161" s="60">
        <v>8.5630102157592773</v>
      </c>
      <c r="E161" s="60">
        <v>63.504570007324219</v>
      </c>
      <c r="F161" s="60">
        <v>58.871627807617188</v>
      </c>
      <c r="G161" s="60">
        <v>43641012224</v>
      </c>
      <c r="H161" s="60">
        <v>68.702796936035156</v>
      </c>
      <c r="I161" s="59" t="s">
        <v>43</v>
      </c>
      <c r="J161" s="59" t="s">
        <v>44</v>
      </c>
      <c r="K161" s="50"/>
      <c r="L161"/>
      <c r="M161">
        <f t="shared" si="4"/>
        <v>0.63504570007324224</v>
      </c>
      <c r="N161">
        <f t="shared" si="5"/>
        <v>0.58871627807617188</v>
      </c>
    </row>
    <row r="162" spans="1:14" ht="15" x14ac:dyDescent="0.2">
      <c r="A162" s="59" t="s">
        <v>399</v>
      </c>
      <c r="B162" s="59" t="s">
        <v>400</v>
      </c>
      <c r="C162" s="59" t="s">
        <v>33</v>
      </c>
      <c r="D162" s="60">
        <v>17.50190544128418</v>
      </c>
      <c r="E162" s="60">
        <v>26.674182891845703</v>
      </c>
      <c r="F162" s="60">
        <v>74.222579956054688</v>
      </c>
      <c r="G162" s="60">
        <v>43434610688</v>
      </c>
      <c r="H162" s="60">
        <v>60.424999237060547</v>
      </c>
      <c r="I162" s="59" t="s">
        <v>85</v>
      </c>
      <c r="J162" s="59" t="s">
        <v>85</v>
      </c>
      <c r="K162" s="50"/>
      <c r="L162"/>
      <c r="M162">
        <f t="shared" si="4"/>
        <v>0.26674182891845705</v>
      </c>
      <c r="N162">
        <f t="shared" si="5"/>
        <v>0.74222579956054691</v>
      </c>
    </row>
    <row r="163" spans="1:14" ht="15" x14ac:dyDescent="0.2">
      <c r="A163" s="59" t="s">
        <v>395</v>
      </c>
      <c r="B163" s="59" t="s">
        <v>396</v>
      </c>
      <c r="C163" s="59" t="s">
        <v>36</v>
      </c>
      <c r="D163" s="60">
        <v>30.883731842041016</v>
      </c>
      <c r="E163" s="60">
        <v>24.811422348022461</v>
      </c>
      <c r="F163" s="60">
        <v>11.045706748962402</v>
      </c>
      <c r="G163" s="60">
        <v>43272052736</v>
      </c>
      <c r="H163" s="60">
        <v>72.220001220703125</v>
      </c>
      <c r="I163" s="59" t="s">
        <v>37</v>
      </c>
      <c r="J163" s="59" t="s">
        <v>60</v>
      </c>
      <c r="K163" s="50"/>
      <c r="L163"/>
      <c r="M163">
        <f t="shared" si="4"/>
        <v>0.2481142234802246</v>
      </c>
      <c r="N163">
        <f t="shared" si="5"/>
        <v>0.11045706748962403</v>
      </c>
    </row>
    <row r="164" spans="1:14" ht="15" x14ac:dyDescent="0.2">
      <c r="A164" s="59" t="s">
        <v>461</v>
      </c>
      <c r="B164" s="59" t="s">
        <v>462</v>
      </c>
      <c r="C164" s="59" t="s">
        <v>33</v>
      </c>
      <c r="D164" s="60">
        <v>12.830389976501465</v>
      </c>
      <c r="E164" s="60">
        <v>13.770153045654297</v>
      </c>
      <c r="F164" s="60">
        <v>36.627147674560547</v>
      </c>
      <c r="G164" s="60">
        <v>42686402560</v>
      </c>
      <c r="H164" s="60">
        <v>182.05000305175781</v>
      </c>
      <c r="I164" s="59" t="s">
        <v>85</v>
      </c>
      <c r="J164" s="59" t="s">
        <v>85</v>
      </c>
      <c r="K164" s="50"/>
      <c r="L164"/>
      <c r="M164">
        <f t="shared" si="4"/>
        <v>0.13770153045654296</v>
      </c>
      <c r="N164">
        <f t="shared" si="5"/>
        <v>0.36627147674560545</v>
      </c>
    </row>
    <row r="165" spans="1:14" ht="15" x14ac:dyDescent="0.2">
      <c r="A165" s="59" t="s">
        <v>583</v>
      </c>
      <c r="B165" s="59" t="s">
        <v>584</v>
      </c>
      <c r="C165" s="59" t="s">
        <v>69</v>
      </c>
      <c r="D165" s="60">
        <v>37.435115814208984</v>
      </c>
      <c r="E165" s="60">
        <v>38.379104614257812</v>
      </c>
      <c r="F165" s="60">
        <v>98.141952514648438</v>
      </c>
      <c r="G165" s="60">
        <v>42652082176</v>
      </c>
      <c r="H165" s="60">
        <v>438.54000854492188</v>
      </c>
      <c r="I165" s="59" t="s">
        <v>6370</v>
      </c>
      <c r="J165" s="59" t="s">
        <v>87</v>
      </c>
      <c r="K165" s="50"/>
      <c r="L165"/>
      <c r="M165">
        <f t="shared" si="4"/>
        <v>0.38379104614257814</v>
      </c>
      <c r="N165">
        <f t="shared" si="5"/>
        <v>0.98141952514648434</v>
      </c>
    </row>
    <row r="166" spans="1:14" ht="15" x14ac:dyDescent="0.2">
      <c r="A166" s="59" t="s">
        <v>757</v>
      </c>
      <c r="B166" s="59" t="s">
        <v>758</v>
      </c>
      <c r="C166" s="59" t="s">
        <v>43</v>
      </c>
      <c r="D166" s="60">
        <v>22.31884765625</v>
      </c>
      <c r="E166" s="60">
        <v>28.311056137084961</v>
      </c>
      <c r="F166" s="60">
        <v>110.69075012207031</v>
      </c>
      <c r="G166" s="60">
        <v>42457157632</v>
      </c>
      <c r="H166" s="60">
        <v>138.71000671386719</v>
      </c>
      <c r="I166" s="59" t="s">
        <v>43</v>
      </c>
      <c r="J166" s="59" t="s">
        <v>44</v>
      </c>
      <c r="K166" s="50"/>
      <c r="L166"/>
      <c r="M166">
        <f t="shared" si="4"/>
        <v>0.28311056137084961</v>
      </c>
      <c r="N166">
        <f t="shared" si="5"/>
        <v>1.106907501220703</v>
      </c>
    </row>
    <row r="167" spans="1:14" ht="15" x14ac:dyDescent="0.2">
      <c r="A167" s="59" t="s">
        <v>463</v>
      </c>
      <c r="B167" s="59" t="s">
        <v>464</v>
      </c>
      <c r="C167" s="59" t="s">
        <v>45</v>
      </c>
      <c r="D167" s="60">
        <v>26.081388473510742</v>
      </c>
      <c r="E167" s="60">
        <v>103.72988891601562</v>
      </c>
      <c r="F167" s="60">
        <v>1006.67724609375</v>
      </c>
      <c r="G167" s="60">
        <v>42041434112</v>
      </c>
      <c r="H167" s="60">
        <v>83.849998474121094</v>
      </c>
      <c r="I167" s="59" t="s">
        <v>46</v>
      </c>
      <c r="J167" s="59" t="s">
        <v>46</v>
      </c>
      <c r="K167" s="50"/>
      <c r="L167"/>
      <c r="M167">
        <f t="shared" si="4"/>
        <v>1.0372988891601562</v>
      </c>
      <c r="N167">
        <f t="shared" si="5"/>
        <v>10.0667724609375</v>
      </c>
    </row>
    <row r="168" spans="1:14" ht="15" x14ac:dyDescent="0.2">
      <c r="A168" s="59" t="s">
        <v>523</v>
      </c>
      <c r="B168" s="59" t="s">
        <v>524</v>
      </c>
      <c r="C168" s="59" t="s">
        <v>20</v>
      </c>
      <c r="D168" s="60">
        <v>75.195137023925781</v>
      </c>
      <c r="E168" s="60">
        <v>53.951057434082031</v>
      </c>
      <c r="F168" s="60">
        <v>411.48648071289062</v>
      </c>
      <c r="G168" s="60">
        <v>42008330240</v>
      </c>
      <c r="H168" s="60">
        <v>220.8800048828125</v>
      </c>
      <c r="I168" s="59" t="s">
        <v>23</v>
      </c>
      <c r="J168" s="59" t="s">
        <v>24</v>
      </c>
      <c r="K168" s="50"/>
      <c r="L168"/>
      <c r="M168">
        <f t="shared" si="4"/>
        <v>0.53951057434082028</v>
      </c>
      <c r="N168">
        <f t="shared" si="5"/>
        <v>4.1148648071289067</v>
      </c>
    </row>
    <row r="169" spans="1:14" ht="15" x14ac:dyDescent="0.2">
      <c r="A169" s="59" t="s">
        <v>471</v>
      </c>
      <c r="B169" s="59" t="s">
        <v>472</v>
      </c>
      <c r="C169" s="59" t="s">
        <v>33</v>
      </c>
      <c r="D169" s="60">
        <v>14.464890480041504</v>
      </c>
      <c r="E169" s="60">
        <v>17.520448684692383</v>
      </c>
      <c r="F169" s="60">
        <v>31.612289428710938</v>
      </c>
      <c r="G169" s="60">
        <v>41983164416</v>
      </c>
      <c r="H169" s="60">
        <v>69.510002136230469</v>
      </c>
      <c r="I169" s="59" t="s">
        <v>85</v>
      </c>
      <c r="J169" s="59" t="s">
        <v>85</v>
      </c>
      <c r="K169" s="50"/>
      <c r="L169"/>
      <c r="M169">
        <f t="shared" si="4"/>
        <v>0.17520448684692383</v>
      </c>
      <c r="N169">
        <f t="shared" si="5"/>
        <v>0.31612289428710938</v>
      </c>
    </row>
    <row r="170" spans="1:14" ht="15" x14ac:dyDescent="0.2">
      <c r="A170" s="59" t="s">
        <v>377</v>
      </c>
      <c r="B170" s="59" t="s">
        <v>378</v>
      </c>
      <c r="C170" s="59" t="s">
        <v>45</v>
      </c>
      <c r="D170" s="60">
        <v>23.530900955200195</v>
      </c>
      <c r="E170" s="60">
        <v>304.69683837890625</v>
      </c>
      <c r="F170" s="60">
        <v>1018.6239624023438</v>
      </c>
      <c r="G170" s="60">
        <v>41791647744</v>
      </c>
      <c r="H170" s="60">
        <v>126.76000213623047</v>
      </c>
      <c r="I170" s="59" t="s">
        <v>49</v>
      </c>
      <c r="J170" s="59" t="s">
        <v>50</v>
      </c>
      <c r="K170" s="50"/>
      <c r="L170"/>
      <c r="M170">
        <f t="shared" si="4"/>
        <v>3.0469683837890624</v>
      </c>
      <c r="N170">
        <f t="shared" si="5"/>
        <v>10.186239624023438</v>
      </c>
    </row>
    <row r="171" spans="1:14" ht="15" x14ac:dyDescent="0.2">
      <c r="A171" s="59" t="s">
        <v>559</v>
      </c>
      <c r="B171" s="59" t="s">
        <v>560</v>
      </c>
      <c r="C171" s="59" t="s">
        <v>69</v>
      </c>
      <c r="D171" s="60">
        <v>27.724332809448242</v>
      </c>
      <c r="E171" s="60">
        <v>15.834931373596191</v>
      </c>
      <c r="F171" s="60">
        <v>125.82793426513672</v>
      </c>
      <c r="G171" s="60">
        <v>41734242304</v>
      </c>
      <c r="H171" s="60">
        <v>133.83999633789062</v>
      </c>
      <c r="I171" s="59" t="s">
        <v>6370</v>
      </c>
      <c r="J171" s="59" t="s">
        <v>87</v>
      </c>
      <c r="K171" s="50"/>
      <c r="L171"/>
      <c r="M171">
        <f t="shared" si="4"/>
        <v>0.15834931373596192</v>
      </c>
      <c r="N171">
        <f t="shared" si="5"/>
        <v>1.2582793426513672</v>
      </c>
    </row>
    <row r="172" spans="1:14" ht="15" x14ac:dyDescent="0.2">
      <c r="A172" s="59" t="s">
        <v>549</v>
      </c>
      <c r="B172" s="59" t="s">
        <v>550</v>
      </c>
      <c r="C172" s="59" t="s">
        <v>20</v>
      </c>
      <c r="D172" s="60">
        <v>30.667278289794922</v>
      </c>
      <c r="E172" s="60">
        <v>46.543384552001953</v>
      </c>
      <c r="F172" s="60">
        <v>28.020017623901367</v>
      </c>
      <c r="G172" s="60">
        <v>41532563456</v>
      </c>
      <c r="H172" s="60">
        <v>120.08000183105469</v>
      </c>
      <c r="I172" s="59" t="s">
        <v>23</v>
      </c>
      <c r="J172" s="59" t="s">
        <v>42</v>
      </c>
      <c r="K172" s="50"/>
      <c r="L172"/>
      <c r="M172">
        <f t="shared" si="4"/>
        <v>0.46543384552001954</v>
      </c>
      <c r="N172">
        <f t="shared" si="5"/>
        <v>0.28020017623901367</v>
      </c>
    </row>
    <row r="173" spans="1:14" ht="15" x14ac:dyDescent="0.2">
      <c r="A173" s="59" t="s">
        <v>433</v>
      </c>
      <c r="B173" s="59" t="s">
        <v>434</v>
      </c>
      <c r="C173" s="59" t="s">
        <v>69</v>
      </c>
      <c r="D173" s="60">
        <v>8.3767728805541992</v>
      </c>
      <c r="E173" s="60">
        <v>14.512443542480469</v>
      </c>
      <c r="F173" s="60">
        <v>149.741455078125</v>
      </c>
      <c r="G173" s="60">
        <v>41125134336</v>
      </c>
      <c r="H173" s="60">
        <v>165.5</v>
      </c>
      <c r="I173" s="59" t="s">
        <v>70</v>
      </c>
      <c r="J173" s="59" t="s">
        <v>71</v>
      </c>
      <c r="K173" s="50"/>
      <c r="L173"/>
      <c r="M173">
        <f t="shared" si="4"/>
        <v>0.14512443542480469</v>
      </c>
      <c r="N173">
        <f t="shared" si="5"/>
        <v>1.49741455078125</v>
      </c>
    </row>
    <row r="174" spans="1:14" ht="15" x14ac:dyDescent="0.2">
      <c r="A174" s="59" t="s">
        <v>437</v>
      </c>
      <c r="B174" s="59" t="s">
        <v>438</v>
      </c>
      <c r="C174" s="59" t="s">
        <v>36</v>
      </c>
      <c r="D174" s="60">
        <v>12.470691680908203</v>
      </c>
      <c r="E174" s="60">
        <v>24.689943313598633</v>
      </c>
      <c r="F174" s="60">
        <v>51.962905883789062</v>
      </c>
      <c r="G174" s="60">
        <v>40653037568</v>
      </c>
      <c r="H174" s="60">
        <v>289.41000366210938</v>
      </c>
      <c r="I174" s="59" t="s">
        <v>40</v>
      </c>
      <c r="J174" s="59" t="s">
        <v>55</v>
      </c>
      <c r="K174" s="50"/>
      <c r="L174"/>
      <c r="M174">
        <f t="shared" si="4"/>
        <v>0.24689943313598633</v>
      </c>
      <c r="N174">
        <f t="shared" si="5"/>
        <v>0.51962905883789068</v>
      </c>
    </row>
    <row r="175" spans="1:14" ht="15" x14ac:dyDescent="0.2">
      <c r="A175" s="59" t="s">
        <v>675</v>
      </c>
      <c r="B175" s="59" t="s">
        <v>676</v>
      </c>
      <c r="C175" s="59" t="s">
        <v>36</v>
      </c>
      <c r="D175" s="60">
        <v>33.157669067382812</v>
      </c>
      <c r="E175" s="60">
        <v>26.462089538574219</v>
      </c>
      <c r="F175" s="60">
        <v>60.361423492431641</v>
      </c>
      <c r="G175" s="60">
        <v>40557559808</v>
      </c>
      <c r="H175" s="60">
        <v>145.55000305175781</v>
      </c>
      <c r="I175" s="59" t="s">
        <v>40</v>
      </c>
      <c r="J175" s="59" t="s">
        <v>56</v>
      </c>
      <c r="K175" s="50"/>
      <c r="L175"/>
      <c r="M175">
        <f t="shared" si="4"/>
        <v>0.26462089538574218</v>
      </c>
      <c r="N175">
        <f t="shared" si="5"/>
        <v>0.60361423492431643</v>
      </c>
    </row>
    <row r="176" spans="1:14" ht="15" x14ac:dyDescent="0.2">
      <c r="A176" s="59" t="s">
        <v>739</v>
      </c>
      <c r="B176" s="59" t="s">
        <v>740</v>
      </c>
      <c r="C176" s="59" t="s">
        <v>20</v>
      </c>
      <c r="D176" s="60">
        <v>47.663440704345703</v>
      </c>
      <c r="E176" s="60">
        <v>29.40931510925293</v>
      </c>
      <c r="F176" s="60">
        <v>29.459426879882812</v>
      </c>
      <c r="G176" s="60">
        <v>40532930560</v>
      </c>
      <c r="H176" s="60">
        <v>147.75999450683594</v>
      </c>
      <c r="I176" s="59" t="s">
        <v>23</v>
      </c>
      <c r="J176" s="59" t="s">
        <v>24</v>
      </c>
      <c r="K176" s="50"/>
      <c r="L176"/>
      <c r="M176">
        <f t="shared" si="4"/>
        <v>0.29409315109252931</v>
      </c>
      <c r="N176">
        <f t="shared" si="5"/>
        <v>0.29459426879882811</v>
      </c>
    </row>
    <row r="177" spans="1:14" ht="15" x14ac:dyDescent="0.2">
      <c r="A177" s="59" t="s">
        <v>331</v>
      </c>
      <c r="B177" s="59" t="s">
        <v>332</v>
      </c>
      <c r="C177" s="59" t="s">
        <v>89</v>
      </c>
      <c r="D177" s="60">
        <v>34.608341217041016</v>
      </c>
      <c r="E177" s="60">
        <v>16.123062133789062</v>
      </c>
      <c r="F177" s="60">
        <v>126.24578857421875</v>
      </c>
      <c r="G177" s="60">
        <v>40061067264</v>
      </c>
      <c r="H177" s="60">
        <v>150.38999938964844</v>
      </c>
      <c r="I177" s="59" t="s">
        <v>89</v>
      </c>
      <c r="J177" s="59" t="s">
        <v>90</v>
      </c>
      <c r="K177" s="50"/>
      <c r="L177"/>
      <c r="M177">
        <f t="shared" si="4"/>
        <v>0.16123062133789062</v>
      </c>
      <c r="N177">
        <f t="shared" si="5"/>
        <v>1.2624578857421875</v>
      </c>
    </row>
    <row r="178" spans="1:14" ht="15" x14ac:dyDescent="0.2">
      <c r="A178" s="59" t="s">
        <v>557</v>
      </c>
      <c r="B178" s="59" t="s">
        <v>558</v>
      </c>
      <c r="C178" s="59" t="s">
        <v>43</v>
      </c>
      <c r="D178" s="60">
        <v>17.969673156738281</v>
      </c>
      <c r="E178" s="60">
        <v>17.810842514038086</v>
      </c>
      <c r="F178" s="60">
        <v>168.27462768554688</v>
      </c>
      <c r="G178" s="60">
        <v>39803162624</v>
      </c>
      <c r="H178" s="60">
        <v>32.669998168945312</v>
      </c>
      <c r="I178" s="59" t="s">
        <v>43</v>
      </c>
      <c r="J178" s="59" t="s">
        <v>44</v>
      </c>
      <c r="K178" s="50"/>
      <c r="L178"/>
      <c r="M178">
        <f t="shared" si="4"/>
        <v>0.17810842514038086</v>
      </c>
      <c r="N178">
        <f t="shared" si="5"/>
        <v>1.6827462768554688</v>
      </c>
    </row>
    <row r="179" spans="1:14" ht="15" x14ac:dyDescent="0.2">
      <c r="A179" s="59" t="s">
        <v>819</v>
      </c>
      <c r="B179" s="59" t="s">
        <v>820</v>
      </c>
      <c r="C179" s="59" t="s">
        <v>33</v>
      </c>
      <c r="D179" s="60">
        <v>32.235195159912109</v>
      </c>
      <c r="E179" s="60">
        <v>12.805695533752441</v>
      </c>
      <c r="F179" s="60">
        <v>73.2532958984375</v>
      </c>
      <c r="G179" s="60">
        <v>39760207872</v>
      </c>
      <c r="H179" s="60">
        <v>192.96000671386719</v>
      </c>
      <c r="I179" s="59" t="s">
        <v>85</v>
      </c>
      <c r="J179" s="59" t="s">
        <v>85</v>
      </c>
      <c r="K179" s="50"/>
      <c r="L179"/>
      <c r="M179">
        <f t="shared" si="4"/>
        <v>0.12805695533752443</v>
      </c>
      <c r="N179">
        <f t="shared" si="5"/>
        <v>0.73253295898437498</v>
      </c>
    </row>
    <row r="180" spans="1:14" ht="15" x14ac:dyDescent="0.2">
      <c r="A180" s="59" t="s">
        <v>649</v>
      </c>
      <c r="B180" s="59" t="s">
        <v>650</v>
      </c>
      <c r="C180" s="59" t="s">
        <v>80</v>
      </c>
      <c r="D180" s="60">
        <v>50.136505126953125</v>
      </c>
      <c r="E180" s="60">
        <v>3.2250978946685791</v>
      </c>
      <c r="F180" s="60">
        <v>62.623874664306641</v>
      </c>
      <c r="G180" s="60">
        <v>39667482624</v>
      </c>
      <c r="H180" s="60">
        <v>64.879997253417969</v>
      </c>
      <c r="I180" s="59" t="s">
        <v>80</v>
      </c>
      <c r="J180" s="59" t="s">
        <v>81</v>
      </c>
      <c r="K180" s="50"/>
      <c r="L180"/>
      <c r="M180">
        <f t="shared" si="4"/>
        <v>3.2250978946685792E-2</v>
      </c>
      <c r="N180">
        <f t="shared" si="5"/>
        <v>0.62623874664306645</v>
      </c>
    </row>
    <row r="181" spans="1:14" ht="15" x14ac:dyDescent="0.2">
      <c r="A181" s="59" t="s">
        <v>387</v>
      </c>
      <c r="B181" s="59" t="s">
        <v>388</v>
      </c>
      <c r="C181" s="59" t="s">
        <v>43</v>
      </c>
      <c r="D181" s="60">
        <v>16.498699188232422</v>
      </c>
      <c r="E181" s="60">
        <v>8.1783781051635742</v>
      </c>
      <c r="F181" s="60">
        <v>98.77392578125</v>
      </c>
      <c r="G181" s="60">
        <v>39515303936</v>
      </c>
      <c r="H181" s="60">
        <v>18.084999084472656</v>
      </c>
      <c r="I181" s="59" t="s">
        <v>43</v>
      </c>
      <c r="J181" s="59" t="s">
        <v>44</v>
      </c>
      <c r="K181" s="50"/>
      <c r="L181"/>
      <c r="M181">
        <f t="shared" si="4"/>
        <v>8.1783781051635737E-2</v>
      </c>
      <c r="N181">
        <f t="shared" si="5"/>
        <v>0.98773925781250005</v>
      </c>
    </row>
    <row r="182" spans="1:14" ht="15" x14ac:dyDescent="0.2">
      <c r="A182" s="59" t="s">
        <v>439</v>
      </c>
      <c r="B182" s="59" t="s">
        <v>440</v>
      </c>
      <c r="C182" s="59" t="s">
        <v>33</v>
      </c>
      <c r="D182" s="60">
        <v>5.0253152847290039</v>
      </c>
      <c r="E182" s="60">
        <v>15.782262802124023</v>
      </c>
      <c r="F182" s="60">
        <v>107.36517333984375</v>
      </c>
      <c r="G182" s="60">
        <v>38730952704</v>
      </c>
      <c r="H182" s="60">
        <v>101.47000122070312</v>
      </c>
      <c r="I182" s="59" t="s">
        <v>34</v>
      </c>
      <c r="J182" s="59" t="s">
        <v>79</v>
      </c>
      <c r="K182" s="50"/>
      <c r="L182"/>
      <c r="M182">
        <f t="shared" si="4"/>
        <v>0.15782262802124022</v>
      </c>
      <c r="N182">
        <f t="shared" si="5"/>
        <v>1.0736517333984374</v>
      </c>
    </row>
    <row r="183" spans="1:14" ht="15" x14ac:dyDescent="0.2">
      <c r="A183" s="59" t="s">
        <v>2034</v>
      </c>
      <c r="B183" s="59" t="s">
        <v>2035</v>
      </c>
      <c r="C183" s="59" t="s">
        <v>20</v>
      </c>
      <c r="D183" s="60">
        <v>145.72737121582031</v>
      </c>
      <c r="E183" s="60">
        <v>47.095561981201172</v>
      </c>
      <c r="F183" s="60">
        <v>214.641845703125</v>
      </c>
      <c r="G183" s="60">
        <v>38704238592</v>
      </c>
      <c r="H183" s="60">
        <v>303.82000732421875</v>
      </c>
      <c r="I183" s="59" t="s">
        <v>48</v>
      </c>
      <c r="J183" s="59" t="s">
        <v>48</v>
      </c>
      <c r="K183" s="50"/>
      <c r="L183"/>
      <c r="M183">
        <f t="shared" si="4"/>
        <v>0.47095561981201173</v>
      </c>
      <c r="N183">
        <f t="shared" si="5"/>
        <v>2.1464184570312499</v>
      </c>
    </row>
    <row r="184" spans="1:14" ht="15" x14ac:dyDescent="0.2">
      <c r="A184" s="59" t="s">
        <v>653</v>
      </c>
      <c r="B184" s="59" t="s">
        <v>654</v>
      </c>
      <c r="C184" s="59" t="s">
        <v>28</v>
      </c>
      <c r="D184" s="60">
        <v>45.947410583496094</v>
      </c>
      <c r="E184" s="60">
        <v>34.877040863037109</v>
      </c>
      <c r="F184" s="60">
        <v>160.23023986816406</v>
      </c>
      <c r="G184" s="60">
        <v>38139260928</v>
      </c>
      <c r="H184" s="60">
        <v>1375.8199462890625</v>
      </c>
      <c r="I184" s="59" t="s">
        <v>58</v>
      </c>
      <c r="J184" s="59" t="s">
        <v>59</v>
      </c>
      <c r="K184" s="50"/>
      <c r="L184"/>
      <c r="M184">
        <f t="shared" si="4"/>
        <v>0.34877040863037112</v>
      </c>
      <c r="N184">
        <f t="shared" si="5"/>
        <v>1.6023023986816407</v>
      </c>
    </row>
    <row r="185" spans="1:14" ht="15" x14ac:dyDescent="0.2">
      <c r="A185" s="59" t="s">
        <v>531</v>
      </c>
      <c r="B185" s="59" t="s">
        <v>532</v>
      </c>
      <c r="C185" s="59" t="s">
        <v>36</v>
      </c>
      <c r="D185" s="60">
        <v>32.559169769287109</v>
      </c>
      <c r="E185" s="60">
        <v>21.152469635009766</v>
      </c>
      <c r="F185" s="60">
        <v>236.63735961914062</v>
      </c>
      <c r="G185" s="60">
        <v>37948542976</v>
      </c>
      <c r="H185" s="60">
        <v>220.22500610351562</v>
      </c>
      <c r="I185" s="59" t="s">
        <v>40</v>
      </c>
      <c r="J185" s="59" t="s">
        <v>56</v>
      </c>
      <c r="K185" s="50"/>
      <c r="L185"/>
      <c r="M185">
        <f t="shared" si="4"/>
        <v>0.21152469635009766</v>
      </c>
      <c r="N185">
        <f t="shared" si="5"/>
        <v>2.3663735961914063</v>
      </c>
    </row>
    <row r="186" spans="1:14" ht="15" x14ac:dyDescent="0.2">
      <c r="A186" s="59" t="s">
        <v>513</v>
      </c>
      <c r="B186" s="59" t="s">
        <v>514</v>
      </c>
      <c r="C186" s="59" t="s">
        <v>33</v>
      </c>
      <c r="D186" s="60">
        <v>7.1891331672668457</v>
      </c>
      <c r="E186" s="60">
        <v>0.78837597370147705</v>
      </c>
      <c r="F186" s="60">
        <v>168.14901733398438</v>
      </c>
      <c r="G186" s="60">
        <v>37690560512</v>
      </c>
      <c r="H186" s="60">
        <v>107.01999664306641</v>
      </c>
      <c r="I186" s="59" t="s">
        <v>85</v>
      </c>
      <c r="J186" s="59" t="s">
        <v>85</v>
      </c>
      <c r="K186" s="50"/>
      <c r="L186"/>
      <c r="M186">
        <f t="shared" si="4"/>
        <v>7.883759737014771E-3</v>
      </c>
      <c r="N186">
        <f t="shared" si="5"/>
        <v>1.6814901733398437</v>
      </c>
    </row>
    <row r="187" spans="1:14" ht="15" x14ac:dyDescent="0.2">
      <c r="A187" s="59" t="s">
        <v>789</v>
      </c>
      <c r="B187" s="59" t="s">
        <v>790</v>
      </c>
      <c r="C187" s="59" t="s">
        <v>20</v>
      </c>
      <c r="D187" s="60">
        <v>36.859886169433594</v>
      </c>
      <c r="E187" s="60">
        <v>28.232351303100586</v>
      </c>
      <c r="F187" s="60">
        <v>1.073310017585754</v>
      </c>
      <c r="G187" s="60">
        <v>37560987648</v>
      </c>
      <c r="H187" s="60">
        <v>126.09999847412109</v>
      </c>
      <c r="I187" s="59" t="s">
        <v>21</v>
      </c>
      <c r="J187" s="59" t="s">
        <v>63</v>
      </c>
      <c r="K187" s="50"/>
      <c r="L187"/>
      <c r="M187">
        <f t="shared" si="4"/>
        <v>0.28232351303100583</v>
      </c>
      <c r="N187">
        <f t="shared" si="5"/>
        <v>1.0733100175857539E-2</v>
      </c>
    </row>
    <row r="188" spans="1:14" ht="15" x14ac:dyDescent="0.2">
      <c r="A188" s="59" t="s">
        <v>403</v>
      </c>
      <c r="B188" s="59" t="s">
        <v>404</v>
      </c>
      <c r="C188" s="59" t="s">
        <v>65</v>
      </c>
      <c r="D188" s="60">
        <v>16.108476638793945</v>
      </c>
      <c r="E188" s="60">
        <v>7.2869777679443359</v>
      </c>
      <c r="F188" s="60">
        <v>157.28175354003906</v>
      </c>
      <c r="G188" s="60">
        <v>37379321856</v>
      </c>
      <c r="H188" s="60">
        <v>38.435001373291016</v>
      </c>
      <c r="I188" s="59" t="s">
        <v>65</v>
      </c>
      <c r="J188" s="59" t="s">
        <v>66</v>
      </c>
      <c r="K188" s="50"/>
      <c r="L188"/>
      <c r="M188">
        <f t="shared" si="4"/>
        <v>7.2869777679443359E-2</v>
      </c>
      <c r="N188">
        <f t="shared" si="5"/>
        <v>1.5728175354003906</v>
      </c>
    </row>
    <row r="189" spans="1:14" ht="15" x14ac:dyDescent="0.2">
      <c r="A189" s="59" t="s">
        <v>701</v>
      </c>
      <c r="B189" s="59" t="s">
        <v>702</v>
      </c>
      <c r="C189" s="59" t="s">
        <v>69</v>
      </c>
      <c r="D189" s="60">
        <v>17.815338134765625</v>
      </c>
      <c r="E189" s="60">
        <v>14.516665458679199</v>
      </c>
      <c r="F189" s="60">
        <v>159.16258239746094</v>
      </c>
      <c r="G189" s="60">
        <v>37138788352</v>
      </c>
      <c r="H189" s="60">
        <v>303.73001098632812</v>
      </c>
      <c r="I189" s="59" t="s">
        <v>76</v>
      </c>
      <c r="J189" s="59" t="s">
        <v>82</v>
      </c>
      <c r="K189" s="50"/>
      <c r="L189"/>
      <c r="M189">
        <f t="shared" si="4"/>
        <v>0.14516665458679198</v>
      </c>
      <c r="N189">
        <f t="shared" si="5"/>
        <v>1.5916258239746093</v>
      </c>
    </row>
    <row r="190" spans="1:14" ht="15" x14ac:dyDescent="0.2">
      <c r="A190" s="59" t="s">
        <v>397</v>
      </c>
      <c r="B190" s="59" t="s">
        <v>398</v>
      </c>
      <c r="C190" s="59" t="s">
        <v>80</v>
      </c>
      <c r="D190" s="60">
        <v>20.119434356689453</v>
      </c>
      <c r="E190" s="60">
        <v>62.204875946044922</v>
      </c>
      <c r="F190" s="60">
        <v>622.8214111328125</v>
      </c>
      <c r="G190" s="60">
        <v>36919623680</v>
      </c>
      <c r="H190" s="60">
        <v>119.87000274658203</v>
      </c>
      <c r="I190" s="59" t="s">
        <v>80</v>
      </c>
      <c r="J190" s="59" t="s">
        <v>81</v>
      </c>
      <c r="K190" s="50"/>
      <c r="L190"/>
      <c r="M190">
        <f t="shared" si="4"/>
        <v>0.62204875946044924</v>
      </c>
      <c r="N190">
        <f t="shared" si="5"/>
        <v>6.2282141113281249</v>
      </c>
    </row>
    <row r="191" spans="1:14" ht="15" x14ac:dyDescent="0.2">
      <c r="A191" s="59" t="s">
        <v>263</v>
      </c>
      <c r="B191" s="59" t="s">
        <v>264</v>
      </c>
      <c r="C191" s="59" t="s">
        <v>20</v>
      </c>
      <c r="D191" s="60">
        <v>20.592136383056641</v>
      </c>
      <c r="E191" s="60">
        <v>2.027414083480835</v>
      </c>
      <c r="F191" s="60">
        <v>41.559925079345703</v>
      </c>
      <c r="G191" s="60">
        <v>36623380480</v>
      </c>
      <c r="H191" s="60">
        <v>64.283401489257812</v>
      </c>
      <c r="I191" s="59" t="s">
        <v>23</v>
      </c>
      <c r="J191" s="59" t="s">
        <v>42</v>
      </c>
      <c r="K191" s="50"/>
      <c r="L191"/>
      <c r="M191">
        <f t="shared" si="4"/>
        <v>2.027414083480835E-2</v>
      </c>
      <c r="N191">
        <f t="shared" si="5"/>
        <v>0.41559925079345705</v>
      </c>
    </row>
    <row r="192" spans="1:14" ht="15" x14ac:dyDescent="0.2">
      <c r="A192" s="59" t="s">
        <v>707</v>
      </c>
      <c r="B192" s="59" t="s">
        <v>708</v>
      </c>
      <c r="C192" s="59" t="s">
        <v>20</v>
      </c>
      <c r="D192" s="60">
        <v>19.828165054321289</v>
      </c>
      <c r="E192" s="60">
        <v>31.240047454833984</v>
      </c>
      <c r="F192" s="60">
        <v>120.19465637207031</v>
      </c>
      <c r="G192" s="60">
        <v>36575580160</v>
      </c>
      <c r="H192" s="60">
        <v>66.5</v>
      </c>
      <c r="I192" s="59" t="s">
        <v>48</v>
      </c>
      <c r="J192" s="59" t="s">
        <v>48</v>
      </c>
      <c r="K192" s="50"/>
      <c r="L192"/>
      <c r="M192">
        <f t="shared" si="4"/>
        <v>0.31240047454833986</v>
      </c>
      <c r="N192">
        <f t="shared" si="5"/>
        <v>1.2019465637207032</v>
      </c>
    </row>
    <row r="193" spans="1:14" ht="15" x14ac:dyDescent="0.2">
      <c r="A193" s="59" t="s">
        <v>501</v>
      </c>
      <c r="B193" s="59" t="s">
        <v>502</v>
      </c>
      <c r="C193" s="59" t="s">
        <v>65</v>
      </c>
      <c r="D193" s="60">
        <v>21.441177368164062</v>
      </c>
      <c r="E193" s="60">
        <v>10.597370147705078</v>
      </c>
      <c r="F193" s="60">
        <v>154.57763671875</v>
      </c>
      <c r="G193" s="60">
        <v>35904974848</v>
      </c>
      <c r="H193" s="60">
        <v>65.610000610351562</v>
      </c>
      <c r="I193" s="59" t="s">
        <v>65</v>
      </c>
      <c r="J193" s="59" t="s">
        <v>66</v>
      </c>
      <c r="K193" s="50"/>
      <c r="L193"/>
      <c r="M193">
        <f t="shared" si="4"/>
        <v>0.10597370147705078</v>
      </c>
      <c r="N193">
        <f t="shared" si="5"/>
        <v>1.5457763671875</v>
      </c>
    </row>
    <row r="194" spans="1:14" ht="15" x14ac:dyDescent="0.2">
      <c r="A194" s="59" t="s">
        <v>1513</v>
      </c>
      <c r="B194" s="59" t="s">
        <v>1514</v>
      </c>
      <c r="C194" s="59" t="s">
        <v>89</v>
      </c>
      <c r="D194" s="60">
        <v>22.322101593017578</v>
      </c>
      <c r="E194" s="60">
        <v>25.003267288208008</v>
      </c>
      <c r="F194" s="60">
        <v>50.339076995849609</v>
      </c>
      <c r="G194" s="60">
        <v>35161067520</v>
      </c>
      <c r="H194" s="60">
        <v>317.39999389648438</v>
      </c>
      <c r="I194" s="59" t="s">
        <v>89</v>
      </c>
      <c r="J194" s="59" t="s">
        <v>90</v>
      </c>
      <c r="K194" s="50"/>
      <c r="L194"/>
      <c r="M194">
        <f t="shared" si="4"/>
        <v>0.25003267288208009</v>
      </c>
      <c r="N194">
        <f t="shared" si="5"/>
        <v>0.50339076995849608</v>
      </c>
    </row>
    <row r="195" spans="1:14" ht="15" x14ac:dyDescent="0.2">
      <c r="A195" s="59" t="s">
        <v>577</v>
      </c>
      <c r="B195" s="59" t="s">
        <v>578</v>
      </c>
      <c r="C195" s="59" t="s">
        <v>25</v>
      </c>
      <c r="D195" s="60">
        <v>30.598369598388672</v>
      </c>
      <c r="E195" s="60">
        <v>11.511434555053711</v>
      </c>
      <c r="F195" s="60">
        <v>28.520132064819336</v>
      </c>
      <c r="G195" s="60">
        <v>34866171904</v>
      </c>
      <c r="H195" s="60">
        <v>129.43499755859375</v>
      </c>
      <c r="I195" s="59" t="s">
        <v>26</v>
      </c>
      <c r="J195" s="59" t="s">
        <v>57</v>
      </c>
      <c r="K195" s="50"/>
      <c r="L195"/>
      <c r="M195">
        <f t="shared" si="4"/>
        <v>0.11511434555053711</v>
      </c>
      <c r="N195">
        <f t="shared" si="5"/>
        <v>0.28520132064819337</v>
      </c>
    </row>
    <row r="196" spans="1:14" ht="15" x14ac:dyDescent="0.2">
      <c r="A196" s="59" t="s">
        <v>665</v>
      </c>
      <c r="B196" s="59" t="s">
        <v>666</v>
      </c>
      <c r="C196" s="59" t="s">
        <v>69</v>
      </c>
      <c r="D196" s="60">
        <v>13.551577568054199</v>
      </c>
      <c r="E196" s="60">
        <v>21.480438232421875</v>
      </c>
      <c r="F196" s="60">
        <v>80.489395141601562</v>
      </c>
      <c r="G196" s="60">
        <v>34693292032</v>
      </c>
      <c r="H196" s="60">
        <v>101.21499633789062</v>
      </c>
      <c r="I196" s="59" t="s">
        <v>76</v>
      </c>
      <c r="J196" s="59" t="s">
        <v>82</v>
      </c>
      <c r="K196" s="50"/>
      <c r="L196"/>
      <c r="M196">
        <f t="shared" si="4"/>
        <v>0.21480438232421875</v>
      </c>
      <c r="N196">
        <f t="shared" si="5"/>
        <v>0.80489395141601561</v>
      </c>
    </row>
    <row r="197" spans="1:14" ht="15" x14ac:dyDescent="0.2">
      <c r="A197" s="59" t="s">
        <v>657</v>
      </c>
      <c r="B197" s="59" t="s">
        <v>658</v>
      </c>
      <c r="C197" s="59" t="s">
        <v>28</v>
      </c>
      <c r="D197" s="60">
        <v>23.314121246337891</v>
      </c>
      <c r="E197" s="60">
        <v>20.343713760375977</v>
      </c>
      <c r="F197" s="60">
        <v>118.943603515625</v>
      </c>
      <c r="G197" s="60">
        <v>34683355136</v>
      </c>
      <c r="H197" s="60">
        <v>161.80000305175781</v>
      </c>
      <c r="I197" s="59" t="s">
        <v>29</v>
      </c>
      <c r="J197" s="59" t="s">
        <v>86</v>
      </c>
      <c r="K197" s="50"/>
      <c r="L197"/>
      <c r="M197">
        <f t="shared" ref="M197:M260" si="6">IF(E197=0,"",E197/100)</f>
        <v>0.20343713760375975</v>
      </c>
      <c r="N197">
        <f t="shared" si="5"/>
        <v>1.1894360351562501</v>
      </c>
    </row>
    <row r="198" spans="1:14" ht="15" x14ac:dyDescent="0.2">
      <c r="A198" s="59" t="s">
        <v>761</v>
      </c>
      <c r="B198" s="59" t="s">
        <v>762</v>
      </c>
      <c r="C198" s="59" t="s">
        <v>45</v>
      </c>
      <c r="D198" s="60">
        <v>11.816139221191406</v>
      </c>
      <c r="E198" s="60">
        <v>25.814628601074219</v>
      </c>
      <c r="F198" s="60">
        <v>211.45347595214844</v>
      </c>
      <c r="G198" s="60">
        <v>34401652736</v>
      </c>
      <c r="H198" s="60">
        <v>47.549999237060547</v>
      </c>
      <c r="I198" s="59" t="s">
        <v>46</v>
      </c>
      <c r="J198" s="59" t="s">
        <v>46</v>
      </c>
      <c r="K198" s="50"/>
      <c r="L198"/>
      <c r="M198">
        <f t="shared" si="6"/>
        <v>0.25814628601074219</v>
      </c>
      <c r="N198">
        <f t="shared" ref="N198:N261" si="7">IF(F198=0,"",F198/100)</f>
        <v>2.1145347595214843</v>
      </c>
    </row>
    <row r="199" spans="1:14" ht="15" x14ac:dyDescent="0.2">
      <c r="A199" s="59" t="s">
        <v>507</v>
      </c>
      <c r="B199" s="59" t="s">
        <v>6375</v>
      </c>
      <c r="C199" s="59" t="s">
        <v>89</v>
      </c>
      <c r="D199" s="60">
        <v>26.485605239868164</v>
      </c>
      <c r="E199" s="60">
        <v>4.5616989135742188</v>
      </c>
      <c r="F199" s="60">
        <v>28.630840301513672</v>
      </c>
      <c r="G199" s="60">
        <v>34392698880</v>
      </c>
      <c r="H199" s="60">
        <v>46.354999542236328</v>
      </c>
      <c r="I199" s="59" t="s">
        <v>89</v>
      </c>
      <c r="J199" s="59" t="s">
        <v>93</v>
      </c>
      <c r="K199" s="50"/>
      <c r="L199"/>
      <c r="M199">
        <f t="shared" si="6"/>
        <v>4.5616989135742185E-2</v>
      </c>
      <c r="N199">
        <f t="shared" si="7"/>
        <v>0.28630840301513671</v>
      </c>
    </row>
    <row r="200" spans="1:14" ht="15" x14ac:dyDescent="0.2">
      <c r="A200" s="59" t="s">
        <v>447</v>
      </c>
      <c r="B200" s="59" t="s">
        <v>448</v>
      </c>
      <c r="C200" s="59" t="s">
        <v>33</v>
      </c>
      <c r="D200" s="60">
        <v>10.61982536315918</v>
      </c>
      <c r="E200" s="60">
        <v>7.2337379455566406</v>
      </c>
      <c r="F200" s="60">
        <v>167.46040344238281</v>
      </c>
      <c r="G200" s="60">
        <v>34028584960</v>
      </c>
      <c r="H200" s="60">
        <v>44.229999542236328</v>
      </c>
      <c r="I200" s="59" t="s">
        <v>34</v>
      </c>
      <c r="J200" s="59" t="s">
        <v>73</v>
      </c>
      <c r="K200" s="50"/>
      <c r="L200"/>
      <c r="M200">
        <f t="shared" si="6"/>
        <v>7.2337379455566411E-2</v>
      </c>
      <c r="N200">
        <f t="shared" si="7"/>
        <v>1.6746040344238282</v>
      </c>
    </row>
    <row r="201" spans="1:14" ht="15" x14ac:dyDescent="0.2">
      <c r="A201" s="59" t="s">
        <v>491</v>
      </c>
      <c r="B201" s="59" t="s">
        <v>492</v>
      </c>
      <c r="C201" s="59" t="s">
        <v>33</v>
      </c>
      <c r="D201" s="60">
        <v>58.173095703125</v>
      </c>
      <c r="E201" s="60">
        <v>-1.5662169456481929</v>
      </c>
      <c r="F201" s="60">
        <v>45.367576599121094</v>
      </c>
      <c r="G201" s="60">
        <v>33930913792</v>
      </c>
      <c r="H201" s="60">
        <v>129.58999633789062</v>
      </c>
      <c r="I201" s="59" t="s">
        <v>85</v>
      </c>
      <c r="J201" s="59" t="s">
        <v>85</v>
      </c>
      <c r="K201" s="50"/>
      <c r="L201"/>
      <c r="M201">
        <f t="shared" si="6"/>
        <v>-1.5662169456481929E-2</v>
      </c>
      <c r="N201">
        <f t="shared" si="7"/>
        <v>0.45367576599121096</v>
      </c>
    </row>
    <row r="202" spans="1:14" ht="15" x14ac:dyDescent="0.2">
      <c r="A202" s="59" t="s">
        <v>6467</v>
      </c>
      <c r="B202" s="59" t="s">
        <v>6468</v>
      </c>
      <c r="C202" s="59" t="s">
        <v>69</v>
      </c>
      <c r="D202" s="60">
        <v>19.353652954101562</v>
      </c>
      <c r="E202" s="60">
        <v>51.067462921142578</v>
      </c>
      <c r="F202" s="60">
        <v>125.99491119384766</v>
      </c>
      <c r="G202" s="60">
        <v>33734789120</v>
      </c>
      <c r="H202" s="60">
        <v>40.340000152587891</v>
      </c>
      <c r="I202" s="59" t="s">
        <v>76</v>
      </c>
      <c r="J202" s="59" t="s">
        <v>95</v>
      </c>
      <c r="K202" s="50"/>
      <c r="L202"/>
      <c r="M202">
        <f t="shared" si="6"/>
        <v>0.51067462921142581</v>
      </c>
      <c r="N202">
        <f t="shared" si="7"/>
        <v>1.2599491119384765</v>
      </c>
    </row>
    <row r="203" spans="1:14" ht="15" x14ac:dyDescent="0.2">
      <c r="A203" s="59" t="s">
        <v>897</v>
      </c>
      <c r="B203" s="59" t="s">
        <v>898</v>
      </c>
      <c r="C203" s="59" t="s">
        <v>89</v>
      </c>
      <c r="D203" s="60">
        <v>4.2451295852661133</v>
      </c>
      <c r="E203" s="60">
        <v>55.14483642578125</v>
      </c>
      <c r="F203" s="60">
        <v>35.648273468017578</v>
      </c>
      <c r="G203" s="60">
        <v>33625184256</v>
      </c>
      <c r="H203" s="60">
        <v>137.88800048828125</v>
      </c>
      <c r="I203" s="59" t="s">
        <v>89</v>
      </c>
      <c r="J203" s="59" t="s">
        <v>93</v>
      </c>
      <c r="K203" s="50"/>
      <c r="L203"/>
      <c r="M203">
        <f t="shared" si="6"/>
        <v>0.55144836425781252</v>
      </c>
      <c r="N203">
        <f t="shared" si="7"/>
        <v>0.35648273468017577</v>
      </c>
    </row>
    <row r="204" spans="1:14" ht="15" x14ac:dyDescent="0.2">
      <c r="A204" s="59" t="s">
        <v>519</v>
      </c>
      <c r="B204" s="59" t="s">
        <v>520</v>
      </c>
      <c r="C204" s="59" t="s">
        <v>89</v>
      </c>
      <c r="D204" s="60">
        <v>6.1197357177734384</v>
      </c>
      <c r="E204" s="60">
        <v>32.966777801513672</v>
      </c>
      <c r="F204" s="60">
        <v>79.225936889648438</v>
      </c>
      <c r="G204" s="60">
        <v>33555240960</v>
      </c>
      <c r="H204" s="60">
        <v>49.395000457763672</v>
      </c>
      <c r="I204" s="59" t="s">
        <v>89</v>
      </c>
      <c r="J204" s="59" t="s">
        <v>90</v>
      </c>
      <c r="K204" s="50"/>
      <c r="L204"/>
      <c r="M204">
        <f t="shared" si="6"/>
        <v>0.32966777801513669</v>
      </c>
      <c r="N204">
        <f t="shared" si="7"/>
        <v>0.79225936889648441</v>
      </c>
    </row>
    <row r="205" spans="1:14" ht="15" x14ac:dyDescent="0.2">
      <c r="A205" s="59" t="s">
        <v>809</v>
      </c>
      <c r="B205" s="59" t="s">
        <v>810</v>
      </c>
      <c r="C205" s="59" t="s">
        <v>33</v>
      </c>
      <c r="D205" s="60">
        <v>12.768625259399414</v>
      </c>
      <c r="E205" s="60">
        <v>61.713520050048828</v>
      </c>
      <c r="F205" s="60">
        <v>92.815475463867188</v>
      </c>
      <c r="G205" s="60">
        <v>33522481152</v>
      </c>
      <c r="H205" s="60">
        <v>332.6400146484375</v>
      </c>
      <c r="I205" s="59" t="s">
        <v>34</v>
      </c>
      <c r="J205" s="59" t="s">
        <v>73</v>
      </c>
      <c r="K205" s="50"/>
      <c r="L205"/>
      <c r="M205">
        <f t="shared" si="6"/>
        <v>0.61713520050048831</v>
      </c>
      <c r="N205">
        <f t="shared" si="7"/>
        <v>0.92815475463867192</v>
      </c>
    </row>
    <row r="206" spans="1:14" ht="15" x14ac:dyDescent="0.2">
      <c r="A206" s="59" t="s">
        <v>651</v>
      </c>
      <c r="B206" s="59" t="s">
        <v>652</v>
      </c>
      <c r="C206" s="59" t="s">
        <v>69</v>
      </c>
      <c r="D206" s="60">
        <v>17.794101715087891</v>
      </c>
      <c r="E206" s="60">
        <v>23.25355339050293</v>
      </c>
      <c r="F206" s="60">
        <v>89.365242004394531</v>
      </c>
      <c r="G206" s="60">
        <v>33519628288</v>
      </c>
      <c r="H206" s="60">
        <v>237.69000244140625</v>
      </c>
      <c r="I206" s="59" t="s">
        <v>76</v>
      </c>
      <c r="J206" s="59" t="s">
        <v>82</v>
      </c>
      <c r="K206" s="50"/>
      <c r="L206"/>
      <c r="M206">
        <f t="shared" si="6"/>
        <v>0.23253553390502929</v>
      </c>
      <c r="N206">
        <f t="shared" si="7"/>
        <v>0.89365242004394529</v>
      </c>
    </row>
    <row r="207" spans="1:14" ht="15" x14ac:dyDescent="0.2">
      <c r="A207" s="59" t="s">
        <v>745</v>
      </c>
      <c r="B207" s="59" t="s">
        <v>746</v>
      </c>
      <c r="C207" s="59" t="s">
        <v>33</v>
      </c>
      <c r="D207" s="60">
        <v>25.416128158569336</v>
      </c>
      <c r="E207" s="60">
        <v>12.420127868652344</v>
      </c>
      <c r="F207" s="60">
        <v>95.834861755371094</v>
      </c>
      <c r="G207" s="60">
        <v>33508943872</v>
      </c>
      <c r="H207" s="60">
        <v>78.790000915527344</v>
      </c>
      <c r="I207" s="59" t="s">
        <v>34</v>
      </c>
      <c r="J207" s="59" t="s">
        <v>73</v>
      </c>
      <c r="K207" s="50"/>
      <c r="L207"/>
      <c r="M207">
        <f t="shared" si="6"/>
        <v>0.12420127868652343</v>
      </c>
      <c r="N207">
        <f t="shared" si="7"/>
        <v>0.95834861755371092</v>
      </c>
    </row>
    <row r="208" spans="1:14" ht="15" x14ac:dyDescent="0.2">
      <c r="A208" s="59" t="s">
        <v>833</v>
      </c>
      <c r="B208" s="59" t="s">
        <v>834</v>
      </c>
      <c r="C208" s="59" t="s">
        <v>43</v>
      </c>
      <c r="D208" s="60">
        <v>24.800060272216797</v>
      </c>
      <c r="E208" s="60">
        <v>26.161479949951172</v>
      </c>
      <c r="F208" s="60">
        <v>117.12229919433594</v>
      </c>
      <c r="G208" s="60">
        <v>33425201152</v>
      </c>
      <c r="H208" s="60">
        <v>37.630001068115234</v>
      </c>
      <c r="I208" s="59" t="s">
        <v>43</v>
      </c>
      <c r="J208" s="59" t="s">
        <v>101</v>
      </c>
      <c r="K208" s="50"/>
      <c r="L208"/>
      <c r="M208">
        <f t="shared" si="6"/>
        <v>0.26161479949951172</v>
      </c>
      <c r="N208">
        <f t="shared" si="7"/>
        <v>1.1712229919433594</v>
      </c>
    </row>
    <row r="209" spans="1:14" ht="15" x14ac:dyDescent="0.2">
      <c r="A209" s="59" t="s">
        <v>375</v>
      </c>
      <c r="B209" s="59" t="s">
        <v>376</v>
      </c>
      <c r="C209" s="59" t="s">
        <v>89</v>
      </c>
      <c r="D209" s="60">
        <v>26.546844482421875</v>
      </c>
      <c r="E209" s="60">
        <v>7.1630902290344238</v>
      </c>
      <c r="F209" s="60">
        <v>47.978668212890625</v>
      </c>
      <c r="G209" s="60">
        <v>33299763200</v>
      </c>
      <c r="H209" s="60">
        <v>70.199996948242188</v>
      </c>
      <c r="I209" s="59" t="s">
        <v>89</v>
      </c>
      <c r="J209" s="59" t="s">
        <v>90</v>
      </c>
      <c r="K209" s="50"/>
      <c r="L209"/>
      <c r="M209">
        <f t="shared" si="6"/>
        <v>7.1630902290344245E-2</v>
      </c>
      <c r="N209">
        <f t="shared" si="7"/>
        <v>0.47978668212890624</v>
      </c>
    </row>
    <row r="210" spans="1:14" ht="15" x14ac:dyDescent="0.2">
      <c r="A210" s="59" t="s">
        <v>801</v>
      </c>
      <c r="B210" s="59" t="s">
        <v>802</v>
      </c>
      <c r="C210" s="59" t="s">
        <v>36</v>
      </c>
      <c r="D210" s="60">
        <v>16.371288299560547</v>
      </c>
      <c r="E210" s="60">
        <v>59.023849487304688</v>
      </c>
      <c r="F210" s="60">
        <v>103.06887817382812</v>
      </c>
      <c r="G210" s="60">
        <v>32535818240</v>
      </c>
      <c r="H210" s="60">
        <v>156.3800048828125</v>
      </c>
      <c r="I210" s="59" t="s">
        <v>37</v>
      </c>
      <c r="J210" s="59" t="s">
        <v>38</v>
      </c>
      <c r="K210" s="50"/>
      <c r="L210"/>
      <c r="M210">
        <f t="shared" si="6"/>
        <v>0.59023849487304691</v>
      </c>
      <c r="N210">
        <f t="shared" si="7"/>
        <v>1.0306887817382813</v>
      </c>
    </row>
    <row r="211" spans="1:14" ht="15" x14ac:dyDescent="0.2">
      <c r="A211" s="59" t="s">
        <v>669</v>
      </c>
      <c r="B211" s="59" t="s">
        <v>670</v>
      </c>
      <c r="C211" s="59" t="s">
        <v>69</v>
      </c>
      <c r="D211" s="60">
        <v>94.754196166992188</v>
      </c>
      <c r="E211" s="60">
        <v>5.4910120964050293</v>
      </c>
      <c r="F211" s="60">
        <v>16.578329086303711</v>
      </c>
      <c r="G211" s="60">
        <v>32445732864</v>
      </c>
      <c r="H211" s="60">
        <v>83.639999389648438</v>
      </c>
      <c r="I211" s="59" t="s">
        <v>6370</v>
      </c>
      <c r="J211" s="59" t="s">
        <v>96</v>
      </c>
      <c r="K211" s="50"/>
      <c r="L211"/>
      <c r="M211">
        <f t="shared" si="6"/>
        <v>5.4910120964050291E-2</v>
      </c>
      <c r="N211">
        <f t="shared" si="7"/>
        <v>0.16578329086303711</v>
      </c>
    </row>
    <row r="212" spans="1:14" ht="15" x14ac:dyDescent="0.2">
      <c r="A212" s="59" t="s">
        <v>569</v>
      </c>
      <c r="B212" s="59" t="s">
        <v>570</v>
      </c>
      <c r="C212" s="59" t="s">
        <v>45</v>
      </c>
      <c r="D212" s="60">
        <v>35.214561462402344</v>
      </c>
      <c r="E212" s="60">
        <v>32.604736328125</v>
      </c>
      <c r="F212" s="60">
        <v>80.085502624511719</v>
      </c>
      <c r="G212" s="60">
        <v>32068050944</v>
      </c>
      <c r="H212" s="60">
        <v>68.510002136230469</v>
      </c>
      <c r="I212" s="59" t="s">
        <v>53</v>
      </c>
      <c r="J212" s="59" t="s">
        <v>54</v>
      </c>
      <c r="K212" s="50"/>
      <c r="L212"/>
      <c r="M212">
        <f t="shared" si="6"/>
        <v>0.32604736328125</v>
      </c>
      <c r="N212">
        <f t="shared" si="7"/>
        <v>0.80085502624511717</v>
      </c>
    </row>
    <row r="213" spans="1:14" ht="15" x14ac:dyDescent="0.2">
      <c r="A213" s="59" t="s">
        <v>567</v>
      </c>
      <c r="B213" s="59" t="s">
        <v>568</v>
      </c>
      <c r="C213" s="59" t="s">
        <v>45</v>
      </c>
      <c r="D213" s="60">
        <v>35.214561462402344</v>
      </c>
      <c r="E213" s="60">
        <v>32.604736328125</v>
      </c>
      <c r="F213" s="60">
        <v>80.085502624511719</v>
      </c>
      <c r="G213" s="60">
        <v>32068050944</v>
      </c>
      <c r="H213" s="60">
        <v>69.540000915527344</v>
      </c>
      <c r="I213" s="59" t="s">
        <v>53</v>
      </c>
      <c r="J213" s="59" t="s">
        <v>54</v>
      </c>
      <c r="K213" s="50"/>
      <c r="L213"/>
      <c r="M213">
        <f t="shared" si="6"/>
        <v>0.32604736328125</v>
      </c>
      <c r="N213">
        <f t="shared" si="7"/>
        <v>0.80085502624511717</v>
      </c>
    </row>
    <row r="214" spans="1:14" ht="15" x14ac:dyDescent="0.2">
      <c r="A214" s="59" t="s">
        <v>401</v>
      </c>
      <c r="B214" s="59" t="s">
        <v>402</v>
      </c>
      <c r="C214" s="59" t="s">
        <v>45</v>
      </c>
      <c r="D214" s="60">
        <v>8.9817838668823242</v>
      </c>
      <c r="E214" s="60">
        <v>17.813648223876953</v>
      </c>
      <c r="F214" s="60">
        <v>119.75202941894531</v>
      </c>
      <c r="G214" s="60">
        <v>31902955520</v>
      </c>
      <c r="H214" s="60">
        <v>36.889999389648438</v>
      </c>
      <c r="I214" s="59" t="s">
        <v>46</v>
      </c>
      <c r="J214" s="59" t="s">
        <v>46</v>
      </c>
      <c r="K214" s="50"/>
      <c r="L214"/>
      <c r="M214">
        <f t="shared" si="6"/>
        <v>0.17813648223876954</v>
      </c>
      <c r="N214">
        <f t="shared" si="7"/>
        <v>1.1975202941894532</v>
      </c>
    </row>
    <row r="215" spans="1:14" ht="15" x14ac:dyDescent="0.2">
      <c r="A215" s="59" t="s">
        <v>451</v>
      </c>
      <c r="B215" s="59" t="s">
        <v>452</v>
      </c>
      <c r="C215" s="59" t="s">
        <v>28</v>
      </c>
      <c r="D215" s="60">
        <v>22.928741455078125</v>
      </c>
      <c r="E215" s="60">
        <v>36.728317260742188</v>
      </c>
      <c r="F215" s="60">
        <v>136.3580322265625</v>
      </c>
      <c r="G215" s="60">
        <v>31693774848</v>
      </c>
      <c r="H215" s="60">
        <v>96.529998779296875</v>
      </c>
      <c r="I215" s="59" t="s">
        <v>29</v>
      </c>
      <c r="J215" s="59" t="s">
        <v>52</v>
      </c>
      <c r="K215" s="50"/>
      <c r="L215"/>
      <c r="M215">
        <f t="shared" si="6"/>
        <v>0.36728317260742188</v>
      </c>
      <c r="N215">
        <f t="shared" si="7"/>
        <v>1.3635803222656251</v>
      </c>
    </row>
    <row r="216" spans="1:14" ht="15" x14ac:dyDescent="0.2">
      <c r="A216" s="59" t="s">
        <v>625</v>
      </c>
      <c r="B216" s="59" t="s">
        <v>626</v>
      </c>
      <c r="C216" s="59" t="s">
        <v>36</v>
      </c>
      <c r="D216" s="60">
        <v>51.987297058105469</v>
      </c>
      <c r="E216" s="60">
        <v>108.82004547119141</v>
      </c>
      <c r="F216" s="60">
        <v>298.28823852539062</v>
      </c>
      <c r="G216" s="60">
        <v>31460505600</v>
      </c>
      <c r="H216" s="60">
        <v>409.1400146484375</v>
      </c>
      <c r="I216" s="59" t="s">
        <v>37</v>
      </c>
      <c r="J216" s="59" t="s">
        <v>60</v>
      </c>
      <c r="K216" s="50"/>
      <c r="L216"/>
      <c r="M216">
        <f t="shared" si="6"/>
        <v>1.088200454711914</v>
      </c>
      <c r="N216">
        <f t="shared" si="7"/>
        <v>2.9828823852539061</v>
      </c>
    </row>
    <row r="217" spans="1:14" ht="15" x14ac:dyDescent="0.2">
      <c r="A217" s="59" t="s">
        <v>1119</v>
      </c>
      <c r="B217" s="59" t="s">
        <v>1120</v>
      </c>
      <c r="C217" s="59" t="s">
        <v>80</v>
      </c>
      <c r="D217" s="60">
        <v>29.095708847045898</v>
      </c>
      <c r="E217" s="60">
        <v>4.7101211547851562</v>
      </c>
      <c r="F217" s="60">
        <v>65.926849365234375</v>
      </c>
      <c r="G217" s="60">
        <v>31447158784</v>
      </c>
      <c r="H217" s="60">
        <v>31.530000686645508</v>
      </c>
      <c r="I217" s="59" t="s">
        <v>80</v>
      </c>
      <c r="J217" s="59" t="s">
        <v>81</v>
      </c>
      <c r="K217" s="50"/>
      <c r="L217"/>
      <c r="M217">
        <f t="shared" si="6"/>
        <v>4.710121154785156E-2</v>
      </c>
      <c r="N217">
        <f t="shared" si="7"/>
        <v>0.65926849365234375</v>
      </c>
    </row>
    <row r="218" spans="1:14" ht="15" x14ac:dyDescent="0.2">
      <c r="A218" s="59" t="s">
        <v>477</v>
      </c>
      <c r="B218" s="59" t="s">
        <v>478</v>
      </c>
      <c r="C218" s="59" t="s">
        <v>80</v>
      </c>
      <c r="D218" s="60">
        <v>162.866455078125</v>
      </c>
      <c r="E218" s="60">
        <v>1.130167961120605</v>
      </c>
      <c r="F218" s="60">
        <v>75.821800231933594</v>
      </c>
      <c r="G218" s="60">
        <v>31422676992</v>
      </c>
      <c r="H218" s="60">
        <v>66.5</v>
      </c>
      <c r="I218" s="59" t="s">
        <v>80</v>
      </c>
      <c r="J218" s="59" t="s">
        <v>81</v>
      </c>
      <c r="K218" s="50"/>
      <c r="L218"/>
      <c r="M218">
        <f t="shared" si="6"/>
        <v>1.130167961120605E-2</v>
      </c>
      <c r="N218">
        <f t="shared" si="7"/>
        <v>0.75821800231933589</v>
      </c>
    </row>
    <row r="219" spans="1:14" ht="15" x14ac:dyDescent="0.2">
      <c r="A219" s="59" t="s">
        <v>845</v>
      </c>
      <c r="B219" s="59" t="s">
        <v>9175</v>
      </c>
      <c r="C219" s="59" t="s">
        <v>20</v>
      </c>
      <c r="D219" s="60">
        <v>80.387855529785156</v>
      </c>
      <c r="E219" s="60">
        <v>-1.438743948936462</v>
      </c>
      <c r="F219" s="60">
        <v>30.714349746704102</v>
      </c>
      <c r="G219" s="60">
        <v>31298945024</v>
      </c>
      <c r="H219" s="60">
        <v>36.709999084472656</v>
      </c>
      <c r="I219" s="59" t="s">
        <v>48</v>
      </c>
      <c r="J219" s="59" t="s">
        <v>48</v>
      </c>
      <c r="K219" s="50"/>
      <c r="L219"/>
      <c r="M219">
        <f t="shared" si="6"/>
        <v>-1.438743948936462E-2</v>
      </c>
      <c r="N219">
        <f t="shared" si="7"/>
        <v>0.307143497467041</v>
      </c>
    </row>
    <row r="220" spans="1:14" ht="15" x14ac:dyDescent="0.2">
      <c r="A220" s="59" t="s">
        <v>825</v>
      </c>
      <c r="B220" s="59" t="s">
        <v>826</v>
      </c>
      <c r="C220" s="59" t="s">
        <v>33</v>
      </c>
      <c r="D220" s="60">
        <v>27.292646408081055</v>
      </c>
      <c r="E220" s="60">
        <v>18.723403930664062</v>
      </c>
      <c r="F220" s="60">
        <v>99.966011047363281</v>
      </c>
      <c r="G220" s="60">
        <v>31250290688</v>
      </c>
      <c r="H220" s="60">
        <v>65.739997863769531</v>
      </c>
      <c r="I220" s="59" t="s">
        <v>34</v>
      </c>
      <c r="J220" s="59" t="s">
        <v>73</v>
      </c>
      <c r="K220" s="50"/>
      <c r="L220"/>
      <c r="M220">
        <f t="shared" si="6"/>
        <v>0.18723403930664062</v>
      </c>
      <c r="N220">
        <f t="shared" si="7"/>
        <v>0.99966011047363279</v>
      </c>
    </row>
    <row r="221" spans="1:14" ht="15" x14ac:dyDescent="0.2">
      <c r="A221" s="59" t="s">
        <v>733</v>
      </c>
      <c r="B221" s="59" t="s">
        <v>734</v>
      </c>
      <c r="C221" s="59" t="s">
        <v>69</v>
      </c>
      <c r="D221" s="60">
        <v>28.746990203857422</v>
      </c>
      <c r="E221" s="60">
        <v>16.567619323730469</v>
      </c>
      <c r="F221" s="60">
        <v>35.389358520507812</v>
      </c>
      <c r="G221" s="60">
        <v>31161804800</v>
      </c>
      <c r="H221" s="60">
        <v>140.22000122070312</v>
      </c>
      <c r="I221" s="59" t="s">
        <v>76</v>
      </c>
      <c r="J221" s="59" t="s">
        <v>91</v>
      </c>
      <c r="K221" s="50"/>
      <c r="L221"/>
      <c r="M221">
        <f t="shared" si="6"/>
        <v>0.16567619323730468</v>
      </c>
      <c r="N221">
        <f t="shared" si="7"/>
        <v>0.35389358520507813</v>
      </c>
    </row>
    <row r="222" spans="1:14" ht="15" x14ac:dyDescent="0.2">
      <c r="A222" s="59" t="s">
        <v>973</v>
      </c>
      <c r="B222" s="59" t="s">
        <v>974</v>
      </c>
      <c r="C222" s="59" t="s">
        <v>69</v>
      </c>
      <c r="D222" s="60">
        <v>25.841470718383789</v>
      </c>
      <c r="E222" s="60">
        <v>38.177787780761719</v>
      </c>
      <c r="F222" s="60">
        <v>2.8092811107635498</v>
      </c>
      <c r="G222" s="60">
        <v>31140349952</v>
      </c>
      <c r="H222" s="60">
        <v>301.04000854492188</v>
      </c>
      <c r="I222" s="59" t="s">
        <v>70</v>
      </c>
      <c r="J222" s="59" t="s">
        <v>75</v>
      </c>
      <c r="K222" s="50"/>
      <c r="L222"/>
      <c r="M222">
        <f t="shared" si="6"/>
        <v>0.38177787780761718</v>
      </c>
      <c r="N222">
        <f t="shared" si="7"/>
        <v>2.8092811107635497E-2</v>
      </c>
    </row>
    <row r="223" spans="1:14" ht="15" x14ac:dyDescent="0.2">
      <c r="A223" s="59" t="s">
        <v>551</v>
      </c>
      <c r="B223" s="59" t="s">
        <v>552</v>
      </c>
      <c r="C223" s="59" t="s">
        <v>65</v>
      </c>
      <c r="D223" s="60">
        <v>18.945993423461914</v>
      </c>
      <c r="E223" s="60">
        <v>8.306976318359375</v>
      </c>
      <c r="F223" s="60">
        <v>124.28012847900391</v>
      </c>
      <c r="G223" s="60">
        <v>31110825984</v>
      </c>
      <c r="H223" s="60">
        <v>89.830001831054688</v>
      </c>
      <c r="I223" s="59" t="s">
        <v>65</v>
      </c>
      <c r="J223" s="59" t="s">
        <v>88</v>
      </c>
      <c r="K223" s="50"/>
      <c r="L223"/>
      <c r="M223">
        <f t="shared" si="6"/>
        <v>8.3069763183593756E-2</v>
      </c>
      <c r="N223">
        <f t="shared" si="7"/>
        <v>1.2428012847900392</v>
      </c>
    </row>
    <row r="224" spans="1:14" ht="15" x14ac:dyDescent="0.2">
      <c r="A224" s="59" t="s">
        <v>719</v>
      </c>
      <c r="B224" s="59" t="s">
        <v>720</v>
      </c>
      <c r="C224" s="59" t="s">
        <v>36</v>
      </c>
      <c r="D224" s="60">
        <v>40.669548034667969</v>
      </c>
      <c r="E224" s="60">
        <v>24.347724914550781</v>
      </c>
      <c r="F224" s="60">
        <v>27.109310150146484</v>
      </c>
      <c r="G224" s="60">
        <v>31048675328</v>
      </c>
      <c r="H224" s="60">
        <v>222.25</v>
      </c>
      <c r="I224" s="59" t="s">
        <v>37</v>
      </c>
      <c r="J224" s="59" t="s">
        <v>60</v>
      </c>
      <c r="K224" s="50"/>
      <c r="L224"/>
      <c r="M224">
        <f t="shared" si="6"/>
        <v>0.24347724914550781</v>
      </c>
      <c r="N224">
        <f t="shared" si="7"/>
        <v>0.27109310150146482</v>
      </c>
    </row>
    <row r="225" spans="1:14" ht="15" x14ac:dyDescent="0.2">
      <c r="A225" s="59" t="s">
        <v>883</v>
      </c>
      <c r="B225" s="59" t="s">
        <v>884</v>
      </c>
      <c r="C225" s="59" t="s">
        <v>69</v>
      </c>
      <c r="D225" s="60">
        <v>21.563344955444336</v>
      </c>
      <c r="E225" s="60">
        <v>69.794441223144531</v>
      </c>
      <c r="F225" s="60">
        <v>104.683837890625</v>
      </c>
      <c r="G225" s="60">
        <v>29863299072</v>
      </c>
      <c r="H225" s="60">
        <v>603.905029296875</v>
      </c>
      <c r="I225" s="59" t="s">
        <v>76</v>
      </c>
      <c r="J225" s="59" t="s">
        <v>97</v>
      </c>
      <c r="K225" s="50"/>
      <c r="L225"/>
      <c r="M225">
        <f t="shared" si="6"/>
        <v>0.69794441223144532</v>
      </c>
      <c r="N225">
        <f t="shared" si="7"/>
        <v>1.0468383789062501</v>
      </c>
    </row>
    <row r="226" spans="1:14" ht="15" x14ac:dyDescent="0.2">
      <c r="A226" s="59" t="s">
        <v>6537</v>
      </c>
      <c r="B226" s="59" t="s">
        <v>6538</v>
      </c>
      <c r="C226" s="59" t="s">
        <v>43</v>
      </c>
      <c r="D226" s="60">
        <v>242.99003601074219</v>
      </c>
      <c r="E226" s="60">
        <v>-3.471682071685791</v>
      </c>
      <c r="F226" s="60">
        <v>46.321430206298828</v>
      </c>
      <c r="G226" s="60">
        <v>29759877120</v>
      </c>
      <c r="H226" s="60">
        <v>30.010000228881836</v>
      </c>
      <c r="I226" s="59" t="s">
        <v>43</v>
      </c>
      <c r="J226" s="59" t="s">
        <v>101</v>
      </c>
      <c r="K226" s="50"/>
      <c r="L226"/>
      <c r="M226">
        <f t="shared" si="6"/>
        <v>-3.4716820716857909E-2</v>
      </c>
      <c r="N226">
        <f t="shared" si="7"/>
        <v>0.4632143020629883</v>
      </c>
    </row>
    <row r="227" spans="1:14" ht="15" x14ac:dyDescent="0.2">
      <c r="A227" s="59" t="s">
        <v>781</v>
      </c>
      <c r="B227" s="59" t="s">
        <v>782</v>
      </c>
      <c r="C227" s="59" t="s">
        <v>69</v>
      </c>
      <c r="D227" s="60">
        <v>27.839052200317383</v>
      </c>
      <c r="E227" s="60">
        <v>36.377853393554688</v>
      </c>
      <c r="F227" s="60">
        <v>138.66145324707031</v>
      </c>
      <c r="G227" s="60">
        <v>29107251200</v>
      </c>
      <c r="H227" s="60">
        <v>264.08999633789062</v>
      </c>
      <c r="I227" s="59" t="s">
        <v>76</v>
      </c>
      <c r="J227" s="59" t="s">
        <v>91</v>
      </c>
      <c r="K227" s="50"/>
      <c r="L227"/>
      <c r="M227">
        <f t="shared" si="6"/>
        <v>0.36377853393554688</v>
      </c>
      <c r="N227">
        <f t="shared" si="7"/>
        <v>1.3866145324707031</v>
      </c>
    </row>
    <row r="228" spans="1:14" ht="15" x14ac:dyDescent="0.2">
      <c r="A228" s="59" t="s">
        <v>1628</v>
      </c>
      <c r="B228" s="59" t="s">
        <v>1629</v>
      </c>
      <c r="C228" s="59" t="s">
        <v>65</v>
      </c>
      <c r="D228" s="60">
        <v>15.395599365234375</v>
      </c>
      <c r="E228" s="60">
        <v>8.2371397018432617</v>
      </c>
      <c r="F228" s="60">
        <v>231.26834106445312</v>
      </c>
      <c r="G228" s="60">
        <v>28980666368</v>
      </c>
      <c r="H228" s="60">
        <v>14.685000419616699</v>
      </c>
      <c r="I228" s="59" t="s">
        <v>65</v>
      </c>
      <c r="J228" s="59" t="s">
        <v>66</v>
      </c>
      <c r="K228" s="50"/>
      <c r="L228"/>
      <c r="M228">
        <f t="shared" si="6"/>
        <v>8.2371397018432616E-2</v>
      </c>
      <c r="N228">
        <f t="shared" si="7"/>
        <v>2.3126834106445311</v>
      </c>
    </row>
    <row r="229" spans="1:14" ht="15" x14ac:dyDescent="0.2">
      <c r="A229" s="59" t="s">
        <v>771</v>
      </c>
      <c r="B229" s="59" t="s">
        <v>772</v>
      </c>
      <c r="C229" s="59" t="s">
        <v>20</v>
      </c>
      <c r="D229" s="60">
        <v>27.316106796264648</v>
      </c>
      <c r="E229" s="60">
        <v>28.865711212158203</v>
      </c>
      <c r="F229" s="60">
        <v>51.632652282714844</v>
      </c>
      <c r="G229" s="60">
        <v>28789776384</v>
      </c>
      <c r="H229" s="60">
        <v>169.47000122070312</v>
      </c>
      <c r="I229" s="59" t="s">
        <v>21</v>
      </c>
      <c r="J229" s="59" t="s">
        <v>92</v>
      </c>
      <c r="K229" s="50"/>
      <c r="L229"/>
      <c r="M229">
        <f t="shared" si="6"/>
        <v>0.28865711212158202</v>
      </c>
      <c r="N229">
        <f t="shared" si="7"/>
        <v>0.51632652282714842</v>
      </c>
    </row>
    <row r="230" spans="1:14" ht="15" x14ac:dyDescent="0.2">
      <c r="A230" s="59" t="s">
        <v>731</v>
      </c>
      <c r="B230" s="59" t="s">
        <v>732</v>
      </c>
      <c r="C230" s="59" t="s">
        <v>33</v>
      </c>
      <c r="D230" s="60">
        <v>12.803779602050781</v>
      </c>
      <c r="E230" s="60">
        <v>8.130986213684082</v>
      </c>
      <c r="F230" s="60">
        <v>17.330759048461914</v>
      </c>
      <c r="G230" s="60">
        <v>28643459072</v>
      </c>
      <c r="H230" s="60">
        <v>165.94000244140625</v>
      </c>
      <c r="I230" s="59" t="s">
        <v>47</v>
      </c>
      <c r="J230" s="59" t="s">
        <v>47</v>
      </c>
      <c r="K230" s="50"/>
      <c r="L230"/>
      <c r="M230">
        <f t="shared" si="6"/>
        <v>8.1309862136840827E-2</v>
      </c>
      <c r="N230">
        <f t="shared" si="7"/>
        <v>0.17330759048461913</v>
      </c>
    </row>
    <row r="231" spans="1:14" ht="15" x14ac:dyDescent="0.2">
      <c r="A231" s="59" t="s">
        <v>533</v>
      </c>
      <c r="B231" s="59" t="s">
        <v>534</v>
      </c>
      <c r="C231" s="59" t="s">
        <v>65</v>
      </c>
      <c r="D231" s="60">
        <v>14.564312934875488</v>
      </c>
      <c r="E231" s="60">
        <v>5.0366029739379883</v>
      </c>
      <c r="F231" s="60">
        <v>151.56591796875</v>
      </c>
      <c r="G231" s="60">
        <v>28574851072</v>
      </c>
      <c r="H231" s="60">
        <v>58.790000915527344</v>
      </c>
      <c r="I231" s="59" t="s">
        <v>65</v>
      </c>
      <c r="J231" s="59" t="s">
        <v>88</v>
      </c>
      <c r="K231" s="50"/>
      <c r="L231"/>
      <c r="M231">
        <f t="shared" si="6"/>
        <v>5.0366029739379883E-2</v>
      </c>
      <c r="N231">
        <f t="shared" si="7"/>
        <v>1.5156591796875001</v>
      </c>
    </row>
    <row r="232" spans="1:14" ht="15" x14ac:dyDescent="0.2">
      <c r="A232" s="59" t="s">
        <v>585</v>
      </c>
      <c r="B232" s="59" t="s">
        <v>586</v>
      </c>
      <c r="C232" s="59" t="s">
        <v>80</v>
      </c>
      <c r="D232" s="60">
        <v>98.165168762207031</v>
      </c>
      <c r="E232" s="60">
        <v>8.5345830917358398</v>
      </c>
      <c r="F232" s="60">
        <v>90.188430786132812</v>
      </c>
      <c r="G232" s="60">
        <v>28526686208</v>
      </c>
      <c r="H232" s="60">
        <v>106.29000091552734</v>
      </c>
      <c r="I232" s="59" t="s">
        <v>80</v>
      </c>
      <c r="J232" s="59" t="s">
        <v>81</v>
      </c>
      <c r="K232" s="50"/>
      <c r="L232"/>
      <c r="M232">
        <f t="shared" si="6"/>
        <v>8.5345830917358395E-2</v>
      </c>
      <c r="N232">
        <f t="shared" si="7"/>
        <v>0.90188430786132812</v>
      </c>
    </row>
    <row r="233" spans="1:14" ht="15" x14ac:dyDescent="0.2">
      <c r="A233" s="59" t="s">
        <v>535</v>
      </c>
      <c r="B233" s="59" t="s">
        <v>536</v>
      </c>
      <c r="C233" s="59" t="s">
        <v>65</v>
      </c>
      <c r="D233" s="60">
        <v>20.25469970703125</v>
      </c>
      <c r="E233" s="60">
        <v>12.393100738525391</v>
      </c>
      <c r="F233" s="60">
        <v>140.88702392578125</v>
      </c>
      <c r="G233" s="60">
        <v>28499509248</v>
      </c>
      <c r="H233" s="60">
        <v>90.349998474121094</v>
      </c>
      <c r="I233" s="59" t="s">
        <v>65</v>
      </c>
      <c r="J233" s="59" t="s">
        <v>88</v>
      </c>
      <c r="K233" s="50"/>
      <c r="L233"/>
      <c r="M233">
        <f t="shared" si="6"/>
        <v>0.12393100738525391</v>
      </c>
      <c r="N233">
        <f t="shared" si="7"/>
        <v>1.4088702392578125</v>
      </c>
    </row>
    <row r="234" spans="1:14" ht="15" x14ac:dyDescent="0.2">
      <c r="A234" s="59" t="s">
        <v>787</v>
      </c>
      <c r="B234" s="59" t="s">
        <v>788</v>
      </c>
      <c r="C234" s="59" t="s">
        <v>69</v>
      </c>
      <c r="D234" s="60">
        <v>27.506248474121094</v>
      </c>
      <c r="E234" s="60">
        <v>35.015262603759766</v>
      </c>
      <c r="F234" s="60">
        <v>25.588384628295898</v>
      </c>
      <c r="G234" s="60">
        <v>27996502016</v>
      </c>
      <c r="H234" s="60">
        <v>51.314998626708984</v>
      </c>
      <c r="I234" s="59" t="s">
        <v>76</v>
      </c>
      <c r="J234" s="59" t="s">
        <v>97</v>
      </c>
      <c r="K234" s="50"/>
      <c r="L234"/>
      <c r="M234">
        <f t="shared" si="6"/>
        <v>0.35015262603759767</v>
      </c>
      <c r="N234">
        <f t="shared" si="7"/>
        <v>0.25588384628295896</v>
      </c>
    </row>
    <row r="235" spans="1:14" ht="15" x14ac:dyDescent="0.2">
      <c r="A235" s="59" t="s">
        <v>489</v>
      </c>
      <c r="B235" s="59" t="s">
        <v>490</v>
      </c>
      <c r="C235" s="59" t="s">
        <v>20</v>
      </c>
      <c r="D235" s="60">
        <v>12.616666793823242</v>
      </c>
      <c r="E235" s="60">
        <v>19.954050064086914</v>
      </c>
      <c r="F235" s="60">
        <v>12.711155891418457</v>
      </c>
      <c r="G235" s="60">
        <v>27762036736</v>
      </c>
      <c r="H235" s="60">
        <v>56.775001525878906</v>
      </c>
      <c r="I235" s="59" t="s">
        <v>23</v>
      </c>
      <c r="J235" s="59" t="s">
        <v>42</v>
      </c>
      <c r="K235" s="50"/>
      <c r="L235"/>
      <c r="M235">
        <f t="shared" si="6"/>
        <v>0.19954050064086915</v>
      </c>
      <c r="N235">
        <f t="shared" si="7"/>
        <v>0.12711155891418457</v>
      </c>
    </row>
    <row r="236" spans="1:14" ht="15" x14ac:dyDescent="0.2">
      <c r="A236" s="59" t="s">
        <v>841</v>
      </c>
      <c r="B236" s="59" t="s">
        <v>842</v>
      </c>
      <c r="C236" s="59" t="s">
        <v>43</v>
      </c>
      <c r="D236" s="60">
        <v>7.0990228652954102</v>
      </c>
      <c r="E236" s="60">
        <v>34.596855163574219</v>
      </c>
      <c r="F236" s="60">
        <v>36.797637939453125</v>
      </c>
      <c r="G236" s="60">
        <v>27728576512</v>
      </c>
      <c r="H236" s="60">
        <v>158.72999572753906</v>
      </c>
      <c r="I236" s="59" t="s">
        <v>43</v>
      </c>
      <c r="J236" s="59" t="s">
        <v>44</v>
      </c>
      <c r="K236" s="50"/>
      <c r="L236"/>
      <c r="M236">
        <f t="shared" si="6"/>
        <v>0.34596855163574219</v>
      </c>
      <c r="N236">
        <f t="shared" si="7"/>
        <v>0.36797637939453126</v>
      </c>
    </row>
    <row r="237" spans="1:14" ht="15" x14ac:dyDescent="0.2">
      <c r="A237" s="59" t="s">
        <v>1395</v>
      </c>
      <c r="B237" s="59" t="s">
        <v>9176</v>
      </c>
      <c r="C237" s="59" t="s">
        <v>20</v>
      </c>
      <c r="D237" s="60">
        <v>14.785482406616211</v>
      </c>
      <c r="E237" s="60">
        <v>35.252616882324219</v>
      </c>
      <c r="F237" s="60">
        <v>61.306064605712891</v>
      </c>
      <c r="G237" s="60">
        <v>27601598464</v>
      </c>
      <c r="H237" s="60">
        <v>71.330001831054688</v>
      </c>
      <c r="I237" s="59" t="s">
        <v>48</v>
      </c>
      <c r="J237" s="59" t="s">
        <v>48</v>
      </c>
      <c r="K237" s="50"/>
      <c r="L237"/>
      <c r="M237">
        <f t="shared" si="6"/>
        <v>0.35252616882324217</v>
      </c>
      <c r="N237">
        <f t="shared" si="7"/>
        <v>0.61306064605712896</v>
      </c>
    </row>
    <row r="238" spans="1:14" ht="15" x14ac:dyDescent="0.2">
      <c r="A238" s="59" t="s">
        <v>749</v>
      </c>
      <c r="B238" s="59" t="s">
        <v>750</v>
      </c>
      <c r="C238" s="59" t="s">
        <v>33</v>
      </c>
      <c r="D238" s="60">
        <v>10.587594985961914</v>
      </c>
      <c r="E238" s="60">
        <v>10.726685523986816</v>
      </c>
      <c r="F238" s="60">
        <v>71.576728820800781</v>
      </c>
      <c r="G238" s="60">
        <v>27601238016</v>
      </c>
      <c r="H238" s="60">
        <v>79.629997253417969</v>
      </c>
      <c r="I238" s="59" t="s">
        <v>34</v>
      </c>
      <c r="J238" s="59" t="s">
        <v>73</v>
      </c>
      <c r="K238" s="50"/>
      <c r="L238"/>
      <c r="M238">
        <f t="shared" si="6"/>
        <v>0.10726685523986816</v>
      </c>
      <c r="N238">
        <f t="shared" si="7"/>
        <v>0.71576728820800783</v>
      </c>
    </row>
    <row r="239" spans="1:14" ht="15" x14ac:dyDescent="0.2">
      <c r="A239" s="59" t="s">
        <v>617</v>
      </c>
      <c r="B239" s="59" t="s">
        <v>618</v>
      </c>
      <c r="C239" s="59" t="s">
        <v>33</v>
      </c>
      <c r="D239" s="60">
        <v>7.0501303672790527</v>
      </c>
      <c r="E239" s="60">
        <v>34.134445190429688</v>
      </c>
      <c r="F239" s="60">
        <v>141.23617553710938</v>
      </c>
      <c r="G239" s="60">
        <v>27333505024</v>
      </c>
      <c r="H239" s="60">
        <v>108.29000091552734</v>
      </c>
      <c r="I239" s="59" t="s">
        <v>34</v>
      </c>
      <c r="J239" s="59" t="s">
        <v>79</v>
      </c>
      <c r="K239" s="50"/>
      <c r="L239"/>
      <c r="M239">
        <f t="shared" si="6"/>
        <v>0.34134445190429685</v>
      </c>
      <c r="N239">
        <f t="shared" si="7"/>
        <v>1.4123617553710937</v>
      </c>
    </row>
    <row r="240" spans="1:14" ht="15" x14ac:dyDescent="0.2">
      <c r="A240" s="59" t="s">
        <v>553</v>
      </c>
      <c r="B240" s="59" t="s">
        <v>554</v>
      </c>
      <c r="C240" s="59" t="s">
        <v>43</v>
      </c>
      <c r="D240" s="60">
        <v>17.547464370727539</v>
      </c>
      <c r="E240" s="60">
        <v>26.5869140625</v>
      </c>
      <c r="F240" s="60">
        <v>219.55702209472656</v>
      </c>
      <c r="G240" s="60">
        <v>27201611776</v>
      </c>
      <c r="H240" s="60">
        <v>62.880001068115234</v>
      </c>
      <c r="I240" s="59" t="s">
        <v>43</v>
      </c>
      <c r="J240" s="59" t="s">
        <v>44</v>
      </c>
      <c r="K240" s="50"/>
      <c r="L240"/>
      <c r="M240">
        <f t="shared" si="6"/>
        <v>0.265869140625</v>
      </c>
      <c r="N240">
        <f t="shared" si="7"/>
        <v>2.1955702209472658</v>
      </c>
    </row>
    <row r="241" spans="1:14" ht="15" x14ac:dyDescent="0.2">
      <c r="A241" s="59" t="s">
        <v>681</v>
      </c>
      <c r="B241" s="59" t="s">
        <v>682</v>
      </c>
      <c r="C241" s="59" t="s">
        <v>20</v>
      </c>
      <c r="D241" s="60">
        <v>14.943469047546387</v>
      </c>
      <c r="E241" s="60">
        <v>15.698493003845215</v>
      </c>
      <c r="F241" s="60">
        <v>64.75579833984375</v>
      </c>
      <c r="G241" s="60">
        <v>27116711936</v>
      </c>
      <c r="H241" s="60">
        <v>33.575000762939453</v>
      </c>
      <c r="I241" s="59" t="s">
        <v>21</v>
      </c>
      <c r="J241" s="59" t="s">
        <v>92</v>
      </c>
      <c r="K241" s="50"/>
      <c r="L241"/>
      <c r="M241">
        <f t="shared" si="6"/>
        <v>0.15698493003845215</v>
      </c>
      <c r="N241">
        <f t="shared" si="7"/>
        <v>0.64755798339843751</v>
      </c>
    </row>
    <row r="242" spans="1:14" ht="15" x14ac:dyDescent="0.2">
      <c r="A242" s="59" t="s">
        <v>603</v>
      </c>
      <c r="B242" s="59" t="s">
        <v>604</v>
      </c>
      <c r="C242" s="59" t="s">
        <v>89</v>
      </c>
      <c r="D242" s="60">
        <v>21.698116302490234</v>
      </c>
      <c r="E242" s="60">
        <v>13.810839653015137</v>
      </c>
      <c r="F242" s="60">
        <v>80.775772094726562</v>
      </c>
      <c r="G242" s="60">
        <v>26835427328</v>
      </c>
      <c r="H242" s="60">
        <v>123.09500122070312</v>
      </c>
      <c r="I242" s="59" t="s">
        <v>89</v>
      </c>
      <c r="J242" s="59" t="s">
        <v>90</v>
      </c>
      <c r="K242" s="50"/>
      <c r="L242"/>
      <c r="M242">
        <f t="shared" si="6"/>
        <v>0.13810839653015136</v>
      </c>
      <c r="N242">
        <f t="shared" si="7"/>
        <v>0.80775772094726561</v>
      </c>
    </row>
    <row r="243" spans="1:14" ht="15" x14ac:dyDescent="0.2">
      <c r="A243" s="59" t="s">
        <v>597</v>
      </c>
      <c r="B243" s="59" t="s">
        <v>598</v>
      </c>
      <c r="C243" s="59" t="s">
        <v>69</v>
      </c>
      <c r="D243" s="60">
        <v>33.840614318847656</v>
      </c>
      <c r="E243" s="60">
        <v>43.997959136962891</v>
      </c>
      <c r="F243" s="60">
        <v>182.67697143554688</v>
      </c>
      <c r="G243" s="60">
        <v>26565621760</v>
      </c>
      <c r="H243" s="60">
        <v>169.8699951171875</v>
      </c>
      <c r="I243" s="59" t="s">
        <v>6370</v>
      </c>
      <c r="J243" s="59" t="s">
        <v>96</v>
      </c>
      <c r="K243" s="50"/>
      <c r="L243"/>
      <c r="M243">
        <f t="shared" si="6"/>
        <v>0.43997959136962889</v>
      </c>
      <c r="N243">
        <f t="shared" si="7"/>
        <v>1.8267697143554686</v>
      </c>
    </row>
    <row r="244" spans="1:14" ht="15" x14ac:dyDescent="0.2">
      <c r="A244" s="59" t="s">
        <v>795</v>
      </c>
      <c r="B244" s="59" t="s">
        <v>796</v>
      </c>
      <c r="C244" s="59" t="s">
        <v>69</v>
      </c>
      <c r="D244" s="60">
        <v>24.510467529296875</v>
      </c>
      <c r="E244" s="60">
        <v>26.735910415649414</v>
      </c>
      <c r="F244" s="60">
        <v>2.5828649997711182</v>
      </c>
      <c r="G244" s="60">
        <v>26506622976</v>
      </c>
      <c r="H244" s="60">
        <v>55.669998168945312</v>
      </c>
      <c r="I244" s="59" t="s">
        <v>6370</v>
      </c>
      <c r="J244" s="59" t="s">
        <v>87</v>
      </c>
      <c r="K244" s="50"/>
      <c r="L244"/>
      <c r="M244">
        <f t="shared" si="6"/>
        <v>0.26735910415649417</v>
      </c>
      <c r="N244">
        <f t="shared" si="7"/>
        <v>2.5828649997711183E-2</v>
      </c>
    </row>
    <row r="245" spans="1:14" ht="15" x14ac:dyDescent="0.2">
      <c r="A245" s="59" t="s">
        <v>627</v>
      </c>
      <c r="B245" s="59" t="s">
        <v>628</v>
      </c>
      <c r="C245" s="59" t="s">
        <v>36</v>
      </c>
      <c r="D245" s="60">
        <v>76.16461181640625</v>
      </c>
      <c r="E245" s="60">
        <v>13.426981925964355</v>
      </c>
      <c r="F245" s="60">
        <v>1.956637978553772</v>
      </c>
      <c r="G245" s="60">
        <v>26491009024</v>
      </c>
      <c r="H245" s="60">
        <v>185.08000183105469</v>
      </c>
      <c r="I245" s="59" t="s">
        <v>37</v>
      </c>
      <c r="J245" s="59" t="s">
        <v>99</v>
      </c>
      <c r="K245" s="50"/>
      <c r="L245"/>
      <c r="M245">
        <f t="shared" si="6"/>
        <v>0.13426981925964354</v>
      </c>
      <c r="N245">
        <f t="shared" si="7"/>
        <v>1.956637978553772E-2</v>
      </c>
    </row>
    <row r="246" spans="1:14" ht="15" x14ac:dyDescent="0.2">
      <c r="A246" s="59" t="s">
        <v>1061</v>
      </c>
      <c r="B246" s="59" t="s">
        <v>1062</v>
      </c>
      <c r="C246" s="59" t="s">
        <v>43</v>
      </c>
      <c r="D246" s="60">
        <v>6.8981151580810547</v>
      </c>
      <c r="E246" s="60">
        <v>42.4483642578125</v>
      </c>
      <c r="F246" s="60">
        <v>61.345394134521484</v>
      </c>
      <c r="G246" s="60">
        <v>26457749504</v>
      </c>
      <c r="H246" s="60">
        <v>73.980003356933594</v>
      </c>
      <c r="I246" s="59" t="s">
        <v>43</v>
      </c>
      <c r="J246" s="59" t="s">
        <v>44</v>
      </c>
      <c r="K246" s="50"/>
      <c r="L246"/>
      <c r="M246">
        <f t="shared" si="6"/>
        <v>0.42448364257812499</v>
      </c>
      <c r="N246">
        <f t="shared" si="7"/>
        <v>0.6134539413452148</v>
      </c>
    </row>
    <row r="247" spans="1:14" ht="15" x14ac:dyDescent="0.2">
      <c r="A247" s="59" t="s">
        <v>607</v>
      </c>
      <c r="B247" s="59" t="s">
        <v>608</v>
      </c>
      <c r="C247" s="59" t="s">
        <v>20</v>
      </c>
      <c r="D247" s="60">
        <v>20.6431884765625</v>
      </c>
      <c r="E247" s="60">
        <v>0.28946700692176802</v>
      </c>
      <c r="F247" s="60">
        <v>60.720561981201172</v>
      </c>
      <c r="G247" s="60">
        <v>26182942720</v>
      </c>
      <c r="H247" s="60">
        <v>102.80000305175781</v>
      </c>
      <c r="I247" s="59" t="s">
        <v>23</v>
      </c>
      <c r="J247" s="59" t="s">
        <v>42</v>
      </c>
      <c r="K247" s="50"/>
      <c r="L247"/>
      <c r="M247">
        <f t="shared" si="6"/>
        <v>2.8946700692176804E-3</v>
      </c>
      <c r="N247">
        <f t="shared" si="7"/>
        <v>0.60720561981201171</v>
      </c>
    </row>
    <row r="248" spans="1:14" ht="15" x14ac:dyDescent="0.2">
      <c r="A248" s="59" t="s">
        <v>1075</v>
      </c>
      <c r="B248" s="59" t="s">
        <v>1076</v>
      </c>
      <c r="C248" s="59" t="s">
        <v>33</v>
      </c>
      <c r="D248" s="60">
        <v>17.179304122924805</v>
      </c>
      <c r="E248" s="60">
        <v>17.336887359619141</v>
      </c>
      <c r="F248" s="60">
        <v>47.113357543945312</v>
      </c>
      <c r="G248" s="60">
        <v>26138951680</v>
      </c>
      <c r="H248" s="60">
        <v>123.30999755859375</v>
      </c>
      <c r="I248" s="59" t="s">
        <v>34</v>
      </c>
      <c r="J248" s="59" t="s">
        <v>73</v>
      </c>
      <c r="K248" s="50"/>
      <c r="L248"/>
      <c r="M248">
        <f t="shared" si="6"/>
        <v>0.17336887359619141</v>
      </c>
      <c r="N248">
        <f t="shared" si="7"/>
        <v>0.47113357543945311</v>
      </c>
    </row>
    <row r="249" spans="1:14" ht="15" x14ac:dyDescent="0.2">
      <c r="A249" s="59" t="s">
        <v>6492</v>
      </c>
      <c r="B249" s="59" t="s">
        <v>6493</v>
      </c>
      <c r="C249" s="59" t="s">
        <v>36</v>
      </c>
      <c r="D249" s="60">
        <v>83.119056701660156</v>
      </c>
      <c r="E249" s="60">
        <v>8.4873800277709961</v>
      </c>
      <c r="F249" s="60">
        <v>68.269821166992188</v>
      </c>
      <c r="G249" s="60">
        <v>26128754688</v>
      </c>
      <c r="H249" s="60">
        <v>43.639999389648438</v>
      </c>
      <c r="I249" s="59" t="s">
        <v>40</v>
      </c>
      <c r="J249" s="59" t="s">
        <v>41</v>
      </c>
      <c r="K249" s="50"/>
      <c r="L249"/>
      <c r="M249">
        <f t="shared" si="6"/>
        <v>8.4873800277709965E-2</v>
      </c>
      <c r="N249">
        <f t="shared" si="7"/>
        <v>0.68269821166992184</v>
      </c>
    </row>
    <row r="250" spans="1:14" ht="15" x14ac:dyDescent="0.2">
      <c r="A250" s="59" t="s">
        <v>605</v>
      </c>
      <c r="B250" s="59" t="s">
        <v>606</v>
      </c>
      <c r="C250" s="59" t="s">
        <v>65</v>
      </c>
      <c r="D250" s="60">
        <v>19.235273361206055</v>
      </c>
      <c r="E250" s="60">
        <v>9.372706413269043</v>
      </c>
      <c r="F250" s="60">
        <v>141.52444458007812</v>
      </c>
      <c r="G250" s="60">
        <v>26091710464</v>
      </c>
      <c r="H250" s="60">
        <v>78.19000244140625</v>
      </c>
      <c r="I250" s="59" t="s">
        <v>65</v>
      </c>
      <c r="J250" s="59" t="s">
        <v>66</v>
      </c>
      <c r="K250" s="50"/>
      <c r="L250"/>
      <c r="M250">
        <f t="shared" si="6"/>
        <v>9.3727064132690427E-2</v>
      </c>
      <c r="N250">
        <f t="shared" si="7"/>
        <v>1.4152444458007813</v>
      </c>
    </row>
    <row r="251" spans="1:14" ht="15" x14ac:dyDescent="0.2">
      <c r="A251" s="59" t="s">
        <v>619</v>
      </c>
      <c r="B251" s="59" t="s">
        <v>620</v>
      </c>
      <c r="C251" s="59" t="s">
        <v>89</v>
      </c>
      <c r="D251" s="60">
        <v>5.3026924133300781</v>
      </c>
      <c r="E251" s="60">
        <v>35.471633911132812</v>
      </c>
      <c r="F251" s="60">
        <v>104.14806365966797</v>
      </c>
      <c r="G251" s="60">
        <v>26082516992</v>
      </c>
      <c r="H251" s="60">
        <v>80.099998474121094</v>
      </c>
      <c r="I251" s="59" t="s">
        <v>89</v>
      </c>
      <c r="J251" s="59" t="s">
        <v>90</v>
      </c>
      <c r="K251" s="50"/>
      <c r="L251"/>
      <c r="M251">
        <f t="shared" si="6"/>
        <v>0.35471633911132811</v>
      </c>
      <c r="N251">
        <f t="shared" si="7"/>
        <v>1.0414806365966798</v>
      </c>
    </row>
    <row r="252" spans="1:14" ht="15" x14ac:dyDescent="0.2">
      <c r="A252" s="59" t="s">
        <v>409</v>
      </c>
      <c r="B252" s="59" t="s">
        <v>410</v>
      </c>
      <c r="C252" s="59" t="s">
        <v>36</v>
      </c>
      <c r="D252" s="60">
        <v>19.330772399902344</v>
      </c>
      <c r="E252" s="60">
        <v>-33.219154357910156</v>
      </c>
      <c r="F252" s="60">
        <v>302.67071533203125</v>
      </c>
      <c r="G252" s="60">
        <v>26037837824</v>
      </c>
      <c r="H252" s="60">
        <v>53.910701751708984</v>
      </c>
      <c r="I252" s="59" t="s">
        <v>37</v>
      </c>
      <c r="J252" s="59" t="s">
        <v>60</v>
      </c>
      <c r="K252" s="50"/>
      <c r="L252"/>
      <c r="M252">
        <f t="shared" si="6"/>
        <v>-0.33219154357910158</v>
      </c>
      <c r="N252">
        <f t="shared" si="7"/>
        <v>3.0267071533203125</v>
      </c>
    </row>
    <row r="253" spans="1:14" ht="15" x14ac:dyDescent="0.2">
      <c r="A253" s="59" t="s">
        <v>769</v>
      </c>
      <c r="B253" s="59" t="s">
        <v>770</v>
      </c>
      <c r="C253" s="59" t="s">
        <v>28</v>
      </c>
      <c r="D253" s="60">
        <v>4.9818944931030273</v>
      </c>
      <c r="E253" s="60">
        <v>34.172237396240234</v>
      </c>
      <c r="F253" s="60">
        <v>30.663209915161133</v>
      </c>
      <c r="G253" s="60">
        <v>25947815936</v>
      </c>
      <c r="H253" s="60">
        <v>83.239997863769531</v>
      </c>
      <c r="I253" s="59" t="s">
        <v>67</v>
      </c>
      <c r="J253" s="59" t="s">
        <v>100</v>
      </c>
      <c r="K253" s="50"/>
      <c r="L253"/>
      <c r="M253">
        <f t="shared" si="6"/>
        <v>0.34172237396240235</v>
      </c>
      <c r="N253">
        <f t="shared" si="7"/>
        <v>0.30663209915161133</v>
      </c>
    </row>
    <row r="254" spans="1:14" ht="15" x14ac:dyDescent="0.2">
      <c r="A254" s="59" t="s">
        <v>663</v>
      </c>
      <c r="B254" s="59" t="s">
        <v>664</v>
      </c>
      <c r="C254" s="59" t="s">
        <v>45</v>
      </c>
      <c r="D254" s="60">
        <v>25.600015640258789</v>
      </c>
      <c r="E254" s="60">
        <v>14.160337448120117</v>
      </c>
      <c r="F254" s="60">
        <v>44.836666107177734</v>
      </c>
      <c r="G254" s="60">
        <v>25747755008</v>
      </c>
      <c r="H254" s="60">
        <v>47.090000152587891</v>
      </c>
      <c r="I254" s="59" t="s">
        <v>53</v>
      </c>
      <c r="J254" s="59" t="s">
        <v>84</v>
      </c>
      <c r="K254" s="50"/>
      <c r="L254"/>
      <c r="M254">
        <f t="shared" si="6"/>
        <v>0.14160337448120117</v>
      </c>
      <c r="N254">
        <f t="shared" si="7"/>
        <v>0.44836666107177736</v>
      </c>
    </row>
    <row r="255" spans="1:14" ht="15" x14ac:dyDescent="0.2">
      <c r="A255" s="59" t="s">
        <v>659</v>
      </c>
      <c r="B255" s="59" t="s">
        <v>660</v>
      </c>
      <c r="C255" s="59" t="s">
        <v>65</v>
      </c>
      <c r="D255" s="60">
        <v>36.45147705078125</v>
      </c>
      <c r="E255" s="60">
        <v>18.025163650512695</v>
      </c>
      <c r="F255" s="60">
        <v>153.6865234375</v>
      </c>
      <c r="G255" s="60">
        <v>25357715456</v>
      </c>
      <c r="H255" s="60">
        <v>145.86000061035156</v>
      </c>
      <c r="I255" s="59" t="s">
        <v>65</v>
      </c>
      <c r="J255" s="59" t="s">
        <v>98</v>
      </c>
      <c r="K255" s="50"/>
      <c r="L255"/>
      <c r="M255">
        <f t="shared" si="6"/>
        <v>0.18025163650512696</v>
      </c>
      <c r="N255">
        <f t="shared" si="7"/>
        <v>1.536865234375</v>
      </c>
    </row>
    <row r="256" spans="1:14" ht="15" x14ac:dyDescent="0.2">
      <c r="A256" s="59" t="s">
        <v>967</v>
      </c>
      <c r="B256" s="59" t="s">
        <v>968</v>
      </c>
      <c r="C256" s="59" t="s">
        <v>28</v>
      </c>
      <c r="D256" s="60">
        <v>22.634040832519531</v>
      </c>
      <c r="E256" s="60">
        <v>34.660877227783203</v>
      </c>
      <c r="F256" s="60">
        <v>109.9124755859375</v>
      </c>
      <c r="G256" s="60">
        <v>25180360704</v>
      </c>
      <c r="H256" s="60">
        <v>181.19999694824219</v>
      </c>
      <c r="I256" s="59" t="s">
        <v>29</v>
      </c>
      <c r="J256" s="59" t="s">
        <v>103</v>
      </c>
      <c r="K256" s="50"/>
      <c r="L256"/>
      <c r="M256">
        <f t="shared" si="6"/>
        <v>0.34660877227783204</v>
      </c>
      <c r="N256">
        <f t="shared" si="7"/>
        <v>1.0991247558593751</v>
      </c>
    </row>
    <row r="257" spans="1:14" ht="15" x14ac:dyDescent="0.2">
      <c r="A257" s="59" t="s">
        <v>685</v>
      </c>
      <c r="B257" s="59" t="s">
        <v>686</v>
      </c>
      <c r="C257" s="59" t="s">
        <v>45</v>
      </c>
      <c r="D257" s="60">
        <v>18.848997116088867</v>
      </c>
      <c r="E257" s="60">
        <v>38.393203735351562</v>
      </c>
      <c r="F257" s="60">
        <v>153.56690979003906</v>
      </c>
      <c r="G257" s="60">
        <v>24230961152</v>
      </c>
      <c r="H257" s="60">
        <v>69.730003356933594</v>
      </c>
      <c r="I257" s="59" t="s">
        <v>53</v>
      </c>
      <c r="J257" s="59" t="s">
        <v>84</v>
      </c>
      <c r="K257" s="50"/>
      <c r="L257"/>
      <c r="M257">
        <f t="shared" si="6"/>
        <v>0.38393203735351561</v>
      </c>
      <c r="N257">
        <f t="shared" si="7"/>
        <v>1.5356690979003906</v>
      </c>
    </row>
    <row r="258" spans="1:14" ht="15" x14ac:dyDescent="0.2">
      <c r="A258" s="59" t="s">
        <v>611</v>
      </c>
      <c r="B258" s="59" t="s">
        <v>612</v>
      </c>
      <c r="C258" s="59" t="s">
        <v>33</v>
      </c>
      <c r="D258" s="60">
        <v>14.399565696716309</v>
      </c>
      <c r="E258" s="60">
        <v>23.110614776611328</v>
      </c>
      <c r="F258" s="60">
        <v>3.3005681037902832</v>
      </c>
      <c r="G258" s="60">
        <v>23937550336</v>
      </c>
      <c r="H258" s="60">
        <v>121.91000366210938</v>
      </c>
      <c r="I258" s="59" t="s">
        <v>34</v>
      </c>
      <c r="J258" s="59" t="s">
        <v>73</v>
      </c>
      <c r="K258" s="50"/>
      <c r="L258"/>
      <c r="M258">
        <f t="shared" si="6"/>
        <v>0.23110614776611327</v>
      </c>
      <c r="N258">
        <f t="shared" si="7"/>
        <v>3.3005681037902829E-2</v>
      </c>
    </row>
    <row r="259" spans="1:14" ht="15" x14ac:dyDescent="0.2">
      <c r="A259" s="59" t="s">
        <v>741</v>
      </c>
      <c r="B259" s="59" t="s">
        <v>742</v>
      </c>
      <c r="C259" s="59" t="s">
        <v>33</v>
      </c>
      <c r="D259" s="60">
        <v>10.857532501220703</v>
      </c>
      <c r="E259" s="60">
        <v>12.892542839050293</v>
      </c>
      <c r="F259" s="60">
        <v>109.35707855224609</v>
      </c>
      <c r="G259" s="60">
        <v>23666939904</v>
      </c>
      <c r="H259" s="60">
        <v>36.150001525878906</v>
      </c>
      <c r="I259" s="59" t="s">
        <v>47</v>
      </c>
      <c r="J259" s="59" t="s">
        <v>47</v>
      </c>
      <c r="K259" s="50"/>
      <c r="L259"/>
      <c r="M259">
        <f t="shared" si="6"/>
        <v>0.12892542839050292</v>
      </c>
      <c r="N259">
        <f t="shared" si="7"/>
        <v>1.093570785522461</v>
      </c>
    </row>
    <row r="260" spans="1:14" ht="15" x14ac:dyDescent="0.2">
      <c r="A260" s="59" t="s">
        <v>1039</v>
      </c>
      <c r="B260" s="59" t="s">
        <v>1040</v>
      </c>
      <c r="C260" s="59" t="s">
        <v>89</v>
      </c>
      <c r="D260" s="60">
        <v>27.202859878540039</v>
      </c>
      <c r="E260" s="60">
        <v>-9.1584739685058594</v>
      </c>
      <c r="F260" s="60">
        <v>63.405731201171875</v>
      </c>
      <c r="G260" s="60">
        <v>23349442560</v>
      </c>
      <c r="H260" s="60">
        <v>94.970001220703125</v>
      </c>
      <c r="I260" s="59" t="s">
        <v>89</v>
      </c>
      <c r="J260" s="59" t="s">
        <v>90</v>
      </c>
      <c r="K260" s="50"/>
      <c r="L260"/>
      <c r="M260">
        <f t="shared" si="6"/>
        <v>-9.1584739685058592E-2</v>
      </c>
      <c r="N260">
        <f t="shared" si="7"/>
        <v>0.63405731201171878</v>
      </c>
    </row>
    <row r="261" spans="1:14" ht="15" x14ac:dyDescent="0.2">
      <c r="A261" s="59" t="s">
        <v>817</v>
      </c>
      <c r="B261" s="59" t="s">
        <v>818</v>
      </c>
      <c r="C261" s="59" t="s">
        <v>20</v>
      </c>
      <c r="D261" s="60">
        <v>21.210830688476562</v>
      </c>
      <c r="E261" s="60">
        <v>96.403144836425781</v>
      </c>
      <c r="F261" s="60">
        <v>477.96380615234375</v>
      </c>
      <c r="G261" s="60">
        <v>23299434496</v>
      </c>
      <c r="H261" s="60">
        <v>172.08999633789062</v>
      </c>
      <c r="I261" s="59" t="s">
        <v>21</v>
      </c>
      <c r="J261" s="59" t="s">
        <v>92</v>
      </c>
      <c r="K261" s="50"/>
      <c r="L261"/>
      <c r="M261">
        <f t="shared" ref="M261:M324" si="8">IF(E261=0,"",E261/100)</f>
        <v>0.9640314483642578</v>
      </c>
      <c r="N261">
        <f t="shared" si="7"/>
        <v>4.7796380615234373</v>
      </c>
    </row>
    <row r="262" spans="1:14" ht="15" x14ac:dyDescent="0.2">
      <c r="A262" s="59" t="s">
        <v>1489</v>
      </c>
      <c r="B262" s="59" t="s">
        <v>1490</v>
      </c>
      <c r="C262" s="59" t="s">
        <v>33</v>
      </c>
      <c r="D262" s="60">
        <v>57.674015045166016</v>
      </c>
      <c r="E262" s="60">
        <v>10.235530853271484</v>
      </c>
      <c r="F262" s="60">
        <v>286.86773681640625</v>
      </c>
      <c r="G262" s="60">
        <v>23284754432</v>
      </c>
      <c r="H262" s="60">
        <v>84.389999389648438</v>
      </c>
      <c r="I262" s="59" t="s">
        <v>34</v>
      </c>
      <c r="J262" s="59" t="s">
        <v>73</v>
      </c>
      <c r="K262" s="50"/>
      <c r="L262"/>
      <c r="M262">
        <f t="shared" si="8"/>
        <v>0.10235530853271485</v>
      </c>
      <c r="N262">
        <f t="shared" ref="N262:N325" si="9">IF(F262=0,"",F262/100)</f>
        <v>2.8686773681640627</v>
      </c>
    </row>
    <row r="263" spans="1:14" ht="15" x14ac:dyDescent="0.2">
      <c r="A263" s="59" t="s">
        <v>497</v>
      </c>
      <c r="B263" s="59" t="s">
        <v>498</v>
      </c>
      <c r="C263" s="59" t="s">
        <v>45</v>
      </c>
      <c r="D263" s="60">
        <v>7.0017337799072266</v>
      </c>
      <c r="E263" s="60">
        <v>22.580465316772461</v>
      </c>
      <c r="F263" s="60">
        <v>47.103492736816406</v>
      </c>
      <c r="G263" s="60">
        <v>23055708160</v>
      </c>
      <c r="H263" s="60">
        <v>65.819999694824219</v>
      </c>
      <c r="I263" s="59" t="s">
        <v>53</v>
      </c>
      <c r="J263" s="59" t="s">
        <v>84</v>
      </c>
      <c r="K263" s="50"/>
      <c r="L263"/>
      <c r="M263">
        <f t="shared" si="8"/>
        <v>0.22580465316772461</v>
      </c>
      <c r="N263">
        <f t="shared" si="9"/>
        <v>0.47103492736816405</v>
      </c>
    </row>
    <row r="264" spans="1:14" ht="15" x14ac:dyDescent="0.2">
      <c r="A264" s="59" t="s">
        <v>695</v>
      </c>
      <c r="B264" s="59" t="s">
        <v>696</v>
      </c>
      <c r="C264" s="59" t="s">
        <v>33</v>
      </c>
      <c r="D264" s="60">
        <v>10.752248764038086</v>
      </c>
      <c r="E264" s="60">
        <v>12.838981628417969</v>
      </c>
      <c r="F264" s="60">
        <v>33.62408447265625</v>
      </c>
      <c r="G264" s="60">
        <v>22874494976</v>
      </c>
      <c r="H264" s="60">
        <v>73.705001831054688</v>
      </c>
      <c r="I264" s="59" t="s">
        <v>85</v>
      </c>
      <c r="J264" s="59" t="s">
        <v>85</v>
      </c>
      <c r="K264" s="50"/>
      <c r="L264"/>
      <c r="M264">
        <f t="shared" si="8"/>
        <v>0.1283898162841797</v>
      </c>
      <c r="N264">
        <f t="shared" si="9"/>
        <v>0.33624084472656252</v>
      </c>
    </row>
    <row r="265" spans="1:14" ht="15" x14ac:dyDescent="0.2">
      <c r="A265" s="59" t="s">
        <v>645</v>
      </c>
      <c r="B265" s="59" t="s">
        <v>646</v>
      </c>
      <c r="C265" s="59" t="s">
        <v>69</v>
      </c>
      <c r="D265" s="60">
        <v>31.088958740234375</v>
      </c>
      <c r="E265" s="60">
        <v>7.0125961303710938</v>
      </c>
      <c r="F265" s="60">
        <v>38.966495513916016</v>
      </c>
      <c r="G265" s="60">
        <v>22764023808</v>
      </c>
      <c r="H265" s="60">
        <v>67.555000305175781</v>
      </c>
      <c r="I265" s="59" t="s">
        <v>76</v>
      </c>
      <c r="J265" s="59" t="s">
        <v>82</v>
      </c>
      <c r="K265" s="50"/>
      <c r="L265"/>
      <c r="M265">
        <f t="shared" si="8"/>
        <v>7.0125961303710932E-2</v>
      </c>
      <c r="N265">
        <f t="shared" si="9"/>
        <v>0.38966495513916016</v>
      </c>
    </row>
    <row r="266" spans="1:14" ht="15" x14ac:dyDescent="0.2">
      <c r="A266" s="59" t="s">
        <v>525</v>
      </c>
      <c r="B266" s="59" t="s">
        <v>526</v>
      </c>
      <c r="C266" s="59" t="s">
        <v>80</v>
      </c>
      <c r="D266" s="60">
        <v>63.988765716552734</v>
      </c>
      <c r="E266" s="60">
        <v>10.555997848510742</v>
      </c>
      <c r="F266" s="60">
        <v>67.121345520019531</v>
      </c>
      <c r="G266" s="60">
        <v>22554202112</v>
      </c>
      <c r="H266" s="60">
        <v>62.970001220703125</v>
      </c>
      <c r="I266" s="59" t="s">
        <v>80</v>
      </c>
      <c r="J266" s="59" t="s">
        <v>81</v>
      </c>
      <c r="K266" s="50"/>
      <c r="L266"/>
      <c r="M266">
        <f t="shared" si="8"/>
        <v>0.10555997848510743</v>
      </c>
      <c r="N266">
        <f t="shared" si="9"/>
        <v>0.67121345520019526</v>
      </c>
    </row>
    <row r="267" spans="1:14" ht="15" x14ac:dyDescent="0.2">
      <c r="A267" s="59" t="s">
        <v>997</v>
      </c>
      <c r="B267" s="59" t="s">
        <v>998</v>
      </c>
      <c r="C267" s="59" t="s">
        <v>28</v>
      </c>
      <c r="D267" s="60">
        <v>22.586557388305664</v>
      </c>
      <c r="E267" s="60">
        <v>52.458694458007812</v>
      </c>
      <c r="F267" s="60">
        <v>209.09030151367188</v>
      </c>
      <c r="G267" s="60">
        <v>22468225024</v>
      </c>
      <c r="H267" s="60">
        <v>208.3699951171875</v>
      </c>
      <c r="I267" s="59" t="s">
        <v>29</v>
      </c>
      <c r="J267" s="59" t="s">
        <v>52</v>
      </c>
      <c r="K267" s="50"/>
      <c r="L267"/>
      <c r="M267">
        <f t="shared" si="8"/>
        <v>0.52458694458007815</v>
      </c>
      <c r="N267">
        <f t="shared" si="9"/>
        <v>2.0909030151367189</v>
      </c>
    </row>
    <row r="268" spans="1:14" ht="15" x14ac:dyDescent="0.2">
      <c r="A268" s="59" t="s">
        <v>765</v>
      </c>
      <c r="B268" s="59" t="s">
        <v>766</v>
      </c>
      <c r="C268" s="59" t="s">
        <v>89</v>
      </c>
      <c r="D268" s="60">
        <v>33.107398986816406</v>
      </c>
      <c r="E268" s="60">
        <v>8.9475841522216797</v>
      </c>
      <c r="F268" s="60">
        <v>70.679908752441406</v>
      </c>
      <c r="G268" s="60">
        <v>22453286912</v>
      </c>
      <c r="H268" s="60">
        <v>168.94000244140625</v>
      </c>
      <c r="I268" s="59" t="s">
        <v>89</v>
      </c>
      <c r="J268" s="59" t="s">
        <v>104</v>
      </c>
      <c r="K268" s="50"/>
      <c r="L268"/>
      <c r="M268">
        <f t="shared" si="8"/>
        <v>8.9475841522216798E-2</v>
      </c>
      <c r="N268">
        <f t="shared" si="9"/>
        <v>0.70679908752441412</v>
      </c>
    </row>
    <row r="269" spans="1:14" ht="15" x14ac:dyDescent="0.2">
      <c r="A269" s="59" t="s">
        <v>839</v>
      </c>
      <c r="B269" s="59" t="s">
        <v>840</v>
      </c>
      <c r="C269" s="59" t="s">
        <v>28</v>
      </c>
      <c r="D269" s="60">
        <v>5.1687111854553223</v>
      </c>
      <c r="E269" s="60">
        <v>20.306106567382812</v>
      </c>
      <c r="F269" s="60">
        <v>18.238443374633789</v>
      </c>
      <c r="G269" s="60">
        <v>22325876736</v>
      </c>
      <c r="H269" s="60">
        <v>78.529998779296875</v>
      </c>
      <c r="I269" s="59" t="s">
        <v>67</v>
      </c>
      <c r="J269" s="59" t="s">
        <v>100</v>
      </c>
      <c r="K269" s="50"/>
      <c r="L269"/>
      <c r="M269">
        <f t="shared" si="8"/>
        <v>0.20306106567382812</v>
      </c>
      <c r="N269">
        <f t="shared" si="9"/>
        <v>0.18238443374633789</v>
      </c>
    </row>
    <row r="270" spans="1:14" ht="15" x14ac:dyDescent="0.2">
      <c r="A270" s="59" t="s">
        <v>837</v>
      </c>
      <c r="B270" s="59" t="s">
        <v>838</v>
      </c>
      <c r="C270" s="59" t="s">
        <v>28</v>
      </c>
      <c r="D270" s="60">
        <v>5.1687111854553223</v>
      </c>
      <c r="E270" s="60">
        <v>20.306106567382812</v>
      </c>
      <c r="F270" s="60">
        <v>18.238443374633789</v>
      </c>
      <c r="G270" s="60">
        <v>22325876736</v>
      </c>
      <c r="H270" s="60">
        <v>63.709999084472656</v>
      </c>
      <c r="I270" s="59" t="s">
        <v>67</v>
      </c>
      <c r="J270" s="59" t="s">
        <v>100</v>
      </c>
      <c r="K270" s="50"/>
      <c r="L270"/>
      <c r="M270">
        <f t="shared" si="8"/>
        <v>0.20306106567382812</v>
      </c>
      <c r="N270">
        <f t="shared" si="9"/>
        <v>0.18238443374633789</v>
      </c>
    </row>
    <row r="271" spans="1:14" ht="15" x14ac:dyDescent="0.2">
      <c r="A271" s="59" t="s">
        <v>545</v>
      </c>
      <c r="B271" s="59" t="s">
        <v>546</v>
      </c>
      <c r="C271" s="59" t="s">
        <v>80</v>
      </c>
      <c r="D271" s="60">
        <v>14.692315101623535</v>
      </c>
      <c r="E271" s="60">
        <v>11.189284324645996</v>
      </c>
      <c r="F271" s="60">
        <v>72.974998474121094</v>
      </c>
      <c r="G271" s="60">
        <v>22240880640</v>
      </c>
      <c r="H271" s="60">
        <v>169.39999389648438</v>
      </c>
      <c r="I271" s="59" t="s">
        <v>80</v>
      </c>
      <c r="J271" s="59" t="s">
        <v>81</v>
      </c>
      <c r="K271" s="50"/>
      <c r="L271"/>
      <c r="M271">
        <f t="shared" si="8"/>
        <v>0.11189284324645996</v>
      </c>
      <c r="N271">
        <f t="shared" si="9"/>
        <v>0.72974998474121089</v>
      </c>
    </row>
    <row r="272" spans="1:14" ht="15" x14ac:dyDescent="0.2">
      <c r="A272" s="59" t="s">
        <v>561</v>
      </c>
      <c r="B272" s="59" t="s">
        <v>562</v>
      </c>
      <c r="C272" s="59" t="s">
        <v>36</v>
      </c>
      <c r="D272" s="60">
        <v>21.538755416870117</v>
      </c>
      <c r="E272" s="60">
        <v>2.2273609638214111</v>
      </c>
      <c r="F272" s="60">
        <v>46.643157958984375</v>
      </c>
      <c r="G272" s="60">
        <v>22196086784</v>
      </c>
      <c r="H272" s="60">
        <v>105.76999664306641</v>
      </c>
      <c r="I272" s="59" t="s">
        <v>37</v>
      </c>
      <c r="J272" s="59" t="s">
        <v>60</v>
      </c>
      <c r="K272" s="50"/>
      <c r="L272"/>
      <c r="M272">
        <f t="shared" si="8"/>
        <v>2.227360963821411E-2</v>
      </c>
      <c r="N272">
        <f t="shared" si="9"/>
        <v>0.46643157958984377</v>
      </c>
    </row>
    <row r="273" spans="1:14" ht="15" x14ac:dyDescent="0.2">
      <c r="A273" s="59" t="s">
        <v>793</v>
      </c>
      <c r="B273" s="59" t="s">
        <v>794</v>
      </c>
      <c r="C273" s="59" t="s">
        <v>80</v>
      </c>
      <c r="D273" s="60">
        <v>10.364742279052734</v>
      </c>
      <c r="E273" s="60">
        <v>25.389314651489258</v>
      </c>
      <c r="F273" s="60">
        <v>50.037223815917969</v>
      </c>
      <c r="G273" s="60">
        <v>22147991552</v>
      </c>
      <c r="H273" s="60">
        <v>70.099998474121094</v>
      </c>
      <c r="I273" s="59" t="s">
        <v>80</v>
      </c>
      <c r="J273" s="59" t="s">
        <v>102</v>
      </c>
      <c r="K273" s="50"/>
      <c r="L273"/>
      <c r="M273">
        <f t="shared" si="8"/>
        <v>0.25389314651489259</v>
      </c>
      <c r="N273">
        <f t="shared" si="9"/>
        <v>0.50037223815917964</v>
      </c>
    </row>
    <row r="274" spans="1:14" ht="15" x14ac:dyDescent="0.2">
      <c r="A274" s="59" t="s">
        <v>737</v>
      </c>
      <c r="B274" s="59" t="s">
        <v>738</v>
      </c>
      <c r="C274" s="59" t="s">
        <v>80</v>
      </c>
      <c r="D274" s="60">
        <v>9.2428007125854492</v>
      </c>
      <c r="E274" s="60">
        <v>21.549488067626953</v>
      </c>
      <c r="F274" s="60">
        <v>46.622993469238281</v>
      </c>
      <c r="G274" s="60">
        <v>22121664512</v>
      </c>
      <c r="H274" s="60">
        <v>30.059999465942383</v>
      </c>
      <c r="I274" s="59" t="s">
        <v>80</v>
      </c>
      <c r="J274" s="59" t="s">
        <v>81</v>
      </c>
      <c r="K274" s="50"/>
      <c r="L274"/>
      <c r="M274">
        <f t="shared" si="8"/>
        <v>0.21549488067626954</v>
      </c>
      <c r="N274">
        <f t="shared" si="9"/>
        <v>0.46622993469238283</v>
      </c>
    </row>
    <row r="275" spans="1:14" ht="15" x14ac:dyDescent="0.2">
      <c r="A275" s="59" t="s">
        <v>565</v>
      </c>
      <c r="B275" s="59" t="s">
        <v>566</v>
      </c>
      <c r="C275" s="59" t="s">
        <v>69</v>
      </c>
      <c r="D275" s="60">
        <v>22.983592987060547</v>
      </c>
      <c r="E275" s="60">
        <v>7.811467170715332</v>
      </c>
      <c r="F275" s="60">
        <v>92.566825866699219</v>
      </c>
      <c r="G275" s="60">
        <v>22087575552</v>
      </c>
      <c r="H275" s="60">
        <v>37.200000762939453</v>
      </c>
      <c r="I275" s="59" t="s">
        <v>70</v>
      </c>
      <c r="J275" s="59" t="s">
        <v>106</v>
      </c>
      <c r="K275" s="50"/>
      <c r="L275"/>
      <c r="M275">
        <f t="shared" si="8"/>
        <v>7.8114671707153319E-2</v>
      </c>
      <c r="N275">
        <f t="shared" si="9"/>
        <v>0.92566825866699221</v>
      </c>
    </row>
    <row r="276" spans="1:14" ht="15" x14ac:dyDescent="0.2">
      <c r="A276" s="59" t="s">
        <v>1263</v>
      </c>
      <c r="B276" s="59" t="s">
        <v>1264</v>
      </c>
      <c r="C276" s="59" t="s">
        <v>69</v>
      </c>
      <c r="D276" s="60">
        <v>15.911827087402344</v>
      </c>
      <c r="E276" s="60">
        <v>32.899627685546875</v>
      </c>
      <c r="F276" s="60">
        <v>165.90586853027344</v>
      </c>
      <c r="G276" s="60">
        <v>22017918976</v>
      </c>
      <c r="H276" s="60">
        <v>344.17999267578125</v>
      </c>
      <c r="I276" s="59" t="s">
        <v>76</v>
      </c>
      <c r="J276" s="59" t="s">
        <v>97</v>
      </c>
      <c r="K276" s="50"/>
      <c r="L276"/>
      <c r="M276">
        <f t="shared" si="8"/>
        <v>0.32899627685546873</v>
      </c>
      <c r="N276">
        <f t="shared" si="9"/>
        <v>1.6590586853027345</v>
      </c>
    </row>
    <row r="277" spans="1:14" ht="15" x14ac:dyDescent="0.2">
      <c r="A277" s="59" t="s">
        <v>485</v>
      </c>
      <c r="B277" s="59" t="s">
        <v>486</v>
      </c>
      <c r="C277" s="59" t="s">
        <v>28</v>
      </c>
      <c r="D277" s="60">
        <v>13.831082344055176</v>
      </c>
      <c r="E277" s="60">
        <v>0.35447499155998202</v>
      </c>
      <c r="F277" s="60">
        <v>171.06944274902344</v>
      </c>
      <c r="G277" s="60">
        <v>22015678464</v>
      </c>
      <c r="H277" s="60">
        <v>43.994998931884766</v>
      </c>
      <c r="I277" s="59" t="s">
        <v>29</v>
      </c>
      <c r="J277" s="59" t="s">
        <v>30</v>
      </c>
      <c r="K277" s="50"/>
      <c r="L277"/>
      <c r="M277">
        <f t="shared" si="8"/>
        <v>3.5447499155998202E-3</v>
      </c>
      <c r="N277">
        <f t="shared" si="9"/>
        <v>1.7106944274902345</v>
      </c>
    </row>
    <row r="278" spans="1:14" ht="15" x14ac:dyDescent="0.2">
      <c r="A278" s="59" t="s">
        <v>891</v>
      </c>
      <c r="B278" s="59" t="s">
        <v>892</v>
      </c>
      <c r="C278" s="59" t="s">
        <v>33</v>
      </c>
      <c r="D278" s="60">
        <v>16.049243927001953</v>
      </c>
      <c r="E278" s="60">
        <v>41.485446929931641</v>
      </c>
      <c r="F278" s="60">
        <v>41.540939331054688</v>
      </c>
      <c r="G278" s="60">
        <v>21891768320</v>
      </c>
      <c r="H278" s="60">
        <v>92.910003662109375</v>
      </c>
      <c r="I278" s="59" t="s">
        <v>85</v>
      </c>
      <c r="J278" s="59" t="s">
        <v>85</v>
      </c>
      <c r="K278" s="50"/>
      <c r="L278"/>
      <c r="M278">
        <f t="shared" si="8"/>
        <v>0.41485446929931641</v>
      </c>
      <c r="N278">
        <f t="shared" si="9"/>
        <v>0.41540939331054688</v>
      </c>
    </row>
    <row r="279" spans="1:14" ht="15" x14ac:dyDescent="0.2">
      <c r="A279" s="59" t="s">
        <v>613</v>
      </c>
      <c r="B279" s="59" t="s">
        <v>614</v>
      </c>
      <c r="C279" s="59" t="s">
        <v>65</v>
      </c>
      <c r="D279" s="60">
        <v>12.930258750915527</v>
      </c>
      <c r="E279" s="60">
        <v>5.3291878700256348</v>
      </c>
      <c r="F279" s="60">
        <v>184.24217224121094</v>
      </c>
      <c r="G279" s="60">
        <v>21885237248</v>
      </c>
      <c r="H279" s="60">
        <v>59.830001831054688</v>
      </c>
      <c r="I279" s="59" t="s">
        <v>65</v>
      </c>
      <c r="J279" s="59" t="s">
        <v>66</v>
      </c>
      <c r="K279" s="50"/>
      <c r="L279"/>
      <c r="M279">
        <f t="shared" si="8"/>
        <v>5.3291878700256347E-2</v>
      </c>
      <c r="N279">
        <f t="shared" si="9"/>
        <v>1.8424217224121093</v>
      </c>
    </row>
    <row r="280" spans="1:14" ht="15" x14ac:dyDescent="0.2">
      <c r="A280" s="59" t="s">
        <v>667</v>
      </c>
      <c r="B280" s="59" t="s">
        <v>668</v>
      </c>
      <c r="C280" s="59" t="s">
        <v>65</v>
      </c>
      <c r="D280" s="60">
        <v>18.584102630615234</v>
      </c>
      <c r="E280" s="60">
        <v>10.870776176452637</v>
      </c>
      <c r="F280" s="60">
        <v>222.38868713378906</v>
      </c>
      <c r="G280" s="60">
        <v>21797169152</v>
      </c>
      <c r="H280" s="60">
        <v>109.83499908447266</v>
      </c>
      <c r="I280" s="59" t="s">
        <v>65</v>
      </c>
      <c r="J280" s="59" t="s">
        <v>66</v>
      </c>
      <c r="K280" s="50"/>
      <c r="L280"/>
      <c r="M280">
        <f t="shared" si="8"/>
        <v>0.10870776176452637</v>
      </c>
      <c r="N280">
        <f t="shared" si="9"/>
        <v>2.2238868713378905</v>
      </c>
    </row>
    <row r="281" spans="1:14" ht="15" x14ac:dyDescent="0.2">
      <c r="A281" s="59" t="s">
        <v>937</v>
      </c>
      <c r="B281" s="59" t="s">
        <v>938</v>
      </c>
      <c r="C281" s="59" t="s">
        <v>33</v>
      </c>
      <c r="D281" s="60">
        <v>11.318036079406738</v>
      </c>
      <c r="E281" s="60">
        <v>11.714986801147461</v>
      </c>
      <c r="F281" s="60">
        <v>61.697048187255859</v>
      </c>
      <c r="G281" s="60">
        <v>21612158976</v>
      </c>
      <c r="H281" s="60">
        <v>15.095000267028809</v>
      </c>
      <c r="I281" s="59" t="s">
        <v>47</v>
      </c>
      <c r="J281" s="59" t="s">
        <v>47</v>
      </c>
      <c r="K281" s="50"/>
      <c r="L281"/>
      <c r="M281">
        <f t="shared" si="8"/>
        <v>0.1171498680114746</v>
      </c>
      <c r="N281">
        <f t="shared" si="9"/>
        <v>0.61697048187255854</v>
      </c>
    </row>
    <row r="282" spans="1:14" ht="15" x14ac:dyDescent="0.2">
      <c r="A282" s="59" t="s">
        <v>643</v>
      </c>
      <c r="B282" s="59" t="s">
        <v>644</v>
      </c>
      <c r="C282" s="59" t="s">
        <v>65</v>
      </c>
      <c r="D282" s="60">
        <v>20.156574249267578</v>
      </c>
      <c r="E282" s="60">
        <v>12.811306953430176</v>
      </c>
      <c r="F282" s="60">
        <v>219.79747009277344</v>
      </c>
      <c r="G282" s="60">
        <v>21460787200</v>
      </c>
      <c r="H282" s="60">
        <v>114.16000366210938</v>
      </c>
      <c r="I282" s="59" t="s">
        <v>65</v>
      </c>
      <c r="J282" s="59" t="s">
        <v>88</v>
      </c>
      <c r="K282" s="50"/>
      <c r="L282"/>
      <c r="M282">
        <f t="shared" si="8"/>
        <v>0.12811306953430177</v>
      </c>
      <c r="N282">
        <f t="shared" si="9"/>
        <v>2.1979747009277344</v>
      </c>
    </row>
    <row r="283" spans="1:14" ht="15" x14ac:dyDescent="0.2">
      <c r="A283" s="59" t="s">
        <v>469</v>
      </c>
      <c r="B283" s="59" t="s">
        <v>470</v>
      </c>
      <c r="C283" s="59" t="s">
        <v>69</v>
      </c>
      <c r="D283" s="60">
        <v>20.675594329833984</v>
      </c>
      <c r="E283" s="60">
        <v>2.2790439128875732</v>
      </c>
      <c r="F283" s="60">
        <v>671.80828857421875</v>
      </c>
      <c r="G283" s="60">
        <v>21454161920</v>
      </c>
      <c r="H283" s="60">
        <v>35.444999694824219</v>
      </c>
      <c r="I283" s="59" t="s">
        <v>70</v>
      </c>
      <c r="J283" s="59" t="s">
        <v>106</v>
      </c>
      <c r="K283" s="50"/>
      <c r="L283"/>
      <c r="M283">
        <f t="shared" si="8"/>
        <v>2.2790439128875732E-2</v>
      </c>
      <c r="N283">
        <f t="shared" si="9"/>
        <v>6.7180828857421879</v>
      </c>
    </row>
    <row r="284" spans="1:14" ht="15" x14ac:dyDescent="0.2">
      <c r="A284" s="59" t="s">
        <v>6268</v>
      </c>
      <c r="B284" s="59" t="s">
        <v>6269</v>
      </c>
      <c r="C284" s="59" t="s">
        <v>20</v>
      </c>
      <c r="D284" s="60">
        <v>32.560798645019531</v>
      </c>
      <c r="E284" s="60">
        <v>18.598207473754883</v>
      </c>
      <c r="F284" s="60">
        <v>1.6349500417709351</v>
      </c>
      <c r="G284" s="60">
        <v>21382825984</v>
      </c>
      <c r="H284" s="60">
        <v>71.839996337890625</v>
      </c>
      <c r="I284" s="59" t="s">
        <v>23</v>
      </c>
      <c r="J284" s="59" t="s">
        <v>24</v>
      </c>
      <c r="K284" s="50"/>
      <c r="L284"/>
      <c r="M284">
        <f t="shared" si="8"/>
        <v>0.18598207473754882</v>
      </c>
      <c r="N284">
        <f t="shared" si="9"/>
        <v>1.6349500417709349E-2</v>
      </c>
    </row>
    <row r="285" spans="1:14" ht="15" x14ac:dyDescent="0.2">
      <c r="A285" s="59" t="s">
        <v>683</v>
      </c>
      <c r="B285" s="59" t="s">
        <v>684</v>
      </c>
      <c r="C285" s="59" t="s">
        <v>45</v>
      </c>
      <c r="D285" s="60">
        <v>29.129472732543945</v>
      </c>
      <c r="E285" s="60">
        <v>15.457118034362793</v>
      </c>
      <c r="F285" s="60">
        <v>116.39134216308594</v>
      </c>
      <c r="G285" s="60">
        <v>21336053760</v>
      </c>
      <c r="H285" s="60">
        <v>79.209999084472656</v>
      </c>
      <c r="I285" s="59" t="s">
        <v>53</v>
      </c>
      <c r="J285" s="59" t="s">
        <v>84</v>
      </c>
      <c r="K285" s="50"/>
      <c r="L285"/>
      <c r="M285">
        <f t="shared" si="8"/>
        <v>0.15457118034362793</v>
      </c>
      <c r="N285">
        <f t="shared" si="9"/>
        <v>1.1639134216308593</v>
      </c>
    </row>
    <row r="286" spans="1:14" ht="15" x14ac:dyDescent="0.2">
      <c r="A286" s="59" t="s">
        <v>631</v>
      </c>
      <c r="B286" s="59" t="s">
        <v>632</v>
      </c>
      <c r="C286" s="59" t="s">
        <v>65</v>
      </c>
      <c r="D286" s="60">
        <v>14.783148765563965</v>
      </c>
      <c r="E286" s="60">
        <v>13.54297924041748</v>
      </c>
      <c r="F286" s="60">
        <v>189.16177368164062</v>
      </c>
      <c r="G286" s="60">
        <v>21257783296</v>
      </c>
      <c r="H286" s="60">
        <v>38.685001373291016</v>
      </c>
      <c r="I286" s="59" t="s">
        <v>65</v>
      </c>
      <c r="J286" s="59" t="s">
        <v>66</v>
      </c>
      <c r="K286" s="50"/>
      <c r="L286"/>
      <c r="M286">
        <f t="shared" si="8"/>
        <v>0.1354297924041748</v>
      </c>
      <c r="N286">
        <f t="shared" si="9"/>
        <v>1.8916177368164062</v>
      </c>
    </row>
    <row r="287" spans="1:14" ht="15" x14ac:dyDescent="0.2">
      <c r="A287" s="59" t="s">
        <v>721</v>
      </c>
      <c r="B287" s="59" t="s">
        <v>722</v>
      </c>
      <c r="C287" s="59" t="s">
        <v>28</v>
      </c>
      <c r="D287" s="60">
        <v>19.502840042114258</v>
      </c>
      <c r="E287" s="60">
        <v>41.776954650878906</v>
      </c>
      <c r="F287" s="60">
        <v>52.476669311523438</v>
      </c>
      <c r="G287" s="60">
        <v>21178552320</v>
      </c>
      <c r="H287" s="60">
        <v>418.10000610351562</v>
      </c>
      <c r="I287" s="59" t="s">
        <v>29</v>
      </c>
      <c r="J287" s="59" t="s">
        <v>52</v>
      </c>
      <c r="K287" s="50"/>
      <c r="L287"/>
      <c r="M287">
        <f t="shared" si="8"/>
        <v>0.41776954650878906</v>
      </c>
      <c r="N287">
        <f t="shared" si="9"/>
        <v>0.52476669311523438</v>
      </c>
    </row>
    <row r="288" spans="1:14" ht="15" x14ac:dyDescent="0.2">
      <c r="A288" s="59" t="s">
        <v>4517</v>
      </c>
      <c r="B288" s="59" t="s">
        <v>9177</v>
      </c>
      <c r="C288" s="59" t="s">
        <v>43</v>
      </c>
      <c r="D288" s="60">
        <v>6.0680813789367676</v>
      </c>
      <c r="E288" s="60">
        <v>53.012615203857422</v>
      </c>
      <c r="F288" s="60">
        <v>21.199684143066406</v>
      </c>
      <c r="G288" s="60">
        <v>21083617280</v>
      </c>
      <c r="H288" s="60">
        <v>27.274999618530273</v>
      </c>
      <c r="I288" s="59" t="s">
        <v>43</v>
      </c>
      <c r="J288" s="59" t="s">
        <v>44</v>
      </c>
      <c r="K288" s="50"/>
      <c r="L288"/>
      <c r="M288">
        <f t="shared" si="8"/>
        <v>0.53012615203857427</v>
      </c>
      <c r="N288">
        <f t="shared" si="9"/>
        <v>0.21199684143066405</v>
      </c>
    </row>
    <row r="289" spans="1:14" ht="15" x14ac:dyDescent="0.2">
      <c r="A289" s="59" t="s">
        <v>735</v>
      </c>
      <c r="B289" s="59" t="s">
        <v>736</v>
      </c>
      <c r="C289" s="59" t="s">
        <v>65</v>
      </c>
      <c r="D289" s="60">
        <v>21.055137634277344</v>
      </c>
      <c r="E289" s="60">
        <v>10.419390678405762</v>
      </c>
      <c r="F289" s="60">
        <v>144.75314331054688</v>
      </c>
      <c r="G289" s="60">
        <v>21075290112</v>
      </c>
      <c r="H289" s="60">
        <v>84.010002136230469</v>
      </c>
      <c r="I289" s="59" t="s">
        <v>65</v>
      </c>
      <c r="J289" s="59" t="s">
        <v>88</v>
      </c>
      <c r="K289" s="50"/>
      <c r="L289"/>
      <c r="M289">
        <f t="shared" si="8"/>
        <v>0.10419390678405761</v>
      </c>
      <c r="N289">
        <f t="shared" si="9"/>
        <v>1.4475314331054687</v>
      </c>
    </row>
    <row r="290" spans="1:14" ht="15" x14ac:dyDescent="0.2">
      <c r="A290" s="59" t="s">
        <v>915</v>
      </c>
      <c r="B290" s="59" t="s">
        <v>916</v>
      </c>
      <c r="C290" s="59" t="s">
        <v>33</v>
      </c>
      <c r="D290" s="60">
        <v>10.728702545166016</v>
      </c>
      <c r="E290" s="60">
        <v>13.000099182128906</v>
      </c>
      <c r="F290" s="60">
        <v>14.987148284912109</v>
      </c>
      <c r="G290" s="60">
        <v>20987648000</v>
      </c>
      <c r="H290" s="60">
        <v>23.239999771118164</v>
      </c>
      <c r="I290" s="59" t="s">
        <v>47</v>
      </c>
      <c r="J290" s="59" t="s">
        <v>47</v>
      </c>
      <c r="K290" s="50"/>
      <c r="L290"/>
      <c r="M290">
        <f t="shared" si="8"/>
        <v>0.13000099182128907</v>
      </c>
      <c r="N290">
        <f t="shared" si="9"/>
        <v>0.14987148284912111</v>
      </c>
    </row>
    <row r="291" spans="1:14" ht="15" x14ac:dyDescent="0.2">
      <c r="A291" s="59" t="s">
        <v>555</v>
      </c>
      <c r="B291" s="59" t="s">
        <v>6631</v>
      </c>
      <c r="C291" s="59" t="s">
        <v>69</v>
      </c>
      <c r="D291" s="60">
        <v>33.115867614746094</v>
      </c>
      <c r="E291" s="60">
        <v>7.8175182342529297</v>
      </c>
      <c r="F291" s="60">
        <v>31.666477203369141</v>
      </c>
      <c r="G291" s="60">
        <v>20946808832</v>
      </c>
      <c r="H291" s="60">
        <v>53.729999542236328</v>
      </c>
      <c r="I291" s="59" t="s">
        <v>76</v>
      </c>
      <c r="J291" s="59" t="s">
        <v>82</v>
      </c>
      <c r="K291" s="50"/>
      <c r="L291"/>
      <c r="M291">
        <f t="shared" si="8"/>
        <v>7.8175182342529292E-2</v>
      </c>
      <c r="N291">
        <f t="shared" si="9"/>
        <v>0.31666477203369142</v>
      </c>
    </row>
    <row r="292" spans="1:14" ht="15" x14ac:dyDescent="0.2">
      <c r="A292" s="59" t="s">
        <v>853</v>
      </c>
      <c r="B292" s="59" t="s">
        <v>854</v>
      </c>
      <c r="C292" s="59" t="s">
        <v>89</v>
      </c>
      <c r="D292" s="60">
        <v>28.979555130004883</v>
      </c>
      <c r="E292" s="60">
        <v>12.636551856994629</v>
      </c>
      <c r="F292" s="60">
        <v>78.439849853515625</v>
      </c>
      <c r="G292" s="60">
        <v>20895381504</v>
      </c>
      <c r="H292" s="60">
        <v>336.52999877929688</v>
      </c>
      <c r="I292" s="59" t="s">
        <v>89</v>
      </c>
      <c r="J292" s="59" t="s">
        <v>104</v>
      </c>
      <c r="K292" s="50"/>
      <c r="L292"/>
      <c r="M292">
        <f t="shared" si="8"/>
        <v>0.12636551856994629</v>
      </c>
      <c r="N292">
        <f t="shared" si="9"/>
        <v>0.7843984985351562</v>
      </c>
    </row>
    <row r="293" spans="1:14" ht="15" x14ac:dyDescent="0.2">
      <c r="A293" s="59" t="s">
        <v>1553</v>
      </c>
      <c r="B293" s="59" t="s">
        <v>1554</v>
      </c>
      <c r="C293" s="59" t="s">
        <v>33</v>
      </c>
      <c r="D293" s="60">
        <v>31.433429718017578</v>
      </c>
      <c r="E293" s="60">
        <v>35.106105804443359</v>
      </c>
      <c r="F293" s="60">
        <v>150.88716125488281</v>
      </c>
      <c r="G293" s="60">
        <v>20545654784</v>
      </c>
      <c r="H293" s="60">
        <v>258.1099853515625</v>
      </c>
      <c r="I293" s="59" t="s">
        <v>34</v>
      </c>
      <c r="J293" s="59" t="s">
        <v>73</v>
      </c>
      <c r="K293" s="50"/>
      <c r="L293"/>
      <c r="M293">
        <f t="shared" si="8"/>
        <v>0.3510610580444336</v>
      </c>
      <c r="N293">
        <f t="shared" si="9"/>
        <v>1.5088716125488282</v>
      </c>
    </row>
    <row r="294" spans="1:14" ht="15" x14ac:dyDescent="0.2">
      <c r="A294" s="59" t="s">
        <v>1093</v>
      </c>
      <c r="B294" s="59" t="s">
        <v>1094</v>
      </c>
      <c r="C294" s="59" t="s">
        <v>89</v>
      </c>
      <c r="D294" s="60">
        <v>6.3917994499206543</v>
      </c>
      <c r="E294" s="60">
        <v>86.453536987304688</v>
      </c>
      <c r="F294" s="60">
        <v>45.737636566162109</v>
      </c>
      <c r="G294" s="60">
        <v>20533188608</v>
      </c>
      <c r="H294" s="60">
        <v>104.66000366210938</v>
      </c>
      <c r="I294" s="59" t="s">
        <v>89</v>
      </c>
      <c r="J294" s="59" t="s">
        <v>90</v>
      </c>
      <c r="K294" s="50"/>
      <c r="L294"/>
      <c r="M294">
        <f t="shared" si="8"/>
        <v>0.86453536987304691</v>
      </c>
      <c r="N294">
        <f t="shared" si="9"/>
        <v>0.4573763656616211</v>
      </c>
    </row>
    <row r="295" spans="1:14" ht="15" x14ac:dyDescent="0.2">
      <c r="A295" s="59" t="s">
        <v>893</v>
      </c>
      <c r="B295" s="59" t="s">
        <v>894</v>
      </c>
      <c r="C295" s="59" t="s">
        <v>33</v>
      </c>
      <c r="D295" s="60">
        <v>14.904648780822754</v>
      </c>
      <c r="E295" s="60">
        <v>12.052626609802246</v>
      </c>
      <c r="F295" s="60">
        <v>80.769905090332031</v>
      </c>
      <c r="G295" s="60">
        <v>20526055424</v>
      </c>
      <c r="H295" s="60">
        <v>125.05000305175781</v>
      </c>
      <c r="I295" s="59" t="s">
        <v>47</v>
      </c>
      <c r="J295" s="59" t="s">
        <v>47</v>
      </c>
      <c r="K295" s="50"/>
      <c r="L295"/>
      <c r="M295">
        <f t="shared" si="8"/>
        <v>0.12052626609802246</v>
      </c>
      <c r="N295">
        <f t="shared" si="9"/>
        <v>0.80769905090332028</v>
      </c>
    </row>
    <row r="296" spans="1:14" ht="15" x14ac:dyDescent="0.2">
      <c r="A296" s="59" t="s">
        <v>1187</v>
      </c>
      <c r="B296" s="59" t="s">
        <v>1188</v>
      </c>
      <c r="C296" s="59" t="s">
        <v>36</v>
      </c>
      <c r="D296" s="60">
        <v>298.02200317382812</v>
      </c>
      <c r="E296" s="60">
        <v>3.6289019584655762</v>
      </c>
      <c r="F296" s="60">
        <v>328.668212890625</v>
      </c>
      <c r="G296" s="60">
        <v>20482506752</v>
      </c>
      <c r="H296" s="60">
        <v>301.864990234375</v>
      </c>
      <c r="I296" s="59" t="s">
        <v>37</v>
      </c>
      <c r="J296" s="59" t="s">
        <v>60</v>
      </c>
      <c r="K296" s="50"/>
      <c r="L296"/>
      <c r="M296">
        <f t="shared" si="8"/>
        <v>3.628901958465576E-2</v>
      </c>
      <c r="N296">
        <f t="shared" si="9"/>
        <v>3.28668212890625</v>
      </c>
    </row>
    <row r="297" spans="1:14" ht="15" x14ac:dyDescent="0.2">
      <c r="A297" s="59" t="s">
        <v>1087</v>
      </c>
      <c r="B297" s="59" t="s">
        <v>1088</v>
      </c>
      <c r="C297" s="59" t="s">
        <v>69</v>
      </c>
      <c r="D297" s="60">
        <v>59.782001495361328</v>
      </c>
      <c r="E297" s="60">
        <v>30.084936141967773</v>
      </c>
      <c r="F297" s="60">
        <v>33.350353240966797</v>
      </c>
      <c r="G297" s="60">
        <v>20462229504</v>
      </c>
      <c r="H297" s="60">
        <v>41.705001831054688</v>
      </c>
      <c r="I297" s="59" t="s">
        <v>6370</v>
      </c>
      <c r="J297" s="59" t="s">
        <v>87</v>
      </c>
      <c r="K297" s="50"/>
      <c r="L297"/>
      <c r="M297">
        <f t="shared" si="8"/>
        <v>0.30084936141967772</v>
      </c>
      <c r="N297">
        <f t="shared" si="9"/>
        <v>0.33350353240966796</v>
      </c>
    </row>
    <row r="298" spans="1:14" ht="15" x14ac:dyDescent="0.2">
      <c r="A298" s="59" t="s">
        <v>1796</v>
      </c>
      <c r="B298" s="59" t="s">
        <v>1797</v>
      </c>
      <c r="C298" s="59" t="s">
        <v>69</v>
      </c>
      <c r="D298" s="60">
        <v>38.897621154785156</v>
      </c>
      <c r="E298" s="60">
        <v>8.8210935592651367</v>
      </c>
      <c r="F298" s="60">
        <v>80.0072021484375</v>
      </c>
      <c r="G298" s="60">
        <v>20440582144</v>
      </c>
      <c r="H298" s="60">
        <v>146</v>
      </c>
      <c r="I298" s="59" t="s">
        <v>76</v>
      </c>
      <c r="J298" s="59" t="s">
        <v>107</v>
      </c>
      <c r="K298" s="50"/>
      <c r="L298"/>
      <c r="M298">
        <f t="shared" si="8"/>
        <v>8.8210935592651363E-2</v>
      </c>
      <c r="N298">
        <f t="shared" si="9"/>
        <v>0.80007202148437495</v>
      </c>
    </row>
    <row r="299" spans="1:14" ht="15" x14ac:dyDescent="0.2">
      <c r="A299" s="59" t="s">
        <v>827</v>
      </c>
      <c r="B299" s="59" t="s">
        <v>828</v>
      </c>
      <c r="C299" s="59" t="s">
        <v>36</v>
      </c>
      <c r="D299" s="60">
        <v>11.287674903869629</v>
      </c>
      <c r="E299" s="60">
        <v>17.034734725952148</v>
      </c>
      <c r="F299" s="60">
        <v>62.021934509277344</v>
      </c>
      <c r="G299" s="60">
        <v>20425844736</v>
      </c>
      <c r="H299" s="60">
        <v>230.53999328613281</v>
      </c>
      <c r="I299" s="59" t="s">
        <v>37</v>
      </c>
      <c r="J299" s="59" t="s">
        <v>38</v>
      </c>
      <c r="K299" s="50"/>
      <c r="L299"/>
      <c r="M299">
        <f t="shared" si="8"/>
        <v>0.1703473472595215</v>
      </c>
      <c r="N299">
        <f t="shared" si="9"/>
        <v>0.62021934509277343</v>
      </c>
    </row>
    <row r="300" spans="1:14" ht="15" x14ac:dyDescent="0.2">
      <c r="A300" s="59" t="s">
        <v>861</v>
      </c>
      <c r="B300" s="59" t="s">
        <v>862</v>
      </c>
      <c r="C300" s="59" t="s">
        <v>80</v>
      </c>
      <c r="D300" s="60">
        <v>25.634380340576172</v>
      </c>
      <c r="E300" s="60">
        <v>29.631710052490234</v>
      </c>
      <c r="F300" s="60">
        <v>177.60719299316406</v>
      </c>
      <c r="G300" s="60">
        <v>20306522112</v>
      </c>
      <c r="H300" s="60">
        <v>160.41999816894531</v>
      </c>
      <c r="I300" s="59" t="s">
        <v>80</v>
      </c>
      <c r="J300" s="59" t="s">
        <v>81</v>
      </c>
      <c r="K300" s="50"/>
      <c r="L300"/>
      <c r="M300">
        <f t="shared" si="8"/>
        <v>0.29631710052490234</v>
      </c>
      <c r="N300">
        <f t="shared" si="9"/>
        <v>1.7760719299316405</v>
      </c>
    </row>
    <row r="301" spans="1:14" ht="15" x14ac:dyDescent="0.2">
      <c r="A301" s="59" t="s">
        <v>783</v>
      </c>
      <c r="B301" s="59" t="s">
        <v>784</v>
      </c>
      <c r="C301" s="59" t="s">
        <v>69</v>
      </c>
      <c r="D301" s="60">
        <v>27.684675216674805</v>
      </c>
      <c r="E301" s="60">
        <v>19.462333679199219</v>
      </c>
      <c r="F301" s="60">
        <v>155.79244995117188</v>
      </c>
      <c r="G301" s="60">
        <v>20217858048</v>
      </c>
      <c r="H301" s="60">
        <v>184.89999389648438</v>
      </c>
      <c r="I301" s="59" t="s">
        <v>6370</v>
      </c>
      <c r="J301" s="59" t="s">
        <v>96</v>
      </c>
      <c r="K301" s="50"/>
      <c r="L301"/>
      <c r="M301">
        <f t="shared" si="8"/>
        <v>0.19462333679199217</v>
      </c>
      <c r="N301">
        <f t="shared" si="9"/>
        <v>1.5579244995117187</v>
      </c>
    </row>
    <row r="302" spans="1:14" ht="15" x14ac:dyDescent="0.2">
      <c r="A302" s="59" t="s">
        <v>785</v>
      </c>
      <c r="B302" s="59" t="s">
        <v>786</v>
      </c>
      <c r="C302" s="59" t="s">
        <v>20</v>
      </c>
      <c r="D302" s="60">
        <v>44.921329498291016</v>
      </c>
      <c r="E302" s="60">
        <v>10.558094024658203</v>
      </c>
      <c r="F302" s="60">
        <v>19.435787200927734</v>
      </c>
      <c r="G302" s="60">
        <v>19652519936</v>
      </c>
      <c r="H302" s="60">
        <v>246.94000244140625</v>
      </c>
      <c r="I302" s="59" t="s">
        <v>23</v>
      </c>
      <c r="J302" s="59" t="s">
        <v>24</v>
      </c>
      <c r="K302" s="50"/>
      <c r="L302"/>
      <c r="M302">
        <f t="shared" si="8"/>
        <v>0.10558094024658203</v>
      </c>
      <c r="N302">
        <f t="shared" si="9"/>
        <v>0.19435787200927734</v>
      </c>
    </row>
    <row r="303" spans="1:14" ht="15" x14ac:dyDescent="0.2">
      <c r="A303" s="59" t="s">
        <v>697</v>
      </c>
      <c r="B303" s="59" t="s">
        <v>698</v>
      </c>
      <c r="C303" s="59" t="s">
        <v>65</v>
      </c>
      <c r="D303" s="60">
        <v>20.40489387512207</v>
      </c>
      <c r="E303" s="60">
        <v>4.9197030067443848</v>
      </c>
      <c r="F303" s="60">
        <v>99.042060852050781</v>
      </c>
      <c r="G303" s="60">
        <v>19644971008</v>
      </c>
      <c r="H303" s="60">
        <v>27.514999389648438</v>
      </c>
      <c r="I303" s="59" t="s">
        <v>65</v>
      </c>
      <c r="J303" s="59" t="s">
        <v>66</v>
      </c>
      <c r="K303" s="50"/>
      <c r="L303"/>
      <c r="M303">
        <f t="shared" si="8"/>
        <v>4.9197030067443845E-2</v>
      </c>
      <c r="N303">
        <f t="shared" si="9"/>
        <v>0.99042060852050784</v>
      </c>
    </row>
    <row r="304" spans="1:14" ht="15" x14ac:dyDescent="0.2">
      <c r="A304" s="59" t="s">
        <v>961</v>
      </c>
      <c r="B304" s="59" t="s">
        <v>962</v>
      </c>
      <c r="C304" s="59" t="s">
        <v>33</v>
      </c>
      <c r="D304" s="60">
        <v>18.657449722290039</v>
      </c>
      <c r="E304" s="60">
        <v>19.904857635498047</v>
      </c>
      <c r="F304" s="60">
        <v>47.774009704589844</v>
      </c>
      <c r="G304" s="60">
        <v>19541696512</v>
      </c>
      <c r="H304" s="60">
        <v>73.610000610351562</v>
      </c>
      <c r="I304" s="59" t="s">
        <v>85</v>
      </c>
      <c r="J304" s="59" t="s">
        <v>85</v>
      </c>
      <c r="K304" s="50"/>
      <c r="L304"/>
      <c r="M304">
        <f t="shared" si="8"/>
        <v>0.19904857635498047</v>
      </c>
      <c r="N304">
        <f t="shared" si="9"/>
        <v>0.47774009704589843</v>
      </c>
    </row>
    <row r="305" spans="1:14" ht="15" x14ac:dyDescent="0.2">
      <c r="A305" s="59" t="s">
        <v>879</v>
      </c>
      <c r="B305" s="59" t="s">
        <v>880</v>
      </c>
      <c r="C305" s="59" t="s">
        <v>33</v>
      </c>
      <c r="D305" s="60">
        <v>8.3487653732299805</v>
      </c>
      <c r="E305" s="60">
        <v>8.6436891555786133</v>
      </c>
      <c r="F305" s="60">
        <v>71.498313903808594</v>
      </c>
      <c r="G305" s="60">
        <v>19532191744</v>
      </c>
      <c r="H305" s="60">
        <v>39.659999847412109</v>
      </c>
      <c r="I305" s="59" t="s">
        <v>47</v>
      </c>
      <c r="J305" s="59" t="s">
        <v>47</v>
      </c>
      <c r="K305" s="50"/>
      <c r="L305"/>
      <c r="M305">
        <f t="shared" si="8"/>
        <v>8.6436891555786127E-2</v>
      </c>
      <c r="N305">
        <f t="shared" si="9"/>
        <v>0.71498313903808597</v>
      </c>
    </row>
    <row r="306" spans="1:14" ht="15" x14ac:dyDescent="0.2">
      <c r="A306" s="59" t="s">
        <v>1141</v>
      </c>
      <c r="B306" s="59" t="s">
        <v>1142</v>
      </c>
      <c r="C306" s="59" t="s">
        <v>43</v>
      </c>
      <c r="D306" s="60">
        <v>7.1035194396972656</v>
      </c>
      <c r="E306" s="60">
        <v>33.989902496337891</v>
      </c>
      <c r="F306" s="60">
        <v>36.756950378417969</v>
      </c>
      <c r="G306" s="60">
        <v>19452127232</v>
      </c>
      <c r="H306" s="60">
        <v>30.629999160766602</v>
      </c>
      <c r="I306" s="59" t="s">
        <v>43</v>
      </c>
      <c r="J306" s="59" t="s">
        <v>44</v>
      </c>
      <c r="K306" s="50"/>
      <c r="L306"/>
      <c r="M306">
        <f t="shared" si="8"/>
        <v>0.33989902496337893</v>
      </c>
      <c r="N306">
        <f t="shared" si="9"/>
        <v>0.36756950378417969</v>
      </c>
    </row>
    <row r="307" spans="1:14" ht="15" x14ac:dyDescent="0.2">
      <c r="A307" s="59" t="s">
        <v>1303</v>
      </c>
      <c r="B307" s="59" t="s">
        <v>1304</v>
      </c>
      <c r="C307" s="59" t="s">
        <v>36</v>
      </c>
      <c r="D307" s="60">
        <v>20.916242599487305</v>
      </c>
      <c r="E307" s="60">
        <v>30.185285568237305</v>
      </c>
      <c r="F307" s="60">
        <v>78.658332824707031</v>
      </c>
      <c r="G307" s="60">
        <v>19085119488</v>
      </c>
      <c r="H307" s="60">
        <v>326.79998779296875</v>
      </c>
      <c r="I307" s="59" t="s">
        <v>37</v>
      </c>
      <c r="J307" s="59" t="s">
        <v>38</v>
      </c>
      <c r="K307" s="50"/>
      <c r="L307"/>
      <c r="M307">
        <f t="shared" si="8"/>
        <v>0.30185285568237302</v>
      </c>
      <c r="N307">
        <f t="shared" si="9"/>
        <v>0.78658332824707033</v>
      </c>
    </row>
    <row r="308" spans="1:14" ht="15" x14ac:dyDescent="0.2">
      <c r="A308" s="59" t="s">
        <v>1057</v>
      </c>
      <c r="B308" s="59" t="s">
        <v>1058</v>
      </c>
      <c r="C308" s="59" t="s">
        <v>20</v>
      </c>
      <c r="D308" s="60">
        <v>31.004415512084961</v>
      </c>
      <c r="E308" s="60">
        <v>9.5861663818359375</v>
      </c>
      <c r="F308" s="60">
        <v>52.696449279785156</v>
      </c>
      <c r="G308" s="60">
        <v>18999666688</v>
      </c>
      <c r="H308" s="60">
        <v>419.22000122070312</v>
      </c>
      <c r="I308" s="59" t="s">
        <v>21</v>
      </c>
      <c r="J308" s="59" t="s">
        <v>92</v>
      </c>
      <c r="K308" s="50"/>
      <c r="L308"/>
      <c r="M308">
        <f t="shared" si="8"/>
        <v>9.586166381835938E-2</v>
      </c>
      <c r="N308">
        <f t="shared" si="9"/>
        <v>0.52696449279785151</v>
      </c>
    </row>
    <row r="309" spans="1:14" ht="15" x14ac:dyDescent="0.2">
      <c r="A309" s="59" t="s">
        <v>935</v>
      </c>
      <c r="B309" s="59" t="s">
        <v>936</v>
      </c>
      <c r="C309" s="59" t="s">
        <v>69</v>
      </c>
      <c r="D309" s="60">
        <v>40.644367218017578</v>
      </c>
      <c r="E309" s="60">
        <v>10.114141464233398</v>
      </c>
      <c r="F309" s="60">
        <v>75.294845581054688</v>
      </c>
      <c r="G309" s="60">
        <v>18986338304</v>
      </c>
      <c r="H309" s="60">
        <v>105.34999847412109</v>
      </c>
      <c r="I309" s="59" t="s">
        <v>76</v>
      </c>
      <c r="J309" s="59" t="s">
        <v>82</v>
      </c>
      <c r="K309" s="50"/>
      <c r="L309"/>
      <c r="M309">
        <f t="shared" si="8"/>
        <v>0.10114141464233399</v>
      </c>
      <c r="N309">
        <f t="shared" si="9"/>
        <v>0.75294845581054692</v>
      </c>
    </row>
    <row r="310" spans="1:14" ht="15" x14ac:dyDescent="0.2">
      <c r="A310" s="59" t="s">
        <v>815</v>
      </c>
      <c r="B310" s="59" t="s">
        <v>816</v>
      </c>
      <c r="C310" s="59" t="s">
        <v>69</v>
      </c>
      <c r="D310" s="60">
        <v>65.706474304199219</v>
      </c>
      <c r="E310" s="60">
        <v>14.681120872497559</v>
      </c>
      <c r="F310" s="60">
        <v>8.8117218017578125</v>
      </c>
      <c r="G310" s="60">
        <v>18509891584</v>
      </c>
      <c r="H310" s="60">
        <v>162.29499816894531</v>
      </c>
      <c r="I310" s="59" t="s">
        <v>76</v>
      </c>
      <c r="J310" s="59" t="s">
        <v>77</v>
      </c>
      <c r="K310" s="50"/>
      <c r="L310"/>
      <c r="M310">
        <f t="shared" si="8"/>
        <v>0.14681120872497558</v>
      </c>
      <c r="N310">
        <f t="shared" si="9"/>
        <v>8.8117218017578131E-2</v>
      </c>
    </row>
    <row r="311" spans="1:14" ht="15" x14ac:dyDescent="0.2">
      <c r="A311" s="59" t="s">
        <v>813</v>
      </c>
      <c r="B311" s="59" t="s">
        <v>814</v>
      </c>
      <c r="C311" s="59" t="s">
        <v>69</v>
      </c>
      <c r="D311" s="60">
        <v>65.706474304199219</v>
      </c>
      <c r="E311" s="60">
        <v>14.681120872497559</v>
      </c>
      <c r="F311" s="60">
        <v>8.8117218017578125</v>
      </c>
      <c r="G311" s="60">
        <v>18509891584</v>
      </c>
      <c r="H311" s="60">
        <v>126.69000244140625</v>
      </c>
      <c r="I311" s="59" t="s">
        <v>76</v>
      </c>
      <c r="J311" s="59" t="s">
        <v>77</v>
      </c>
      <c r="K311" s="50"/>
      <c r="L311"/>
      <c r="M311">
        <f t="shared" si="8"/>
        <v>0.14681120872497558</v>
      </c>
      <c r="N311">
        <f t="shared" si="9"/>
        <v>8.8117218017578131E-2</v>
      </c>
    </row>
    <row r="312" spans="1:14" ht="15" x14ac:dyDescent="0.2">
      <c r="A312" s="59" t="s">
        <v>923</v>
      </c>
      <c r="B312" s="59" t="s">
        <v>924</v>
      </c>
      <c r="C312" s="59" t="s">
        <v>36</v>
      </c>
      <c r="D312" s="60">
        <v>26.293523788452148</v>
      </c>
      <c r="E312" s="60">
        <v>204.84202575683594</v>
      </c>
      <c r="F312" s="60">
        <v>423.2021484375</v>
      </c>
      <c r="G312" s="60">
        <v>18387832832</v>
      </c>
      <c r="H312" s="60">
        <v>309.51998901367188</v>
      </c>
      <c r="I312" s="59" t="s">
        <v>40</v>
      </c>
      <c r="J312" s="59" t="s">
        <v>56</v>
      </c>
      <c r="K312" s="50"/>
      <c r="L312"/>
      <c r="M312">
        <f t="shared" si="8"/>
        <v>2.0484202575683592</v>
      </c>
      <c r="N312">
        <f t="shared" si="9"/>
        <v>4.2320214843750001</v>
      </c>
    </row>
    <row r="313" spans="1:14" ht="15" x14ac:dyDescent="0.2">
      <c r="A313" s="59" t="s">
        <v>945</v>
      </c>
      <c r="B313" s="59" t="s">
        <v>946</v>
      </c>
      <c r="C313" s="59" t="s">
        <v>69</v>
      </c>
      <c r="D313" s="60">
        <v>19.166933059692383</v>
      </c>
      <c r="E313" s="60">
        <v>29.545755386352539</v>
      </c>
      <c r="F313" s="60">
        <v>90.983070373535156</v>
      </c>
      <c r="G313" s="60">
        <v>18275487744</v>
      </c>
      <c r="H313" s="60">
        <v>136.8699951171875</v>
      </c>
      <c r="I313" s="59" t="s">
        <v>76</v>
      </c>
      <c r="J313" s="59" t="s">
        <v>82</v>
      </c>
      <c r="K313" s="50"/>
      <c r="L313"/>
      <c r="M313">
        <f t="shared" si="8"/>
        <v>0.2954575538635254</v>
      </c>
      <c r="N313">
        <f t="shared" si="9"/>
        <v>0.90983070373535158</v>
      </c>
    </row>
    <row r="314" spans="1:14" ht="15" x14ac:dyDescent="0.2">
      <c r="A314" s="59" t="s">
        <v>863</v>
      </c>
      <c r="B314" s="59" t="s">
        <v>864</v>
      </c>
      <c r="C314" s="59" t="s">
        <v>80</v>
      </c>
      <c r="D314" s="60">
        <v>55.065048217773438</v>
      </c>
      <c r="E314" s="60">
        <v>3.6153159141540532</v>
      </c>
      <c r="F314" s="60">
        <v>75.051506042480469</v>
      </c>
      <c r="G314" s="60">
        <v>18226128896</v>
      </c>
      <c r="H314" s="60">
        <v>31.745000839233398</v>
      </c>
      <c r="I314" s="59" t="s">
        <v>80</v>
      </c>
      <c r="J314" s="59" t="s">
        <v>81</v>
      </c>
      <c r="K314" s="50"/>
      <c r="L314"/>
      <c r="M314">
        <f t="shared" si="8"/>
        <v>3.6153159141540533E-2</v>
      </c>
      <c r="N314">
        <f t="shared" si="9"/>
        <v>0.75051506042480465</v>
      </c>
    </row>
    <row r="315" spans="1:14" ht="15" x14ac:dyDescent="0.2">
      <c r="A315" s="59" t="s">
        <v>775</v>
      </c>
      <c r="B315" s="59" t="s">
        <v>776</v>
      </c>
      <c r="C315" s="59" t="s">
        <v>20</v>
      </c>
      <c r="D315" s="60">
        <v>9.2904558181762695</v>
      </c>
      <c r="E315" s="60">
        <v>19.797506332397461</v>
      </c>
      <c r="F315" s="60">
        <v>67.169960021972656</v>
      </c>
      <c r="G315" s="60">
        <v>18206818304</v>
      </c>
      <c r="H315" s="60">
        <v>14.729999542236328</v>
      </c>
      <c r="I315" s="59" t="s">
        <v>21</v>
      </c>
      <c r="J315" s="59" t="s">
        <v>22</v>
      </c>
      <c r="K315" s="50"/>
      <c r="L315"/>
      <c r="M315">
        <f t="shared" si="8"/>
        <v>0.1979750633239746</v>
      </c>
      <c r="N315">
        <f t="shared" si="9"/>
        <v>0.67169960021972652</v>
      </c>
    </row>
    <row r="316" spans="1:14" ht="15" x14ac:dyDescent="0.2">
      <c r="A316" s="59" t="s">
        <v>965</v>
      </c>
      <c r="B316" s="59" t="s">
        <v>966</v>
      </c>
      <c r="C316" s="59" t="s">
        <v>36</v>
      </c>
      <c r="D316" s="60">
        <v>14.412691116333008</v>
      </c>
      <c r="E316" s="60">
        <v>28.631746292114258</v>
      </c>
      <c r="F316" s="60">
        <v>57.901645660400391</v>
      </c>
      <c r="G316" s="60">
        <v>18002487296</v>
      </c>
      <c r="H316" s="60">
        <v>74.605003356933594</v>
      </c>
      <c r="I316" s="59" t="s">
        <v>37</v>
      </c>
      <c r="J316" s="59" t="s">
        <v>60</v>
      </c>
      <c r="K316" s="50"/>
      <c r="L316"/>
      <c r="M316">
        <f t="shared" si="8"/>
        <v>0.28631746292114257</v>
      </c>
      <c r="N316">
        <f t="shared" si="9"/>
        <v>0.57901645660400392</v>
      </c>
    </row>
    <row r="317" spans="1:14" ht="15" x14ac:dyDescent="0.2">
      <c r="A317" s="59" t="s">
        <v>889</v>
      </c>
      <c r="B317" s="59" t="s">
        <v>890</v>
      </c>
      <c r="C317" s="59" t="s">
        <v>20</v>
      </c>
      <c r="D317" s="60">
        <v>76.067962646484375</v>
      </c>
      <c r="E317" s="60">
        <v>26.305120468139648</v>
      </c>
      <c r="F317" s="60">
        <v>2.6942160129547119</v>
      </c>
      <c r="G317" s="60">
        <v>17976700928</v>
      </c>
      <c r="H317" s="60">
        <v>327.16000366210938</v>
      </c>
      <c r="I317" s="59" t="s">
        <v>23</v>
      </c>
      <c r="J317" s="59" t="s">
        <v>24</v>
      </c>
      <c r="K317" s="50"/>
      <c r="L317"/>
      <c r="M317">
        <f t="shared" si="8"/>
        <v>0.26305120468139648</v>
      </c>
      <c r="N317">
        <f t="shared" si="9"/>
        <v>2.6942160129547119E-2</v>
      </c>
    </row>
    <row r="318" spans="1:14" ht="15" x14ac:dyDescent="0.2">
      <c r="A318" s="59" t="s">
        <v>929</v>
      </c>
      <c r="B318" s="59" t="s">
        <v>930</v>
      </c>
      <c r="C318" s="59" t="s">
        <v>65</v>
      </c>
      <c r="D318" s="60">
        <v>24.292802810668945</v>
      </c>
      <c r="E318" s="60">
        <v>17.676679611206055</v>
      </c>
      <c r="F318" s="60">
        <v>161.2451171875</v>
      </c>
      <c r="G318" s="60">
        <v>17743699968</v>
      </c>
      <c r="H318" s="60">
        <v>28.190000534057617</v>
      </c>
      <c r="I318" s="59" t="s">
        <v>65</v>
      </c>
      <c r="J318" s="59" t="s">
        <v>88</v>
      </c>
      <c r="K318" s="50"/>
      <c r="L318"/>
      <c r="M318">
        <f t="shared" si="8"/>
        <v>0.17676679611206056</v>
      </c>
      <c r="N318">
        <f t="shared" si="9"/>
        <v>1.6124511718750001</v>
      </c>
    </row>
    <row r="319" spans="1:14" ht="15" x14ac:dyDescent="0.2">
      <c r="A319" s="59" t="s">
        <v>729</v>
      </c>
      <c r="B319" s="59" t="s">
        <v>730</v>
      </c>
      <c r="C319" s="59" t="s">
        <v>45</v>
      </c>
      <c r="D319" s="60">
        <v>24.257524490356445</v>
      </c>
      <c r="E319" s="60">
        <v>20.459911346435547</v>
      </c>
      <c r="F319" s="60">
        <v>72.834754943847656</v>
      </c>
      <c r="G319" s="60">
        <v>17687771136</v>
      </c>
      <c r="H319" s="60">
        <v>72.529998779296875</v>
      </c>
      <c r="I319" s="59" t="s">
        <v>49</v>
      </c>
      <c r="J319" s="59" t="s">
        <v>50</v>
      </c>
      <c r="K319" s="50"/>
      <c r="L319"/>
      <c r="M319">
        <f t="shared" si="8"/>
        <v>0.20459911346435547</v>
      </c>
      <c r="N319">
        <f t="shared" si="9"/>
        <v>0.72834754943847657</v>
      </c>
    </row>
    <row r="320" spans="1:14" ht="15" x14ac:dyDescent="0.2">
      <c r="A320" s="59" t="s">
        <v>1095</v>
      </c>
      <c r="B320" s="59" t="s">
        <v>1096</v>
      </c>
      <c r="C320" s="59" t="s">
        <v>20</v>
      </c>
      <c r="D320" s="60">
        <v>39.527767181396484</v>
      </c>
      <c r="E320" s="60">
        <v>15.958918571472168</v>
      </c>
      <c r="F320" s="60">
        <v>7.1517019271850586</v>
      </c>
      <c r="G320" s="60">
        <v>17673320448</v>
      </c>
      <c r="H320" s="60">
        <v>344.22698974609375</v>
      </c>
      <c r="I320" s="59" t="s">
        <v>23</v>
      </c>
      <c r="J320" s="59" t="s">
        <v>42</v>
      </c>
      <c r="K320" s="50"/>
      <c r="L320"/>
      <c r="M320">
        <f t="shared" si="8"/>
        <v>0.15958918571472169</v>
      </c>
      <c r="N320">
        <f t="shared" si="9"/>
        <v>7.1517019271850585E-2</v>
      </c>
    </row>
    <row r="321" spans="1:14" ht="15" x14ac:dyDescent="0.2">
      <c r="A321" s="59" t="s">
        <v>1045</v>
      </c>
      <c r="B321" s="59" t="s">
        <v>1046</v>
      </c>
      <c r="C321" s="59" t="s">
        <v>69</v>
      </c>
      <c r="D321" s="60">
        <v>18.799758911132812</v>
      </c>
      <c r="E321" s="60">
        <v>31.436285018920898</v>
      </c>
      <c r="F321" s="60">
        <v>35.485744476318359</v>
      </c>
      <c r="G321" s="60">
        <v>17668661248</v>
      </c>
      <c r="H321" s="60">
        <v>179.83999633789062</v>
      </c>
      <c r="I321" s="59" t="s">
        <v>70</v>
      </c>
      <c r="J321" s="59" t="s">
        <v>75</v>
      </c>
      <c r="K321" s="50"/>
      <c r="L321"/>
      <c r="M321">
        <f t="shared" si="8"/>
        <v>0.31436285018920901</v>
      </c>
      <c r="N321">
        <f t="shared" si="9"/>
        <v>0.35485744476318359</v>
      </c>
    </row>
    <row r="322" spans="1:14" ht="15" x14ac:dyDescent="0.2">
      <c r="A322" s="59" t="s">
        <v>913</v>
      </c>
      <c r="B322" s="59" t="s">
        <v>914</v>
      </c>
      <c r="C322" s="59" t="s">
        <v>80</v>
      </c>
      <c r="D322" s="60">
        <v>46.594821929931641</v>
      </c>
      <c r="E322" s="60">
        <v>10.586955070495605</v>
      </c>
      <c r="F322" s="60">
        <v>73.6937255859375</v>
      </c>
      <c r="G322" s="60">
        <v>17582530560</v>
      </c>
      <c r="H322" s="60">
        <v>152.25999450683594</v>
      </c>
      <c r="I322" s="59" t="s">
        <v>80</v>
      </c>
      <c r="J322" s="59" t="s">
        <v>81</v>
      </c>
      <c r="K322" s="50"/>
      <c r="L322"/>
      <c r="M322">
        <f t="shared" si="8"/>
        <v>0.10586955070495606</v>
      </c>
      <c r="N322">
        <f t="shared" si="9"/>
        <v>0.73693725585937497</v>
      </c>
    </row>
    <row r="323" spans="1:14" ht="15" x14ac:dyDescent="0.2">
      <c r="A323" s="59" t="s">
        <v>975</v>
      </c>
      <c r="B323" s="59" t="s">
        <v>976</v>
      </c>
      <c r="C323" s="59" t="s">
        <v>69</v>
      </c>
      <c r="D323" s="60">
        <v>26.995002746582031</v>
      </c>
      <c r="E323" s="60">
        <v>6.6375207901000977</v>
      </c>
      <c r="F323" s="60">
        <v>44.463474273681641</v>
      </c>
      <c r="G323" s="60">
        <v>17546610688</v>
      </c>
      <c r="H323" s="60">
        <v>96.480003356933594</v>
      </c>
      <c r="I323" s="59" t="s">
        <v>76</v>
      </c>
      <c r="J323" s="59" t="s">
        <v>82</v>
      </c>
      <c r="K323" s="50"/>
      <c r="L323"/>
      <c r="M323">
        <f t="shared" si="8"/>
        <v>6.6375207901000974E-2</v>
      </c>
      <c r="N323">
        <f t="shared" si="9"/>
        <v>0.44463474273681641</v>
      </c>
    </row>
    <row r="324" spans="1:14" ht="15" x14ac:dyDescent="0.2">
      <c r="A324" s="59" t="s">
        <v>1125</v>
      </c>
      <c r="B324" s="59" t="s">
        <v>1126</v>
      </c>
      <c r="C324" s="59" t="s">
        <v>65</v>
      </c>
      <c r="D324" s="60">
        <v>15.853728294372559</v>
      </c>
      <c r="E324" s="60">
        <v>-10.978043556213379</v>
      </c>
      <c r="F324" s="60">
        <v>333.30831909179688</v>
      </c>
      <c r="G324" s="60">
        <v>17533681664</v>
      </c>
      <c r="H324" s="60">
        <v>27.895000457763672</v>
      </c>
      <c r="I324" s="59" t="s">
        <v>65</v>
      </c>
      <c r="J324" s="59" t="s">
        <v>108</v>
      </c>
      <c r="K324" s="50"/>
      <c r="L324"/>
      <c r="M324">
        <f t="shared" si="8"/>
        <v>-0.10978043556213379</v>
      </c>
      <c r="N324">
        <f t="shared" si="9"/>
        <v>3.3330831909179688</v>
      </c>
    </row>
    <row r="325" spans="1:14" ht="15" x14ac:dyDescent="0.2">
      <c r="A325" s="59" t="s">
        <v>763</v>
      </c>
      <c r="B325" s="59" t="s">
        <v>764</v>
      </c>
      <c r="C325" s="59" t="s">
        <v>33</v>
      </c>
      <c r="D325" s="60">
        <v>12.268392562866211</v>
      </c>
      <c r="E325" s="60">
        <v>13.366507530212402</v>
      </c>
      <c r="F325" s="60">
        <v>78.890159606933594</v>
      </c>
      <c r="G325" s="60">
        <v>17506916352</v>
      </c>
      <c r="H325" s="60">
        <v>90.050003051757812</v>
      </c>
      <c r="I325" s="59" t="s">
        <v>34</v>
      </c>
      <c r="J325" s="59" t="s">
        <v>73</v>
      </c>
      <c r="K325" s="50"/>
      <c r="L325"/>
      <c r="M325">
        <f t="shared" ref="M325:M388" si="10">IF(E325=0,"",E325/100)</f>
        <v>0.13366507530212401</v>
      </c>
      <c r="N325">
        <f t="shared" si="9"/>
        <v>0.78890159606933596</v>
      </c>
    </row>
    <row r="326" spans="1:14" ht="15" x14ac:dyDescent="0.2">
      <c r="A326" s="59" t="s">
        <v>715</v>
      </c>
      <c r="B326" s="59" t="s">
        <v>716</v>
      </c>
      <c r="C326" s="59" t="s">
        <v>45</v>
      </c>
      <c r="D326" s="60">
        <v>36.907600402832031</v>
      </c>
      <c r="E326" s="60">
        <v>116.71469879150391</v>
      </c>
      <c r="F326" s="60">
        <v>646.975830078125</v>
      </c>
      <c r="G326" s="60">
        <v>17308420096</v>
      </c>
      <c r="H326" s="60">
        <v>140.27999877929688</v>
      </c>
      <c r="I326" s="59" t="s">
        <v>49</v>
      </c>
      <c r="J326" s="59" t="s">
        <v>50</v>
      </c>
      <c r="K326" s="50"/>
      <c r="L326"/>
      <c r="M326">
        <f t="shared" si="10"/>
        <v>1.1671469879150391</v>
      </c>
      <c r="N326">
        <f t="shared" ref="N326:N389" si="11">IF(F326=0,"",F326/100)</f>
        <v>6.4697583007812502</v>
      </c>
    </row>
    <row r="327" spans="1:14" ht="15" x14ac:dyDescent="0.2">
      <c r="A327" s="59" t="s">
        <v>779</v>
      </c>
      <c r="B327" s="59" t="s">
        <v>780</v>
      </c>
      <c r="C327" s="59" t="s">
        <v>36</v>
      </c>
      <c r="D327" s="60">
        <v>18.755270004272461</v>
      </c>
      <c r="E327" s="60">
        <v>23.756296157836914</v>
      </c>
      <c r="F327" s="60">
        <v>1.1965030431747441</v>
      </c>
      <c r="G327" s="60">
        <v>17179555840</v>
      </c>
      <c r="H327" s="60">
        <v>77.080001831054688</v>
      </c>
      <c r="I327" s="59" t="s">
        <v>40</v>
      </c>
      <c r="J327" s="59" t="s">
        <v>55</v>
      </c>
      <c r="K327" s="50"/>
      <c r="L327"/>
      <c r="M327">
        <f t="shared" si="10"/>
        <v>0.23756296157836915</v>
      </c>
      <c r="N327">
        <f t="shared" si="11"/>
        <v>1.1965030431747441E-2</v>
      </c>
    </row>
    <row r="328" spans="1:14" ht="15" x14ac:dyDescent="0.2">
      <c r="A328" s="59" t="s">
        <v>881</v>
      </c>
      <c r="B328" s="59" t="s">
        <v>882</v>
      </c>
      <c r="C328" s="59" t="s">
        <v>28</v>
      </c>
      <c r="D328" s="60">
        <v>22.090583801269531</v>
      </c>
      <c r="E328" s="60">
        <v>37.990242004394531</v>
      </c>
      <c r="F328" s="60">
        <v>287.14208984375</v>
      </c>
      <c r="G328" s="60">
        <v>17091352576</v>
      </c>
      <c r="H328" s="60">
        <v>143.83700561523438</v>
      </c>
      <c r="I328" s="59" t="s">
        <v>58</v>
      </c>
      <c r="J328" s="59" t="s">
        <v>59</v>
      </c>
      <c r="K328" s="50"/>
      <c r="L328"/>
      <c r="M328">
        <f t="shared" si="10"/>
        <v>0.37990242004394531</v>
      </c>
      <c r="N328">
        <f t="shared" si="11"/>
        <v>2.8714208984375</v>
      </c>
    </row>
    <row r="329" spans="1:14" ht="15" x14ac:dyDescent="0.2">
      <c r="A329" s="59" t="s">
        <v>925</v>
      </c>
      <c r="B329" s="59" t="s">
        <v>926</v>
      </c>
      <c r="C329" s="59" t="s">
        <v>45</v>
      </c>
      <c r="D329" s="60">
        <v>14.736801147460938</v>
      </c>
      <c r="E329" s="60">
        <v>6.7439179420471191</v>
      </c>
      <c r="F329" s="60">
        <v>105.42749786376953</v>
      </c>
      <c r="G329" s="60">
        <v>17027930112</v>
      </c>
      <c r="H329" s="60">
        <v>35.529998779296875</v>
      </c>
      <c r="I329" s="59" t="s">
        <v>53</v>
      </c>
      <c r="J329" s="59" t="s">
        <v>84</v>
      </c>
      <c r="K329" s="50"/>
      <c r="L329"/>
      <c r="M329">
        <f t="shared" si="10"/>
        <v>6.7439179420471188E-2</v>
      </c>
      <c r="N329">
        <f t="shared" si="11"/>
        <v>1.0542749786376953</v>
      </c>
    </row>
    <row r="330" spans="1:14" ht="15" x14ac:dyDescent="0.2">
      <c r="A330" s="59" t="s">
        <v>1686</v>
      </c>
      <c r="B330" s="59" t="s">
        <v>1687</v>
      </c>
      <c r="C330" s="59" t="s">
        <v>36</v>
      </c>
      <c r="D330" s="60">
        <v>25.562774658203125</v>
      </c>
      <c r="E330" s="60">
        <v>12.110121726989746</v>
      </c>
      <c r="F330" s="60">
        <v>53.295726776123047</v>
      </c>
      <c r="G330" s="60">
        <v>16987544576</v>
      </c>
      <c r="H330" s="60">
        <v>76.19000244140625</v>
      </c>
      <c r="I330" s="59" t="s">
        <v>40</v>
      </c>
      <c r="J330" s="59" t="s">
        <v>55</v>
      </c>
      <c r="K330" s="50"/>
      <c r="L330"/>
      <c r="M330">
        <f t="shared" si="10"/>
        <v>0.12110121726989746</v>
      </c>
      <c r="N330">
        <f t="shared" si="11"/>
        <v>0.53295726776123042</v>
      </c>
    </row>
    <row r="331" spans="1:14" ht="15" x14ac:dyDescent="0.2">
      <c r="A331" s="59" t="s">
        <v>1421</v>
      </c>
      <c r="B331" s="59" t="s">
        <v>1422</v>
      </c>
      <c r="C331" s="59" t="s">
        <v>89</v>
      </c>
      <c r="D331" s="60">
        <v>4.4790248870849609</v>
      </c>
      <c r="E331" s="60">
        <v>33.856643676757812</v>
      </c>
      <c r="F331" s="60">
        <v>37.084693908691406</v>
      </c>
      <c r="G331" s="60">
        <v>16898073600</v>
      </c>
      <c r="H331" s="60">
        <v>49.630001068115234</v>
      </c>
      <c r="I331" s="59" t="s">
        <v>89</v>
      </c>
      <c r="J331" s="59" t="s">
        <v>90</v>
      </c>
      <c r="K331" s="50"/>
      <c r="L331"/>
      <c r="M331">
        <f t="shared" si="10"/>
        <v>0.33856643676757814</v>
      </c>
      <c r="N331">
        <f t="shared" si="11"/>
        <v>0.37084693908691407</v>
      </c>
    </row>
    <row r="332" spans="1:14" ht="15" x14ac:dyDescent="0.2">
      <c r="A332" s="59" t="s">
        <v>1249</v>
      </c>
      <c r="B332" s="59" t="s">
        <v>1250</v>
      </c>
      <c r="C332" s="59" t="s">
        <v>36</v>
      </c>
      <c r="D332" s="60">
        <v>76.799560546875</v>
      </c>
      <c r="E332" s="60">
        <v>18.244327545166016</v>
      </c>
      <c r="F332" s="60">
        <v>0.86388599872589111</v>
      </c>
      <c r="G332" s="60">
        <v>16864102400</v>
      </c>
      <c r="H332" s="60">
        <v>373.489990234375</v>
      </c>
      <c r="I332" s="59" t="s">
        <v>37</v>
      </c>
      <c r="J332" s="59" t="s">
        <v>60</v>
      </c>
      <c r="K332" s="50"/>
      <c r="L332"/>
      <c r="M332">
        <f t="shared" si="10"/>
        <v>0.18244327545166017</v>
      </c>
      <c r="N332">
        <f t="shared" si="11"/>
        <v>8.6388599872589105E-3</v>
      </c>
    </row>
    <row r="333" spans="1:14" ht="15" x14ac:dyDescent="0.2">
      <c r="A333" s="59" t="s">
        <v>991</v>
      </c>
      <c r="B333" s="59" t="s">
        <v>992</v>
      </c>
      <c r="C333" s="59" t="s">
        <v>69</v>
      </c>
      <c r="D333" s="60">
        <v>29.77159309387207</v>
      </c>
      <c r="E333" s="60">
        <v>20.824573516845703</v>
      </c>
      <c r="F333" s="60">
        <v>46.353385925292969</v>
      </c>
      <c r="G333" s="60">
        <v>16727648256</v>
      </c>
      <c r="H333" s="60">
        <v>231.39500427246094</v>
      </c>
      <c r="I333" s="59" t="s">
        <v>76</v>
      </c>
      <c r="J333" s="59" t="s">
        <v>82</v>
      </c>
      <c r="K333" s="50"/>
      <c r="L333"/>
      <c r="M333">
        <f t="shared" si="10"/>
        <v>0.20824573516845704</v>
      </c>
      <c r="N333">
        <f t="shared" si="11"/>
        <v>0.46353385925292967</v>
      </c>
    </row>
    <row r="334" spans="1:14" ht="15" x14ac:dyDescent="0.2">
      <c r="A334" s="59" t="s">
        <v>821</v>
      </c>
      <c r="B334" s="59" t="s">
        <v>822</v>
      </c>
      <c r="C334" s="59" t="s">
        <v>33</v>
      </c>
      <c r="D334" s="60">
        <v>8.8242740631103516</v>
      </c>
      <c r="E334" s="60">
        <v>15.5</v>
      </c>
      <c r="F334" s="60">
        <v>203.58917236328125</v>
      </c>
      <c r="G334" s="60">
        <v>16700155904</v>
      </c>
      <c r="H334" s="60">
        <v>19.32659912109375</v>
      </c>
      <c r="I334" s="59" t="s">
        <v>47</v>
      </c>
      <c r="J334" s="59" t="s">
        <v>47</v>
      </c>
      <c r="K334" s="50"/>
      <c r="L334"/>
      <c r="M334">
        <f t="shared" si="10"/>
        <v>0.155</v>
      </c>
      <c r="N334">
        <f t="shared" si="11"/>
        <v>2.0358917236328127</v>
      </c>
    </row>
    <row r="335" spans="1:14" ht="15" x14ac:dyDescent="0.2">
      <c r="A335" s="59" t="s">
        <v>1007</v>
      </c>
      <c r="B335" s="59" t="s">
        <v>1008</v>
      </c>
      <c r="C335" s="59" t="s">
        <v>69</v>
      </c>
      <c r="D335" s="60">
        <v>11.338235855102539</v>
      </c>
      <c r="E335" s="60">
        <v>46.117725372314453</v>
      </c>
      <c r="F335" s="60">
        <v>14.275620460510254</v>
      </c>
      <c r="G335" s="60">
        <v>16674310144</v>
      </c>
      <c r="H335" s="60">
        <v>107.94000244140625</v>
      </c>
      <c r="I335" s="59" t="s">
        <v>70</v>
      </c>
      <c r="J335" s="59" t="s">
        <v>71</v>
      </c>
      <c r="K335" s="50"/>
      <c r="L335"/>
      <c r="M335">
        <f t="shared" si="10"/>
        <v>0.46117725372314455</v>
      </c>
      <c r="N335">
        <f t="shared" si="11"/>
        <v>0.14275620460510255</v>
      </c>
    </row>
    <row r="336" spans="1:14" ht="15" x14ac:dyDescent="0.2">
      <c r="A336" s="59" t="s">
        <v>933</v>
      </c>
      <c r="B336" s="59" t="s">
        <v>934</v>
      </c>
      <c r="C336" s="59" t="s">
        <v>36</v>
      </c>
      <c r="D336" s="60">
        <v>14.223964691162109</v>
      </c>
      <c r="E336" s="60">
        <v>19.482061386108398</v>
      </c>
      <c r="F336" s="60">
        <v>73.979591369628906</v>
      </c>
      <c r="G336" s="60">
        <v>16561515520</v>
      </c>
      <c r="H336" s="60">
        <v>151.25300598144531</v>
      </c>
      <c r="I336" s="59" t="s">
        <v>37</v>
      </c>
      <c r="J336" s="59" t="s">
        <v>38</v>
      </c>
      <c r="K336" s="50"/>
      <c r="L336"/>
      <c r="M336">
        <f t="shared" si="10"/>
        <v>0.19482061386108399</v>
      </c>
      <c r="N336">
        <f t="shared" si="11"/>
        <v>0.73979591369628905</v>
      </c>
    </row>
    <row r="337" spans="1:14" ht="15" x14ac:dyDescent="0.2">
      <c r="A337" s="59" t="s">
        <v>947</v>
      </c>
      <c r="B337" s="59" t="s">
        <v>948</v>
      </c>
      <c r="C337" s="59" t="s">
        <v>80</v>
      </c>
      <c r="D337" s="60">
        <v>76.627983093261719</v>
      </c>
      <c r="E337" s="60">
        <v>3.4414300918579102</v>
      </c>
      <c r="F337" s="60">
        <v>84.549812316894531</v>
      </c>
      <c r="G337" s="60">
        <v>16529434624</v>
      </c>
      <c r="H337" s="60">
        <v>141.10499572753906</v>
      </c>
      <c r="I337" s="59" t="s">
        <v>80</v>
      </c>
      <c r="J337" s="59" t="s">
        <v>81</v>
      </c>
      <c r="K337" s="50"/>
      <c r="L337"/>
      <c r="M337">
        <f t="shared" si="10"/>
        <v>3.4414300918579104E-2</v>
      </c>
      <c r="N337">
        <f t="shared" si="11"/>
        <v>0.84549812316894535</v>
      </c>
    </row>
    <row r="338" spans="1:14" ht="15" x14ac:dyDescent="0.2">
      <c r="A338" s="59" t="s">
        <v>1077</v>
      </c>
      <c r="B338" s="59" t="s">
        <v>1078</v>
      </c>
      <c r="C338" s="59" t="s">
        <v>36</v>
      </c>
      <c r="D338" s="60">
        <v>26.378829956054688</v>
      </c>
      <c r="E338" s="60">
        <v>26.988508224487305</v>
      </c>
      <c r="F338" s="60">
        <v>12.137768745422363</v>
      </c>
      <c r="G338" s="60">
        <v>16399046656</v>
      </c>
      <c r="H338" s="60">
        <v>221.50999450683594</v>
      </c>
      <c r="I338" s="59" t="s">
        <v>40</v>
      </c>
      <c r="J338" s="59" t="s">
        <v>56</v>
      </c>
      <c r="K338" s="50"/>
      <c r="L338"/>
      <c r="M338">
        <f t="shared" si="10"/>
        <v>0.26988508224487306</v>
      </c>
      <c r="N338">
        <f t="shared" si="11"/>
        <v>0.12137768745422363</v>
      </c>
    </row>
    <row r="339" spans="1:14" ht="15" x14ac:dyDescent="0.2">
      <c r="A339" s="59" t="s">
        <v>855</v>
      </c>
      <c r="B339" s="59" t="s">
        <v>856</v>
      </c>
      <c r="C339" s="59" t="s">
        <v>33</v>
      </c>
      <c r="D339" s="60">
        <v>21.50421142578125</v>
      </c>
      <c r="E339" s="60">
        <v>-0.99998098611831709</v>
      </c>
      <c r="F339" s="60">
        <v>32.094791412353516</v>
      </c>
      <c r="G339" s="60">
        <v>16345734144</v>
      </c>
      <c r="H339" s="60">
        <v>1215.260009765625</v>
      </c>
      <c r="I339" s="59" t="s">
        <v>85</v>
      </c>
      <c r="J339" s="59" t="s">
        <v>85</v>
      </c>
      <c r="K339" s="50"/>
      <c r="L339"/>
      <c r="M339">
        <f t="shared" si="10"/>
        <v>-9.9998098611831718E-3</v>
      </c>
      <c r="N339">
        <f t="shared" si="11"/>
        <v>0.32094791412353518</v>
      </c>
    </row>
    <row r="340" spans="1:14" ht="15" x14ac:dyDescent="0.2">
      <c r="A340" s="59" t="s">
        <v>873</v>
      </c>
      <c r="B340" s="59" t="s">
        <v>874</v>
      </c>
      <c r="C340" s="59" t="s">
        <v>80</v>
      </c>
      <c r="D340" s="60">
        <v>29.845943450927734</v>
      </c>
      <c r="E340" s="60">
        <v>6.0449280738830566</v>
      </c>
      <c r="F340" s="60">
        <v>88.307624816894531</v>
      </c>
      <c r="G340" s="60">
        <v>16318086144</v>
      </c>
      <c r="H340" s="60">
        <v>78.44000244140625</v>
      </c>
      <c r="I340" s="59" t="s">
        <v>80</v>
      </c>
      <c r="J340" s="59" t="s">
        <v>81</v>
      </c>
      <c r="K340" s="50"/>
      <c r="L340"/>
      <c r="M340">
        <f t="shared" si="10"/>
        <v>6.0449280738830567E-2</v>
      </c>
      <c r="N340">
        <f t="shared" si="11"/>
        <v>0.88307624816894537</v>
      </c>
    </row>
    <row r="341" spans="1:14" ht="15" x14ac:dyDescent="0.2">
      <c r="A341" s="59" t="s">
        <v>777</v>
      </c>
      <c r="B341" s="59" t="s">
        <v>778</v>
      </c>
      <c r="C341" s="59" t="s">
        <v>65</v>
      </c>
      <c r="D341" s="60">
        <v>20.603263854980469</v>
      </c>
      <c r="E341" s="60">
        <v>20.645160675048828</v>
      </c>
      <c r="F341" s="60">
        <v>183.30224609375</v>
      </c>
      <c r="G341" s="60">
        <v>16317944832</v>
      </c>
      <c r="H341" s="60">
        <v>56.220001220703125</v>
      </c>
      <c r="I341" s="59" t="s">
        <v>65</v>
      </c>
      <c r="J341" s="59" t="s">
        <v>88</v>
      </c>
      <c r="K341" s="50"/>
      <c r="L341"/>
      <c r="M341">
        <f t="shared" si="10"/>
        <v>0.20645160675048829</v>
      </c>
      <c r="N341">
        <f t="shared" si="11"/>
        <v>1.8330224609375001</v>
      </c>
    </row>
    <row r="342" spans="1:14" ht="15" x14ac:dyDescent="0.2">
      <c r="A342" s="59" t="s">
        <v>1567</v>
      </c>
      <c r="B342" s="59" t="s">
        <v>1568</v>
      </c>
      <c r="C342" s="59" t="s">
        <v>89</v>
      </c>
      <c r="D342" s="60">
        <v>4.2022290229797363</v>
      </c>
      <c r="E342" s="60">
        <v>63.602458953857422</v>
      </c>
      <c r="F342" s="60">
        <v>38.248172760009766</v>
      </c>
      <c r="G342" s="60">
        <v>16161348608</v>
      </c>
      <c r="H342" s="60">
        <v>95.25</v>
      </c>
      <c r="I342" s="59" t="s">
        <v>89</v>
      </c>
      <c r="J342" s="59" t="s">
        <v>93</v>
      </c>
      <c r="K342" s="50"/>
      <c r="L342"/>
      <c r="M342">
        <f t="shared" si="10"/>
        <v>0.63602458953857421</v>
      </c>
      <c r="N342">
        <f t="shared" si="11"/>
        <v>0.38248172760009763</v>
      </c>
    </row>
    <row r="343" spans="1:14" ht="15" x14ac:dyDescent="0.2">
      <c r="A343" s="59" t="s">
        <v>1501</v>
      </c>
      <c r="B343" s="59" t="s">
        <v>1502</v>
      </c>
      <c r="C343" s="59" t="s">
        <v>20</v>
      </c>
      <c r="D343" s="60">
        <v>42.076114654541016</v>
      </c>
      <c r="E343" s="60">
        <v>29.052484512329102</v>
      </c>
      <c r="F343" s="60">
        <v>0.27046298980712902</v>
      </c>
      <c r="G343" s="60">
        <v>16140536832</v>
      </c>
      <c r="H343" s="60">
        <v>343.83999633789062</v>
      </c>
      <c r="I343" s="59" t="s">
        <v>48</v>
      </c>
      <c r="J343" s="59" t="s">
        <v>48</v>
      </c>
      <c r="K343" s="50"/>
      <c r="L343"/>
      <c r="M343">
        <f t="shared" si="10"/>
        <v>0.29052484512329102</v>
      </c>
      <c r="N343">
        <f t="shared" si="11"/>
        <v>2.7046298980712901E-3</v>
      </c>
    </row>
    <row r="344" spans="1:14" ht="15" x14ac:dyDescent="0.2">
      <c r="A344" s="59" t="s">
        <v>963</v>
      </c>
      <c r="B344" s="59" t="s">
        <v>964</v>
      </c>
      <c r="C344" s="59" t="s">
        <v>36</v>
      </c>
      <c r="D344" s="60">
        <v>29.382038116455078</v>
      </c>
      <c r="E344" s="60">
        <v>5.8073220252990723</v>
      </c>
      <c r="F344" s="60">
        <v>49.589618682861328</v>
      </c>
      <c r="G344" s="60">
        <v>16069498880</v>
      </c>
      <c r="H344" s="60">
        <v>168.14999389648438</v>
      </c>
      <c r="I344" s="59" t="s">
        <v>37</v>
      </c>
      <c r="J344" s="59" t="s">
        <v>60</v>
      </c>
      <c r="K344" s="50"/>
      <c r="L344"/>
      <c r="M344">
        <f t="shared" si="10"/>
        <v>5.807322025299072E-2</v>
      </c>
      <c r="N344">
        <f t="shared" si="11"/>
        <v>0.49589618682861331</v>
      </c>
    </row>
    <row r="345" spans="1:14" ht="15" x14ac:dyDescent="0.2">
      <c r="A345" s="59" t="s">
        <v>767</v>
      </c>
      <c r="B345" s="59" t="s">
        <v>768</v>
      </c>
      <c r="C345" s="59" t="s">
        <v>33</v>
      </c>
      <c r="D345" s="60">
        <v>20.655202865600586</v>
      </c>
      <c r="E345" s="60">
        <v>-0.27265900373458901</v>
      </c>
      <c r="F345" s="60">
        <v>9.4051532745361328</v>
      </c>
      <c r="G345" s="60">
        <v>15952635904</v>
      </c>
      <c r="H345" s="60">
        <v>101.48999786376953</v>
      </c>
      <c r="I345" s="59" t="s">
        <v>85</v>
      </c>
      <c r="J345" s="59" t="s">
        <v>85</v>
      </c>
      <c r="K345" s="50"/>
      <c r="L345"/>
      <c r="M345">
        <f t="shared" si="10"/>
        <v>-2.7265900373458899E-3</v>
      </c>
      <c r="N345">
        <f t="shared" si="11"/>
        <v>9.4051532745361321E-2</v>
      </c>
    </row>
    <row r="346" spans="1:14" ht="15" x14ac:dyDescent="0.2">
      <c r="A346" s="59" t="s">
        <v>1185</v>
      </c>
      <c r="B346" s="59" t="s">
        <v>1186</v>
      </c>
      <c r="C346" s="59" t="s">
        <v>36</v>
      </c>
      <c r="D346" s="60">
        <v>22.913982391357422</v>
      </c>
      <c r="E346" s="60">
        <v>8.8521747589111328</v>
      </c>
      <c r="F346" s="60">
        <v>64.324546813964844</v>
      </c>
      <c r="G346" s="60">
        <v>15940822016</v>
      </c>
      <c r="H346" s="60">
        <v>134.38999938964844</v>
      </c>
      <c r="I346" s="59" t="s">
        <v>40</v>
      </c>
      <c r="J346" s="59" t="s">
        <v>56</v>
      </c>
      <c r="K346" s="50"/>
      <c r="L346"/>
      <c r="M346">
        <f t="shared" si="10"/>
        <v>8.8521747589111327E-2</v>
      </c>
      <c r="N346">
        <f t="shared" si="11"/>
        <v>0.64324546813964845</v>
      </c>
    </row>
    <row r="347" spans="1:14" ht="15" x14ac:dyDescent="0.2">
      <c r="A347" s="59" t="s">
        <v>1101</v>
      </c>
      <c r="B347" s="59" t="s">
        <v>1102</v>
      </c>
      <c r="C347" s="59" t="s">
        <v>33</v>
      </c>
      <c r="D347" s="60">
        <v>34.181690216064453</v>
      </c>
      <c r="E347" s="60">
        <v>33.812385559082031</v>
      </c>
      <c r="F347" s="60">
        <v>166.75811767578125</v>
      </c>
      <c r="G347" s="60">
        <v>15931913216</v>
      </c>
      <c r="H347" s="60">
        <v>429.08999633789062</v>
      </c>
      <c r="I347" s="59" t="s">
        <v>34</v>
      </c>
      <c r="J347" s="59" t="s">
        <v>73</v>
      </c>
      <c r="K347" s="50"/>
      <c r="L347"/>
      <c r="M347">
        <f t="shared" si="10"/>
        <v>0.33812385559082031</v>
      </c>
      <c r="N347">
        <f t="shared" si="11"/>
        <v>1.6675811767578126</v>
      </c>
    </row>
    <row r="348" spans="1:14" ht="15" x14ac:dyDescent="0.2">
      <c r="A348" s="59" t="s">
        <v>1069</v>
      </c>
      <c r="B348" s="59" t="s">
        <v>1070</v>
      </c>
      <c r="C348" s="59" t="s">
        <v>89</v>
      </c>
      <c r="D348" s="60">
        <v>16.504922866821289</v>
      </c>
      <c r="E348" s="60">
        <v>21.036722183227539</v>
      </c>
      <c r="F348" s="60">
        <v>115.76976013183594</v>
      </c>
      <c r="G348" s="60">
        <v>15855330304</v>
      </c>
      <c r="H348" s="60">
        <v>126.68000030517578</v>
      </c>
      <c r="I348" s="59" t="s">
        <v>89</v>
      </c>
      <c r="J348" s="59" t="s">
        <v>90</v>
      </c>
      <c r="K348" s="50"/>
      <c r="L348"/>
      <c r="M348">
        <f t="shared" si="10"/>
        <v>0.21036722183227538</v>
      </c>
      <c r="N348">
        <f t="shared" si="11"/>
        <v>1.1576976013183593</v>
      </c>
    </row>
    <row r="349" spans="1:14" ht="15" x14ac:dyDescent="0.2">
      <c r="A349" s="59" t="s">
        <v>877</v>
      </c>
      <c r="B349" s="59" t="s">
        <v>878</v>
      </c>
      <c r="C349" s="59" t="s">
        <v>25</v>
      </c>
      <c r="D349" s="60">
        <v>83.920394897460938</v>
      </c>
      <c r="E349" s="60">
        <v>-1.6357380151748662</v>
      </c>
      <c r="F349" s="60">
        <v>38.914508819580078</v>
      </c>
      <c r="G349" s="60">
        <v>15790101504</v>
      </c>
      <c r="H349" s="60">
        <v>97.980003356933594</v>
      </c>
      <c r="I349" s="59" t="s">
        <v>26</v>
      </c>
      <c r="J349" s="59" t="s">
        <v>57</v>
      </c>
      <c r="K349" s="50"/>
      <c r="L349"/>
      <c r="M349">
        <f t="shared" si="10"/>
        <v>-1.635738015174866E-2</v>
      </c>
      <c r="N349">
        <f t="shared" si="11"/>
        <v>0.38914508819580079</v>
      </c>
    </row>
    <row r="350" spans="1:14" ht="15" x14ac:dyDescent="0.2">
      <c r="A350" s="59" t="s">
        <v>1115</v>
      </c>
      <c r="B350" s="59" t="s">
        <v>1116</v>
      </c>
      <c r="C350" s="59" t="s">
        <v>33</v>
      </c>
      <c r="D350" s="60">
        <v>25.810628890991211</v>
      </c>
      <c r="E350" s="60">
        <v>14.822612762451172</v>
      </c>
      <c r="F350" s="60">
        <v>100.82122802734375</v>
      </c>
      <c r="G350" s="60">
        <v>15783982080</v>
      </c>
      <c r="H350" s="60">
        <v>55.729999542236328</v>
      </c>
      <c r="I350" s="59" t="s">
        <v>85</v>
      </c>
      <c r="J350" s="59" t="s">
        <v>85</v>
      </c>
      <c r="K350" s="50"/>
      <c r="L350"/>
      <c r="M350">
        <f t="shared" si="10"/>
        <v>0.14822612762451171</v>
      </c>
      <c r="N350">
        <f t="shared" si="11"/>
        <v>1.0082122802734375</v>
      </c>
    </row>
    <row r="351" spans="1:14" ht="15" x14ac:dyDescent="0.2">
      <c r="A351" s="59" t="s">
        <v>689</v>
      </c>
      <c r="B351" s="59" t="s">
        <v>690</v>
      </c>
      <c r="C351" s="59" t="s">
        <v>33</v>
      </c>
      <c r="D351" s="60">
        <v>6.0577530860900879</v>
      </c>
      <c r="E351" s="60">
        <v>25.141464233398438</v>
      </c>
      <c r="F351" s="60">
        <v>110.05994415283203</v>
      </c>
      <c r="G351" s="60">
        <v>15773455360</v>
      </c>
      <c r="H351" s="60">
        <v>38.284999847412109</v>
      </c>
      <c r="I351" s="59" t="s">
        <v>34</v>
      </c>
      <c r="J351" s="59" t="s">
        <v>79</v>
      </c>
      <c r="K351" s="50"/>
      <c r="L351"/>
      <c r="M351">
        <f t="shared" si="10"/>
        <v>0.25141464233398436</v>
      </c>
      <c r="N351">
        <f t="shared" si="11"/>
        <v>1.1005994415283202</v>
      </c>
    </row>
    <row r="352" spans="1:14" ht="15" x14ac:dyDescent="0.2">
      <c r="A352" s="59" t="s">
        <v>885</v>
      </c>
      <c r="B352" s="59" t="s">
        <v>886</v>
      </c>
      <c r="C352" s="59" t="s">
        <v>20</v>
      </c>
      <c r="D352" s="60">
        <v>28.369499206542969</v>
      </c>
      <c r="E352" s="60">
        <v>28.559711456298828</v>
      </c>
      <c r="F352" s="60">
        <v>227.34674072265625</v>
      </c>
      <c r="G352" s="60">
        <v>15735223296</v>
      </c>
      <c r="H352" s="60">
        <v>133.74000549316406</v>
      </c>
      <c r="I352" s="59" t="s">
        <v>23</v>
      </c>
      <c r="J352" s="59" t="s">
        <v>42</v>
      </c>
      <c r="K352" s="50"/>
      <c r="L352"/>
      <c r="M352">
        <f t="shared" si="10"/>
        <v>0.28559711456298831</v>
      </c>
      <c r="N352">
        <f t="shared" si="11"/>
        <v>2.2734674072265624</v>
      </c>
    </row>
    <row r="353" spans="1:14" ht="15" x14ac:dyDescent="0.2">
      <c r="A353" s="59" t="s">
        <v>1031</v>
      </c>
      <c r="B353" s="59" t="s">
        <v>1032</v>
      </c>
      <c r="C353" s="59" t="s">
        <v>45</v>
      </c>
      <c r="D353" s="60">
        <v>20.72801399230957</v>
      </c>
      <c r="E353" s="60">
        <v>7.1923308372497559</v>
      </c>
      <c r="F353" s="60">
        <v>59.074443817138672</v>
      </c>
      <c r="G353" s="60">
        <v>15731060736</v>
      </c>
      <c r="H353" s="60">
        <v>144.33500671386719</v>
      </c>
      <c r="I353" s="59" t="s">
        <v>53</v>
      </c>
      <c r="J353" s="59" t="s">
        <v>84</v>
      </c>
      <c r="K353" s="50"/>
      <c r="L353"/>
      <c r="M353">
        <f t="shared" si="10"/>
        <v>7.1923308372497552E-2</v>
      </c>
      <c r="N353">
        <f t="shared" si="11"/>
        <v>0.59074443817138667</v>
      </c>
    </row>
    <row r="354" spans="1:14" ht="15" x14ac:dyDescent="0.2">
      <c r="A354" s="59" t="s">
        <v>9182</v>
      </c>
      <c r="B354" s="59" t="s">
        <v>592</v>
      </c>
      <c r="C354" s="59" t="s">
        <v>89</v>
      </c>
      <c r="D354" s="60">
        <v>17.469217300415039</v>
      </c>
      <c r="E354" s="60">
        <v>26.757621765136719</v>
      </c>
      <c r="F354" s="60">
        <v>261.90475463867188</v>
      </c>
      <c r="G354" s="60">
        <v>15554810880</v>
      </c>
      <c r="H354" s="60">
        <v>52.909999847412109</v>
      </c>
      <c r="I354" s="59" t="s">
        <v>89</v>
      </c>
      <c r="J354" s="59" t="s">
        <v>109</v>
      </c>
      <c r="K354" s="50"/>
      <c r="L354"/>
      <c r="M354">
        <f t="shared" si="10"/>
        <v>0.26757621765136719</v>
      </c>
      <c r="N354">
        <f t="shared" si="11"/>
        <v>2.6190475463867187</v>
      </c>
    </row>
    <row r="355" spans="1:14" ht="15" x14ac:dyDescent="0.2">
      <c r="A355" s="59" t="s">
        <v>1293</v>
      </c>
      <c r="B355" s="59" t="s">
        <v>1294</v>
      </c>
      <c r="C355" s="59" t="s">
        <v>43</v>
      </c>
      <c r="D355" s="60">
        <v>17.421154022216797</v>
      </c>
      <c r="E355" s="60">
        <v>15.21875</v>
      </c>
      <c r="F355" s="60">
        <v>237.93168640136719</v>
      </c>
      <c r="G355" s="60">
        <v>15463702528</v>
      </c>
      <c r="H355" s="60">
        <v>71.05999755859375</v>
      </c>
      <c r="I355" s="59" t="s">
        <v>43</v>
      </c>
      <c r="J355" s="59" t="s">
        <v>44</v>
      </c>
      <c r="K355" s="50"/>
      <c r="L355"/>
      <c r="M355">
        <f t="shared" si="10"/>
        <v>0.1521875</v>
      </c>
      <c r="N355">
        <f t="shared" si="11"/>
        <v>2.3793168640136719</v>
      </c>
    </row>
    <row r="356" spans="1:14" ht="15" x14ac:dyDescent="0.2">
      <c r="A356" s="59" t="s">
        <v>969</v>
      </c>
      <c r="B356" s="59" t="s">
        <v>970</v>
      </c>
      <c r="C356" s="59" t="s">
        <v>45</v>
      </c>
      <c r="D356" s="60">
        <v>18.718523025512695</v>
      </c>
      <c r="E356" s="60">
        <v>23.353385925292969</v>
      </c>
      <c r="F356" s="60">
        <v>151.48515319824219</v>
      </c>
      <c r="G356" s="60">
        <v>15419572224</v>
      </c>
      <c r="H356" s="60">
        <v>51.439998626708984</v>
      </c>
      <c r="I356" s="59" t="s">
        <v>53</v>
      </c>
      <c r="J356" s="59" t="s">
        <v>84</v>
      </c>
      <c r="K356" s="50"/>
      <c r="L356"/>
      <c r="M356">
        <f t="shared" si="10"/>
        <v>0.23353385925292969</v>
      </c>
      <c r="N356">
        <f t="shared" si="11"/>
        <v>1.5148515319824218</v>
      </c>
    </row>
    <row r="357" spans="1:14" ht="15" x14ac:dyDescent="0.2">
      <c r="A357" s="59" t="s">
        <v>865</v>
      </c>
      <c r="B357" s="59" t="s">
        <v>866</v>
      </c>
      <c r="C357" s="59" t="s">
        <v>65</v>
      </c>
      <c r="D357" s="60">
        <v>17.158203125</v>
      </c>
      <c r="E357" s="60">
        <v>4.6706371307373047</v>
      </c>
      <c r="F357" s="60">
        <v>43.031375885009766</v>
      </c>
      <c r="G357" s="60">
        <v>15213663232</v>
      </c>
      <c r="H357" s="60">
        <v>41.040000915527344</v>
      </c>
      <c r="I357" s="59" t="s">
        <v>65</v>
      </c>
      <c r="J357" s="59" t="s">
        <v>66</v>
      </c>
      <c r="K357" s="50"/>
      <c r="L357"/>
      <c r="M357">
        <f t="shared" si="10"/>
        <v>4.6706371307373047E-2</v>
      </c>
      <c r="N357">
        <f t="shared" si="11"/>
        <v>0.43031375885009765</v>
      </c>
    </row>
    <row r="358" spans="1:14" ht="15" x14ac:dyDescent="0.2">
      <c r="A358" s="59" t="s">
        <v>803</v>
      </c>
      <c r="B358" s="59" t="s">
        <v>804</v>
      </c>
      <c r="C358" s="59" t="s">
        <v>28</v>
      </c>
      <c r="D358" s="60">
        <v>9.376460075378418</v>
      </c>
      <c r="E358" s="60">
        <v>49.038326263427734</v>
      </c>
      <c r="F358" s="60">
        <v>140.00691223144531</v>
      </c>
      <c r="G358" s="60">
        <v>15151303680</v>
      </c>
      <c r="H358" s="60">
        <v>71.540000915527344</v>
      </c>
      <c r="I358" s="59" t="s">
        <v>29</v>
      </c>
      <c r="J358" s="59" t="s">
        <v>52</v>
      </c>
      <c r="K358" s="50"/>
      <c r="L358"/>
      <c r="M358">
        <f t="shared" si="10"/>
        <v>0.49038326263427734</v>
      </c>
      <c r="N358">
        <f t="shared" si="11"/>
        <v>1.400069122314453</v>
      </c>
    </row>
    <row r="359" spans="1:14" ht="15" x14ac:dyDescent="0.2">
      <c r="A359" s="59" t="s">
        <v>949</v>
      </c>
      <c r="B359" s="59" t="s">
        <v>950</v>
      </c>
      <c r="C359" s="59" t="s">
        <v>36</v>
      </c>
      <c r="D359" s="60">
        <v>2640.975341796875</v>
      </c>
      <c r="E359" s="60">
        <v>1.8996080160140991</v>
      </c>
      <c r="F359" s="60">
        <v>23.886520385742188</v>
      </c>
      <c r="G359" s="60">
        <v>15040752640</v>
      </c>
      <c r="H359" s="60">
        <v>80.930000305175781</v>
      </c>
      <c r="I359" s="59" t="s">
        <v>40</v>
      </c>
      <c r="J359" s="59" t="s">
        <v>55</v>
      </c>
      <c r="K359" s="50"/>
      <c r="L359"/>
      <c r="M359">
        <f t="shared" si="10"/>
        <v>1.8996080160140993E-2</v>
      </c>
      <c r="N359">
        <f t="shared" si="11"/>
        <v>0.23886520385742188</v>
      </c>
    </row>
    <row r="360" spans="1:14" ht="15" x14ac:dyDescent="0.2">
      <c r="A360" s="59" t="s">
        <v>6770</v>
      </c>
      <c r="B360" s="59" t="s">
        <v>6771</v>
      </c>
      <c r="C360" s="59" t="s">
        <v>69</v>
      </c>
      <c r="D360" s="60">
        <v>32.040122985839844</v>
      </c>
      <c r="E360" s="60">
        <v>12.844853401184082</v>
      </c>
      <c r="F360" s="60">
        <v>130.82798767089844</v>
      </c>
      <c r="G360" s="60">
        <v>15034295296</v>
      </c>
      <c r="H360" s="60">
        <v>37.909999847412109</v>
      </c>
      <c r="I360" s="59" t="s">
        <v>76</v>
      </c>
      <c r="J360" s="59" t="s">
        <v>77</v>
      </c>
      <c r="K360" s="50"/>
      <c r="L360"/>
      <c r="M360">
        <f t="shared" si="10"/>
        <v>0.12844853401184081</v>
      </c>
      <c r="N360">
        <f t="shared" si="11"/>
        <v>1.3082798767089843</v>
      </c>
    </row>
    <row r="361" spans="1:14" ht="15" x14ac:dyDescent="0.2">
      <c r="A361" s="59" t="s">
        <v>711</v>
      </c>
      <c r="B361" s="59" t="s">
        <v>712</v>
      </c>
      <c r="C361" s="59" t="s">
        <v>25</v>
      </c>
      <c r="D361" s="60">
        <v>9.0376491546630859</v>
      </c>
      <c r="E361" s="60">
        <v>9.664067268371582</v>
      </c>
      <c r="F361" s="60">
        <v>65.384613037109375</v>
      </c>
      <c r="G361" s="60">
        <v>15006615552</v>
      </c>
      <c r="H361" s="60">
        <v>27.674999237060547</v>
      </c>
      <c r="I361" s="59" t="s">
        <v>26</v>
      </c>
      <c r="J361" s="59" t="s">
        <v>74</v>
      </c>
      <c r="K361" s="50"/>
      <c r="L361"/>
      <c r="M361">
        <f t="shared" si="10"/>
        <v>9.6640672683715817E-2</v>
      </c>
      <c r="N361">
        <f t="shared" si="11"/>
        <v>0.65384613037109374</v>
      </c>
    </row>
    <row r="362" spans="1:14" ht="15" x14ac:dyDescent="0.2">
      <c r="A362" s="59" t="s">
        <v>709</v>
      </c>
      <c r="B362" s="59" t="s">
        <v>710</v>
      </c>
      <c r="C362" s="59" t="s">
        <v>25</v>
      </c>
      <c r="D362" s="60">
        <v>9.0376491546630859</v>
      </c>
      <c r="E362" s="60">
        <v>9.664067268371582</v>
      </c>
      <c r="F362" s="60">
        <v>65.384613037109375</v>
      </c>
      <c r="G362" s="60">
        <v>15006615552</v>
      </c>
      <c r="H362" s="60">
        <v>29.370000839233398</v>
      </c>
      <c r="I362" s="59" t="s">
        <v>26</v>
      </c>
      <c r="J362" s="59" t="s">
        <v>74</v>
      </c>
      <c r="K362" s="50"/>
      <c r="L362"/>
      <c r="M362">
        <f t="shared" si="10"/>
        <v>9.6640672683715817E-2</v>
      </c>
      <c r="N362">
        <f t="shared" si="11"/>
        <v>0.65384613037109374</v>
      </c>
    </row>
    <row r="363" spans="1:14" ht="15" x14ac:dyDescent="0.2">
      <c r="A363" s="59" t="s">
        <v>2398</v>
      </c>
      <c r="B363" s="59" t="s">
        <v>2399</v>
      </c>
      <c r="C363" s="59" t="s">
        <v>43</v>
      </c>
      <c r="D363" s="60">
        <v>15.388875961303711</v>
      </c>
      <c r="E363" s="60">
        <v>20.823551177978516</v>
      </c>
      <c r="F363" s="60">
        <v>49.378982543945312</v>
      </c>
      <c r="G363" s="60">
        <v>14990158848</v>
      </c>
      <c r="H363" s="60">
        <v>42.290000915527344</v>
      </c>
      <c r="I363" s="59" t="s">
        <v>43</v>
      </c>
      <c r="J363" s="59" t="s">
        <v>44</v>
      </c>
      <c r="K363" s="50"/>
      <c r="L363"/>
      <c r="M363">
        <f t="shared" si="10"/>
        <v>0.20823551177978517</v>
      </c>
      <c r="N363">
        <f t="shared" si="11"/>
        <v>0.4937898254394531</v>
      </c>
    </row>
    <row r="364" spans="1:14" ht="15" x14ac:dyDescent="0.2">
      <c r="A364" s="59" t="s">
        <v>1383</v>
      </c>
      <c r="B364" s="59" t="s">
        <v>1384</v>
      </c>
      <c r="C364" s="59" t="s">
        <v>45</v>
      </c>
      <c r="D364" s="60">
        <v>7.3347477912902832</v>
      </c>
      <c r="E364" s="60">
        <v>19.290779113769531</v>
      </c>
      <c r="F364" s="60">
        <v>65.453964233398438</v>
      </c>
      <c r="G364" s="60">
        <v>14969530368</v>
      </c>
      <c r="H364" s="60">
        <v>101.27030181884766</v>
      </c>
      <c r="I364" s="59" t="s">
        <v>53</v>
      </c>
      <c r="J364" s="59" t="s">
        <v>84</v>
      </c>
      <c r="K364" s="50"/>
      <c r="L364"/>
      <c r="M364">
        <f t="shared" si="10"/>
        <v>0.19290779113769532</v>
      </c>
      <c r="N364">
        <f t="shared" si="11"/>
        <v>0.65453964233398443</v>
      </c>
    </row>
    <row r="365" spans="1:14" ht="15" x14ac:dyDescent="0.2">
      <c r="A365" s="59" t="s">
        <v>823</v>
      </c>
      <c r="B365" s="59" t="s">
        <v>824</v>
      </c>
      <c r="C365" s="59" t="s">
        <v>25</v>
      </c>
      <c r="D365" s="60">
        <v>10.982728004455566</v>
      </c>
      <c r="E365" s="60">
        <v>43.201618194580078</v>
      </c>
      <c r="F365" s="60">
        <v>175.08029174804688</v>
      </c>
      <c r="G365" s="60">
        <v>14959287296</v>
      </c>
      <c r="H365" s="60">
        <v>74.610000610351562</v>
      </c>
      <c r="I365" s="59" t="s">
        <v>26</v>
      </c>
      <c r="J365" s="59" t="s">
        <v>74</v>
      </c>
      <c r="K365" s="50"/>
      <c r="L365"/>
      <c r="M365">
        <f t="shared" si="10"/>
        <v>0.43201618194580077</v>
      </c>
      <c r="N365">
        <f t="shared" si="11"/>
        <v>1.7508029174804687</v>
      </c>
    </row>
    <row r="366" spans="1:14" ht="15" x14ac:dyDescent="0.2">
      <c r="A366" s="59" t="s">
        <v>6699</v>
      </c>
      <c r="B366" s="59" t="s">
        <v>9183</v>
      </c>
      <c r="C366" s="59" t="s">
        <v>69</v>
      </c>
      <c r="D366" s="60">
        <v>20.939241409301758</v>
      </c>
      <c r="E366" s="60">
        <v>7.6447029113769531</v>
      </c>
      <c r="F366" s="60">
        <v>65.902015686035156</v>
      </c>
      <c r="G366" s="60">
        <v>14928580608</v>
      </c>
      <c r="H366" s="60">
        <v>124.29000091552734</v>
      </c>
      <c r="I366" s="59" t="s">
        <v>6370</v>
      </c>
      <c r="J366" s="59" t="s">
        <v>96</v>
      </c>
      <c r="K366" s="50"/>
      <c r="L366"/>
      <c r="M366">
        <f t="shared" si="10"/>
        <v>7.6447029113769535E-2</v>
      </c>
      <c r="N366">
        <f t="shared" si="11"/>
        <v>0.65902015686035154</v>
      </c>
    </row>
    <row r="367" spans="1:14" ht="15" x14ac:dyDescent="0.2">
      <c r="A367" s="59" t="s">
        <v>1047</v>
      </c>
      <c r="B367" s="59" t="s">
        <v>1048</v>
      </c>
      <c r="C367" s="59" t="s">
        <v>20</v>
      </c>
      <c r="D367" s="60">
        <v>16.898038864135742</v>
      </c>
      <c r="E367" s="60">
        <v>137.83587646484375</v>
      </c>
      <c r="F367" s="60">
        <v>451.29376220703125</v>
      </c>
      <c r="G367" s="60">
        <v>14783041536</v>
      </c>
      <c r="H367" s="60">
        <v>71.480003356933594</v>
      </c>
      <c r="I367" s="59" t="s">
        <v>21</v>
      </c>
      <c r="J367" s="59" t="s">
        <v>22</v>
      </c>
      <c r="K367" s="50"/>
      <c r="L367"/>
      <c r="M367">
        <f t="shared" si="10"/>
        <v>1.3783587646484374</v>
      </c>
      <c r="N367">
        <f t="shared" si="11"/>
        <v>4.5129376220703126</v>
      </c>
    </row>
    <row r="368" spans="1:14" ht="15" x14ac:dyDescent="0.2">
      <c r="A368" s="59" t="s">
        <v>1375</v>
      </c>
      <c r="B368" s="59" t="s">
        <v>1376</v>
      </c>
      <c r="C368" s="59" t="s">
        <v>20</v>
      </c>
      <c r="D368" s="60">
        <v>42.354637145996094</v>
      </c>
      <c r="E368" s="60">
        <v>14.445996284484863</v>
      </c>
      <c r="F368" s="60">
        <v>67.081016540527344</v>
      </c>
      <c r="G368" s="60">
        <v>14780794880</v>
      </c>
      <c r="H368" s="60">
        <v>128.78999328613281</v>
      </c>
      <c r="I368" s="59" t="s">
        <v>23</v>
      </c>
      <c r="J368" s="59" t="s">
        <v>24</v>
      </c>
      <c r="K368" s="50"/>
      <c r="L368"/>
      <c r="M368">
        <f t="shared" si="10"/>
        <v>0.14445996284484863</v>
      </c>
      <c r="N368">
        <f t="shared" si="11"/>
        <v>0.67081016540527338</v>
      </c>
    </row>
    <row r="369" spans="1:14" ht="15" x14ac:dyDescent="0.2">
      <c r="A369" s="59" t="s">
        <v>989</v>
      </c>
      <c r="B369" s="59" t="s">
        <v>990</v>
      </c>
      <c r="C369" s="59" t="s">
        <v>69</v>
      </c>
      <c r="D369" s="60">
        <v>20.919527053833008</v>
      </c>
      <c r="E369" s="60">
        <v>16.632118225097656</v>
      </c>
      <c r="F369" s="60">
        <v>135.12925720214844</v>
      </c>
      <c r="G369" s="60">
        <v>14599811072</v>
      </c>
      <c r="H369" s="60">
        <v>106.80999755859375</v>
      </c>
      <c r="I369" s="59" t="s">
        <v>6370</v>
      </c>
      <c r="J369" s="59" t="s">
        <v>96</v>
      </c>
      <c r="K369" s="50"/>
      <c r="L369"/>
      <c r="M369">
        <f t="shared" si="10"/>
        <v>0.16632118225097656</v>
      </c>
      <c r="N369">
        <f t="shared" si="11"/>
        <v>1.3512925720214843</v>
      </c>
    </row>
    <row r="370" spans="1:14" ht="15" x14ac:dyDescent="0.2">
      <c r="A370" s="59" t="s">
        <v>1091</v>
      </c>
      <c r="B370" s="59" t="s">
        <v>1092</v>
      </c>
      <c r="C370" s="59" t="s">
        <v>69</v>
      </c>
      <c r="D370" s="60">
        <v>26.287755966186523</v>
      </c>
      <c r="E370" s="60">
        <v>48.360626220703125</v>
      </c>
      <c r="F370" s="60">
        <v>279.23565673828125</v>
      </c>
      <c r="G370" s="60">
        <v>14536946688</v>
      </c>
      <c r="H370" s="60">
        <v>110.37999725341797</v>
      </c>
      <c r="I370" s="59" t="s">
        <v>6370</v>
      </c>
      <c r="J370" s="59" t="s">
        <v>96</v>
      </c>
      <c r="K370" s="50"/>
      <c r="L370"/>
      <c r="M370">
        <f t="shared" si="10"/>
        <v>0.48360626220703123</v>
      </c>
      <c r="N370">
        <f t="shared" si="11"/>
        <v>2.7923565673828126</v>
      </c>
    </row>
    <row r="371" spans="1:14" ht="15" x14ac:dyDescent="0.2">
      <c r="A371" s="59" t="s">
        <v>6354</v>
      </c>
      <c r="B371" s="59" t="s">
        <v>6355</v>
      </c>
      <c r="C371" s="59" t="s">
        <v>25</v>
      </c>
      <c r="D371" s="60">
        <v>216.71006774902344</v>
      </c>
      <c r="E371" s="60">
        <v>2.0935120582580571</v>
      </c>
      <c r="F371" s="60">
        <v>5.827366828918457</v>
      </c>
      <c r="G371" s="60">
        <v>14432753664</v>
      </c>
      <c r="H371" s="60">
        <v>22.959999084472656</v>
      </c>
      <c r="I371" s="59" t="s">
        <v>26</v>
      </c>
      <c r="J371" s="59" t="s">
        <v>27</v>
      </c>
      <c r="K371" s="50"/>
      <c r="L371"/>
      <c r="M371">
        <f t="shared" si="10"/>
        <v>2.0935120582580572E-2</v>
      </c>
      <c r="N371">
        <f t="shared" si="11"/>
        <v>5.8273668289184573E-2</v>
      </c>
    </row>
    <row r="372" spans="1:14" ht="15" x14ac:dyDescent="0.2">
      <c r="A372" s="59" t="s">
        <v>971</v>
      </c>
      <c r="B372" s="59" t="s">
        <v>972</v>
      </c>
      <c r="C372" s="59" t="s">
        <v>65</v>
      </c>
      <c r="D372" s="60">
        <v>19.618375778198242</v>
      </c>
      <c r="E372" s="60">
        <v>8.8171825408935547</v>
      </c>
      <c r="F372" s="60">
        <v>86.454925537109375</v>
      </c>
      <c r="G372" s="60">
        <v>14429851648</v>
      </c>
      <c r="H372" s="60">
        <v>111.04000091552734</v>
      </c>
      <c r="I372" s="59" t="s">
        <v>65</v>
      </c>
      <c r="J372" s="59" t="s">
        <v>110</v>
      </c>
      <c r="K372" s="50"/>
      <c r="L372"/>
      <c r="M372">
        <f t="shared" si="10"/>
        <v>8.8171825408935547E-2</v>
      </c>
      <c r="N372">
        <f t="shared" si="11"/>
        <v>0.86454925537109373</v>
      </c>
    </row>
    <row r="373" spans="1:14" ht="15" x14ac:dyDescent="0.2">
      <c r="A373" s="59" t="s">
        <v>1195</v>
      </c>
      <c r="B373" s="59" t="s">
        <v>1196</v>
      </c>
      <c r="C373" s="59" t="s">
        <v>80</v>
      </c>
      <c r="D373" s="60">
        <v>31.766582489013672</v>
      </c>
      <c r="E373" s="60">
        <v>66.023231506347656</v>
      </c>
      <c r="F373" s="60">
        <v>2068.983642578125</v>
      </c>
      <c r="G373" s="60">
        <v>14294409216</v>
      </c>
      <c r="H373" s="60">
        <v>52.209999084472656</v>
      </c>
      <c r="I373" s="59" t="s">
        <v>80</v>
      </c>
      <c r="J373" s="59" t="s">
        <v>81</v>
      </c>
      <c r="K373" s="50"/>
      <c r="L373"/>
      <c r="M373">
        <f t="shared" si="10"/>
        <v>0.66023231506347657</v>
      </c>
      <c r="N373">
        <f t="shared" si="11"/>
        <v>20.689836425781252</v>
      </c>
    </row>
    <row r="374" spans="1:14" ht="15" x14ac:dyDescent="0.2">
      <c r="A374" s="59" t="s">
        <v>1111</v>
      </c>
      <c r="B374" s="59" t="s">
        <v>1112</v>
      </c>
      <c r="C374" s="59" t="s">
        <v>69</v>
      </c>
      <c r="D374" s="60">
        <v>18.30360221862793</v>
      </c>
      <c r="E374" s="60">
        <v>13.157278060913086</v>
      </c>
      <c r="F374" s="60">
        <v>58.118900299072266</v>
      </c>
      <c r="G374" s="60">
        <v>14259091456</v>
      </c>
      <c r="H374" s="60">
        <v>71.05999755859375</v>
      </c>
      <c r="I374" s="59" t="s">
        <v>76</v>
      </c>
      <c r="J374" s="59" t="s">
        <v>77</v>
      </c>
      <c r="K374" s="50"/>
      <c r="L374"/>
      <c r="M374">
        <f t="shared" si="10"/>
        <v>0.13157278060913086</v>
      </c>
      <c r="N374">
        <f t="shared" si="11"/>
        <v>0.58118900299072263</v>
      </c>
    </row>
    <row r="375" spans="1:14" ht="15" x14ac:dyDescent="0.2">
      <c r="A375" s="59" t="s">
        <v>977</v>
      </c>
      <c r="B375" s="59" t="s">
        <v>978</v>
      </c>
      <c r="C375" s="59" t="s">
        <v>25</v>
      </c>
      <c r="D375" s="60">
        <v>3.740470409393311</v>
      </c>
      <c r="E375" s="60">
        <v>11.707963943481445</v>
      </c>
      <c r="F375" s="60">
        <v>116.86267852783203</v>
      </c>
      <c r="G375" s="60">
        <v>14037614592</v>
      </c>
      <c r="H375" s="60">
        <v>42.919998168945312</v>
      </c>
      <c r="I375" s="59" t="s">
        <v>26</v>
      </c>
      <c r="J375" s="59" t="s">
        <v>74</v>
      </c>
      <c r="K375" s="50"/>
      <c r="L375"/>
      <c r="M375">
        <f t="shared" si="10"/>
        <v>0.11707963943481445</v>
      </c>
      <c r="N375">
        <f t="shared" si="11"/>
        <v>1.1686267852783203</v>
      </c>
    </row>
    <row r="376" spans="1:14" ht="15" x14ac:dyDescent="0.2">
      <c r="A376" s="59" t="s">
        <v>979</v>
      </c>
      <c r="B376" s="59" t="s">
        <v>980</v>
      </c>
      <c r="C376" s="59" t="s">
        <v>25</v>
      </c>
      <c r="D376" s="60">
        <v>3.740470409393311</v>
      </c>
      <c r="E376" s="60">
        <v>11.707963943481445</v>
      </c>
      <c r="F376" s="60">
        <v>116.86267852783203</v>
      </c>
      <c r="G376" s="60">
        <v>14037614592</v>
      </c>
      <c r="H376" s="60">
        <v>43.040000915527344</v>
      </c>
      <c r="I376" s="59" t="s">
        <v>26</v>
      </c>
      <c r="J376" s="59" t="s">
        <v>74</v>
      </c>
      <c r="K376" s="50"/>
      <c r="L376"/>
      <c r="M376">
        <f t="shared" si="10"/>
        <v>0.11707963943481445</v>
      </c>
      <c r="N376">
        <f t="shared" si="11"/>
        <v>1.1686267852783203</v>
      </c>
    </row>
    <row r="377" spans="1:14" ht="15" x14ac:dyDescent="0.2">
      <c r="A377" s="59" t="s">
        <v>899</v>
      </c>
      <c r="B377" s="59" t="s">
        <v>900</v>
      </c>
      <c r="C377" s="59" t="s">
        <v>20</v>
      </c>
      <c r="D377" s="60">
        <v>24.031967163085938</v>
      </c>
      <c r="E377" s="60">
        <v>11.511100769042969</v>
      </c>
      <c r="F377" s="60">
        <v>74.490737915039062</v>
      </c>
      <c r="G377" s="60">
        <v>14007143424</v>
      </c>
      <c r="H377" s="60">
        <v>92.220001220703125</v>
      </c>
      <c r="I377" s="59" t="s">
        <v>23</v>
      </c>
      <c r="J377" s="59" t="s">
        <v>42</v>
      </c>
      <c r="K377" s="50"/>
      <c r="L377"/>
      <c r="M377">
        <f t="shared" si="10"/>
        <v>0.11511100769042969</v>
      </c>
      <c r="N377">
        <f t="shared" si="11"/>
        <v>0.74490737915039062</v>
      </c>
    </row>
    <row r="378" spans="1:14" ht="15" x14ac:dyDescent="0.2">
      <c r="A378" s="59" t="s">
        <v>1307</v>
      </c>
      <c r="B378" s="59" t="s">
        <v>1308</v>
      </c>
      <c r="C378" s="59" t="s">
        <v>28</v>
      </c>
      <c r="D378" s="60">
        <v>13.883880615234375</v>
      </c>
      <c r="E378" s="60">
        <v>21.341838836669922</v>
      </c>
      <c r="F378" s="60">
        <v>69.55291748046875</v>
      </c>
      <c r="G378" s="60">
        <v>13959892992</v>
      </c>
      <c r="H378" s="60">
        <v>52.25</v>
      </c>
      <c r="I378" s="59" t="s">
        <v>29</v>
      </c>
      <c r="J378" s="59" t="s">
        <v>103</v>
      </c>
      <c r="K378" s="50"/>
      <c r="L378"/>
      <c r="M378">
        <f t="shared" si="10"/>
        <v>0.21341838836669921</v>
      </c>
      <c r="N378">
        <f t="shared" si="11"/>
        <v>0.69552917480468746</v>
      </c>
    </row>
    <row r="379" spans="1:14" ht="15" x14ac:dyDescent="0.2">
      <c r="A379" s="59" t="s">
        <v>751</v>
      </c>
      <c r="B379" s="59" t="s">
        <v>752</v>
      </c>
      <c r="C379" s="59" t="s">
        <v>28</v>
      </c>
      <c r="D379" s="60">
        <v>27.743494033813477</v>
      </c>
      <c r="E379" s="60">
        <v>23.849815368652344</v>
      </c>
      <c r="F379" s="60">
        <v>176.46109008789062</v>
      </c>
      <c r="G379" s="60">
        <v>13901453312</v>
      </c>
      <c r="H379" s="60">
        <v>97.989997863769531</v>
      </c>
      <c r="I379" s="59" t="s">
        <v>58</v>
      </c>
      <c r="J379" s="59" t="s">
        <v>59</v>
      </c>
      <c r="K379" s="50"/>
      <c r="L379"/>
      <c r="M379">
        <f t="shared" si="10"/>
        <v>0.23849815368652344</v>
      </c>
      <c r="N379">
        <f t="shared" si="11"/>
        <v>1.7646109008789062</v>
      </c>
    </row>
    <row r="380" spans="1:14" ht="15" x14ac:dyDescent="0.2">
      <c r="A380" s="59" t="s">
        <v>1153</v>
      </c>
      <c r="B380" s="59" t="s">
        <v>1154</v>
      </c>
      <c r="C380" s="59" t="s">
        <v>89</v>
      </c>
      <c r="D380" s="60">
        <v>18.635826110839844</v>
      </c>
      <c r="E380" s="60">
        <v>42.921318054199219</v>
      </c>
      <c r="F380" s="60">
        <v>156.07034301757812</v>
      </c>
      <c r="G380" s="60">
        <v>13813313536</v>
      </c>
      <c r="H380" s="60">
        <v>179.55999755859375</v>
      </c>
      <c r="I380" s="59" t="s">
        <v>89</v>
      </c>
      <c r="J380" s="59" t="s">
        <v>109</v>
      </c>
      <c r="K380" s="50"/>
      <c r="L380"/>
      <c r="M380">
        <f t="shared" si="10"/>
        <v>0.4292131805419922</v>
      </c>
      <c r="N380">
        <f t="shared" si="11"/>
        <v>1.5607034301757812</v>
      </c>
    </row>
    <row r="381" spans="1:14" ht="15" x14ac:dyDescent="0.2">
      <c r="A381" s="59" t="s">
        <v>871</v>
      </c>
      <c r="B381" s="59" t="s">
        <v>872</v>
      </c>
      <c r="C381" s="59" t="s">
        <v>65</v>
      </c>
      <c r="D381" s="60">
        <v>16.909225463867188</v>
      </c>
      <c r="E381" s="60">
        <v>8.4388265609741211</v>
      </c>
      <c r="F381" s="60">
        <v>121.30414581298828</v>
      </c>
      <c r="G381" s="60">
        <v>13798529024</v>
      </c>
      <c r="H381" s="60">
        <v>61.139999389648438</v>
      </c>
      <c r="I381" s="59" t="s">
        <v>65</v>
      </c>
      <c r="J381" s="59" t="s">
        <v>66</v>
      </c>
      <c r="K381" s="50"/>
      <c r="L381"/>
      <c r="M381">
        <f t="shared" si="10"/>
        <v>8.4388265609741206E-2</v>
      </c>
      <c r="N381">
        <f t="shared" si="11"/>
        <v>1.2130414581298827</v>
      </c>
    </row>
    <row r="382" spans="1:14" ht="15" x14ac:dyDescent="0.2">
      <c r="A382" s="59" t="s">
        <v>1055</v>
      </c>
      <c r="B382" s="59" t="s">
        <v>1056</v>
      </c>
      <c r="C382" s="59" t="s">
        <v>33</v>
      </c>
      <c r="D382" s="60">
        <v>46.203113555908203</v>
      </c>
      <c r="E382" s="60">
        <v>21.798984527587891</v>
      </c>
      <c r="F382" s="60">
        <v>0</v>
      </c>
      <c r="G382" s="60">
        <v>13744914432</v>
      </c>
      <c r="H382" s="60">
        <v>271.22000122070312</v>
      </c>
      <c r="I382" s="59" t="s">
        <v>85</v>
      </c>
      <c r="J382" s="59" t="s">
        <v>85</v>
      </c>
      <c r="K382" s="50"/>
      <c r="L382"/>
      <c r="M382">
        <f t="shared" si="10"/>
        <v>0.21798984527587892</v>
      </c>
      <c r="N382" t="str">
        <f t="shared" si="11"/>
        <v/>
      </c>
    </row>
    <row r="383" spans="1:14" ht="15" x14ac:dyDescent="0.2">
      <c r="A383" s="59" t="s">
        <v>981</v>
      </c>
      <c r="B383" s="59" t="s">
        <v>982</v>
      </c>
      <c r="C383" s="59" t="s">
        <v>20</v>
      </c>
      <c r="D383" s="60">
        <v>10.625198364257812</v>
      </c>
      <c r="E383" s="60">
        <v>23.689172744750977</v>
      </c>
      <c r="F383" s="60">
        <v>40.027427673339844</v>
      </c>
      <c r="G383" s="60">
        <v>13726120960</v>
      </c>
      <c r="H383" s="60">
        <v>91.870002746582031</v>
      </c>
      <c r="I383" s="59" t="s">
        <v>48</v>
      </c>
      <c r="J383" s="59" t="s">
        <v>48</v>
      </c>
      <c r="K383" s="50"/>
      <c r="L383"/>
      <c r="M383">
        <f t="shared" si="10"/>
        <v>0.23689172744750978</v>
      </c>
      <c r="N383">
        <f t="shared" si="11"/>
        <v>0.40027427673339844</v>
      </c>
    </row>
    <row r="384" spans="1:14" ht="15" x14ac:dyDescent="0.2">
      <c r="A384" s="59" t="s">
        <v>917</v>
      </c>
      <c r="B384" s="59" t="s">
        <v>918</v>
      </c>
      <c r="C384" s="59" t="s">
        <v>36</v>
      </c>
      <c r="D384" s="60">
        <v>28.342555999755859</v>
      </c>
      <c r="E384" s="60">
        <v>14.165352821350098</v>
      </c>
      <c r="F384" s="60">
        <v>3.2714309692382812</v>
      </c>
      <c r="G384" s="60">
        <v>13636853760</v>
      </c>
      <c r="H384" s="60">
        <v>193.22999572753906</v>
      </c>
      <c r="I384" s="59" t="s">
        <v>37</v>
      </c>
      <c r="J384" s="59" t="s">
        <v>60</v>
      </c>
      <c r="K384" s="50"/>
      <c r="L384"/>
      <c r="M384">
        <f t="shared" si="10"/>
        <v>0.14165352821350097</v>
      </c>
      <c r="N384">
        <f t="shared" si="11"/>
        <v>3.2714309692382815E-2</v>
      </c>
    </row>
    <row r="385" spans="1:14" ht="15" x14ac:dyDescent="0.2">
      <c r="A385" s="59" t="s">
        <v>831</v>
      </c>
      <c r="B385" s="59" t="s">
        <v>832</v>
      </c>
      <c r="C385" s="59" t="s">
        <v>36</v>
      </c>
      <c r="D385" s="60">
        <v>30.935453414916992</v>
      </c>
      <c r="E385" s="60">
        <v>6.209935188293457</v>
      </c>
      <c r="F385" s="60">
        <v>44.232044219970703</v>
      </c>
      <c r="G385" s="60">
        <v>13499581440</v>
      </c>
      <c r="H385" s="60">
        <v>273.57000732421875</v>
      </c>
      <c r="I385" s="59" t="s">
        <v>37</v>
      </c>
      <c r="J385" s="59" t="s">
        <v>60</v>
      </c>
      <c r="K385" s="50"/>
      <c r="L385"/>
      <c r="M385">
        <f t="shared" si="10"/>
        <v>6.209935188293457E-2</v>
      </c>
      <c r="N385">
        <f t="shared" si="11"/>
        <v>0.44232044219970701</v>
      </c>
    </row>
    <row r="386" spans="1:14" ht="15" x14ac:dyDescent="0.2">
      <c r="A386" s="59" t="s">
        <v>1177</v>
      </c>
      <c r="B386" s="59" t="s">
        <v>1178</v>
      </c>
      <c r="C386" s="59" t="s">
        <v>25</v>
      </c>
      <c r="D386" s="60">
        <v>291.40118408203125</v>
      </c>
      <c r="E386" s="60">
        <v>0.53767597675323509</v>
      </c>
      <c r="F386" s="60">
        <v>48.354572296142578</v>
      </c>
      <c r="G386" s="60">
        <v>13471623168</v>
      </c>
      <c r="H386" s="60">
        <v>52.090000152587891</v>
      </c>
      <c r="I386" s="59" t="s">
        <v>26</v>
      </c>
      <c r="J386" s="59" t="s">
        <v>57</v>
      </c>
      <c r="K386" s="50"/>
      <c r="L386"/>
      <c r="M386">
        <f t="shared" si="10"/>
        <v>5.3767597675323511E-3</v>
      </c>
      <c r="N386">
        <f t="shared" si="11"/>
        <v>0.48354572296142578</v>
      </c>
    </row>
    <row r="387" spans="1:14" ht="15" x14ac:dyDescent="0.2">
      <c r="A387" s="59" t="s">
        <v>1175</v>
      </c>
      <c r="B387" s="59" t="s">
        <v>1176</v>
      </c>
      <c r="C387" s="59" t="s">
        <v>25</v>
      </c>
      <c r="D387" s="60">
        <v>291.40118408203125</v>
      </c>
      <c r="E387" s="60">
        <v>0.53767597675323509</v>
      </c>
      <c r="F387" s="60">
        <v>48.354572296142578</v>
      </c>
      <c r="G387" s="60">
        <v>13471623168</v>
      </c>
      <c r="H387" s="60">
        <v>58.119998931884766</v>
      </c>
      <c r="I387" s="59" t="s">
        <v>26</v>
      </c>
      <c r="J387" s="59" t="s">
        <v>57</v>
      </c>
      <c r="K387" s="50"/>
      <c r="L387"/>
      <c r="M387">
        <f t="shared" si="10"/>
        <v>5.3767597675323511E-3</v>
      </c>
      <c r="N387">
        <f t="shared" si="11"/>
        <v>0.48354572296142578</v>
      </c>
    </row>
    <row r="388" spans="1:14" ht="15" x14ac:dyDescent="0.2">
      <c r="A388" s="59" t="s">
        <v>699</v>
      </c>
      <c r="B388" s="59" t="s">
        <v>700</v>
      </c>
      <c r="C388" s="59" t="s">
        <v>80</v>
      </c>
      <c r="D388" s="60">
        <v>41.301383972167969</v>
      </c>
      <c r="E388" s="60">
        <v>6.1792569160461426</v>
      </c>
      <c r="F388" s="60">
        <v>102.21399688720703</v>
      </c>
      <c r="G388" s="60">
        <v>13426055168</v>
      </c>
      <c r="H388" s="60">
        <v>216.82000732421875</v>
      </c>
      <c r="I388" s="59" t="s">
        <v>80</v>
      </c>
      <c r="J388" s="59" t="s">
        <v>81</v>
      </c>
      <c r="K388" s="50"/>
      <c r="L388"/>
      <c r="M388">
        <f t="shared" si="10"/>
        <v>6.1792569160461427E-2</v>
      </c>
      <c r="N388">
        <f t="shared" si="11"/>
        <v>1.0221399688720703</v>
      </c>
    </row>
    <row r="389" spans="1:14" ht="15" x14ac:dyDescent="0.2">
      <c r="A389" s="59" t="s">
        <v>993</v>
      </c>
      <c r="B389" s="59" t="s">
        <v>994</v>
      </c>
      <c r="C389" s="59" t="s">
        <v>65</v>
      </c>
      <c r="D389" s="60">
        <v>19.889373779296875</v>
      </c>
      <c r="E389" s="60">
        <v>10.873469352722168</v>
      </c>
      <c r="F389" s="60">
        <v>137.44613647460938</v>
      </c>
      <c r="G389" s="60">
        <v>13389504512</v>
      </c>
      <c r="H389" s="60">
        <v>53.340000152587891</v>
      </c>
      <c r="I389" s="59" t="s">
        <v>65</v>
      </c>
      <c r="J389" s="59" t="s">
        <v>66</v>
      </c>
      <c r="K389" s="50"/>
      <c r="L389"/>
      <c r="M389">
        <f t="shared" ref="M389:M452" si="12">IF(E389=0,"",E389/100)</f>
        <v>0.10873469352722168</v>
      </c>
      <c r="N389">
        <f t="shared" si="11"/>
        <v>1.3744613647460937</v>
      </c>
    </row>
    <row r="390" spans="1:14" ht="15" x14ac:dyDescent="0.2">
      <c r="A390" s="59" t="s">
        <v>1169</v>
      </c>
      <c r="B390" s="59" t="s">
        <v>1170</v>
      </c>
      <c r="C390" s="59" t="s">
        <v>20</v>
      </c>
      <c r="D390" s="60">
        <v>39.910148620605469</v>
      </c>
      <c r="E390" s="60">
        <v>12.409079551696777</v>
      </c>
      <c r="F390" s="60">
        <v>44.010093688964844</v>
      </c>
      <c r="G390" s="60">
        <v>13330064384</v>
      </c>
      <c r="H390" s="60">
        <v>58.189998626708984</v>
      </c>
      <c r="I390" s="59" t="s">
        <v>21</v>
      </c>
      <c r="J390" s="59" t="s">
        <v>92</v>
      </c>
      <c r="K390" s="50"/>
      <c r="L390"/>
      <c r="M390">
        <f t="shared" si="12"/>
        <v>0.12409079551696778</v>
      </c>
      <c r="N390">
        <f t="shared" ref="N390:N453" si="13">IF(F390=0,"",F390/100)</f>
        <v>0.44010093688964846</v>
      </c>
    </row>
    <row r="391" spans="1:14" ht="15" x14ac:dyDescent="0.2">
      <c r="A391" s="59" t="s">
        <v>6668</v>
      </c>
      <c r="B391" s="59" t="s">
        <v>6669</v>
      </c>
      <c r="C391" s="59" t="s">
        <v>36</v>
      </c>
      <c r="D391" s="60">
        <v>19.768539428710938</v>
      </c>
      <c r="E391" s="60">
        <v>15.558011054992676</v>
      </c>
      <c r="F391" s="60">
        <v>134.77587890625</v>
      </c>
      <c r="G391" s="60">
        <v>13227890688</v>
      </c>
      <c r="H391" s="60">
        <v>21.204999923706055</v>
      </c>
      <c r="I391" s="59" t="s">
        <v>40</v>
      </c>
      <c r="J391" s="59" t="s">
        <v>56</v>
      </c>
      <c r="K391" s="50"/>
      <c r="L391"/>
      <c r="M391">
        <f t="shared" si="12"/>
        <v>0.15558011054992676</v>
      </c>
      <c r="N391">
        <f t="shared" si="13"/>
        <v>1.3477587890625</v>
      </c>
    </row>
    <row r="392" spans="1:14" ht="15" x14ac:dyDescent="0.2">
      <c r="A392" s="59" t="s">
        <v>2509</v>
      </c>
      <c r="B392" s="59" t="s">
        <v>2510</v>
      </c>
      <c r="C392" s="59" t="s">
        <v>43</v>
      </c>
      <c r="D392" s="60">
        <v>7.4727654457092294</v>
      </c>
      <c r="E392" s="60">
        <v>59.456581115722656</v>
      </c>
      <c r="F392" s="60">
        <v>43.374824523925781</v>
      </c>
      <c r="G392" s="60">
        <v>13224291328</v>
      </c>
      <c r="H392" s="60">
        <v>98.709999084472656</v>
      </c>
      <c r="I392" s="59" t="s">
        <v>43</v>
      </c>
      <c r="J392" s="59" t="s">
        <v>44</v>
      </c>
      <c r="K392" s="50"/>
      <c r="L392"/>
      <c r="M392">
        <f t="shared" si="12"/>
        <v>0.59456581115722651</v>
      </c>
      <c r="N392">
        <f t="shared" si="13"/>
        <v>0.43374824523925781</v>
      </c>
    </row>
    <row r="393" spans="1:14" ht="15" x14ac:dyDescent="0.2">
      <c r="A393" s="59" t="s">
        <v>6679</v>
      </c>
      <c r="B393" s="59" t="s">
        <v>6680</v>
      </c>
      <c r="C393" s="59" t="s">
        <v>33</v>
      </c>
      <c r="D393" s="60">
        <v>35.301837921142578</v>
      </c>
      <c r="E393" s="60">
        <v>5.6935701370239258</v>
      </c>
      <c r="F393" s="60">
        <v>0.5256739854812621</v>
      </c>
      <c r="G393" s="60">
        <v>13222507520</v>
      </c>
      <c r="H393" s="60">
        <v>58.889999389648438</v>
      </c>
      <c r="I393" s="59" t="s">
        <v>34</v>
      </c>
      <c r="J393" s="59" t="s">
        <v>73</v>
      </c>
      <c r="K393" s="50"/>
      <c r="L393"/>
      <c r="M393">
        <f t="shared" si="12"/>
        <v>5.6935701370239261E-2</v>
      </c>
      <c r="N393">
        <f t="shared" si="13"/>
        <v>5.2567398548126207E-3</v>
      </c>
    </row>
    <row r="394" spans="1:14" ht="15" x14ac:dyDescent="0.2">
      <c r="A394" s="59" t="s">
        <v>609</v>
      </c>
      <c r="B394" s="59" t="s">
        <v>610</v>
      </c>
      <c r="C394" s="59" t="s">
        <v>20</v>
      </c>
      <c r="D394" s="60">
        <v>15.603228569030762</v>
      </c>
      <c r="E394" s="60">
        <v>35.320453643798828</v>
      </c>
      <c r="F394" s="60">
        <v>324.24972534179688</v>
      </c>
      <c r="G394" s="60">
        <v>13198723072</v>
      </c>
      <c r="H394" s="60">
        <v>193.89999389648438</v>
      </c>
      <c r="I394" s="59" t="s">
        <v>23</v>
      </c>
      <c r="J394" s="59" t="s">
        <v>42</v>
      </c>
      <c r="K394" s="50"/>
      <c r="L394"/>
      <c r="M394">
        <f t="shared" si="12"/>
        <v>0.35320453643798827</v>
      </c>
      <c r="N394">
        <f t="shared" si="13"/>
        <v>3.2424972534179686</v>
      </c>
    </row>
    <row r="395" spans="1:14" ht="15" x14ac:dyDescent="0.2">
      <c r="A395" s="59" t="s">
        <v>1221</v>
      </c>
      <c r="B395" s="59" t="s">
        <v>1222</v>
      </c>
      <c r="C395" s="59" t="s">
        <v>20</v>
      </c>
      <c r="D395" s="60">
        <v>20.179784774780273</v>
      </c>
      <c r="E395" s="60">
        <v>32.265476226806641</v>
      </c>
      <c r="F395" s="60">
        <v>5.9332108497619629</v>
      </c>
      <c r="G395" s="60">
        <v>13141145600</v>
      </c>
      <c r="H395" s="60">
        <v>91.930000305175781</v>
      </c>
      <c r="I395" s="59" t="s">
        <v>48</v>
      </c>
      <c r="J395" s="59" t="s">
        <v>48</v>
      </c>
      <c r="K395" s="50"/>
      <c r="L395"/>
      <c r="M395">
        <f t="shared" si="12"/>
        <v>0.32265476226806639</v>
      </c>
      <c r="N395">
        <f t="shared" si="13"/>
        <v>5.9332108497619628E-2</v>
      </c>
    </row>
    <row r="396" spans="1:14" ht="15" x14ac:dyDescent="0.2">
      <c r="A396" s="59" t="s">
        <v>6618</v>
      </c>
      <c r="B396" s="59" t="s">
        <v>6619</v>
      </c>
      <c r="C396" s="59" t="s">
        <v>36</v>
      </c>
      <c r="D396" s="60">
        <v>6.2643518447875977</v>
      </c>
      <c r="E396" s="60">
        <v>3.9857549667358398</v>
      </c>
      <c r="F396" s="60">
        <v>105.58274841308594</v>
      </c>
      <c r="G396" s="60">
        <v>13133374464</v>
      </c>
      <c r="H396" s="60">
        <v>10.829999923706055</v>
      </c>
      <c r="I396" s="59" t="s">
        <v>40</v>
      </c>
      <c r="J396" s="59" t="s">
        <v>41</v>
      </c>
      <c r="K396" s="50"/>
      <c r="L396"/>
      <c r="M396">
        <f t="shared" si="12"/>
        <v>3.9857549667358397E-2</v>
      </c>
      <c r="N396">
        <f t="shared" si="13"/>
        <v>1.0558274841308595</v>
      </c>
    </row>
    <row r="397" spans="1:14" ht="15" x14ac:dyDescent="0.2">
      <c r="A397" s="59" t="s">
        <v>953</v>
      </c>
      <c r="B397" s="59" t="s">
        <v>954</v>
      </c>
      <c r="C397" s="59" t="s">
        <v>33</v>
      </c>
      <c r="D397" s="60">
        <v>18.250158309936523</v>
      </c>
      <c r="E397" s="60">
        <v>7.115509033203125</v>
      </c>
      <c r="F397" s="60">
        <v>61.017669677734375</v>
      </c>
      <c r="G397" s="60">
        <v>13075688448</v>
      </c>
      <c r="H397" s="60">
        <v>123.26000213623047</v>
      </c>
      <c r="I397" s="59" t="s">
        <v>34</v>
      </c>
      <c r="J397" s="59" t="s">
        <v>73</v>
      </c>
      <c r="K397" s="50"/>
      <c r="L397"/>
      <c r="M397">
        <f t="shared" si="12"/>
        <v>7.1155090332031254E-2</v>
      </c>
      <c r="N397">
        <f t="shared" si="13"/>
        <v>0.61017669677734376</v>
      </c>
    </row>
    <row r="398" spans="1:14" ht="15" x14ac:dyDescent="0.2">
      <c r="A398" s="59" t="s">
        <v>1734</v>
      </c>
      <c r="B398" s="59" t="s">
        <v>6888</v>
      </c>
      <c r="C398" s="59" t="s">
        <v>33</v>
      </c>
      <c r="D398" s="60">
        <v>14.835395812988281</v>
      </c>
      <c r="E398" s="60">
        <v>11.285820960998535</v>
      </c>
      <c r="F398" s="60">
        <v>40.999637603759766</v>
      </c>
      <c r="G398" s="60">
        <v>13044332544</v>
      </c>
      <c r="H398" s="60">
        <v>24.389999389648438</v>
      </c>
      <c r="I398" s="59" t="s">
        <v>47</v>
      </c>
      <c r="J398" s="59" t="s">
        <v>47</v>
      </c>
      <c r="K398" s="50"/>
      <c r="L398"/>
      <c r="M398">
        <f t="shared" si="12"/>
        <v>0.11285820960998535</v>
      </c>
      <c r="N398">
        <f t="shared" si="13"/>
        <v>0.40999637603759764</v>
      </c>
    </row>
    <row r="399" spans="1:14" ht="15" x14ac:dyDescent="0.2">
      <c r="A399" s="59" t="s">
        <v>955</v>
      </c>
      <c r="B399" s="59" t="s">
        <v>956</v>
      </c>
      <c r="C399" s="59" t="s">
        <v>28</v>
      </c>
      <c r="D399" s="60">
        <v>9.9908485412597656</v>
      </c>
      <c r="E399" s="60">
        <v>52.619369506835938</v>
      </c>
      <c r="F399" s="60">
        <v>32.592334747314453</v>
      </c>
      <c r="G399" s="60">
        <v>13013459968</v>
      </c>
      <c r="H399" s="60">
        <v>4474</v>
      </c>
      <c r="I399" s="59" t="s">
        <v>67</v>
      </c>
      <c r="J399" s="59" t="s">
        <v>100</v>
      </c>
      <c r="K399" s="50"/>
      <c r="L399"/>
      <c r="M399">
        <f t="shared" si="12"/>
        <v>0.52619369506835934</v>
      </c>
      <c r="N399">
        <f t="shared" si="13"/>
        <v>0.32592334747314455</v>
      </c>
    </row>
    <row r="400" spans="1:14" ht="15" x14ac:dyDescent="0.2">
      <c r="A400" s="59" t="s">
        <v>911</v>
      </c>
      <c r="B400" s="59" t="s">
        <v>912</v>
      </c>
      <c r="C400" s="59" t="s">
        <v>33</v>
      </c>
      <c r="D400" s="60">
        <v>16.668500900268555</v>
      </c>
      <c r="E400" s="60">
        <v>6.2596721649169922</v>
      </c>
      <c r="F400" s="60">
        <v>63.393161773681641</v>
      </c>
      <c r="G400" s="60">
        <v>12930277376</v>
      </c>
      <c r="H400" s="60">
        <v>56.200000762939453</v>
      </c>
      <c r="I400" s="59" t="s">
        <v>85</v>
      </c>
      <c r="J400" s="59" t="s">
        <v>85</v>
      </c>
      <c r="K400" s="50"/>
      <c r="L400"/>
      <c r="M400">
        <f t="shared" si="12"/>
        <v>6.259672164916992E-2</v>
      </c>
      <c r="N400">
        <f t="shared" si="13"/>
        <v>0.63393161773681639</v>
      </c>
    </row>
    <row r="401" spans="1:14" ht="15" x14ac:dyDescent="0.2">
      <c r="A401" s="59" t="s">
        <v>1283</v>
      </c>
      <c r="B401" s="59" t="s">
        <v>1284</v>
      </c>
      <c r="C401" s="59" t="s">
        <v>80</v>
      </c>
      <c r="D401" s="60">
        <v>22.633987426757812</v>
      </c>
      <c r="E401" s="60">
        <v>18.815818786621094</v>
      </c>
      <c r="F401" s="60">
        <v>161.17732238769531</v>
      </c>
      <c r="G401" s="60">
        <v>12888722432</v>
      </c>
      <c r="H401" s="60">
        <v>50.919998168945312</v>
      </c>
      <c r="I401" s="59" t="s">
        <v>80</v>
      </c>
      <c r="J401" s="59" t="s">
        <v>81</v>
      </c>
      <c r="K401" s="50"/>
      <c r="L401"/>
      <c r="M401">
        <f t="shared" si="12"/>
        <v>0.18815818786621094</v>
      </c>
      <c r="N401">
        <f t="shared" si="13"/>
        <v>1.6117732238769531</v>
      </c>
    </row>
    <row r="402" spans="1:14" ht="15" x14ac:dyDescent="0.2">
      <c r="A402" s="59" t="s">
        <v>1427</v>
      </c>
      <c r="B402" s="59" t="s">
        <v>1428</v>
      </c>
      <c r="C402" s="59" t="s">
        <v>69</v>
      </c>
      <c r="D402" s="60">
        <v>26.974374771118164</v>
      </c>
      <c r="E402" s="60">
        <v>24.846797943115234</v>
      </c>
      <c r="F402" s="60">
        <v>66.633766174316406</v>
      </c>
      <c r="G402" s="60">
        <v>12871139328</v>
      </c>
      <c r="H402" s="60">
        <v>249.96000671386719</v>
      </c>
      <c r="I402" s="59" t="s">
        <v>76</v>
      </c>
      <c r="J402" s="59" t="s">
        <v>91</v>
      </c>
      <c r="K402" s="50"/>
      <c r="L402"/>
      <c r="M402">
        <f t="shared" si="12"/>
        <v>0.24846797943115234</v>
      </c>
      <c r="N402">
        <f t="shared" si="13"/>
        <v>0.66633766174316411</v>
      </c>
    </row>
    <row r="403" spans="1:14" ht="15" x14ac:dyDescent="0.2">
      <c r="A403" s="59" t="s">
        <v>6671</v>
      </c>
      <c r="B403" s="59" t="s">
        <v>6672</v>
      </c>
      <c r="C403" s="59" t="s">
        <v>80</v>
      </c>
      <c r="D403" s="60">
        <v>26.329557418823242</v>
      </c>
      <c r="E403" s="60">
        <v>7.9095730781555176</v>
      </c>
      <c r="F403" s="60">
        <v>95.30523681640625</v>
      </c>
      <c r="G403" s="60">
        <v>12847209472</v>
      </c>
      <c r="H403" s="60">
        <v>24.915000915527344</v>
      </c>
      <c r="I403" s="59" t="s">
        <v>80</v>
      </c>
      <c r="J403" s="59" t="s">
        <v>81</v>
      </c>
      <c r="K403" s="50"/>
      <c r="L403"/>
      <c r="M403">
        <f t="shared" si="12"/>
        <v>7.9095730781555171E-2</v>
      </c>
      <c r="N403">
        <f t="shared" si="13"/>
        <v>0.95305236816406247</v>
      </c>
    </row>
    <row r="404" spans="1:14" ht="15" x14ac:dyDescent="0.2">
      <c r="A404" s="59" t="s">
        <v>1341</v>
      </c>
      <c r="B404" s="59" t="s">
        <v>1342</v>
      </c>
      <c r="C404" s="59" t="s">
        <v>80</v>
      </c>
      <c r="D404" s="60">
        <v>27.153509140014648</v>
      </c>
      <c r="E404" s="60">
        <v>2.4865460395812988</v>
      </c>
      <c r="F404" s="60">
        <v>74.342399597167969</v>
      </c>
      <c r="G404" s="60">
        <v>12845431808</v>
      </c>
      <c r="H404" s="60">
        <v>22.059999465942383</v>
      </c>
      <c r="I404" s="59" t="s">
        <v>80</v>
      </c>
      <c r="J404" s="59" t="s">
        <v>81</v>
      </c>
      <c r="K404" s="50"/>
      <c r="L404"/>
      <c r="M404">
        <f t="shared" si="12"/>
        <v>2.4865460395812989E-2</v>
      </c>
      <c r="N404">
        <f t="shared" si="13"/>
        <v>0.74342399597167974</v>
      </c>
    </row>
    <row r="405" spans="1:14" ht="15" x14ac:dyDescent="0.2">
      <c r="A405" s="59" t="s">
        <v>1335</v>
      </c>
      <c r="B405" s="59" t="s">
        <v>1336</v>
      </c>
      <c r="C405" s="59" t="s">
        <v>69</v>
      </c>
      <c r="D405" s="60">
        <v>26.276666641235352</v>
      </c>
      <c r="E405" s="60">
        <v>22.632040023803711</v>
      </c>
      <c r="F405" s="60">
        <v>42.149978637695312</v>
      </c>
      <c r="G405" s="60">
        <v>12798032896</v>
      </c>
      <c r="H405" s="60">
        <v>232.79499816894531</v>
      </c>
      <c r="I405" s="59" t="s">
        <v>76</v>
      </c>
      <c r="J405" s="59" t="s">
        <v>82</v>
      </c>
      <c r="K405" s="50"/>
      <c r="L405"/>
      <c r="M405">
        <f t="shared" si="12"/>
        <v>0.22632040023803712</v>
      </c>
      <c r="N405">
        <f t="shared" si="13"/>
        <v>0.42149978637695312</v>
      </c>
    </row>
    <row r="406" spans="1:14" ht="15" x14ac:dyDescent="0.2">
      <c r="A406" s="59" t="s">
        <v>1065</v>
      </c>
      <c r="B406" s="59" t="s">
        <v>1066</v>
      </c>
      <c r="C406" s="59" t="s">
        <v>20</v>
      </c>
      <c r="D406" s="60">
        <v>35.101303100585938</v>
      </c>
      <c r="E406" s="60">
        <v>25.71769905090332</v>
      </c>
      <c r="F406" s="60">
        <v>20.259140014648438</v>
      </c>
      <c r="G406" s="60">
        <v>12585236480</v>
      </c>
      <c r="H406" s="60">
        <v>174.94000244140625</v>
      </c>
      <c r="I406" s="59" t="s">
        <v>23</v>
      </c>
      <c r="J406" s="59" t="s">
        <v>42</v>
      </c>
      <c r="K406" s="50"/>
      <c r="L406"/>
      <c r="M406">
        <f t="shared" si="12"/>
        <v>0.2571769905090332</v>
      </c>
      <c r="N406">
        <f t="shared" si="13"/>
        <v>0.20259140014648438</v>
      </c>
    </row>
    <row r="407" spans="1:14" ht="15" x14ac:dyDescent="0.2">
      <c r="A407" s="59" t="s">
        <v>7095</v>
      </c>
      <c r="B407" s="59" t="s">
        <v>7096</v>
      </c>
      <c r="C407" s="59" t="s">
        <v>43</v>
      </c>
      <c r="D407" s="60">
        <v>4.6289982795715332</v>
      </c>
      <c r="E407" s="60">
        <v>71.247703552246094</v>
      </c>
      <c r="F407" s="60">
        <v>69.114501953125</v>
      </c>
      <c r="G407" s="60">
        <v>12549646336</v>
      </c>
      <c r="H407" s="60">
        <v>53.180000305175781</v>
      </c>
      <c r="I407" s="59" t="s">
        <v>43</v>
      </c>
      <c r="J407" s="59" t="s">
        <v>44</v>
      </c>
      <c r="K407" s="50"/>
      <c r="L407"/>
      <c r="M407">
        <f t="shared" si="12"/>
        <v>0.71247703552246089</v>
      </c>
      <c r="N407">
        <f t="shared" si="13"/>
        <v>0.69114501953124996</v>
      </c>
    </row>
    <row r="408" spans="1:14" ht="15" x14ac:dyDescent="0.2">
      <c r="A408" s="59" t="s">
        <v>1029</v>
      </c>
      <c r="B408" s="59" t="s">
        <v>1030</v>
      </c>
      <c r="C408" s="59" t="s">
        <v>20</v>
      </c>
      <c r="D408" s="60">
        <v>17.608745574951172</v>
      </c>
      <c r="E408" s="60">
        <v>11.974207878112793</v>
      </c>
      <c r="F408" s="60">
        <v>129.33999633789062</v>
      </c>
      <c r="G408" s="60">
        <v>12424241152</v>
      </c>
      <c r="H408" s="60">
        <v>52.090000152587891</v>
      </c>
      <c r="I408" s="59" t="s">
        <v>23</v>
      </c>
      <c r="J408" s="59" t="s">
        <v>42</v>
      </c>
      <c r="K408" s="50"/>
      <c r="L408"/>
      <c r="M408">
        <f t="shared" si="12"/>
        <v>0.11974207878112793</v>
      </c>
      <c r="N408">
        <f t="shared" si="13"/>
        <v>1.2933999633789062</v>
      </c>
    </row>
    <row r="409" spans="1:14" ht="15" x14ac:dyDescent="0.2">
      <c r="A409" s="59" t="s">
        <v>1209</v>
      </c>
      <c r="B409" s="59" t="s">
        <v>1210</v>
      </c>
      <c r="C409" s="59" t="s">
        <v>33</v>
      </c>
      <c r="D409" s="60">
        <v>12.320374488830566</v>
      </c>
      <c r="E409" s="60">
        <v>21.30396842956543</v>
      </c>
      <c r="F409" s="60">
        <v>41.988811492919922</v>
      </c>
      <c r="G409" s="60">
        <v>12419883008</v>
      </c>
      <c r="H409" s="60">
        <v>149.22999572753906</v>
      </c>
      <c r="I409" s="59" t="s">
        <v>85</v>
      </c>
      <c r="J409" s="59" t="s">
        <v>85</v>
      </c>
      <c r="K409" s="50"/>
      <c r="L409"/>
      <c r="M409">
        <f t="shared" si="12"/>
        <v>0.21303968429565429</v>
      </c>
      <c r="N409">
        <f t="shared" si="13"/>
        <v>0.4198881149291992</v>
      </c>
    </row>
    <row r="410" spans="1:14" ht="15" x14ac:dyDescent="0.2">
      <c r="A410" s="59" t="s">
        <v>1379</v>
      </c>
      <c r="B410" s="59" t="s">
        <v>9190</v>
      </c>
      <c r="C410" s="59" t="s">
        <v>89</v>
      </c>
      <c r="D410" s="60">
        <v>4.5664839744567871</v>
      </c>
      <c r="E410" s="60">
        <v>31.302085876464844</v>
      </c>
      <c r="F410" s="60">
        <v>51.953277587890625</v>
      </c>
      <c r="G410" s="60">
        <v>12373697536</v>
      </c>
      <c r="H410" s="60">
        <v>97.019996643066406</v>
      </c>
      <c r="I410" s="59" t="s">
        <v>89</v>
      </c>
      <c r="J410" s="59" t="s">
        <v>90</v>
      </c>
      <c r="K410" s="50"/>
      <c r="L410"/>
      <c r="M410">
        <f t="shared" si="12"/>
        <v>0.31302085876464841</v>
      </c>
      <c r="N410">
        <f t="shared" si="13"/>
        <v>0.51953277587890623</v>
      </c>
    </row>
    <row r="411" spans="1:14" ht="15" x14ac:dyDescent="0.2">
      <c r="A411" s="59" t="s">
        <v>1133</v>
      </c>
      <c r="B411" s="59" t="s">
        <v>1134</v>
      </c>
      <c r="C411" s="59" t="s">
        <v>33</v>
      </c>
      <c r="D411" s="60">
        <v>8.3621768951416016</v>
      </c>
      <c r="E411" s="60">
        <v>13.32005500793457</v>
      </c>
      <c r="F411" s="60">
        <v>109.73434448242188</v>
      </c>
      <c r="G411" s="60">
        <v>12311389184</v>
      </c>
      <c r="H411" s="60">
        <v>232.67999267578125</v>
      </c>
      <c r="I411" s="59" t="s">
        <v>47</v>
      </c>
      <c r="J411" s="59" t="s">
        <v>47</v>
      </c>
      <c r="K411" s="50"/>
      <c r="L411"/>
      <c r="M411">
        <f t="shared" si="12"/>
        <v>0.1332005500793457</v>
      </c>
      <c r="N411">
        <f t="shared" si="13"/>
        <v>1.0973434448242188</v>
      </c>
    </row>
    <row r="412" spans="1:14" ht="15" x14ac:dyDescent="0.2">
      <c r="A412" s="59" t="s">
        <v>1399</v>
      </c>
      <c r="B412" s="59" t="s">
        <v>1400</v>
      </c>
      <c r="C412" s="59" t="s">
        <v>36</v>
      </c>
      <c r="D412" s="60">
        <v>113.18840789794922</v>
      </c>
      <c r="E412" s="60">
        <v>17.224384307861328</v>
      </c>
      <c r="F412" s="60">
        <v>19.503253936767578</v>
      </c>
      <c r="G412" s="60">
        <v>12285220864</v>
      </c>
      <c r="H412" s="60">
        <v>329.79998779296875</v>
      </c>
      <c r="I412" s="59" t="s">
        <v>40</v>
      </c>
      <c r="J412" s="59" t="s">
        <v>56</v>
      </c>
      <c r="K412" s="50"/>
      <c r="L412"/>
      <c r="M412">
        <f t="shared" si="12"/>
        <v>0.17224384307861329</v>
      </c>
      <c r="N412">
        <f t="shared" si="13"/>
        <v>0.19503253936767578</v>
      </c>
    </row>
    <row r="413" spans="1:14" ht="15" x14ac:dyDescent="0.2">
      <c r="A413" s="59" t="s">
        <v>1247</v>
      </c>
      <c r="B413" s="59" t="s">
        <v>1248</v>
      </c>
      <c r="C413" s="59" t="s">
        <v>89</v>
      </c>
      <c r="D413" s="60">
        <v>24.085916519165039</v>
      </c>
      <c r="E413" s="60">
        <v>27.567361831665039</v>
      </c>
      <c r="F413" s="60">
        <v>154.84165954589844</v>
      </c>
      <c r="G413" s="60">
        <v>12232123392</v>
      </c>
      <c r="H413" s="60">
        <v>99.55999755859375</v>
      </c>
      <c r="I413" s="59" t="s">
        <v>89</v>
      </c>
      <c r="J413" s="59" t="s">
        <v>90</v>
      </c>
      <c r="K413" s="50"/>
      <c r="L413"/>
      <c r="M413">
        <f t="shared" si="12"/>
        <v>0.27567361831665038</v>
      </c>
      <c r="N413">
        <f t="shared" si="13"/>
        <v>1.5484165954589844</v>
      </c>
    </row>
    <row r="414" spans="1:14" ht="15" x14ac:dyDescent="0.2">
      <c r="A414" s="59" t="s">
        <v>6829</v>
      </c>
      <c r="B414" s="59" t="s">
        <v>2079</v>
      </c>
      <c r="C414" s="59" t="s">
        <v>69</v>
      </c>
      <c r="D414" s="60">
        <v>274.2423095703125</v>
      </c>
      <c r="E414" s="60">
        <v>8.9080066680908203</v>
      </c>
      <c r="F414" s="60">
        <v>1.324682950973511</v>
      </c>
      <c r="G414" s="60">
        <v>12229054464</v>
      </c>
      <c r="H414" s="60">
        <v>182.80499267578125</v>
      </c>
      <c r="I414" s="59" t="s">
        <v>76</v>
      </c>
      <c r="J414" s="59" t="s">
        <v>77</v>
      </c>
      <c r="K414" s="50"/>
      <c r="L414"/>
      <c r="M414">
        <f t="shared" si="12"/>
        <v>8.9080066680908204E-2</v>
      </c>
      <c r="N414">
        <f t="shared" si="13"/>
        <v>1.324682950973511E-2</v>
      </c>
    </row>
    <row r="415" spans="1:14" ht="15" x14ac:dyDescent="0.2">
      <c r="A415" s="59" t="s">
        <v>921</v>
      </c>
      <c r="B415" s="59" t="s">
        <v>922</v>
      </c>
      <c r="C415" s="59" t="s">
        <v>80</v>
      </c>
      <c r="D415" s="60">
        <v>181.45353698730469</v>
      </c>
      <c r="E415" s="60">
        <v>4.4693460464477539</v>
      </c>
      <c r="F415" s="60">
        <v>119.40244293212891</v>
      </c>
      <c r="G415" s="60">
        <v>12227349504</v>
      </c>
      <c r="H415" s="60">
        <v>39.900001525878906</v>
      </c>
      <c r="I415" s="59" t="s">
        <v>80</v>
      </c>
      <c r="J415" s="59" t="s">
        <v>81</v>
      </c>
      <c r="K415" s="50"/>
      <c r="L415"/>
      <c r="M415">
        <f t="shared" si="12"/>
        <v>4.4693460464477537E-2</v>
      </c>
      <c r="N415">
        <f t="shared" si="13"/>
        <v>1.1940244293212892</v>
      </c>
    </row>
    <row r="416" spans="1:14" ht="15" x14ac:dyDescent="0.2">
      <c r="A416" s="59" t="s">
        <v>1137</v>
      </c>
      <c r="B416" s="59" t="s">
        <v>1138</v>
      </c>
      <c r="C416" s="59" t="s">
        <v>20</v>
      </c>
      <c r="D416" s="60">
        <v>69.865272521972656</v>
      </c>
      <c r="E416" s="60">
        <v>7.9166889190673828</v>
      </c>
      <c r="F416" s="60">
        <v>44.617160797119141</v>
      </c>
      <c r="G416" s="60">
        <v>12159682560</v>
      </c>
      <c r="H416" s="60">
        <v>308.67999267578125</v>
      </c>
      <c r="I416" s="59" t="s">
        <v>23</v>
      </c>
      <c r="J416" s="59" t="s">
        <v>24</v>
      </c>
      <c r="K416" s="50"/>
      <c r="L416"/>
      <c r="M416">
        <f t="shared" si="12"/>
        <v>7.9166889190673828E-2</v>
      </c>
      <c r="N416">
        <f t="shared" si="13"/>
        <v>0.44617160797119143</v>
      </c>
    </row>
    <row r="417" spans="1:14" ht="15" x14ac:dyDescent="0.2">
      <c r="A417" s="59" t="s">
        <v>9188</v>
      </c>
      <c r="B417" s="59" t="s">
        <v>9189</v>
      </c>
      <c r="C417" s="59" t="s">
        <v>43</v>
      </c>
      <c r="D417" s="60">
        <v>5.573387622833252</v>
      </c>
      <c r="E417" s="60">
        <v>30.844577789306641</v>
      </c>
      <c r="F417" s="60">
        <v>37.91790771484375</v>
      </c>
      <c r="G417" s="60">
        <v>12156240896</v>
      </c>
      <c r="H417" s="60">
        <v>61.060001373291016</v>
      </c>
      <c r="I417" s="59" t="s">
        <v>43</v>
      </c>
      <c r="J417" s="59" t="s">
        <v>44</v>
      </c>
      <c r="K417" s="50"/>
      <c r="L417"/>
      <c r="M417">
        <f t="shared" si="12"/>
        <v>0.30844577789306643</v>
      </c>
      <c r="N417">
        <f t="shared" si="13"/>
        <v>0.37917907714843752</v>
      </c>
    </row>
    <row r="418" spans="1:14" ht="15" x14ac:dyDescent="0.2">
      <c r="A418" s="59" t="s">
        <v>1297</v>
      </c>
      <c r="B418" s="59" t="s">
        <v>1298</v>
      </c>
      <c r="C418" s="59" t="s">
        <v>69</v>
      </c>
      <c r="D418" s="60">
        <v>14.17612361907959</v>
      </c>
      <c r="E418" s="60">
        <v>21.435829162597656</v>
      </c>
      <c r="F418" s="60">
        <v>29.028690338134766</v>
      </c>
      <c r="G418" s="60">
        <v>12085770240</v>
      </c>
      <c r="H418" s="60">
        <v>233.47000122070312</v>
      </c>
      <c r="I418" s="59" t="s">
        <v>76</v>
      </c>
      <c r="J418" s="59" t="s">
        <v>82</v>
      </c>
      <c r="K418" s="50"/>
      <c r="L418"/>
      <c r="M418">
        <f t="shared" si="12"/>
        <v>0.21435829162597655</v>
      </c>
      <c r="N418">
        <f t="shared" si="13"/>
        <v>0.29028690338134766</v>
      </c>
    </row>
    <row r="419" spans="1:14" ht="15" x14ac:dyDescent="0.2">
      <c r="A419" s="59" t="s">
        <v>2080</v>
      </c>
      <c r="B419" s="59" t="s">
        <v>2081</v>
      </c>
      <c r="C419" s="59" t="s">
        <v>36</v>
      </c>
      <c r="D419" s="60">
        <v>16.834840774536133</v>
      </c>
      <c r="E419" s="60">
        <v>16.859113693237305</v>
      </c>
      <c r="F419" s="60">
        <v>17.535400390625</v>
      </c>
      <c r="G419" s="60">
        <v>12051002368</v>
      </c>
      <c r="H419" s="60">
        <v>257.70999145507812</v>
      </c>
      <c r="I419" s="59" t="s">
        <v>40</v>
      </c>
      <c r="J419" s="59" t="s">
        <v>55</v>
      </c>
      <c r="K419" s="50"/>
      <c r="L419"/>
      <c r="M419">
        <f t="shared" si="12"/>
        <v>0.16859113693237304</v>
      </c>
      <c r="N419">
        <f t="shared" si="13"/>
        <v>0.17535400390625</v>
      </c>
    </row>
    <row r="420" spans="1:14" ht="15" x14ac:dyDescent="0.2">
      <c r="A420" s="59" t="s">
        <v>1035</v>
      </c>
      <c r="B420" s="59" t="s">
        <v>1036</v>
      </c>
      <c r="C420" s="59" t="s">
        <v>80</v>
      </c>
      <c r="D420" s="60">
        <v>27.19752311706543</v>
      </c>
      <c r="E420" s="60">
        <v>12.464239120483398</v>
      </c>
      <c r="F420" s="60">
        <v>68.519050598144531</v>
      </c>
      <c r="G420" s="60">
        <v>12012466176</v>
      </c>
      <c r="H420" s="60">
        <v>17.934999465942383</v>
      </c>
      <c r="I420" s="59" t="s">
        <v>80</v>
      </c>
      <c r="J420" s="59" t="s">
        <v>81</v>
      </c>
      <c r="K420" s="50"/>
      <c r="L420"/>
      <c r="M420">
        <f t="shared" si="12"/>
        <v>0.12464239120483399</v>
      </c>
      <c r="N420">
        <f t="shared" si="13"/>
        <v>0.68519050598144526</v>
      </c>
    </row>
    <row r="421" spans="1:14" ht="15" x14ac:dyDescent="0.2">
      <c r="A421" s="59" t="s">
        <v>1117</v>
      </c>
      <c r="B421" s="59" t="s">
        <v>1118</v>
      </c>
      <c r="C421" s="59" t="s">
        <v>45</v>
      </c>
      <c r="D421" s="60">
        <v>27.225339889526367</v>
      </c>
      <c r="E421" s="60">
        <v>85.982505798339844</v>
      </c>
      <c r="F421" s="60">
        <v>537.5294189453125</v>
      </c>
      <c r="G421" s="60">
        <v>11973947392</v>
      </c>
      <c r="H421" s="60">
        <v>83.25</v>
      </c>
      <c r="I421" s="59" t="s">
        <v>53</v>
      </c>
      <c r="J421" s="59" t="s">
        <v>84</v>
      </c>
      <c r="K421" s="50"/>
      <c r="L421"/>
      <c r="M421">
        <f t="shared" si="12"/>
        <v>0.85982505798339848</v>
      </c>
      <c r="N421">
        <f t="shared" si="13"/>
        <v>5.3752941894531254</v>
      </c>
    </row>
    <row r="422" spans="1:14" ht="15" x14ac:dyDescent="0.2">
      <c r="A422" s="59" t="s">
        <v>1311</v>
      </c>
      <c r="B422" s="59" t="s">
        <v>1312</v>
      </c>
      <c r="C422" s="59" t="s">
        <v>69</v>
      </c>
      <c r="D422" s="60">
        <v>14.19917106628418</v>
      </c>
      <c r="E422" s="60">
        <v>31.41143798828125</v>
      </c>
      <c r="F422" s="60">
        <v>96.383598327636719</v>
      </c>
      <c r="G422" s="60">
        <v>11879156736</v>
      </c>
      <c r="H422" s="60">
        <v>239.83000183105469</v>
      </c>
      <c r="I422" s="59" t="s">
        <v>76</v>
      </c>
      <c r="J422" s="59" t="s">
        <v>95</v>
      </c>
      <c r="K422" s="50"/>
      <c r="L422"/>
      <c r="M422">
        <f t="shared" si="12"/>
        <v>0.31411437988281249</v>
      </c>
      <c r="N422">
        <f t="shared" si="13"/>
        <v>0.96383598327636721</v>
      </c>
    </row>
    <row r="423" spans="1:14" ht="15" x14ac:dyDescent="0.2">
      <c r="A423" s="59" t="s">
        <v>753</v>
      </c>
      <c r="B423" s="59" t="s">
        <v>754</v>
      </c>
      <c r="C423" s="59" t="s">
        <v>25</v>
      </c>
      <c r="D423" s="60">
        <v>12.309918403625488</v>
      </c>
      <c r="E423" s="60">
        <v>14.895055770874023</v>
      </c>
      <c r="F423" s="60">
        <v>44.029850006103516</v>
      </c>
      <c r="G423" s="60">
        <v>11859726336</v>
      </c>
      <c r="H423" s="60">
        <v>79.919998168945312</v>
      </c>
      <c r="I423" s="59" t="s">
        <v>26</v>
      </c>
      <c r="J423" s="59" t="s">
        <v>74</v>
      </c>
      <c r="K423" s="50"/>
      <c r="L423"/>
      <c r="M423">
        <f t="shared" si="12"/>
        <v>0.14895055770874024</v>
      </c>
      <c r="N423">
        <f t="shared" si="13"/>
        <v>0.44029850006103516</v>
      </c>
    </row>
    <row r="424" spans="1:14" ht="15" x14ac:dyDescent="0.2">
      <c r="A424" s="59" t="s">
        <v>755</v>
      </c>
      <c r="B424" s="59" t="s">
        <v>756</v>
      </c>
      <c r="C424" s="59" t="s">
        <v>25</v>
      </c>
      <c r="D424" s="60">
        <v>12.309918403625488</v>
      </c>
      <c r="E424" s="60">
        <v>14.895055770874023</v>
      </c>
      <c r="F424" s="60">
        <v>44.029850006103516</v>
      </c>
      <c r="G424" s="60">
        <v>11859726336</v>
      </c>
      <c r="H424" s="60">
        <v>80.300003051757812</v>
      </c>
      <c r="I424" s="59" t="s">
        <v>26</v>
      </c>
      <c r="J424" s="59" t="s">
        <v>74</v>
      </c>
      <c r="K424" s="50"/>
      <c r="L424"/>
      <c r="M424">
        <f t="shared" si="12"/>
        <v>0.14895055770874024</v>
      </c>
      <c r="N424">
        <f t="shared" si="13"/>
        <v>0.44029850006103516</v>
      </c>
    </row>
    <row r="425" spans="1:14" ht="15" x14ac:dyDescent="0.2">
      <c r="A425" s="59" t="s">
        <v>875</v>
      </c>
      <c r="B425" s="59" t="s">
        <v>876</v>
      </c>
      <c r="C425" s="59" t="s">
        <v>89</v>
      </c>
      <c r="D425" s="60">
        <v>5.7437176704406738</v>
      </c>
      <c r="E425" s="60">
        <v>20.188383102416992</v>
      </c>
      <c r="F425" s="60">
        <v>60.855819702148438</v>
      </c>
      <c r="G425" s="60">
        <v>11815357440</v>
      </c>
      <c r="H425" s="60">
        <v>34.715000152587891</v>
      </c>
      <c r="I425" s="59" t="s">
        <v>89</v>
      </c>
      <c r="J425" s="59" t="s">
        <v>109</v>
      </c>
      <c r="K425" s="50"/>
      <c r="L425"/>
      <c r="M425">
        <f t="shared" si="12"/>
        <v>0.20188383102416993</v>
      </c>
      <c r="N425">
        <f t="shared" si="13"/>
        <v>0.60855819702148439</v>
      </c>
    </row>
    <row r="426" spans="1:14" ht="15" x14ac:dyDescent="0.2">
      <c r="A426" s="59" t="s">
        <v>1499</v>
      </c>
      <c r="B426" s="59" t="s">
        <v>1500</v>
      </c>
      <c r="C426" s="59" t="s">
        <v>89</v>
      </c>
      <c r="D426" s="60">
        <v>6.6451816558837891</v>
      </c>
      <c r="E426" s="60">
        <v>30.075389862060547</v>
      </c>
      <c r="F426" s="60">
        <v>27.230691909790039</v>
      </c>
      <c r="G426" s="60">
        <v>11798045696</v>
      </c>
      <c r="H426" s="60">
        <v>205.22999572753906</v>
      </c>
      <c r="I426" s="59" t="s">
        <v>89</v>
      </c>
      <c r="J426" s="59" t="s">
        <v>93</v>
      </c>
      <c r="K426" s="50"/>
      <c r="L426"/>
      <c r="M426">
        <f t="shared" si="12"/>
        <v>0.30075389862060548</v>
      </c>
      <c r="N426">
        <f t="shared" si="13"/>
        <v>0.27230691909790039</v>
      </c>
    </row>
    <row r="427" spans="1:14" ht="15" x14ac:dyDescent="0.2">
      <c r="A427" s="59" t="s">
        <v>1123</v>
      </c>
      <c r="B427" s="59" t="s">
        <v>1124</v>
      </c>
      <c r="C427" s="59" t="s">
        <v>36</v>
      </c>
      <c r="D427" s="60">
        <v>31.378852844238281</v>
      </c>
      <c r="E427" s="60">
        <v>-50.741546630859375</v>
      </c>
      <c r="F427" s="60">
        <v>16.437650680541992</v>
      </c>
      <c r="G427" s="60">
        <v>11789487104</v>
      </c>
      <c r="H427" s="60">
        <v>424.739990234375</v>
      </c>
      <c r="I427" s="59" t="s">
        <v>40</v>
      </c>
      <c r="J427" s="59" t="s">
        <v>56</v>
      </c>
      <c r="K427" s="50"/>
      <c r="L427"/>
      <c r="M427">
        <f t="shared" si="12"/>
        <v>-0.5074154663085938</v>
      </c>
      <c r="N427">
        <f t="shared" si="13"/>
        <v>0.16437650680541993</v>
      </c>
    </row>
    <row r="428" spans="1:14" ht="15" x14ac:dyDescent="0.2">
      <c r="A428" s="59" t="s">
        <v>1219</v>
      </c>
      <c r="B428" s="59" t="s">
        <v>1220</v>
      </c>
      <c r="C428" s="59" t="s">
        <v>36</v>
      </c>
      <c r="D428" s="60">
        <v>106.55640411376953</v>
      </c>
      <c r="E428" s="60">
        <v>4.0268459320068359</v>
      </c>
      <c r="F428" s="60">
        <v>18.328369140625</v>
      </c>
      <c r="G428" s="60">
        <v>11765888000</v>
      </c>
      <c r="H428" s="60">
        <v>122.48999786376953</v>
      </c>
      <c r="I428" s="59" t="s">
        <v>40</v>
      </c>
      <c r="J428" s="59" t="s">
        <v>55</v>
      </c>
      <c r="K428" s="50"/>
      <c r="L428"/>
      <c r="M428">
        <f t="shared" si="12"/>
        <v>4.026845932006836E-2</v>
      </c>
      <c r="N428">
        <f t="shared" si="13"/>
        <v>0.18328369140625</v>
      </c>
    </row>
    <row r="429" spans="1:14" ht="15" x14ac:dyDescent="0.2">
      <c r="A429" s="59" t="s">
        <v>1323</v>
      </c>
      <c r="B429" s="59" t="s">
        <v>1324</v>
      </c>
      <c r="C429" s="59" t="s">
        <v>28</v>
      </c>
      <c r="D429" s="60">
        <v>17.246444702148438</v>
      </c>
      <c r="E429" s="60">
        <v>72.074958801269531</v>
      </c>
      <c r="F429" s="60">
        <v>148.84077453613281</v>
      </c>
      <c r="G429" s="60">
        <v>11730805760</v>
      </c>
      <c r="H429" s="60">
        <v>337.56500244140625</v>
      </c>
      <c r="I429" s="59" t="s">
        <v>29</v>
      </c>
      <c r="J429" s="59" t="s">
        <v>103</v>
      </c>
      <c r="K429" s="50"/>
      <c r="L429"/>
      <c r="M429">
        <f t="shared" si="12"/>
        <v>0.72074958801269529</v>
      </c>
      <c r="N429">
        <f t="shared" si="13"/>
        <v>1.488407745361328</v>
      </c>
    </row>
    <row r="430" spans="1:14" ht="15" x14ac:dyDescent="0.2">
      <c r="A430" s="59" t="s">
        <v>1059</v>
      </c>
      <c r="B430" s="59" t="s">
        <v>1060</v>
      </c>
      <c r="C430" s="59" t="s">
        <v>20</v>
      </c>
      <c r="D430" s="60">
        <v>16.97308349609375</v>
      </c>
      <c r="E430" s="60">
        <v>17.102138519287109</v>
      </c>
      <c r="F430" s="60">
        <v>86.977798461914062</v>
      </c>
      <c r="G430" s="60">
        <v>11713768448</v>
      </c>
      <c r="H430" s="60">
        <v>226.8800048828125</v>
      </c>
      <c r="I430" s="59" t="s">
        <v>21</v>
      </c>
      <c r="J430" s="59" t="s">
        <v>92</v>
      </c>
      <c r="K430" s="50"/>
      <c r="L430"/>
      <c r="M430">
        <f t="shared" si="12"/>
        <v>0.17102138519287111</v>
      </c>
      <c r="N430">
        <f t="shared" si="13"/>
        <v>0.86977798461914058</v>
      </c>
    </row>
    <row r="431" spans="1:14" ht="15" x14ac:dyDescent="0.2">
      <c r="A431" s="59" t="s">
        <v>1099</v>
      </c>
      <c r="B431" s="59" t="s">
        <v>1100</v>
      </c>
      <c r="C431" s="59" t="s">
        <v>80</v>
      </c>
      <c r="D431" s="60">
        <v>19.552650451660156</v>
      </c>
      <c r="E431" s="60">
        <v>18.369678497314453</v>
      </c>
      <c r="F431" s="60">
        <v>72.196159362792969</v>
      </c>
      <c r="G431" s="60">
        <v>11650971648</v>
      </c>
      <c r="H431" s="60">
        <v>109.37000274658203</v>
      </c>
      <c r="I431" s="59" t="s">
        <v>80</v>
      </c>
      <c r="J431" s="59" t="s">
        <v>81</v>
      </c>
      <c r="K431" s="50"/>
      <c r="L431"/>
      <c r="M431">
        <f t="shared" si="12"/>
        <v>0.18369678497314454</v>
      </c>
      <c r="N431">
        <f t="shared" si="13"/>
        <v>0.72196159362792967</v>
      </c>
    </row>
    <row r="432" spans="1:14" ht="15" x14ac:dyDescent="0.2">
      <c r="A432" s="59" t="s">
        <v>1345</v>
      </c>
      <c r="B432" s="59" t="s">
        <v>1346</v>
      </c>
      <c r="C432" s="59" t="s">
        <v>25</v>
      </c>
      <c r="D432" s="60">
        <v>12.928284645080566</v>
      </c>
      <c r="E432" s="60">
        <v>30.374088287353516</v>
      </c>
      <c r="F432" s="60">
        <v>132.89192199707031</v>
      </c>
      <c r="G432" s="60">
        <v>11616888832</v>
      </c>
      <c r="H432" s="60">
        <v>30.885000228881836</v>
      </c>
      <c r="I432" s="59" t="s">
        <v>26</v>
      </c>
      <c r="J432" s="59" t="s">
        <v>74</v>
      </c>
      <c r="K432" s="50"/>
      <c r="L432"/>
      <c r="M432">
        <f t="shared" si="12"/>
        <v>0.30374088287353518</v>
      </c>
      <c r="N432">
        <f t="shared" si="13"/>
        <v>1.3289192199707032</v>
      </c>
    </row>
    <row r="433" spans="1:14" ht="15" x14ac:dyDescent="0.2">
      <c r="A433" s="59" t="s">
        <v>6945</v>
      </c>
      <c r="B433" s="59" t="s">
        <v>6946</v>
      </c>
      <c r="C433" s="59" t="s">
        <v>65</v>
      </c>
      <c r="D433" s="60">
        <v>12.554638862609863</v>
      </c>
      <c r="E433" s="60">
        <v>14.007621765136719</v>
      </c>
      <c r="F433" s="60">
        <v>99.169578552246094</v>
      </c>
      <c r="G433" s="60">
        <v>11503867904</v>
      </c>
      <c r="H433" s="60">
        <v>31.659999847412109</v>
      </c>
      <c r="I433" s="59" t="s">
        <v>65</v>
      </c>
      <c r="J433" s="59" t="s">
        <v>108</v>
      </c>
      <c r="K433" s="50"/>
      <c r="L433"/>
      <c r="M433">
        <f t="shared" si="12"/>
        <v>0.14007621765136719</v>
      </c>
      <c r="N433">
        <f t="shared" si="13"/>
        <v>0.99169578552246096</v>
      </c>
    </row>
    <row r="434" spans="1:14" ht="15" x14ac:dyDescent="0.2">
      <c r="A434" s="59" t="s">
        <v>1003</v>
      </c>
      <c r="B434" s="59" t="s">
        <v>1004</v>
      </c>
      <c r="C434" s="59" t="s">
        <v>80</v>
      </c>
      <c r="D434" s="60">
        <v>43.160476684570312</v>
      </c>
      <c r="E434" s="60">
        <v>20.565849304199219</v>
      </c>
      <c r="F434" s="60">
        <v>217.21429443359375</v>
      </c>
      <c r="G434" s="60">
        <v>11499798528</v>
      </c>
      <c r="H434" s="60">
        <v>64.849998474121094</v>
      </c>
      <c r="I434" s="59" t="s">
        <v>80</v>
      </c>
      <c r="J434" s="59" t="s">
        <v>81</v>
      </c>
      <c r="K434" s="50"/>
      <c r="L434"/>
      <c r="M434">
        <f t="shared" si="12"/>
        <v>0.20565849304199219</v>
      </c>
      <c r="N434">
        <f t="shared" si="13"/>
        <v>2.1721429443359375</v>
      </c>
    </row>
    <row r="435" spans="1:14" ht="15" x14ac:dyDescent="0.2">
      <c r="A435" s="59" t="s">
        <v>6819</v>
      </c>
      <c r="B435" s="59" t="s">
        <v>6820</v>
      </c>
      <c r="C435" s="59" t="s">
        <v>65</v>
      </c>
      <c r="D435" s="60">
        <v>24.799863815307617</v>
      </c>
      <c r="E435" s="60">
        <v>8.916295051574707</v>
      </c>
      <c r="F435" s="60">
        <v>123.40850067138672</v>
      </c>
      <c r="G435" s="60">
        <v>11490962432</v>
      </c>
      <c r="H435" s="60">
        <v>43.810001373291016</v>
      </c>
      <c r="I435" s="59" t="s">
        <v>65</v>
      </c>
      <c r="J435" s="59" t="s">
        <v>98</v>
      </c>
      <c r="K435" s="50"/>
      <c r="L435"/>
      <c r="M435">
        <f t="shared" si="12"/>
        <v>8.9162950515747075E-2</v>
      </c>
      <c r="N435">
        <f t="shared" si="13"/>
        <v>1.2340850067138671</v>
      </c>
    </row>
    <row r="436" spans="1:14" ht="15" x14ac:dyDescent="0.2">
      <c r="A436" s="59" t="s">
        <v>2268</v>
      </c>
      <c r="B436" s="59" t="s">
        <v>2269</v>
      </c>
      <c r="C436" s="59" t="s">
        <v>45</v>
      </c>
      <c r="D436" s="60">
        <v>16.026350021362305</v>
      </c>
      <c r="E436" s="60">
        <v>21.718936920166016</v>
      </c>
      <c r="F436" s="60">
        <v>94.357139587402344</v>
      </c>
      <c r="G436" s="60">
        <v>11369654272</v>
      </c>
      <c r="H436" s="60">
        <v>73.571800231933594</v>
      </c>
      <c r="I436" s="59" t="s">
        <v>53</v>
      </c>
      <c r="J436" s="59" t="s">
        <v>84</v>
      </c>
      <c r="K436" s="50"/>
      <c r="L436"/>
      <c r="M436">
        <f t="shared" si="12"/>
        <v>0.21718936920166015</v>
      </c>
      <c r="N436">
        <f t="shared" si="13"/>
        <v>0.94357139587402339</v>
      </c>
    </row>
    <row r="437" spans="1:14" ht="15" x14ac:dyDescent="0.2">
      <c r="A437" s="59" t="s">
        <v>1351</v>
      </c>
      <c r="B437" s="59" t="s">
        <v>1352</v>
      </c>
      <c r="C437" s="59" t="s">
        <v>69</v>
      </c>
      <c r="D437" s="60">
        <v>30.653989791870117</v>
      </c>
      <c r="E437" s="60">
        <v>30.580558776855469</v>
      </c>
      <c r="F437" s="60">
        <v>88.000175476074219</v>
      </c>
      <c r="G437" s="60">
        <v>11362255872</v>
      </c>
      <c r="H437" s="60">
        <v>112.12999725341797</v>
      </c>
      <c r="I437" s="59" t="s">
        <v>76</v>
      </c>
      <c r="J437" s="59" t="s">
        <v>82</v>
      </c>
      <c r="K437" s="50"/>
      <c r="L437"/>
      <c r="M437">
        <f t="shared" si="12"/>
        <v>0.30580558776855471</v>
      </c>
      <c r="N437">
        <f t="shared" si="13"/>
        <v>0.88000175476074216</v>
      </c>
    </row>
    <row r="438" spans="1:14" ht="15" x14ac:dyDescent="0.2">
      <c r="A438" s="59" t="s">
        <v>1371</v>
      </c>
      <c r="B438" s="59" t="s">
        <v>1372</v>
      </c>
      <c r="C438" s="59" t="s">
        <v>69</v>
      </c>
      <c r="D438" s="60">
        <v>26.716894149780273</v>
      </c>
      <c r="E438" s="60">
        <v>27.123836517333984</v>
      </c>
      <c r="F438" s="60">
        <v>8.3314371109008789</v>
      </c>
      <c r="G438" s="60">
        <v>11343687680</v>
      </c>
      <c r="H438" s="60">
        <v>70</v>
      </c>
      <c r="I438" s="59" t="s">
        <v>76</v>
      </c>
      <c r="J438" s="59" t="s">
        <v>82</v>
      </c>
      <c r="K438" s="50"/>
      <c r="L438"/>
      <c r="M438">
        <f t="shared" si="12"/>
        <v>0.27123836517333982</v>
      </c>
      <c r="N438">
        <f t="shared" si="13"/>
        <v>8.3314371109008786E-2</v>
      </c>
    </row>
    <row r="439" spans="1:14" ht="15" x14ac:dyDescent="0.2">
      <c r="A439" s="59" t="s">
        <v>9178</v>
      </c>
      <c r="B439" s="59" t="s">
        <v>9179</v>
      </c>
      <c r="C439" s="59" t="s">
        <v>25</v>
      </c>
      <c r="D439" s="60">
        <v>66.345069885253906</v>
      </c>
      <c r="E439" s="60">
        <v>9.2884225845336914</v>
      </c>
      <c r="F439" s="60">
        <v>60.205799102783203</v>
      </c>
      <c r="G439" s="60">
        <v>11330652160</v>
      </c>
      <c r="H439" s="60">
        <v>28.069999694824219</v>
      </c>
      <c r="I439" s="59" t="s">
        <v>26</v>
      </c>
      <c r="J439" s="59" t="s">
        <v>27</v>
      </c>
      <c r="K439" s="50"/>
      <c r="L439"/>
      <c r="M439">
        <f t="shared" si="12"/>
        <v>9.2884225845336912E-2</v>
      </c>
      <c r="N439">
        <f t="shared" si="13"/>
        <v>0.60205799102783208</v>
      </c>
    </row>
    <row r="440" spans="1:14" ht="15" x14ac:dyDescent="0.2">
      <c r="A440" s="59" t="s">
        <v>957</v>
      </c>
      <c r="B440" s="59" t="s">
        <v>958</v>
      </c>
      <c r="C440" s="59" t="s">
        <v>33</v>
      </c>
      <c r="D440" s="60">
        <v>8.225193977355957</v>
      </c>
      <c r="E440" s="60">
        <v>15.146148681640625</v>
      </c>
      <c r="F440" s="60">
        <v>68.467498779296875</v>
      </c>
      <c r="G440" s="60">
        <v>11312706560</v>
      </c>
      <c r="H440" s="60">
        <v>24.915000915527344</v>
      </c>
      <c r="I440" s="59" t="s">
        <v>34</v>
      </c>
      <c r="J440" s="59" t="s">
        <v>73</v>
      </c>
      <c r="K440" s="50"/>
      <c r="L440"/>
      <c r="M440">
        <f t="shared" si="12"/>
        <v>0.15146148681640625</v>
      </c>
      <c r="N440">
        <f t="shared" si="13"/>
        <v>0.68467498779296876</v>
      </c>
    </row>
    <row r="441" spans="1:14" ht="15" x14ac:dyDescent="0.2">
      <c r="A441" s="59" t="s">
        <v>1519</v>
      </c>
      <c r="B441" s="59" t="s">
        <v>1520</v>
      </c>
      <c r="C441" s="59" t="s">
        <v>36</v>
      </c>
      <c r="D441" s="60">
        <v>24.158891677856445</v>
      </c>
      <c r="E441" s="60">
        <v>17.271238327026367</v>
      </c>
      <c r="F441" s="60">
        <v>125.47415161132812</v>
      </c>
      <c r="G441" s="60">
        <v>11248761856</v>
      </c>
      <c r="H441" s="60">
        <v>221.08999633789062</v>
      </c>
      <c r="I441" s="59" t="s">
        <v>40</v>
      </c>
      <c r="J441" s="59" t="s">
        <v>56</v>
      </c>
      <c r="K441" s="50"/>
      <c r="L441"/>
      <c r="M441">
        <f t="shared" si="12"/>
        <v>0.17271238327026367</v>
      </c>
      <c r="N441">
        <f t="shared" si="13"/>
        <v>1.2547415161132813</v>
      </c>
    </row>
    <row r="442" spans="1:14" ht="15" x14ac:dyDescent="0.2">
      <c r="A442" s="59" t="s">
        <v>985</v>
      </c>
      <c r="B442" s="59" t="s">
        <v>986</v>
      </c>
      <c r="C442" s="59" t="s">
        <v>33</v>
      </c>
      <c r="D442" s="60">
        <v>12.944626808166504</v>
      </c>
      <c r="E442" s="60">
        <v>8.7869739532470703</v>
      </c>
      <c r="F442" s="60">
        <v>34.346427917480469</v>
      </c>
      <c r="G442" s="60">
        <v>11187896320</v>
      </c>
      <c r="H442" s="60">
        <v>41.299999237060547</v>
      </c>
      <c r="I442" s="59" t="s">
        <v>85</v>
      </c>
      <c r="J442" s="59" t="s">
        <v>85</v>
      </c>
      <c r="K442" s="50"/>
      <c r="L442"/>
      <c r="M442">
        <f t="shared" si="12"/>
        <v>8.7869739532470709E-2</v>
      </c>
      <c r="N442">
        <f t="shared" si="13"/>
        <v>0.34346427917480471</v>
      </c>
    </row>
    <row r="443" spans="1:14" ht="15" x14ac:dyDescent="0.2">
      <c r="A443" s="59" t="s">
        <v>1167</v>
      </c>
      <c r="B443" s="59" t="s">
        <v>1168</v>
      </c>
      <c r="C443" s="59" t="s">
        <v>89</v>
      </c>
      <c r="D443" s="60">
        <v>10.731595039367676</v>
      </c>
      <c r="E443" s="60">
        <v>27.091497421264648</v>
      </c>
      <c r="F443" s="60">
        <v>70.006546020507812</v>
      </c>
      <c r="G443" s="60">
        <v>11105062912</v>
      </c>
      <c r="H443" s="60">
        <v>123.76999664306641</v>
      </c>
      <c r="I443" s="59" t="s">
        <v>89</v>
      </c>
      <c r="J443" s="59" t="s">
        <v>109</v>
      </c>
      <c r="K443" s="50"/>
      <c r="L443"/>
      <c r="M443">
        <f t="shared" si="12"/>
        <v>0.27091497421264649</v>
      </c>
      <c r="N443">
        <f t="shared" si="13"/>
        <v>0.70006546020507809</v>
      </c>
    </row>
    <row r="444" spans="1:14" ht="15" x14ac:dyDescent="0.2">
      <c r="A444" s="59" t="s">
        <v>727</v>
      </c>
      <c r="B444" s="59" t="s">
        <v>728</v>
      </c>
      <c r="C444" s="59" t="s">
        <v>80</v>
      </c>
      <c r="D444" s="60">
        <v>19.660177230834961</v>
      </c>
      <c r="E444" s="60">
        <v>15.618847846984863</v>
      </c>
      <c r="F444" s="60">
        <v>170.0699462890625</v>
      </c>
      <c r="G444" s="60">
        <v>11090396160</v>
      </c>
      <c r="H444" s="60">
        <v>70.75</v>
      </c>
      <c r="I444" s="59" t="s">
        <v>80</v>
      </c>
      <c r="J444" s="59" t="s">
        <v>81</v>
      </c>
      <c r="K444" s="50"/>
      <c r="L444"/>
      <c r="M444">
        <f t="shared" si="12"/>
        <v>0.15618847846984862</v>
      </c>
      <c r="N444">
        <f t="shared" si="13"/>
        <v>1.7006994628906249</v>
      </c>
    </row>
    <row r="445" spans="1:14" ht="15" x14ac:dyDescent="0.2">
      <c r="A445" s="59" t="s">
        <v>1575</v>
      </c>
      <c r="B445" s="59" t="s">
        <v>1576</v>
      </c>
      <c r="C445" s="59" t="s">
        <v>20</v>
      </c>
      <c r="D445" s="60">
        <v>128.39108276367188</v>
      </c>
      <c r="E445" s="60">
        <v>16.727636337280273</v>
      </c>
      <c r="F445" s="60">
        <v>12.344354629516602</v>
      </c>
      <c r="G445" s="60">
        <v>11039019008</v>
      </c>
      <c r="H445" s="60">
        <v>209.69999694824219</v>
      </c>
      <c r="I445" s="59" t="s">
        <v>23</v>
      </c>
      <c r="J445" s="59" t="s">
        <v>24</v>
      </c>
      <c r="K445" s="50"/>
      <c r="L445"/>
      <c r="M445">
        <f t="shared" si="12"/>
        <v>0.16727636337280274</v>
      </c>
      <c r="N445">
        <f t="shared" si="13"/>
        <v>0.12344354629516602</v>
      </c>
    </row>
    <row r="446" spans="1:14" ht="15" x14ac:dyDescent="0.2">
      <c r="A446" s="59" t="s">
        <v>1067</v>
      </c>
      <c r="B446" s="59" t="s">
        <v>6862</v>
      </c>
      <c r="C446" s="59" t="s">
        <v>45</v>
      </c>
      <c r="D446" s="60">
        <v>11.291538238525391</v>
      </c>
      <c r="E446" s="60">
        <v>3.7450180053710942</v>
      </c>
      <c r="F446" s="60">
        <v>50.14593505859375</v>
      </c>
      <c r="G446" s="60">
        <v>11022090240</v>
      </c>
      <c r="H446" s="60">
        <v>51.150001525878906</v>
      </c>
      <c r="I446" s="59" t="s">
        <v>53</v>
      </c>
      <c r="J446" s="59" t="s">
        <v>54</v>
      </c>
      <c r="K446" s="50"/>
      <c r="L446"/>
      <c r="M446">
        <f t="shared" si="12"/>
        <v>3.7450180053710945E-2</v>
      </c>
      <c r="N446">
        <f t="shared" si="13"/>
        <v>0.50145935058593749</v>
      </c>
    </row>
    <row r="447" spans="1:14" ht="15" x14ac:dyDescent="0.2">
      <c r="A447" s="59" t="s">
        <v>9191</v>
      </c>
      <c r="B447" s="59" t="s">
        <v>9192</v>
      </c>
      <c r="C447" s="59" t="s">
        <v>20</v>
      </c>
      <c r="D447" s="60">
        <v>51.519241333007812</v>
      </c>
      <c r="E447" s="60">
        <v>41.727230072021484</v>
      </c>
      <c r="F447" s="60">
        <v>350.91647338867188</v>
      </c>
      <c r="G447" s="60">
        <v>10964882432</v>
      </c>
      <c r="H447" s="60">
        <v>34.430000305175781</v>
      </c>
      <c r="I447" s="59" t="s">
        <v>23</v>
      </c>
      <c r="J447" s="59" t="s">
        <v>24</v>
      </c>
      <c r="K447" s="50"/>
      <c r="L447"/>
      <c r="M447">
        <f t="shared" si="12"/>
        <v>0.41727230072021482</v>
      </c>
      <c r="N447">
        <f t="shared" si="13"/>
        <v>3.5091647338867187</v>
      </c>
    </row>
    <row r="448" spans="1:14" ht="15" x14ac:dyDescent="0.2">
      <c r="A448" s="59" t="s">
        <v>1159</v>
      </c>
      <c r="B448" s="59" t="s">
        <v>1160</v>
      </c>
      <c r="C448" s="59" t="s">
        <v>33</v>
      </c>
      <c r="D448" s="60">
        <v>15.025381088256836</v>
      </c>
      <c r="E448" s="60">
        <v>10.888367652893066</v>
      </c>
      <c r="F448" s="60">
        <v>47.282760620117188</v>
      </c>
      <c r="G448" s="60">
        <v>10942901248</v>
      </c>
      <c r="H448" s="60">
        <v>113.77999877929688</v>
      </c>
      <c r="I448" s="59" t="s">
        <v>85</v>
      </c>
      <c r="J448" s="59" t="s">
        <v>85</v>
      </c>
      <c r="K448" s="50"/>
      <c r="L448"/>
      <c r="M448">
        <f t="shared" si="12"/>
        <v>0.10888367652893066</v>
      </c>
      <c r="N448">
        <f t="shared" si="13"/>
        <v>0.47282760620117187</v>
      </c>
    </row>
    <row r="449" spans="1:14" ht="15" x14ac:dyDescent="0.2">
      <c r="A449" s="59" t="s">
        <v>713</v>
      </c>
      <c r="B449" s="59" t="s">
        <v>714</v>
      </c>
      <c r="C449" s="59" t="s">
        <v>69</v>
      </c>
      <c r="D449" s="60">
        <v>11.003989219665527</v>
      </c>
      <c r="E449" s="60">
        <v>14.843851089477539</v>
      </c>
      <c r="F449" s="60">
        <v>87.262138366699219</v>
      </c>
      <c r="G449" s="60">
        <v>10926980096</v>
      </c>
      <c r="H449" s="60">
        <v>80.239997863769531</v>
      </c>
      <c r="I449" s="59" t="s">
        <v>76</v>
      </c>
      <c r="J449" s="59" t="s">
        <v>82</v>
      </c>
      <c r="K449" s="50"/>
      <c r="L449"/>
      <c r="M449">
        <f t="shared" si="12"/>
        <v>0.14843851089477539</v>
      </c>
      <c r="N449">
        <f t="shared" si="13"/>
        <v>0.87262138366699216</v>
      </c>
    </row>
    <row r="450" spans="1:14" ht="15" x14ac:dyDescent="0.2">
      <c r="A450" s="59" t="s">
        <v>829</v>
      </c>
      <c r="B450" s="59" t="s">
        <v>830</v>
      </c>
      <c r="C450" s="59" t="s">
        <v>20</v>
      </c>
      <c r="D450" s="60">
        <v>9.0683917999267578</v>
      </c>
      <c r="E450" s="60">
        <v>7.8148970603942871</v>
      </c>
      <c r="F450" s="60">
        <v>60.923431396484375</v>
      </c>
      <c r="G450" s="60">
        <v>10911287296</v>
      </c>
      <c r="H450" s="60">
        <v>34.349998474121094</v>
      </c>
      <c r="I450" s="59" t="s">
        <v>21</v>
      </c>
      <c r="J450" s="59" t="s">
        <v>22</v>
      </c>
      <c r="K450" s="50"/>
      <c r="L450"/>
      <c r="M450">
        <f t="shared" si="12"/>
        <v>7.8148970603942866E-2</v>
      </c>
      <c r="N450">
        <f t="shared" si="13"/>
        <v>0.60923431396484373</v>
      </c>
    </row>
    <row r="451" spans="1:14" ht="15" x14ac:dyDescent="0.2">
      <c r="A451" s="59" t="s">
        <v>6965</v>
      </c>
      <c r="B451" s="59" t="s">
        <v>6966</v>
      </c>
      <c r="C451" s="59" t="s">
        <v>45</v>
      </c>
      <c r="D451" s="60">
        <v>7.204735279083252</v>
      </c>
      <c r="E451" s="60">
        <v>67.474594116210938</v>
      </c>
      <c r="F451" s="60">
        <v>280.85693359375</v>
      </c>
      <c r="G451" s="60">
        <v>10877897728</v>
      </c>
      <c r="H451" s="60">
        <v>20.399999618530273</v>
      </c>
      <c r="I451" s="59" t="s">
        <v>46</v>
      </c>
      <c r="J451" s="59" t="s">
        <v>46</v>
      </c>
      <c r="K451" s="50"/>
      <c r="L451"/>
      <c r="M451">
        <f t="shared" si="12"/>
        <v>0.6747459411621094</v>
      </c>
      <c r="N451">
        <f t="shared" si="13"/>
        <v>2.8085693359374999</v>
      </c>
    </row>
    <row r="452" spans="1:14" ht="15" x14ac:dyDescent="0.2">
      <c r="A452" s="59" t="s">
        <v>1121</v>
      </c>
      <c r="B452" s="59" t="s">
        <v>6750</v>
      </c>
      <c r="C452" s="59" t="s">
        <v>33</v>
      </c>
      <c r="D452" s="60">
        <v>6.9005327224731454</v>
      </c>
      <c r="E452" s="60">
        <v>46.146095275878906</v>
      </c>
      <c r="F452" s="60">
        <v>78.812416076660156</v>
      </c>
      <c r="G452" s="60">
        <v>10827440128</v>
      </c>
      <c r="H452" s="60">
        <v>30.985000610351562</v>
      </c>
      <c r="I452" s="59" t="s">
        <v>34</v>
      </c>
      <c r="J452" s="59" t="s">
        <v>35</v>
      </c>
      <c r="K452" s="50"/>
      <c r="L452"/>
      <c r="M452">
        <f t="shared" si="12"/>
        <v>0.46146095275878907</v>
      </c>
      <c r="N452">
        <f t="shared" si="13"/>
        <v>0.78812416076660152</v>
      </c>
    </row>
    <row r="453" spans="1:14" ht="15" x14ac:dyDescent="0.2">
      <c r="A453" s="59" t="s">
        <v>1269</v>
      </c>
      <c r="B453" s="59" t="s">
        <v>1270</v>
      </c>
      <c r="C453" s="59" t="s">
        <v>28</v>
      </c>
      <c r="D453" s="60">
        <v>17.787235260009766</v>
      </c>
      <c r="E453" s="60">
        <v>37.552627563476562</v>
      </c>
      <c r="F453" s="60">
        <v>249.84297180175781</v>
      </c>
      <c r="G453" s="60">
        <v>10780228608</v>
      </c>
      <c r="H453" s="60">
        <v>71.589996337890625</v>
      </c>
      <c r="I453" s="59" t="s">
        <v>58</v>
      </c>
      <c r="J453" s="59" t="s">
        <v>115</v>
      </c>
      <c r="K453" s="50"/>
      <c r="L453"/>
      <c r="M453">
        <f t="shared" ref="M453:M516" si="14">IF(E453=0,"",E453/100)</f>
        <v>0.37552627563476565</v>
      </c>
      <c r="N453">
        <f t="shared" si="13"/>
        <v>2.4984297180175781</v>
      </c>
    </row>
    <row r="454" spans="1:14" ht="15" x14ac:dyDescent="0.2">
      <c r="A454" s="59" t="s">
        <v>3675</v>
      </c>
      <c r="B454" s="59" t="s">
        <v>3676</v>
      </c>
      <c r="C454" s="59" t="s">
        <v>43</v>
      </c>
      <c r="D454" s="60">
        <v>7.2203388214111328</v>
      </c>
      <c r="E454" s="60">
        <v>37.423629760742188</v>
      </c>
      <c r="F454" s="60">
        <v>72.884391784667969</v>
      </c>
      <c r="G454" s="60">
        <v>10723874816</v>
      </c>
      <c r="H454" s="60">
        <v>37.139999389648438</v>
      </c>
      <c r="I454" s="59" t="s">
        <v>43</v>
      </c>
      <c r="J454" s="59" t="s">
        <v>44</v>
      </c>
      <c r="K454" s="50"/>
      <c r="L454"/>
      <c r="M454">
        <f t="shared" si="14"/>
        <v>0.37423629760742189</v>
      </c>
      <c r="N454">
        <f t="shared" ref="N454:N517" si="15">IF(F454=0,"",F454/100)</f>
        <v>0.72884391784667968</v>
      </c>
    </row>
    <row r="455" spans="1:14" ht="15" x14ac:dyDescent="0.2">
      <c r="A455" s="59" t="s">
        <v>1083</v>
      </c>
      <c r="B455" s="59" t="s">
        <v>1084</v>
      </c>
      <c r="C455" s="59" t="s">
        <v>80</v>
      </c>
      <c r="D455" s="60">
        <v>29.799722671508789</v>
      </c>
      <c r="E455" s="60">
        <v>8.0265378952026367</v>
      </c>
      <c r="F455" s="60">
        <v>63.68182373046875</v>
      </c>
      <c r="G455" s="60">
        <v>10655858688</v>
      </c>
      <c r="H455" s="60">
        <v>65.779998779296875</v>
      </c>
      <c r="I455" s="59" t="s">
        <v>80</v>
      </c>
      <c r="J455" s="59" t="s">
        <v>81</v>
      </c>
      <c r="K455" s="50"/>
      <c r="L455"/>
      <c r="M455">
        <f t="shared" si="14"/>
        <v>8.0265378952026373E-2</v>
      </c>
      <c r="N455">
        <f t="shared" si="15"/>
        <v>0.63681823730468745</v>
      </c>
    </row>
    <row r="456" spans="1:14" ht="15" x14ac:dyDescent="0.2">
      <c r="A456" s="59" t="s">
        <v>1049</v>
      </c>
      <c r="B456" s="59" t="s">
        <v>1050</v>
      </c>
      <c r="C456" s="59" t="s">
        <v>69</v>
      </c>
      <c r="D456" s="60">
        <v>10.863044738769531</v>
      </c>
      <c r="E456" s="60">
        <v>59.223930358886719</v>
      </c>
      <c r="F456" s="60">
        <v>152.76387023925781</v>
      </c>
      <c r="G456" s="60">
        <v>10630341632</v>
      </c>
      <c r="H456" s="60">
        <v>90.30999755859375</v>
      </c>
      <c r="I456" s="59" t="s">
        <v>70</v>
      </c>
      <c r="J456" s="59" t="s">
        <v>71</v>
      </c>
      <c r="K456" s="50"/>
      <c r="L456"/>
      <c r="M456">
        <f t="shared" si="14"/>
        <v>0.59223930358886723</v>
      </c>
      <c r="N456">
        <f t="shared" si="15"/>
        <v>1.5276387023925782</v>
      </c>
    </row>
    <row r="457" spans="1:14" ht="15" x14ac:dyDescent="0.2">
      <c r="A457" s="59" t="s">
        <v>1359</v>
      </c>
      <c r="B457" s="59" t="s">
        <v>1360</v>
      </c>
      <c r="C457" s="59" t="s">
        <v>80</v>
      </c>
      <c r="D457" s="60">
        <v>76.629959106445312</v>
      </c>
      <c r="E457" s="60">
        <v>3.594871997833252</v>
      </c>
      <c r="F457" s="60">
        <v>61.451969146728516</v>
      </c>
      <c r="G457" s="60">
        <v>10546785280</v>
      </c>
      <c r="H457" s="60">
        <v>31.954999923706055</v>
      </c>
      <c r="I457" s="59" t="s">
        <v>80</v>
      </c>
      <c r="J457" s="59" t="s">
        <v>81</v>
      </c>
      <c r="K457" s="50"/>
      <c r="L457"/>
      <c r="M457">
        <f t="shared" si="14"/>
        <v>3.5948719978332516E-2</v>
      </c>
      <c r="N457">
        <f t="shared" si="15"/>
        <v>0.61451969146728513</v>
      </c>
    </row>
    <row r="458" spans="1:14" ht="15" x14ac:dyDescent="0.2">
      <c r="A458" s="59" t="s">
        <v>1139</v>
      </c>
      <c r="B458" s="59" t="s">
        <v>1140</v>
      </c>
      <c r="C458" s="59" t="s">
        <v>28</v>
      </c>
      <c r="D458" s="60">
        <v>14.816920280456543</v>
      </c>
      <c r="E458" s="60">
        <v>17.573593139648438</v>
      </c>
      <c r="F458" s="60">
        <v>144.85064697265625</v>
      </c>
      <c r="G458" s="60">
        <v>10541732864</v>
      </c>
      <c r="H458" s="60">
        <v>182.0050048828125</v>
      </c>
      <c r="I458" s="59" t="s">
        <v>29</v>
      </c>
      <c r="J458" s="59" t="s">
        <v>52</v>
      </c>
      <c r="K458" s="50"/>
      <c r="L458"/>
      <c r="M458">
        <f t="shared" si="14"/>
        <v>0.17573593139648438</v>
      </c>
      <c r="N458">
        <f t="shared" si="15"/>
        <v>1.4485064697265626</v>
      </c>
    </row>
    <row r="459" spans="1:14" ht="15" x14ac:dyDescent="0.2">
      <c r="A459" s="59" t="s">
        <v>1013</v>
      </c>
      <c r="B459" s="59" t="s">
        <v>1014</v>
      </c>
      <c r="C459" s="59" t="s">
        <v>33</v>
      </c>
      <c r="D459" s="60">
        <v>6.8477935791015634</v>
      </c>
      <c r="E459" s="60">
        <v>21.284233093261719</v>
      </c>
      <c r="F459" s="60">
        <v>46.439041137695312</v>
      </c>
      <c r="G459" s="60">
        <v>10531510272</v>
      </c>
      <c r="H459" s="60">
        <v>40.810001373291016</v>
      </c>
      <c r="I459" s="59" t="s">
        <v>85</v>
      </c>
      <c r="J459" s="59" t="s">
        <v>85</v>
      </c>
      <c r="K459" s="50"/>
      <c r="L459"/>
      <c r="M459">
        <f t="shared" si="14"/>
        <v>0.21284233093261717</v>
      </c>
      <c r="N459">
        <f t="shared" si="15"/>
        <v>0.46439041137695314</v>
      </c>
    </row>
    <row r="460" spans="1:14" ht="15" x14ac:dyDescent="0.2">
      <c r="A460" s="59" t="s">
        <v>1623</v>
      </c>
      <c r="B460" s="59" t="s">
        <v>114</v>
      </c>
      <c r="C460" s="59" t="s">
        <v>69</v>
      </c>
      <c r="D460" s="60">
        <v>24.021284103393555</v>
      </c>
      <c r="E460" s="60">
        <v>11.675024032592773</v>
      </c>
      <c r="F460" s="60">
        <v>115.15696716308594</v>
      </c>
      <c r="G460" s="60">
        <v>10508640256</v>
      </c>
      <c r="H460" s="60">
        <v>77.915000915527344</v>
      </c>
      <c r="I460" s="59" t="s">
        <v>76</v>
      </c>
      <c r="J460" s="59" t="s">
        <v>107</v>
      </c>
      <c r="K460" s="50"/>
      <c r="L460"/>
      <c r="M460">
        <f t="shared" si="14"/>
        <v>0.11675024032592773</v>
      </c>
      <c r="N460">
        <f t="shared" si="15"/>
        <v>1.1515696716308594</v>
      </c>
    </row>
    <row r="461" spans="1:14" ht="15" x14ac:dyDescent="0.2">
      <c r="A461" s="59" t="s">
        <v>859</v>
      </c>
      <c r="B461" s="59" t="s">
        <v>860</v>
      </c>
      <c r="C461" s="59" t="s">
        <v>69</v>
      </c>
      <c r="D461" s="60">
        <v>29.469650268554688</v>
      </c>
      <c r="E461" s="60">
        <v>35.778663635253906</v>
      </c>
      <c r="F461" s="60">
        <v>142.7041015625</v>
      </c>
      <c r="G461" s="60">
        <v>10482880512</v>
      </c>
      <c r="H461" s="60">
        <v>61.75</v>
      </c>
      <c r="I461" s="59" t="s">
        <v>6370</v>
      </c>
      <c r="J461" s="59" t="s">
        <v>96</v>
      </c>
      <c r="K461" s="50"/>
      <c r="L461"/>
      <c r="M461">
        <f t="shared" si="14"/>
        <v>0.35778663635253904</v>
      </c>
      <c r="N461">
        <f t="shared" si="15"/>
        <v>1.427041015625</v>
      </c>
    </row>
    <row r="462" spans="1:14" ht="15" x14ac:dyDescent="0.2">
      <c r="A462" s="59" t="s">
        <v>2076</v>
      </c>
      <c r="B462" s="59" t="s">
        <v>2077</v>
      </c>
      <c r="C462" s="59" t="s">
        <v>45</v>
      </c>
      <c r="D462" s="60">
        <v>21.129289627075195</v>
      </c>
      <c r="E462" s="60">
        <v>72.662101745605469</v>
      </c>
      <c r="F462" s="60">
        <v>391.22262573242188</v>
      </c>
      <c r="G462" s="60">
        <v>10480000000</v>
      </c>
      <c r="H462" s="60">
        <v>79.519996643066406</v>
      </c>
      <c r="I462" s="59" t="s">
        <v>46</v>
      </c>
      <c r="J462" s="59" t="s">
        <v>46</v>
      </c>
      <c r="K462" s="50"/>
      <c r="L462"/>
      <c r="M462">
        <f t="shared" si="14"/>
        <v>0.72662101745605467</v>
      </c>
      <c r="N462">
        <f t="shared" si="15"/>
        <v>3.9122262573242188</v>
      </c>
    </row>
    <row r="463" spans="1:14" ht="15" x14ac:dyDescent="0.2">
      <c r="A463" s="59" t="s">
        <v>503</v>
      </c>
      <c r="B463" s="59" t="s">
        <v>504</v>
      </c>
      <c r="C463" s="59" t="s">
        <v>28</v>
      </c>
      <c r="D463" s="60">
        <v>10.294924736022949</v>
      </c>
      <c r="E463" s="60">
        <v>12.694301605224609</v>
      </c>
      <c r="F463" s="60">
        <v>229.23744201660156</v>
      </c>
      <c r="G463" s="60">
        <v>10452427776</v>
      </c>
      <c r="H463" s="60">
        <v>26.899999618530273</v>
      </c>
      <c r="I463" s="59" t="s">
        <v>67</v>
      </c>
      <c r="J463" s="59" t="s">
        <v>68</v>
      </c>
      <c r="K463" s="50"/>
      <c r="L463"/>
      <c r="M463">
        <f t="shared" si="14"/>
        <v>0.12694301605224609</v>
      </c>
      <c r="N463">
        <f t="shared" si="15"/>
        <v>2.2923744201660154</v>
      </c>
    </row>
    <row r="464" spans="1:14" ht="15" x14ac:dyDescent="0.2">
      <c r="A464" s="59" t="s">
        <v>9180</v>
      </c>
      <c r="B464" s="59" t="s">
        <v>9181</v>
      </c>
      <c r="C464" s="59" t="s">
        <v>33</v>
      </c>
      <c r="D464" s="60">
        <v>279.74337768554688</v>
      </c>
      <c r="E464" s="60">
        <v>-22.349340438842773</v>
      </c>
      <c r="F464" s="60">
        <v>65.479927062988281</v>
      </c>
      <c r="G464" s="60">
        <v>10435878912</v>
      </c>
      <c r="H464" s="60">
        <v>45.979999542236328</v>
      </c>
      <c r="I464" s="59" t="s">
        <v>34</v>
      </c>
      <c r="J464" s="59" t="s">
        <v>73</v>
      </c>
      <c r="K464" s="50"/>
      <c r="L464"/>
      <c r="M464">
        <f t="shared" si="14"/>
        <v>-0.22349340438842774</v>
      </c>
      <c r="N464">
        <f t="shared" si="15"/>
        <v>0.65479927062988286</v>
      </c>
    </row>
    <row r="465" spans="1:14" ht="15" x14ac:dyDescent="0.2">
      <c r="A465" s="59" t="s">
        <v>9195</v>
      </c>
      <c r="B465" s="59" t="s">
        <v>9196</v>
      </c>
      <c r="C465" s="59" t="s">
        <v>43</v>
      </c>
      <c r="D465" s="60">
        <v>30.766254425048828</v>
      </c>
      <c r="E465" s="60">
        <v>16.053243637084961</v>
      </c>
      <c r="F465" s="60">
        <v>241.12322998046875</v>
      </c>
      <c r="G465" s="60">
        <v>10304891904</v>
      </c>
      <c r="H465" s="60">
        <v>50.095001220703125</v>
      </c>
      <c r="I465" s="59" t="s">
        <v>43</v>
      </c>
      <c r="J465" s="59" t="s">
        <v>44</v>
      </c>
      <c r="K465" s="50"/>
      <c r="L465"/>
      <c r="M465">
        <f t="shared" si="14"/>
        <v>0.1605324363708496</v>
      </c>
      <c r="N465">
        <f t="shared" si="15"/>
        <v>2.4112322998046873</v>
      </c>
    </row>
    <row r="466" spans="1:14" ht="15" x14ac:dyDescent="0.2">
      <c r="A466" s="59" t="s">
        <v>939</v>
      </c>
      <c r="B466" s="59" t="s">
        <v>940</v>
      </c>
      <c r="C466" s="59" t="s">
        <v>28</v>
      </c>
      <c r="D466" s="60">
        <v>14.165323257446289</v>
      </c>
      <c r="E466" s="60">
        <v>15.633890151977539</v>
      </c>
      <c r="F466" s="60">
        <v>359.315673828125</v>
      </c>
      <c r="G466" s="60">
        <v>10217281536</v>
      </c>
      <c r="H466" s="60">
        <v>70.260002136230469</v>
      </c>
      <c r="I466" s="59" t="s">
        <v>29</v>
      </c>
      <c r="J466" s="59" t="s">
        <v>52</v>
      </c>
      <c r="K466" s="50"/>
      <c r="L466"/>
      <c r="M466">
        <f t="shared" si="14"/>
        <v>0.15633890151977539</v>
      </c>
      <c r="N466">
        <f t="shared" si="15"/>
        <v>3.5931567382812499</v>
      </c>
    </row>
    <row r="467" spans="1:14" ht="15" x14ac:dyDescent="0.2">
      <c r="A467" s="59" t="s">
        <v>9184</v>
      </c>
      <c r="B467" s="59" t="s">
        <v>9185</v>
      </c>
      <c r="C467" s="59" t="s">
        <v>25</v>
      </c>
      <c r="D467" s="60">
        <v>9.0819482803344727</v>
      </c>
      <c r="E467" s="60">
        <v>14.539647102355957</v>
      </c>
      <c r="F467" s="60">
        <v>74.774192810058594</v>
      </c>
      <c r="G467" s="60">
        <v>10188324864</v>
      </c>
      <c r="H467" s="60">
        <v>16.437400817871094</v>
      </c>
      <c r="I467" s="59" t="s">
        <v>26</v>
      </c>
      <c r="J467" s="59" t="s">
        <v>74</v>
      </c>
      <c r="K467" s="50"/>
      <c r="L467"/>
      <c r="M467">
        <f t="shared" si="14"/>
        <v>0.14539647102355957</v>
      </c>
      <c r="N467">
        <f t="shared" si="15"/>
        <v>0.74774192810058593</v>
      </c>
    </row>
    <row r="468" spans="1:14" ht="15" x14ac:dyDescent="0.2">
      <c r="A468" s="59" t="s">
        <v>9186</v>
      </c>
      <c r="B468" s="59" t="s">
        <v>9187</v>
      </c>
      <c r="C468" s="59" t="s">
        <v>25</v>
      </c>
      <c r="D468" s="60">
        <v>9.0819482803344727</v>
      </c>
      <c r="E468" s="60">
        <v>14.539647102355957</v>
      </c>
      <c r="F468" s="60">
        <v>74.774192810058594</v>
      </c>
      <c r="G468" s="60">
        <v>10188324864</v>
      </c>
      <c r="H468" s="60">
        <v>19.299999237060547</v>
      </c>
      <c r="I468" s="59" t="s">
        <v>26</v>
      </c>
      <c r="J468" s="59" t="s">
        <v>74</v>
      </c>
      <c r="K468" s="50"/>
      <c r="L468"/>
      <c r="M468">
        <f t="shared" si="14"/>
        <v>0.14539647102355957</v>
      </c>
      <c r="N468">
        <f t="shared" si="15"/>
        <v>0.74774192810058593</v>
      </c>
    </row>
    <row r="469" spans="1:14" ht="15" x14ac:dyDescent="0.2">
      <c r="A469" s="59" t="s">
        <v>1071</v>
      </c>
      <c r="B469" s="59" t="s">
        <v>1072</v>
      </c>
      <c r="C469" s="59" t="s">
        <v>65</v>
      </c>
      <c r="D469" s="60">
        <v>17.991678237915039</v>
      </c>
      <c r="E469" s="60">
        <v>12.864476203918457</v>
      </c>
      <c r="F469" s="60">
        <v>144.21040344238281</v>
      </c>
      <c r="G469" s="60">
        <v>10108683264</v>
      </c>
      <c r="H469" s="60">
        <v>25.764999389648438</v>
      </c>
      <c r="I469" s="59" t="s">
        <v>65</v>
      </c>
      <c r="J469" s="59" t="s">
        <v>88</v>
      </c>
      <c r="K469" s="50"/>
      <c r="L469"/>
      <c r="M469">
        <f t="shared" si="14"/>
        <v>0.12864476203918457</v>
      </c>
      <c r="N469">
        <f t="shared" si="15"/>
        <v>1.4421040344238281</v>
      </c>
    </row>
    <row r="470" spans="1:14" ht="15" x14ac:dyDescent="0.2">
      <c r="A470" s="59" t="s">
        <v>1201</v>
      </c>
      <c r="B470" s="59" t="s">
        <v>1202</v>
      </c>
      <c r="C470" s="59" t="s">
        <v>36</v>
      </c>
      <c r="D470" s="60">
        <v>16.51361083984375</v>
      </c>
      <c r="E470" s="60">
        <v>18.05726432800293</v>
      </c>
      <c r="F470" s="60">
        <v>28.868551254272461</v>
      </c>
      <c r="G470" s="60">
        <v>10088806400</v>
      </c>
      <c r="H470" s="60">
        <v>77.209999084472656</v>
      </c>
      <c r="I470" s="59" t="s">
        <v>37</v>
      </c>
      <c r="J470" s="59" t="s">
        <v>38</v>
      </c>
      <c r="K470" s="50"/>
      <c r="L470"/>
      <c r="M470">
        <f t="shared" si="14"/>
        <v>0.18057264328002931</v>
      </c>
      <c r="N470">
        <f t="shared" si="15"/>
        <v>0.28868551254272462</v>
      </c>
    </row>
    <row r="471" spans="1:14" ht="15" x14ac:dyDescent="0.2">
      <c r="A471" s="59" t="s">
        <v>1461</v>
      </c>
      <c r="B471" s="59" t="s">
        <v>1462</v>
      </c>
      <c r="C471" s="59" t="s">
        <v>69</v>
      </c>
      <c r="D471" s="60">
        <v>1.24347460269928</v>
      </c>
      <c r="E471" s="60">
        <v>17.76609992980957</v>
      </c>
      <c r="F471" s="60">
        <v>105.69757843017578</v>
      </c>
      <c r="G471" s="60">
        <v>10068011008</v>
      </c>
      <c r="H471" s="60">
        <v>52.639999389648438</v>
      </c>
      <c r="I471" s="59" t="s">
        <v>70</v>
      </c>
      <c r="J471" s="59" t="s">
        <v>75</v>
      </c>
      <c r="K471" s="50"/>
      <c r="L471"/>
      <c r="M471">
        <f t="shared" si="14"/>
        <v>0.1776609992980957</v>
      </c>
      <c r="N471">
        <f t="shared" si="15"/>
        <v>1.0569757843017578</v>
      </c>
    </row>
    <row r="472" spans="1:14" ht="15" x14ac:dyDescent="0.2">
      <c r="A472" s="59" t="s">
        <v>1680</v>
      </c>
      <c r="B472" s="59" t="s">
        <v>1681</v>
      </c>
      <c r="C472" s="59" t="s">
        <v>33</v>
      </c>
      <c r="D472" s="60">
        <v>20.955646514892578</v>
      </c>
      <c r="E472" s="60">
        <v>14.116121292114258</v>
      </c>
      <c r="F472" s="60">
        <v>94.265434265136719</v>
      </c>
      <c r="G472" s="60">
        <v>10024813568</v>
      </c>
      <c r="H472" s="60">
        <v>155.91000366210938</v>
      </c>
      <c r="I472" s="59" t="s">
        <v>47</v>
      </c>
      <c r="J472" s="59" t="s">
        <v>47</v>
      </c>
      <c r="K472" s="50"/>
      <c r="L472"/>
      <c r="M472">
        <f t="shared" si="14"/>
        <v>0.14116121292114259</v>
      </c>
      <c r="N472">
        <f t="shared" si="15"/>
        <v>0.94265434265136716</v>
      </c>
    </row>
    <row r="473" spans="1:14" ht="15" x14ac:dyDescent="0.2">
      <c r="A473" s="59" t="s">
        <v>1555</v>
      </c>
      <c r="B473" s="59" t="s">
        <v>1556</v>
      </c>
      <c r="C473" s="59" t="s">
        <v>69</v>
      </c>
      <c r="D473" s="60">
        <v>18.300432205200195</v>
      </c>
      <c r="E473" s="60">
        <v>27.750724792480469</v>
      </c>
      <c r="F473" s="60">
        <v>14.522616386413574</v>
      </c>
      <c r="G473" s="60">
        <v>10008824832</v>
      </c>
      <c r="H473" s="60">
        <v>254.00999450683594</v>
      </c>
      <c r="I473" s="59" t="s">
        <v>76</v>
      </c>
      <c r="J473" s="59" t="s">
        <v>97</v>
      </c>
      <c r="K473" s="50"/>
      <c r="L473"/>
      <c r="M473">
        <f t="shared" si="14"/>
        <v>0.27750724792480469</v>
      </c>
      <c r="N473">
        <f t="shared" si="15"/>
        <v>0.14522616386413575</v>
      </c>
    </row>
    <row r="474" spans="1:14" ht="15" x14ac:dyDescent="0.2">
      <c r="A474" s="59" t="s">
        <v>1241</v>
      </c>
      <c r="B474" s="59" t="s">
        <v>1242</v>
      </c>
      <c r="C474" s="59" t="s">
        <v>20</v>
      </c>
      <c r="D474" s="60">
        <v>18.932146072387695</v>
      </c>
      <c r="E474" s="60">
        <v>15.45616626739502</v>
      </c>
      <c r="F474" s="60">
        <v>23.223775863647461</v>
      </c>
      <c r="G474" s="60">
        <v>9965432832</v>
      </c>
      <c r="H474" s="60">
        <v>82.629997253417969</v>
      </c>
      <c r="I474" s="59" t="s">
        <v>23</v>
      </c>
      <c r="J474" s="59" t="s">
        <v>42</v>
      </c>
      <c r="K474" s="50"/>
      <c r="L474"/>
      <c r="M474">
        <f t="shared" si="14"/>
        <v>0.15456166267395019</v>
      </c>
      <c r="N474">
        <f t="shared" si="15"/>
        <v>0.23223775863647461</v>
      </c>
    </row>
    <row r="475" spans="1:14" ht="15" x14ac:dyDescent="0.2">
      <c r="A475" s="59" t="s">
        <v>931</v>
      </c>
      <c r="B475" s="59" t="s">
        <v>932</v>
      </c>
      <c r="C475" s="59" t="s">
        <v>89</v>
      </c>
      <c r="D475" s="60">
        <v>4.7487702369689941</v>
      </c>
      <c r="E475" s="60">
        <v>37.230804443359375</v>
      </c>
      <c r="F475" s="60">
        <v>236.90971374511719</v>
      </c>
      <c r="G475" s="60">
        <v>9948275712</v>
      </c>
      <c r="H475" s="60">
        <v>91.75</v>
      </c>
      <c r="I475" s="59" t="s">
        <v>89</v>
      </c>
      <c r="J475" s="59" t="s">
        <v>90</v>
      </c>
      <c r="K475" s="50"/>
      <c r="L475"/>
      <c r="M475">
        <f t="shared" si="14"/>
        <v>0.37230804443359378</v>
      </c>
      <c r="N475">
        <f t="shared" si="15"/>
        <v>2.3690971374511718</v>
      </c>
    </row>
    <row r="476" spans="1:14" ht="15" x14ac:dyDescent="0.2">
      <c r="A476" s="59" t="s">
        <v>1770</v>
      </c>
      <c r="B476" s="59" t="s">
        <v>1771</v>
      </c>
      <c r="C476" s="59" t="s">
        <v>80</v>
      </c>
      <c r="D476" s="60">
        <v>67.944747924804688</v>
      </c>
      <c r="E476" s="60">
        <v>3.0269110202789311</v>
      </c>
      <c r="F476" s="60">
        <v>29.718116760253906</v>
      </c>
      <c r="G476" s="60">
        <v>9835214848</v>
      </c>
      <c r="H476" s="60">
        <v>57.450000762939453</v>
      </c>
      <c r="I476" s="59" t="s">
        <v>80</v>
      </c>
      <c r="J476" s="59" t="s">
        <v>81</v>
      </c>
      <c r="K476" s="50"/>
      <c r="L476"/>
      <c r="M476">
        <f t="shared" si="14"/>
        <v>3.0269110202789311E-2</v>
      </c>
      <c r="N476">
        <f t="shared" si="15"/>
        <v>0.29718116760253904</v>
      </c>
    </row>
    <row r="477" spans="1:14" ht="15" x14ac:dyDescent="0.2">
      <c r="A477" s="59" t="s">
        <v>1211</v>
      </c>
      <c r="B477" s="59" t="s">
        <v>1212</v>
      </c>
      <c r="C477" s="59" t="s">
        <v>65</v>
      </c>
      <c r="D477" s="60">
        <v>31.419906616210938</v>
      </c>
      <c r="E477" s="60">
        <v>41.029541015625</v>
      </c>
      <c r="F477" s="60">
        <v>162.08576965332031</v>
      </c>
      <c r="G477" s="60">
        <v>9825886208</v>
      </c>
      <c r="H477" s="60">
        <v>44.700000762939453</v>
      </c>
      <c r="I477" s="59" t="s">
        <v>65</v>
      </c>
      <c r="J477" s="59" t="s">
        <v>66</v>
      </c>
      <c r="K477" s="50"/>
      <c r="L477"/>
      <c r="M477">
        <f t="shared" si="14"/>
        <v>0.41029541015624998</v>
      </c>
      <c r="N477">
        <f t="shared" si="15"/>
        <v>1.6208576965332031</v>
      </c>
    </row>
    <row r="478" spans="1:14" ht="15" x14ac:dyDescent="0.2">
      <c r="A478" s="59" t="s">
        <v>6717</v>
      </c>
      <c r="B478" s="59" t="s">
        <v>6718</v>
      </c>
      <c r="C478" s="59" t="s">
        <v>20</v>
      </c>
      <c r="D478" s="60">
        <v>404.370849609375</v>
      </c>
      <c r="E478" s="60">
        <v>2.147118091583252</v>
      </c>
      <c r="F478" s="60">
        <v>20.124322891235352</v>
      </c>
      <c r="G478" s="60">
        <v>9824422912</v>
      </c>
      <c r="H478" s="60">
        <v>36.709999084472656</v>
      </c>
      <c r="I478" s="59" t="s">
        <v>23</v>
      </c>
      <c r="J478" s="59" t="s">
        <v>24</v>
      </c>
      <c r="K478" s="50"/>
      <c r="L478"/>
      <c r="M478">
        <f t="shared" si="14"/>
        <v>2.147118091583252E-2</v>
      </c>
      <c r="N478">
        <f t="shared" si="15"/>
        <v>0.20124322891235352</v>
      </c>
    </row>
    <row r="479" spans="1:14" ht="15" x14ac:dyDescent="0.2">
      <c r="A479" s="59" t="s">
        <v>3099</v>
      </c>
      <c r="B479" s="59" t="s">
        <v>7085</v>
      </c>
      <c r="C479" s="59" t="s">
        <v>69</v>
      </c>
      <c r="D479" s="60">
        <v>35.644561767578125</v>
      </c>
      <c r="E479" s="60">
        <v>17.998237609863281</v>
      </c>
      <c r="F479" s="60">
        <v>188.92221069335938</v>
      </c>
      <c r="G479" s="60">
        <v>9767687168</v>
      </c>
      <c r="H479" s="60">
        <v>46.759998321533203</v>
      </c>
      <c r="I479" s="59" t="s">
        <v>76</v>
      </c>
      <c r="J479" s="59" t="s">
        <v>107</v>
      </c>
      <c r="K479" s="50"/>
      <c r="L479"/>
      <c r="M479">
        <f t="shared" si="14"/>
        <v>0.17998237609863282</v>
      </c>
      <c r="N479">
        <f t="shared" si="15"/>
        <v>1.8892221069335937</v>
      </c>
    </row>
    <row r="480" spans="1:14" ht="15" x14ac:dyDescent="0.2">
      <c r="A480" s="59" t="s">
        <v>1577</v>
      </c>
      <c r="B480" s="59" t="s">
        <v>1578</v>
      </c>
      <c r="C480" s="59" t="s">
        <v>33</v>
      </c>
      <c r="D480" s="60">
        <v>10.321782112121582</v>
      </c>
      <c r="E480" s="60">
        <v>17.780418395996094</v>
      </c>
      <c r="F480" s="60">
        <v>24.78138542175293</v>
      </c>
      <c r="G480" s="60">
        <v>9716856832</v>
      </c>
      <c r="H480" s="60">
        <v>72.974998474121094</v>
      </c>
      <c r="I480" s="59" t="s">
        <v>47</v>
      </c>
      <c r="J480" s="59" t="s">
        <v>47</v>
      </c>
      <c r="K480" s="50"/>
      <c r="L480"/>
      <c r="M480">
        <f t="shared" si="14"/>
        <v>0.17780418395996095</v>
      </c>
      <c r="N480">
        <f t="shared" si="15"/>
        <v>0.2478138542175293</v>
      </c>
    </row>
    <row r="481" spans="1:14" ht="15" x14ac:dyDescent="0.2">
      <c r="A481" s="59" t="s">
        <v>1792</v>
      </c>
      <c r="B481" s="59" t="s">
        <v>1793</v>
      </c>
      <c r="C481" s="59" t="s">
        <v>36</v>
      </c>
      <c r="D481" s="60">
        <v>59.209209442138672</v>
      </c>
      <c r="E481" s="60">
        <v>9.3702802658081055</v>
      </c>
      <c r="F481" s="60">
        <v>22.805784225463867</v>
      </c>
      <c r="G481" s="60">
        <v>9700674560</v>
      </c>
      <c r="H481" s="60">
        <v>187.39999389648438</v>
      </c>
      <c r="I481" s="59" t="s">
        <v>40</v>
      </c>
      <c r="J481" s="59" t="s">
        <v>56</v>
      </c>
      <c r="K481" s="50"/>
      <c r="L481"/>
      <c r="M481">
        <f t="shared" si="14"/>
        <v>9.370280265808105E-2</v>
      </c>
      <c r="N481">
        <f t="shared" si="15"/>
        <v>0.22805784225463868</v>
      </c>
    </row>
    <row r="482" spans="1:14" ht="15" x14ac:dyDescent="0.2">
      <c r="A482" s="59" t="s">
        <v>1591</v>
      </c>
      <c r="B482" s="59" t="s">
        <v>1592</v>
      </c>
      <c r="C482" s="59" t="s">
        <v>20</v>
      </c>
      <c r="D482" s="60">
        <v>29.728487014770508</v>
      </c>
      <c r="E482" s="60">
        <v>11.411316871643066</v>
      </c>
      <c r="F482" s="60">
        <v>190.30012512207031</v>
      </c>
      <c r="G482" s="60">
        <v>9663401984</v>
      </c>
      <c r="H482" s="60">
        <v>73.129997253417969</v>
      </c>
      <c r="I482" s="59" t="s">
        <v>48</v>
      </c>
      <c r="J482" s="59" t="s">
        <v>48</v>
      </c>
      <c r="K482" s="50"/>
      <c r="L482"/>
      <c r="M482">
        <f t="shared" si="14"/>
        <v>0.11411316871643067</v>
      </c>
      <c r="N482">
        <f t="shared" si="15"/>
        <v>1.9030012512207031</v>
      </c>
    </row>
    <row r="483" spans="1:14" ht="15" x14ac:dyDescent="0.2">
      <c r="A483" s="59" t="s">
        <v>1445</v>
      </c>
      <c r="B483" s="59" t="s">
        <v>1446</v>
      </c>
      <c r="C483" s="59" t="s">
        <v>33</v>
      </c>
      <c r="D483" s="60">
        <v>59.793571472167969</v>
      </c>
      <c r="E483" s="60">
        <v>9.6471052169799805</v>
      </c>
      <c r="F483" s="60">
        <v>115.114501953125</v>
      </c>
      <c r="G483" s="60">
        <v>9633587200</v>
      </c>
      <c r="H483" s="60">
        <v>226.96000671386719</v>
      </c>
      <c r="I483" s="59" t="s">
        <v>34</v>
      </c>
      <c r="J483" s="59" t="s">
        <v>73</v>
      </c>
      <c r="K483" s="50"/>
      <c r="L483"/>
      <c r="M483">
        <f t="shared" si="14"/>
        <v>9.6471052169799801E-2</v>
      </c>
      <c r="N483">
        <f t="shared" si="15"/>
        <v>1.15114501953125</v>
      </c>
    </row>
    <row r="484" spans="1:14" ht="15" x14ac:dyDescent="0.2">
      <c r="A484" s="59" t="s">
        <v>1477</v>
      </c>
      <c r="B484" s="59" t="s">
        <v>1478</v>
      </c>
      <c r="C484" s="59" t="s">
        <v>36</v>
      </c>
      <c r="D484" s="60">
        <v>34.609359741210938</v>
      </c>
      <c r="E484" s="60">
        <v>27.317897796630859</v>
      </c>
      <c r="F484" s="60">
        <v>120.98143768310547</v>
      </c>
      <c r="G484" s="60">
        <v>9622152192</v>
      </c>
      <c r="H484" s="60">
        <v>65.419998168945312</v>
      </c>
      <c r="I484" s="59" t="s">
        <v>40</v>
      </c>
      <c r="J484" s="59" t="s">
        <v>56</v>
      </c>
      <c r="K484" s="50"/>
      <c r="L484"/>
      <c r="M484">
        <f t="shared" si="14"/>
        <v>0.27317897796630858</v>
      </c>
      <c r="N484">
        <f t="shared" si="15"/>
        <v>1.2098143768310547</v>
      </c>
    </row>
    <row r="485" spans="1:14" ht="15" x14ac:dyDescent="0.2">
      <c r="A485" s="59" t="s">
        <v>1267</v>
      </c>
      <c r="B485" s="59" t="s">
        <v>1268</v>
      </c>
      <c r="C485" s="59" t="s">
        <v>69</v>
      </c>
      <c r="D485" s="60">
        <v>15.602410316467285</v>
      </c>
      <c r="E485" s="60">
        <v>21.99732780456543</v>
      </c>
      <c r="F485" s="60">
        <v>105.18372344970703</v>
      </c>
      <c r="G485" s="60">
        <v>9528565760</v>
      </c>
      <c r="H485" s="60">
        <v>241.8699951171875</v>
      </c>
      <c r="I485" s="59" t="s">
        <v>76</v>
      </c>
      <c r="J485" s="59" t="s">
        <v>77</v>
      </c>
      <c r="K485" s="50"/>
      <c r="L485"/>
      <c r="M485">
        <f t="shared" si="14"/>
        <v>0.21997327804565431</v>
      </c>
      <c r="N485">
        <f t="shared" si="15"/>
        <v>1.0518372344970703</v>
      </c>
    </row>
    <row r="486" spans="1:14" ht="15" x14ac:dyDescent="0.2">
      <c r="A486" s="59" t="s">
        <v>1229</v>
      </c>
      <c r="B486" s="59" t="s">
        <v>1230</v>
      </c>
      <c r="C486" s="59" t="s">
        <v>89</v>
      </c>
      <c r="D486" s="60">
        <v>9.9536991119384766</v>
      </c>
      <c r="E486" s="60">
        <v>20.340751647949219</v>
      </c>
      <c r="F486" s="60">
        <v>96.140480041503906</v>
      </c>
      <c r="G486" s="60">
        <v>9503237120</v>
      </c>
      <c r="H486" s="60">
        <v>84.379997253417969</v>
      </c>
      <c r="I486" s="59" t="s">
        <v>89</v>
      </c>
      <c r="J486" s="59" t="s">
        <v>90</v>
      </c>
      <c r="K486" s="50"/>
      <c r="L486"/>
      <c r="M486">
        <f t="shared" si="14"/>
        <v>0.20340751647949218</v>
      </c>
      <c r="N486">
        <f t="shared" si="15"/>
        <v>0.96140480041503906</v>
      </c>
    </row>
    <row r="487" spans="1:14" ht="15" x14ac:dyDescent="0.2">
      <c r="A487" s="59" t="s">
        <v>1165</v>
      </c>
      <c r="B487" s="59" t="s">
        <v>1166</v>
      </c>
      <c r="C487" s="59" t="s">
        <v>33</v>
      </c>
      <c r="D487" s="60">
        <v>12.341718673706055</v>
      </c>
      <c r="E487" s="60">
        <v>6.9657759666442871</v>
      </c>
      <c r="F487" s="60">
        <v>112.39647674560547</v>
      </c>
      <c r="G487" s="60">
        <v>9491380224</v>
      </c>
      <c r="H487" s="60">
        <v>138.66999816894531</v>
      </c>
      <c r="I487" s="59" t="s">
        <v>85</v>
      </c>
      <c r="J487" s="59" t="s">
        <v>85</v>
      </c>
      <c r="K487" s="50"/>
      <c r="L487"/>
      <c r="M487">
        <f t="shared" si="14"/>
        <v>6.9657759666442873E-2</v>
      </c>
      <c r="N487">
        <f t="shared" si="15"/>
        <v>1.1239647674560547</v>
      </c>
    </row>
    <row r="488" spans="1:14" ht="15" x14ac:dyDescent="0.2">
      <c r="A488" s="59" t="s">
        <v>895</v>
      </c>
      <c r="B488" s="59" t="s">
        <v>896</v>
      </c>
      <c r="C488" s="59" t="s">
        <v>33</v>
      </c>
      <c r="D488" s="60">
        <v>39.118011474609375</v>
      </c>
      <c r="E488" s="60">
        <v>23.450185775756836</v>
      </c>
      <c r="F488" s="60">
        <v>8.4401321411132812</v>
      </c>
      <c r="G488" s="60">
        <v>9481468928</v>
      </c>
      <c r="H488" s="60">
        <v>251.91999816894531</v>
      </c>
      <c r="I488" s="59" t="s">
        <v>34</v>
      </c>
      <c r="J488" s="59" t="s">
        <v>73</v>
      </c>
      <c r="K488" s="50"/>
      <c r="L488"/>
      <c r="M488">
        <f t="shared" si="14"/>
        <v>0.23450185775756835</v>
      </c>
      <c r="N488">
        <f t="shared" si="15"/>
        <v>8.440132141113281E-2</v>
      </c>
    </row>
    <row r="489" spans="1:14" ht="15" x14ac:dyDescent="0.2">
      <c r="A489" s="59" t="s">
        <v>6756</v>
      </c>
      <c r="B489" s="59" t="s">
        <v>6757</v>
      </c>
      <c r="C489" s="59" t="s">
        <v>33</v>
      </c>
      <c r="D489" s="60">
        <v>5.1130118370056152</v>
      </c>
      <c r="E489" s="60">
        <v>32.093704223632812</v>
      </c>
      <c r="F489" s="60">
        <v>41.096035003662109</v>
      </c>
      <c r="G489" s="60">
        <v>9468282880</v>
      </c>
      <c r="H489" s="60">
        <v>26.040000915527344</v>
      </c>
      <c r="I489" s="59" t="s">
        <v>34</v>
      </c>
      <c r="J489" s="59" t="s">
        <v>73</v>
      </c>
      <c r="K489" s="50"/>
      <c r="L489"/>
      <c r="M489">
        <f t="shared" si="14"/>
        <v>0.32093704223632813</v>
      </c>
      <c r="N489">
        <f t="shared" si="15"/>
        <v>0.41096035003662107</v>
      </c>
    </row>
    <row r="490" spans="1:14" ht="15" x14ac:dyDescent="0.2">
      <c r="A490" s="59" t="s">
        <v>811</v>
      </c>
      <c r="B490" s="59" t="s">
        <v>812</v>
      </c>
      <c r="C490" s="59" t="s">
        <v>36</v>
      </c>
      <c r="D490" s="60">
        <v>19.985122680664062</v>
      </c>
      <c r="E490" s="60">
        <v>10.926179885864258</v>
      </c>
      <c r="F490" s="60">
        <v>46.403343200683594</v>
      </c>
      <c r="G490" s="60">
        <v>9402394624</v>
      </c>
      <c r="H490" s="60">
        <v>216.7449951171875</v>
      </c>
      <c r="I490" s="59" t="s">
        <v>37</v>
      </c>
      <c r="J490" s="59" t="s">
        <v>60</v>
      </c>
      <c r="K490" s="50"/>
      <c r="L490"/>
      <c r="M490">
        <f t="shared" si="14"/>
        <v>0.10926179885864258</v>
      </c>
      <c r="N490">
        <f t="shared" si="15"/>
        <v>0.46403343200683594</v>
      </c>
    </row>
    <row r="491" spans="1:14" ht="15" x14ac:dyDescent="0.2">
      <c r="A491" s="59" t="s">
        <v>1313</v>
      </c>
      <c r="B491" s="59" t="s">
        <v>1314</v>
      </c>
      <c r="C491" s="59" t="s">
        <v>20</v>
      </c>
      <c r="D491" s="60">
        <v>26.637655258178711</v>
      </c>
      <c r="E491" s="60">
        <v>9.7111873626708984</v>
      </c>
      <c r="F491" s="60">
        <v>39.625644683837891</v>
      </c>
      <c r="G491" s="60">
        <v>9392636928</v>
      </c>
      <c r="H491" s="60">
        <v>30.190000534057617</v>
      </c>
      <c r="I491" s="59" t="s">
        <v>21</v>
      </c>
      <c r="J491" s="59" t="s">
        <v>63</v>
      </c>
      <c r="K491" s="50"/>
      <c r="L491"/>
      <c r="M491">
        <f t="shared" si="14"/>
        <v>9.7111873626708978E-2</v>
      </c>
      <c r="N491">
        <f t="shared" si="15"/>
        <v>0.39625644683837891</v>
      </c>
    </row>
    <row r="492" spans="1:14" ht="15" x14ac:dyDescent="0.2">
      <c r="A492" s="59" t="s">
        <v>1956</v>
      </c>
      <c r="B492" s="59" t="s">
        <v>1957</v>
      </c>
      <c r="C492" s="59" t="s">
        <v>33</v>
      </c>
      <c r="D492" s="60">
        <v>12.175771713256836</v>
      </c>
      <c r="E492" s="60">
        <v>13.166049003601074</v>
      </c>
      <c r="F492" s="60">
        <v>74.759368896484375</v>
      </c>
      <c r="G492" s="60">
        <v>9389548544</v>
      </c>
      <c r="H492" s="60">
        <v>53.959999084472656</v>
      </c>
      <c r="I492" s="59" t="s">
        <v>47</v>
      </c>
      <c r="J492" s="59" t="s">
        <v>47</v>
      </c>
      <c r="K492" s="50"/>
      <c r="L492"/>
      <c r="M492">
        <f t="shared" si="14"/>
        <v>0.13166049003601074</v>
      </c>
      <c r="N492">
        <f t="shared" si="15"/>
        <v>0.74759368896484379</v>
      </c>
    </row>
    <row r="493" spans="1:14" ht="15" x14ac:dyDescent="0.2">
      <c r="A493" s="59" t="s">
        <v>1017</v>
      </c>
      <c r="B493" s="59" t="s">
        <v>6808</v>
      </c>
      <c r="C493" s="59" t="s">
        <v>65</v>
      </c>
      <c r="D493" s="60">
        <v>8.7339773178100586</v>
      </c>
      <c r="E493" s="60">
        <v>-7.6523189544677734</v>
      </c>
      <c r="F493" s="60">
        <v>218.96090698242188</v>
      </c>
      <c r="G493" s="60">
        <v>9371805696</v>
      </c>
      <c r="H493" s="60">
        <v>23.549999237060547</v>
      </c>
      <c r="I493" s="59" t="s">
        <v>65</v>
      </c>
      <c r="J493" s="59" t="s">
        <v>108</v>
      </c>
      <c r="K493" s="50"/>
      <c r="L493"/>
      <c r="M493">
        <f t="shared" si="14"/>
        <v>-7.6523189544677739E-2</v>
      </c>
      <c r="N493">
        <f t="shared" si="15"/>
        <v>2.1896090698242188</v>
      </c>
    </row>
    <row r="494" spans="1:14" ht="15" x14ac:dyDescent="0.2">
      <c r="A494" s="59" t="s">
        <v>1299</v>
      </c>
      <c r="B494" s="59" t="s">
        <v>1300</v>
      </c>
      <c r="C494" s="59" t="s">
        <v>25</v>
      </c>
      <c r="D494" s="60">
        <v>25.386293411254883</v>
      </c>
      <c r="E494" s="60">
        <v>5.8077349662780762</v>
      </c>
      <c r="F494" s="60">
        <v>46.047203063964844</v>
      </c>
      <c r="G494" s="60">
        <v>9360128000</v>
      </c>
      <c r="H494" s="60">
        <v>17.200000762939453</v>
      </c>
      <c r="I494" s="59" t="s">
        <v>26</v>
      </c>
      <c r="J494" s="59" t="s">
        <v>74</v>
      </c>
      <c r="K494" s="50"/>
      <c r="L494"/>
      <c r="M494">
        <f t="shared" si="14"/>
        <v>5.8077349662780761E-2</v>
      </c>
      <c r="N494">
        <f t="shared" si="15"/>
        <v>0.46047203063964842</v>
      </c>
    </row>
    <row r="495" spans="1:14" ht="15" x14ac:dyDescent="0.2">
      <c r="A495" s="59" t="s">
        <v>1301</v>
      </c>
      <c r="B495" s="59" t="s">
        <v>1302</v>
      </c>
      <c r="C495" s="59" t="s">
        <v>25</v>
      </c>
      <c r="D495" s="60">
        <v>25.386293411254883</v>
      </c>
      <c r="E495" s="60">
        <v>5.8077349662780762</v>
      </c>
      <c r="F495" s="60">
        <v>46.047203063964844</v>
      </c>
      <c r="G495" s="60">
        <v>9360128000</v>
      </c>
      <c r="H495" s="60">
        <v>17.389999389648438</v>
      </c>
      <c r="I495" s="59" t="s">
        <v>26</v>
      </c>
      <c r="J495" s="59" t="s">
        <v>74</v>
      </c>
      <c r="K495" s="50"/>
      <c r="L495"/>
      <c r="M495">
        <f t="shared" si="14"/>
        <v>5.8077349662780761E-2</v>
      </c>
      <c r="N495">
        <f t="shared" si="15"/>
        <v>0.46047203063964842</v>
      </c>
    </row>
    <row r="496" spans="1:14" ht="15" x14ac:dyDescent="0.2">
      <c r="A496" s="59" t="s">
        <v>1127</v>
      </c>
      <c r="B496" s="59" t="s">
        <v>1128</v>
      </c>
      <c r="C496" s="59" t="s">
        <v>28</v>
      </c>
      <c r="D496" s="60">
        <v>63.859573364257812</v>
      </c>
      <c r="E496" s="60">
        <v>5.5027179718017578</v>
      </c>
      <c r="F496" s="60">
        <v>292.41665649414062</v>
      </c>
      <c r="G496" s="60">
        <v>9262338048</v>
      </c>
      <c r="H496" s="60">
        <v>37.770000457763672</v>
      </c>
      <c r="I496" s="59" t="s">
        <v>58</v>
      </c>
      <c r="J496" s="59" t="s">
        <v>59</v>
      </c>
      <c r="K496" s="50"/>
      <c r="L496"/>
      <c r="M496">
        <f t="shared" si="14"/>
        <v>5.5027179718017578E-2</v>
      </c>
      <c r="N496">
        <f t="shared" si="15"/>
        <v>2.9241665649414061</v>
      </c>
    </row>
    <row r="497" spans="1:14" ht="15" x14ac:dyDescent="0.2">
      <c r="A497" s="59" t="s">
        <v>3511</v>
      </c>
      <c r="B497" s="59" t="s">
        <v>3512</v>
      </c>
      <c r="C497" s="59" t="s">
        <v>36</v>
      </c>
      <c r="D497" s="60">
        <v>117.25107574462891</v>
      </c>
      <c r="E497" s="60">
        <v>30.553207397460938</v>
      </c>
      <c r="F497" s="60">
        <v>15.352738380432129</v>
      </c>
      <c r="G497" s="60">
        <v>9220259840</v>
      </c>
      <c r="H497" s="60">
        <v>273.19500732421875</v>
      </c>
      <c r="I497" s="59" t="s">
        <v>37</v>
      </c>
      <c r="J497" s="59" t="s">
        <v>60</v>
      </c>
      <c r="K497" s="50"/>
      <c r="L497"/>
      <c r="M497">
        <f t="shared" si="14"/>
        <v>0.30553207397460935</v>
      </c>
      <c r="N497">
        <f t="shared" si="15"/>
        <v>0.15352738380432129</v>
      </c>
    </row>
    <row r="498" spans="1:14" ht="15" x14ac:dyDescent="0.2">
      <c r="A498" s="59" t="s">
        <v>1189</v>
      </c>
      <c r="B498" s="59" t="s">
        <v>1190</v>
      </c>
      <c r="C498" s="59" t="s">
        <v>33</v>
      </c>
      <c r="D498" s="60">
        <v>9.2410593032836914</v>
      </c>
      <c r="E498" s="60">
        <v>16.583829879760742</v>
      </c>
      <c r="F498" s="60">
        <v>69.520614624023438</v>
      </c>
      <c r="G498" s="60">
        <v>9136549888</v>
      </c>
      <c r="H498" s="60">
        <v>69.769996643066406</v>
      </c>
      <c r="I498" s="59" t="s">
        <v>47</v>
      </c>
      <c r="J498" s="59" t="s">
        <v>47</v>
      </c>
      <c r="K498" s="50"/>
      <c r="L498"/>
      <c r="M498">
        <f t="shared" si="14"/>
        <v>0.16583829879760742</v>
      </c>
      <c r="N498">
        <f t="shared" si="15"/>
        <v>0.69520614624023436</v>
      </c>
    </row>
    <row r="499" spans="1:14" ht="15" x14ac:dyDescent="0.2">
      <c r="A499" s="59" t="s">
        <v>1465</v>
      </c>
      <c r="B499" s="59" t="s">
        <v>1466</v>
      </c>
      <c r="C499" s="59" t="s">
        <v>28</v>
      </c>
      <c r="D499" s="60">
        <v>6.8910746574401864</v>
      </c>
      <c r="E499" s="60">
        <v>12.189851760864258</v>
      </c>
      <c r="F499" s="60">
        <v>58.775047302246094</v>
      </c>
      <c r="G499" s="60">
        <v>9024292864</v>
      </c>
      <c r="H499" s="60">
        <v>38.540000915527344</v>
      </c>
      <c r="I499" s="59" t="s">
        <v>31</v>
      </c>
      <c r="J499" s="59" t="s">
        <v>116</v>
      </c>
      <c r="K499" s="50"/>
      <c r="L499"/>
      <c r="M499">
        <f t="shared" si="14"/>
        <v>0.12189851760864258</v>
      </c>
      <c r="N499">
        <f t="shared" si="15"/>
        <v>0.58775047302246097</v>
      </c>
    </row>
    <row r="500" spans="1:14" ht="15" x14ac:dyDescent="0.2">
      <c r="A500" s="59" t="s">
        <v>1672</v>
      </c>
      <c r="B500" s="59" t="s">
        <v>1673</v>
      </c>
      <c r="C500" s="59" t="s">
        <v>69</v>
      </c>
      <c r="D500" s="60">
        <v>11.386445045471191</v>
      </c>
      <c r="E500" s="60">
        <v>25.399150848388672</v>
      </c>
      <c r="F500" s="60">
        <v>66.977218627929688</v>
      </c>
      <c r="G500" s="60">
        <v>8984592384</v>
      </c>
      <c r="H500" s="60">
        <v>125.75</v>
      </c>
      <c r="I500" s="59" t="s">
        <v>76</v>
      </c>
      <c r="J500" s="59" t="s">
        <v>82</v>
      </c>
      <c r="K500" s="50"/>
      <c r="L500"/>
      <c r="M500">
        <f t="shared" si="14"/>
        <v>0.25399150848388674</v>
      </c>
      <c r="N500">
        <f t="shared" si="15"/>
        <v>0.66977218627929691</v>
      </c>
    </row>
    <row r="501" spans="1:14" ht="15" x14ac:dyDescent="0.2">
      <c r="A501" s="59" t="s">
        <v>1357</v>
      </c>
      <c r="B501" s="59" t="s">
        <v>1358</v>
      </c>
      <c r="C501" s="59" t="s">
        <v>80</v>
      </c>
      <c r="D501" s="60">
        <v>18.101438522338867</v>
      </c>
      <c r="E501" s="60">
        <v>39.386093139648438</v>
      </c>
      <c r="F501" s="60">
        <v>347.01727294921875</v>
      </c>
      <c r="G501" s="60">
        <v>8955262976</v>
      </c>
      <c r="H501" s="60">
        <v>88.069999694824219</v>
      </c>
      <c r="I501" s="59" t="s">
        <v>80</v>
      </c>
      <c r="J501" s="59" t="s">
        <v>81</v>
      </c>
      <c r="K501" s="50"/>
      <c r="L501"/>
      <c r="M501">
        <f t="shared" si="14"/>
        <v>0.39386093139648437</v>
      </c>
      <c r="N501">
        <f t="shared" si="15"/>
        <v>3.4701727294921874</v>
      </c>
    </row>
    <row r="502" spans="1:14" ht="15" x14ac:dyDescent="0.2">
      <c r="A502" s="59" t="s">
        <v>1011</v>
      </c>
      <c r="B502" s="59" t="s">
        <v>1012</v>
      </c>
      <c r="C502" s="59" t="s">
        <v>33</v>
      </c>
      <c r="D502" s="60">
        <v>5.7264065742492676</v>
      </c>
      <c r="E502" s="60">
        <v>27.189664840698242</v>
      </c>
      <c r="F502" s="60">
        <v>494.65914916992188</v>
      </c>
      <c r="G502" s="60">
        <v>8945589248</v>
      </c>
      <c r="H502" s="60">
        <v>20.625</v>
      </c>
      <c r="I502" s="59" t="s">
        <v>34</v>
      </c>
      <c r="J502" s="59" t="s">
        <v>112</v>
      </c>
      <c r="K502" s="50"/>
      <c r="L502"/>
      <c r="M502">
        <f t="shared" si="14"/>
        <v>0.27189664840698241</v>
      </c>
      <c r="N502">
        <f t="shared" si="15"/>
        <v>4.9465914916992189</v>
      </c>
    </row>
    <row r="503" spans="1:14" ht="15" x14ac:dyDescent="0.2">
      <c r="A503" s="59" t="s">
        <v>1253</v>
      </c>
      <c r="B503" s="59" t="s">
        <v>1254</v>
      </c>
      <c r="C503" s="59" t="s">
        <v>80</v>
      </c>
      <c r="D503" s="60">
        <v>28.424783706665039</v>
      </c>
      <c r="E503" s="60">
        <v>6.1420879364013672</v>
      </c>
      <c r="F503" s="60">
        <v>91.420608520507812</v>
      </c>
      <c r="G503" s="60">
        <v>8918736896</v>
      </c>
      <c r="H503" s="60">
        <v>31.700000762939453</v>
      </c>
      <c r="I503" s="59" t="s">
        <v>80</v>
      </c>
      <c r="J503" s="59" t="s">
        <v>81</v>
      </c>
      <c r="K503" s="50"/>
      <c r="L503"/>
      <c r="M503">
        <f t="shared" si="14"/>
        <v>6.1420879364013671E-2</v>
      </c>
      <c r="N503">
        <f t="shared" si="15"/>
        <v>0.91420608520507818</v>
      </c>
    </row>
    <row r="504" spans="1:14" ht="15" x14ac:dyDescent="0.2">
      <c r="A504" s="59" t="s">
        <v>1343</v>
      </c>
      <c r="B504" s="59" t="s">
        <v>7099</v>
      </c>
      <c r="C504" s="59" t="s">
        <v>43</v>
      </c>
      <c r="D504" s="60">
        <v>58.968181610107422</v>
      </c>
      <c r="E504" s="60">
        <v>0.22271700203418701</v>
      </c>
      <c r="F504" s="60">
        <v>47.890468597412109</v>
      </c>
      <c r="G504" s="60">
        <v>8849895424</v>
      </c>
      <c r="H504" s="60">
        <v>22.805000305175781</v>
      </c>
      <c r="I504" s="59" t="s">
        <v>43</v>
      </c>
      <c r="J504" s="59" t="s">
        <v>101</v>
      </c>
      <c r="K504" s="50"/>
      <c r="L504"/>
      <c r="M504">
        <f t="shared" si="14"/>
        <v>2.2271700203418702E-3</v>
      </c>
      <c r="N504">
        <f t="shared" si="15"/>
        <v>0.47890468597412111</v>
      </c>
    </row>
    <row r="505" spans="1:14" ht="15" x14ac:dyDescent="0.2">
      <c r="A505" s="59" t="s">
        <v>1894</v>
      </c>
      <c r="B505" s="59" t="s">
        <v>9198</v>
      </c>
      <c r="C505" s="59" t="s">
        <v>20</v>
      </c>
      <c r="D505" s="60">
        <v>11.283356666564941</v>
      </c>
      <c r="E505" s="60">
        <v>10.854480743408203</v>
      </c>
      <c r="F505" s="60">
        <v>53.198932647705078</v>
      </c>
      <c r="G505" s="60">
        <v>8830773248</v>
      </c>
      <c r="H505" s="60">
        <v>96.519996643066406</v>
      </c>
      <c r="I505" s="59" t="s">
        <v>21</v>
      </c>
      <c r="J505" s="59" t="s">
        <v>92</v>
      </c>
      <c r="K505" s="50"/>
      <c r="L505"/>
      <c r="M505">
        <f t="shared" si="14"/>
        <v>0.10854480743408203</v>
      </c>
      <c r="N505">
        <f t="shared" si="15"/>
        <v>0.53198932647705077</v>
      </c>
    </row>
    <row r="506" spans="1:14" ht="15" x14ac:dyDescent="0.2">
      <c r="A506" s="59" t="s">
        <v>1658</v>
      </c>
      <c r="B506" s="59" t="s">
        <v>1659</v>
      </c>
      <c r="C506" s="59" t="s">
        <v>33</v>
      </c>
      <c r="D506" s="60">
        <v>7.0531654357910156</v>
      </c>
      <c r="E506" s="60">
        <v>12.077239036560059</v>
      </c>
      <c r="F506" s="60">
        <v>39.600437164306641</v>
      </c>
      <c r="G506" s="60">
        <v>8791382016</v>
      </c>
      <c r="H506" s="60">
        <v>42.104999542236328</v>
      </c>
      <c r="I506" s="59" t="s">
        <v>85</v>
      </c>
      <c r="J506" s="59" t="s">
        <v>85</v>
      </c>
      <c r="K506" s="50"/>
      <c r="L506"/>
      <c r="M506">
        <f t="shared" si="14"/>
        <v>0.12077239036560058</v>
      </c>
      <c r="N506">
        <f t="shared" si="15"/>
        <v>0.3960043716430664</v>
      </c>
    </row>
    <row r="507" spans="1:14" ht="15" x14ac:dyDescent="0.2">
      <c r="A507" s="59" t="s">
        <v>1183</v>
      </c>
      <c r="B507" s="59" t="s">
        <v>1184</v>
      </c>
      <c r="C507" s="59" t="s">
        <v>28</v>
      </c>
      <c r="D507" s="60">
        <v>4.395134449005127</v>
      </c>
      <c r="E507" s="60">
        <v>31.162605285644531</v>
      </c>
      <c r="F507" s="60">
        <v>30.245248794555664</v>
      </c>
      <c r="G507" s="60">
        <v>8789284864</v>
      </c>
      <c r="H507" s="60">
        <v>43.439998626708984</v>
      </c>
      <c r="I507" s="59" t="s">
        <v>67</v>
      </c>
      <c r="J507" s="59" t="s">
        <v>100</v>
      </c>
      <c r="K507" s="50"/>
      <c r="L507"/>
      <c r="M507">
        <f t="shared" si="14"/>
        <v>0.31162605285644529</v>
      </c>
      <c r="N507">
        <f t="shared" si="15"/>
        <v>0.30245248794555663</v>
      </c>
    </row>
    <row r="508" spans="1:14" ht="15" x14ac:dyDescent="0.2">
      <c r="A508" s="59" t="s">
        <v>1237</v>
      </c>
      <c r="B508" s="59" t="s">
        <v>1238</v>
      </c>
      <c r="C508" s="59" t="s">
        <v>89</v>
      </c>
      <c r="D508" s="60">
        <v>7.2109403610229492</v>
      </c>
      <c r="E508" s="60">
        <v>8.0649528503417969</v>
      </c>
      <c r="F508" s="60">
        <v>76.216316223144531</v>
      </c>
      <c r="G508" s="60">
        <v>8783454208</v>
      </c>
      <c r="H508" s="60">
        <v>34.540000915527344</v>
      </c>
      <c r="I508" s="59" t="s">
        <v>89</v>
      </c>
      <c r="J508" s="59" t="s">
        <v>109</v>
      </c>
      <c r="K508" s="50"/>
      <c r="L508"/>
      <c r="M508">
        <f t="shared" si="14"/>
        <v>8.0649528503417972E-2</v>
      </c>
      <c r="N508">
        <f t="shared" si="15"/>
        <v>0.76216316223144531</v>
      </c>
    </row>
    <row r="509" spans="1:14" ht="15" x14ac:dyDescent="0.2">
      <c r="A509" s="59" t="s">
        <v>941</v>
      </c>
      <c r="B509" s="59" t="s">
        <v>942</v>
      </c>
      <c r="C509" s="59" t="s">
        <v>28</v>
      </c>
      <c r="D509" s="60">
        <v>27.979070663452148</v>
      </c>
      <c r="E509" s="60">
        <v>24.953954696655273</v>
      </c>
      <c r="F509" s="60">
        <v>723.5048828125</v>
      </c>
      <c r="G509" s="60">
        <v>8767495168</v>
      </c>
      <c r="H509" s="60">
        <v>133.75999450683594</v>
      </c>
      <c r="I509" s="59" t="s">
        <v>29</v>
      </c>
      <c r="J509" s="59" t="s">
        <v>52</v>
      </c>
      <c r="K509" s="50"/>
      <c r="L509"/>
      <c r="M509">
        <f t="shared" si="14"/>
        <v>0.24953954696655273</v>
      </c>
      <c r="N509">
        <f t="shared" si="15"/>
        <v>7.2350488281249996</v>
      </c>
    </row>
    <row r="510" spans="1:14" ht="15" x14ac:dyDescent="0.2">
      <c r="A510" s="59" t="s">
        <v>1181</v>
      </c>
      <c r="B510" s="59" t="s">
        <v>1182</v>
      </c>
      <c r="C510" s="59" t="s">
        <v>20</v>
      </c>
      <c r="D510" s="60">
        <v>17.511554718017578</v>
      </c>
      <c r="E510" s="60">
        <v>20.640970230102539</v>
      </c>
      <c r="F510" s="60">
        <v>103.48393249511719</v>
      </c>
      <c r="G510" s="60">
        <v>8751542272</v>
      </c>
      <c r="H510" s="60">
        <v>58.534999847412109</v>
      </c>
      <c r="I510" s="59" t="s">
        <v>23</v>
      </c>
      <c r="J510" s="59" t="s">
        <v>24</v>
      </c>
      <c r="K510" s="50"/>
      <c r="L510"/>
      <c r="M510">
        <f t="shared" si="14"/>
        <v>0.2064097023010254</v>
      </c>
      <c r="N510">
        <f t="shared" si="15"/>
        <v>1.0348393249511718</v>
      </c>
    </row>
    <row r="511" spans="1:14" ht="15" x14ac:dyDescent="0.2">
      <c r="A511" s="59" t="s">
        <v>1904</v>
      </c>
      <c r="B511" s="59" t="s">
        <v>1905</v>
      </c>
      <c r="C511" s="59" t="s">
        <v>28</v>
      </c>
      <c r="D511" s="60">
        <v>20.982927322387695</v>
      </c>
      <c r="E511" s="60">
        <v>30.080364227294922</v>
      </c>
      <c r="F511" s="60">
        <v>13.005668640136719</v>
      </c>
      <c r="G511" s="60">
        <v>8726632448</v>
      </c>
      <c r="H511" s="60">
        <v>343.92498779296875</v>
      </c>
      <c r="I511" s="59" t="s">
        <v>67</v>
      </c>
      <c r="J511" s="59" t="s">
        <v>68</v>
      </c>
      <c r="K511" s="50"/>
      <c r="L511"/>
      <c r="M511">
        <f t="shared" si="14"/>
        <v>0.3008036422729492</v>
      </c>
      <c r="N511">
        <f t="shared" si="15"/>
        <v>0.13005668640136719</v>
      </c>
    </row>
    <row r="512" spans="1:14" ht="15" x14ac:dyDescent="0.2">
      <c r="A512" s="59" t="s">
        <v>1447</v>
      </c>
      <c r="B512" s="59" t="s">
        <v>1448</v>
      </c>
      <c r="C512" s="59" t="s">
        <v>80</v>
      </c>
      <c r="D512" s="60">
        <v>32.546249389648438</v>
      </c>
      <c r="E512" s="60">
        <v>10.66429328918457</v>
      </c>
      <c r="F512" s="60">
        <v>105.57173156738281</v>
      </c>
      <c r="G512" s="60">
        <v>8720235520</v>
      </c>
      <c r="H512" s="60">
        <v>41.090000152587891</v>
      </c>
      <c r="I512" s="59" t="s">
        <v>80</v>
      </c>
      <c r="J512" s="59" t="s">
        <v>81</v>
      </c>
      <c r="K512" s="50"/>
      <c r="L512"/>
      <c r="M512">
        <f t="shared" si="14"/>
        <v>0.1066429328918457</v>
      </c>
      <c r="N512">
        <f t="shared" si="15"/>
        <v>1.0557173156738282</v>
      </c>
    </row>
    <row r="513" spans="1:14" ht="15" x14ac:dyDescent="0.2">
      <c r="A513" s="59" t="s">
        <v>1161</v>
      </c>
      <c r="B513" s="59" t="s">
        <v>1162</v>
      </c>
      <c r="C513" s="59" t="s">
        <v>28</v>
      </c>
      <c r="D513" s="60">
        <v>27.285223007202148</v>
      </c>
      <c r="E513" s="60">
        <v>21.697467803955078</v>
      </c>
      <c r="F513" s="60">
        <v>160.91159057617188</v>
      </c>
      <c r="G513" s="60">
        <v>8708594688</v>
      </c>
      <c r="H513" s="60">
        <v>215.97000122070312</v>
      </c>
      <c r="I513" s="59" t="s">
        <v>58</v>
      </c>
      <c r="J513" s="59" t="s">
        <v>59</v>
      </c>
      <c r="K513" s="50"/>
      <c r="L513"/>
      <c r="M513">
        <f t="shared" si="14"/>
        <v>0.21697467803955078</v>
      </c>
      <c r="N513">
        <f t="shared" si="15"/>
        <v>1.6091159057617188</v>
      </c>
    </row>
    <row r="514" spans="1:14" ht="15" x14ac:dyDescent="0.2">
      <c r="A514" s="59" t="s">
        <v>1533</v>
      </c>
      <c r="B514" s="59" t="s">
        <v>1534</v>
      </c>
      <c r="C514" s="59" t="s">
        <v>45</v>
      </c>
      <c r="D514" s="60">
        <v>23.323984146118164</v>
      </c>
      <c r="E514" s="60">
        <v>16.938947677612305</v>
      </c>
      <c r="F514" s="60">
        <v>70.281791687011719</v>
      </c>
      <c r="G514" s="60">
        <v>8695336960</v>
      </c>
      <c r="H514" s="60">
        <v>233.39999389648438</v>
      </c>
      <c r="I514" s="59" t="s">
        <v>46</v>
      </c>
      <c r="J514" s="59" t="s">
        <v>46</v>
      </c>
      <c r="K514" s="50"/>
      <c r="L514"/>
      <c r="M514">
        <f t="shared" si="14"/>
        <v>0.16938947677612304</v>
      </c>
      <c r="N514">
        <f t="shared" si="15"/>
        <v>0.70281791687011719</v>
      </c>
    </row>
    <row r="515" spans="1:14" ht="15" x14ac:dyDescent="0.2">
      <c r="A515" s="59" t="s">
        <v>1217</v>
      </c>
      <c r="B515" s="59" t="s">
        <v>1218</v>
      </c>
      <c r="C515" s="59" t="s">
        <v>89</v>
      </c>
      <c r="D515" s="60">
        <v>10.767851829528809</v>
      </c>
      <c r="E515" s="60">
        <v>-17.664234161376953</v>
      </c>
      <c r="F515" s="60">
        <v>332.505859375</v>
      </c>
      <c r="G515" s="60">
        <v>8662512640</v>
      </c>
      <c r="H515" s="60">
        <v>72.220001220703125</v>
      </c>
      <c r="I515" s="59" t="s">
        <v>89</v>
      </c>
      <c r="J515" s="59" t="s">
        <v>109</v>
      </c>
      <c r="K515" s="50"/>
      <c r="L515"/>
      <c r="M515">
        <f t="shared" si="14"/>
        <v>-0.17664234161376954</v>
      </c>
      <c r="N515">
        <f t="shared" si="15"/>
        <v>3.3250585937500001</v>
      </c>
    </row>
    <row r="516" spans="1:14" ht="15" x14ac:dyDescent="0.2">
      <c r="A516" s="59" t="s">
        <v>1746</v>
      </c>
      <c r="B516" s="59" t="s">
        <v>1747</v>
      </c>
      <c r="C516" s="59" t="s">
        <v>80</v>
      </c>
      <c r="D516" s="60">
        <v>25.55906867980957</v>
      </c>
      <c r="E516" s="60">
        <v>9.9704713821411133</v>
      </c>
      <c r="F516" s="60">
        <v>85.39288330078125</v>
      </c>
      <c r="G516" s="60">
        <v>8633201664</v>
      </c>
      <c r="H516" s="60">
        <v>101.56999969482422</v>
      </c>
      <c r="I516" s="59" t="s">
        <v>80</v>
      </c>
      <c r="J516" s="59" t="s">
        <v>81</v>
      </c>
      <c r="K516" s="50"/>
      <c r="L516"/>
      <c r="M516">
        <f t="shared" si="14"/>
        <v>9.9704713821411134E-2</v>
      </c>
      <c r="N516">
        <f t="shared" si="15"/>
        <v>0.85392883300781253</v>
      </c>
    </row>
    <row r="517" spans="1:14" ht="15" x14ac:dyDescent="0.2">
      <c r="A517" s="59" t="s">
        <v>1275</v>
      </c>
      <c r="B517" s="59" t="s">
        <v>1276</v>
      </c>
      <c r="C517" s="59" t="s">
        <v>20</v>
      </c>
      <c r="D517" s="60">
        <v>10.306854248046875</v>
      </c>
      <c r="E517" s="60">
        <v>15.161215782165527</v>
      </c>
      <c r="F517" s="60">
        <v>47.370006561279297</v>
      </c>
      <c r="G517" s="60">
        <v>8607966208</v>
      </c>
      <c r="H517" s="60">
        <v>93.455001831054688</v>
      </c>
      <c r="I517" s="59" t="s">
        <v>48</v>
      </c>
      <c r="J517" s="59" t="s">
        <v>48</v>
      </c>
      <c r="K517" s="50"/>
      <c r="L517"/>
      <c r="M517">
        <f t="shared" ref="M517:M580" si="16">IF(E517=0,"",E517/100)</f>
        <v>0.15161215782165527</v>
      </c>
      <c r="N517">
        <f t="shared" si="15"/>
        <v>0.47370006561279299</v>
      </c>
    </row>
    <row r="518" spans="1:14" ht="15" x14ac:dyDescent="0.2">
      <c r="A518" s="59" t="s">
        <v>1744</v>
      </c>
      <c r="B518" s="59" t="s">
        <v>1745</v>
      </c>
      <c r="C518" s="59" t="s">
        <v>45</v>
      </c>
      <c r="D518" s="60">
        <v>26.12480354309082</v>
      </c>
      <c r="E518" s="60">
        <v>6.2383131980895996</v>
      </c>
      <c r="F518" s="60">
        <v>139.73887634277344</v>
      </c>
      <c r="G518" s="60">
        <v>8488844800</v>
      </c>
      <c r="H518" s="60">
        <v>56.580001831054688</v>
      </c>
      <c r="I518" s="59" t="s">
        <v>46</v>
      </c>
      <c r="J518" s="59" t="s">
        <v>46</v>
      </c>
      <c r="K518" s="50"/>
      <c r="L518"/>
      <c r="M518">
        <f t="shared" si="16"/>
        <v>6.2383131980895998E-2</v>
      </c>
      <c r="N518">
        <f t="shared" ref="N518:N581" si="17">IF(F518=0,"",F518/100)</f>
        <v>1.3973887634277344</v>
      </c>
    </row>
    <row r="519" spans="1:14" ht="15" x14ac:dyDescent="0.2">
      <c r="A519" s="59" t="s">
        <v>1541</v>
      </c>
      <c r="B519" s="59" t="s">
        <v>1542</v>
      </c>
      <c r="C519" s="59" t="s">
        <v>33</v>
      </c>
      <c r="D519" s="60">
        <v>18.205656051635742</v>
      </c>
      <c r="E519" s="60">
        <v>16.100368499755859</v>
      </c>
      <c r="F519" s="60">
        <v>97.693649291992188</v>
      </c>
      <c r="G519" s="60">
        <v>8452549120</v>
      </c>
      <c r="H519" s="60">
        <v>70.819999694824219</v>
      </c>
      <c r="I519" s="59" t="s">
        <v>47</v>
      </c>
      <c r="J519" s="59" t="s">
        <v>47</v>
      </c>
      <c r="K519" s="50"/>
      <c r="L519"/>
      <c r="M519">
        <f t="shared" si="16"/>
        <v>0.1610036849975586</v>
      </c>
      <c r="N519">
        <f t="shared" si="17"/>
        <v>0.97693649291992191</v>
      </c>
    </row>
    <row r="520" spans="1:14" ht="15" x14ac:dyDescent="0.2">
      <c r="A520" s="59" t="s">
        <v>1373</v>
      </c>
      <c r="B520" s="59" t="s">
        <v>1374</v>
      </c>
      <c r="C520" s="59" t="s">
        <v>69</v>
      </c>
      <c r="D520" s="60">
        <v>19.10057258605957</v>
      </c>
      <c r="E520" s="60">
        <v>27.187662124633789</v>
      </c>
      <c r="F520" s="60">
        <v>18.348781585693359</v>
      </c>
      <c r="G520" s="60">
        <v>8410292736</v>
      </c>
      <c r="H520" s="60">
        <v>58.529998779296875</v>
      </c>
      <c r="I520" s="59" t="s">
        <v>76</v>
      </c>
      <c r="J520" s="59" t="s">
        <v>95</v>
      </c>
      <c r="K520" s="50"/>
      <c r="L520"/>
      <c r="M520">
        <f t="shared" si="16"/>
        <v>0.27187662124633788</v>
      </c>
      <c r="N520">
        <f t="shared" si="17"/>
        <v>0.18348781585693361</v>
      </c>
    </row>
    <row r="521" spans="1:14" ht="15" x14ac:dyDescent="0.2">
      <c r="A521" s="59" t="s">
        <v>1878</v>
      </c>
      <c r="B521" s="59" t="s">
        <v>1879</v>
      </c>
      <c r="C521" s="59" t="s">
        <v>20</v>
      </c>
      <c r="D521" s="60">
        <v>9.2052936553955078</v>
      </c>
      <c r="E521" s="60">
        <v>43.427078247070312</v>
      </c>
      <c r="F521" s="60">
        <v>152.07994079589844</v>
      </c>
      <c r="G521" s="60">
        <v>8402792960</v>
      </c>
      <c r="H521" s="60">
        <v>64.569999694824219</v>
      </c>
      <c r="I521" s="59" t="s">
        <v>21</v>
      </c>
      <c r="J521" s="59" t="s">
        <v>92</v>
      </c>
      <c r="K521" s="50"/>
      <c r="L521"/>
      <c r="M521">
        <f t="shared" si="16"/>
        <v>0.43427078247070311</v>
      </c>
      <c r="N521">
        <f t="shared" si="17"/>
        <v>1.5207994079589844</v>
      </c>
    </row>
    <row r="522" spans="1:14" ht="15" x14ac:dyDescent="0.2">
      <c r="A522" s="59" t="s">
        <v>2685</v>
      </c>
      <c r="B522" s="59" t="s">
        <v>2686</v>
      </c>
      <c r="C522" s="59" t="s">
        <v>69</v>
      </c>
      <c r="D522" s="60">
        <v>3.851223230361938</v>
      </c>
      <c r="E522" s="60">
        <v>52.238639831542969</v>
      </c>
      <c r="F522" s="60">
        <v>70.611091613769531</v>
      </c>
      <c r="G522" s="60">
        <v>8396374016</v>
      </c>
      <c r="H522" s="60">
        <v>64.720001220703125</v>
      </c>
      <c r="I522" s="59" t="s">
        <v>76</v>
      </c>
      <c r="J522" s="59" t="s">
        <v>95</v>
      </c>
      <c r="K522" s="50"/>
      <c r="L522"/>
      <c r="M522">
        <f t="shared" si="16"/>
        <v>0.52238639831542966</v>
      </c>
      <c r="N522">
        <f t="shared" si="17"/>
        <v>0.70611091613769528</v>
      </c>
    </row>
    <row r="523" spans="1:14" ht="15" x14ac:dyDescent="0.2">
      <c r="A523" s="59" t="s">
        <v>1710</v>
      </c>
      <c r="B523" s="59" t="s">
        <v>1711</v>
      </c>
      <c r="C523" s="59" t="s">
        <v>69</v>
      </c>
      <c r="D523" s="60">
        <v>18.118486404418945</v>
      </c>
      <c r="E523" s="60">
        <v>49.094097137451172</v>
      </c>
      <c r="F523" s="60">
        <v>89.396125793457031</v>
      </c>
      <c r="G523" s="60">
        <v>8322413056</v>
      </c>
      <c r="H523" s="60">
        <v>144.13999938964844</v>
      </c>
      <c r="I523" s="59" t="s">
        <v>76</v>
      </c>
      <c r="J523" s="59" t="s">
        <v>82</v>
      </c>
      <c r="K523" s="50"/>
      <c r="L523"/>
      <c r="M523">
        <f t="shared" si="16"/>
        <v>0.4909409713745117</v>
      </c>
      <c r="N523">
        <f t="shared" si="17"/>
        <v>0.89396125793457026</v>
      </c>
    </row>
    <row r="524" spans="1:14" ht="15" x14ac:dyDescent="0.2">
      <c r="A524" s="59" t="s">
        <v>1527</v>
      </c>
      <c r="B524" s="59" t="s">
        <v>1528</v>
      </c>
      <c r="C524" s="59" t="s">
        <v>33</v>
      </c>
      <c r="D524" s="60">
        <v>6.8485589027404794</v>
      </c>
      <c r="E524" s="60">
        <v>17.37327766418457</v>
      </c>
      <c r="F524" s="60">
        <v>32.017303466796875</v>
      </c>
      <c r="G524" s="60">
        <v>8307665408</v>
      </c>
      <c r="H524" s="60">
        <v>140.19000244140625</v>
      </c>
      <c r="I524" s="59" t="s">
        <v>47</v>
      </c>
      <c r="J524" s="59" t="s">
        <v>47</v>
      </c>
      <c r="K524" s="50"/>
      <c r="L524"/>
      <c r="M524">
        <f t="shared" si="16"/>
        <v>0.17373277664184569</v>
      </c>
      <c r="N524">
        <f t="shared" si="17"/>
        <v>0.32017303466796876</v>
      </c>
    </row>
    <row r="525" spans="1:14" ht="15" x14ac:dyDescent="0.2">
      <c r="A525" s="59" t="s">
        <v>1151</v>
      </c>
      <c r="B525" s="59" t="s">
        <v>1152</v>
      </c>
      <c r="C525" s="59" t="s">
        <v>80</v>
      </c>
      <c r="D525" s="60">
        <v>38.882591247558594</v>
      </c>
      <c r="E525" s="60">
        <v>14.942031860351562</v>
      </c>
      <c r="F525" s="60">
        <v>140.25572204589844</v>
      </c>
      <c r="G525" s="60">
        <v>8198096896</v>
      </c>
      <c r="H525" s="60">
        <v>106.06999969482422</v>
      </c>
      <c r="I525" s="59" t="s">
        <v>80</v>
      </c>
      <c r="J525" s="59" t="s">
        <v>81</v>
      </c>
      <c r="K525" s="50"/>
      <c r="L525"/>
      <c r="M525">
        <f t="shared" si="16"/>
        <v>0.14942031860351562</v>
      </c>
      <c r="N525">
        <f t="shared" si="17"/>
        <v>1.4025572204589845</v>
      </c>
    </row>
    <row r="526" spans="1:14" ht="15" x14ac:dyDescent="0.2">
      <c r="A526" s="59" t="s">
        <v>1333</v>
      </c>
      <c r="B526" s="59" t="s">
        <v>1334</v>
      </c>
      <c r="C526" s="59" t="s">
        <v>20</v>
      </c>
      <c r="D526" s="60">
        <v>24.731391906738281</v>
      </c>
      <c r="E526" s="60">
        <v>18.279592514038086</v>
      </c>
      <c r="F526" s="60">
        <v>99.419235229492188</v>
      </c>
      <c r="G526" s="60">
        <v>8164149760</v>
      </c>
      <c r="H526" s="60">
        <v>46.049999237060547</v>
      </c>
      <c r="I526" s="59" t="s">
        <v>23</v>
      </c>
      <c r="J526" s="59" t="s">
        <v>42</v>
      </c>
      <c r="K526" s="50"/>
      <c r="L526"/>
      <c r="M526">
        <f t="shared" si="16"/>
        <v>0.18279592514038087</v>
      </c>
      <c r="N526">
        <f t="shared" si="17"/>
        <v>0.99419235229492187</v>
      </c>
    </row>
    <row r="527" spans="1:14" ht="15" x14ac:dyDescent="0.2">
      <c r="A527" s="59" t="s">
        <v>2112</v>
      </c>
      <c r="B527" s="59" t="s">
        <v>2113</v>
      </c>
      <c r="C527" s="59" t="s">
        <v>28</v>
      </c>
      <c r="D527" s="60">
        <v>6.7078561782836914</v>
      </c>
      <c r="E527" s="60">
        <v>35.248432159423828</v>
      </c>
      <c r="F527" s="60">
        <v>162.38014221191406</v>
      </c>
      <c r="G527" s="60">
        <v>8126454784</v>
      </c>
      <c r="H527" s="60">
        <v>123.41999816894531</v>
      </c>
      <c r="I527" s="59" t="s">
        <v>29</v>
      </c>
      <c r="J527" s="59" t="s">
        <v>52</v>
      </c>
      <c r="K527" s="50"/>
      <c r="L527"/>
      <c r="M527">
        <f t="shared" si="16"/>
        <v>0.35248432159423826</v>
      </c>
      <c r="N527">
        <f t="shared" si="17"/>
        <v>1.6238014221191406</v>
      </c>
    </row>
    <row r="528" spans="1:14" ht="15" x14ac:dyDescent="0.2">
      <c r="A528" s="59" t="s">
        <v>2246</v>
      </c>
      <c r="B528" s="59" t="s">
        <v>2247</v>
      </c>
      <c r="C528" s="59" t="s">
        <v>28</v>
      </c>
      <c r="D528" s="60">
        <v>9.3807888031005859</v>
      </c>
      <c r="E528" s="60">
        <v>47.951141357421875</v>
      </c>
      <c r="F528" s="60">
        <v>203.77044677734375</v>
      </c>
      <c r="G528" s="60">
        <v>8091756544</v>
      </c>
      <c r="H528" s="60">
        <v>109.37999725341797</v>
      </c>
      <c r="I528" s="59" t="s">
        <v>29</v>
      </c>
      <c r="J528" s="59" t="s">
        <v>52</v>
      </c>
      <c r="K528" s="50"/>
      <c r="L528"/>
      <c r="M528">
        <f t="shared" si="16"/>
        <v>0.47951141357421873</v>
      </c>
      <c r="N528">
        <f t="shared" si="17"/>
        <v>2.0377044677734375</v>
      </c>
    </row>
    <row r="529" spans="1:14" ht="15" x14ac:dyDescent="0.2">
      <c r="A529" s="59" t="s">
        <v>1535</v>
      </c>
      <c r="B529" s="59" t="s">
        <v>1536</v>
      </c>
      <c r="C529" s="59" t="s">
        <v>69</v>
      </c>
      <c r="D529" s="60">
        <v>12.630391120910645</v>
      </c>
      <c r="E529" s="60">
        <v>48.323451995849609</v>
      </c>
      <c r="F529" s="60">
        <v>15.561564445495605</v>
      </c>
      <c r="G529" s="60">
        <v>8040826368</v>
      </c>
      <c r="H529" s="60">
        <v>78.730003356933594</v>
      </c>
      <c r="I529" s="59" t="s">
        <v>6370</v>
      </c>
      <c r="J529" s="59" t="s">
        <v>96</v>
      </c>
      <c r="K529" s="50"/>
      <c r="L529"/>
      <c r="M529">
        <f t="shared" si="16"/>
        <v>0.48323451995849609</v>
      </c>
      <c r="N529">
        <f t="shared" si="17"/>
        <v>0.15561564445495604</v>
      </c>
    </row>
    <row r="530" spans="1:14" ht="15" x14ac:dyDescent="0.2">
      <c r="A530" s="59" t="s">
        <v>1353</v>
      </c>
      <c r="B530" s="59" t="s">
        <v>9197</v>
      </c>
      <c r="C530" s="59" t="s">
        <v>20</v>
      </c>
      <c r="D530" s="60">
        <v>23.01373291015625</v>
      </c>
      <c r="E530" s="60">
        <v>15.21684455871582</v>
      </c>
      <c r="F530" s="60">
        <v>28.547880172729492</v>
      </c>
      <c r="G530" s="60">
        <v>8036205056</v>
      </c>
      <c r="H530" s="60">
        <v>143.77999877929688</v>
      </c>
      <c r="I530" s="59" t="s">
        <v>21</v>
      </c>
      <c r="J530" s="59" t="s">
        <v>63</v>
      </c>
      <c r="K530" s="50"/>
      <c r="L530"/>
      <c r="M530">
        <f t="shared" si="16"/>
        <v>0.1521684455871582</v>
      </c>
      <c r="N530">
        <f t="shared" si="17"/>
        <v>0.2854788017272949</v>
      </c>
    </row>
    <row r="531" spans="1:14" ht="15" x14ac:dyDescent="0.2">
      <c r="A531" s="59" t="s">
        <v>1475</v>
      </c>
      <c r="B531" s="59" t="s">
        <v>1476</v>
      </c>
      <c r="C531" s="59" t="s">
        <v>28</v>
      </c>
      <c r="D531" s="60">
        <v>19.743709564208984</v>
      </c>
      <c r="E531" s="60">
        <v>5.1917500495910645</v>
      </c>
      <c r="F531" s="60">
        <v>74.342239379882812</v>
      </c>
      <c r="G531" s="60">
        <v>8028914688</v>
      </c>
      <c r="H531" s="60">
        <v>135.83999633789062</v>
      </c>
      <c r="I531" s="59" t="s">
        <v>31</v>
      </c>
      <c r="J531" s="59" t="s">
        <v>116</v>
      </c>
      <c r="K531" s="50"/>
      <c r="L531"/>
      <c r="M531">
        <f t="shared" si="16"/>
        <v>5.1917500495910644E-2</v>
      </c>
      <c r="N531">
        <f t="shared" si="17"/>
        <v>0.74342239379882813</v>
      </c>
    </row>
    <row r="532" spans="1:14" ht="15" x14ac:dyDescent="0.2">
      <c r="A532" s="59" t="s">
        <v>927</v>
      </c>
      <c r="B532" s="59" t="s">
        <v>928</v>
      </c>
      <c r="C532" s="59" t="s">
        <v>28</v>
      </c>
      <c r="D532" s="60">
        <v>14.850553512573242</v>
      </c>
      <c r="E532" s="60">
        <v>13.831525802612305</v>
      </c>
      <c r="F532" s="60">
        <v>136.83894348144531</v>
      </c>
      <c r="G532" s="60">
        <v>8005071360</v>
      </c>
      <c r="H532" s="60">
        <v>59.909999847412109</v>
      </c>
      <c r="I532" s="59" t="s">
        <v>67</v>
      </c>
      <c r="J532" s="59" t="s">
        <v>113</v>
      </c>
      <c r="K532" s="50"/>
      <c r="L532"/>
      <c r="M532">
        <f t="shared" si="16"/>
        <v>0.13831525802612304</v>
      </c>
      <c r="N532">
        <f t="shared" si="17"/>
        <v>1.3683894348144532</v>
      </c>
    </row>
    <row r="533" spans="1:14" ht="15" x14ac:dyDescent="0.2">
      <c r="A533" s="59" t="s">
        <v>1365</v>
      </c>
      <c r="B533" s="59" t="s">
        <v>1366</v>
      </c>
      <c r="C533" s="59" t="s">
        <v>20</v>
      </c>
      <c r="D533" s="60">
        <v>35.119609832763672</v>
      </c>
      <c r="E533" s="60">
        <v>14.83244800567627</v>
      </c>
      <c r="F533" s="60">
        <v>2.4021389484405522</v>
      </c>
      <c r="G533" s="60">
        <v>7944412160</v>
      </c>
      <c r="H533" s="60">
        <v>45.939998626708984</v>
      </c>
      <c r="I533" s="59" t="s">
        <v>21</v>
      </c>
      <c r="J533" s="59" t="s">
        <v>92</v>
      </c>
      <c r="K533" s="50"/>
      <c r="L533"/>
      <c r="M533">
        <f t="shared" si="16"/>
        <v>0.14832448005676269</v>
      </c>
      <c r="N533">
        <f t="shared" si="17"/>
        <v>2.4021389484405523E-2</v>
      </c>
    </row>
    <row r="534" spans="1:14" ht="15" x14ac:dyDescent="0.2">
      <c r="A534" s="59" t="s">
        <v>983</v>
      </c>
      <c r="B534" s="59" t="s">
        <v>984</v>
      </c>
      <c r="C534" s="59" t="s">
        <v>36</v>
      </c>
      <c r="D534" s="60">
        <v>12.090724945068359</v>
      </c>
      <c r="E534" s="60">
        <v>12.183168411254883</v>
      </c>
      <c r="F534" s="60">
        <v>87.454780578613281</v>
      </c>
      <c r="G534" s="60">
        <v>7932677120</v>
      </c>
      <c r="H534" s="60">
        <v>119.76999664306641</v>
      </c>
      <c r="I534" s="59" t="s">
        <v>37</v>
      </c>
      <c r="J534" s="59" t="s">
        <v>38</v>
      </c>
      <c r="K534" s="50"/>
      <c r="L534"/>
      <c r="M534">
        <f t="shared" si="16"/>
        <v>0.12183168411254883</v>
      </c>
      <c r="N534">
        <f t="shared" si="17"/>
        <v>0.87454780578613278</v>
      </c>
    </row>
    <row r="535" spans="1:14" ht="15" x14ac:dyDescent="0.2">
      <c r="A535" s="59" t="s">
        <v>1429</v>
      </c>
      <c r="B535" s="59" t="s">
        <v>1430</v>
      </c>
      <c r="C535" s="59" t="s">
        <v>28</v>
      </c>
      <c r="D535" s="60">
        <v>36.289409637451172</v>
      </c>
      <c r="E535" s="60">
        <v>22.025911331176758</v>
      </c>
      <c r="F535" s="60">
        <v>123.18118286132812</v>
      </c>
      <c r="G535" s="60">
        <v>7907554816</v>
      </c>
      <c r="H535" s="60">
        <v>154.22999572753906</v>
      </c>
      <c r="I535" s="59" t="s">
        <v>29</v>
      </c>
      <c r="J535" s="59" t="s">
        <v>52</v>
      </c>
      <c r="K535" s="50"/>
      <c r="L535"/>
      <c r="M535">
        <f t="shared" si="16"/>
        <v>0.22025911331176759</v>
      </c>
      <c r="N535">
        <f t="shared" si="17"/>
        <v>1.2318118286132813</v>
      </c>
    </row>
    <row r="536" spans="1:14" ht="15" x14ac:dyDescent="0.2">
      <c r="A536" s="59" t="s">
        <v>1085</v>
      </c>
      <c r="B536" s="59" t="s">
        <v>1086</v>
      </c>
      <c r="C536" s="59" t="s">
        <v>65</v>
      </c>
      <c r="D536" s="60">
        <v>15.40087890625</v>
      </c>
      <c r="E536" s="60">
        <v>8.695404052734375</v>
      </c>
      <c r="F536" s="60">
        <v>135.32994079589844</v>
      </c>
      <c r="G536" s="60">
        <v>7903974400</v>
      </c>
      <c r="H536" s="60">
        <v>71.94000244140625</v>
      </c>
      <c r="I536" s="59" t="s">
        <v>65</v>
      </c>
      <c r="J536" s="59" t="s">
        <v>66</v>
      </c>
      <c r="K536" s="50"/>
      <c r="L536"/>
      <c r="M536">
        <f t="shared" si="16"/>
        <v>8.6954040527343748E-2</v>
      </c>
      <c r="N536">
        <f t="shared" si="17"/>
        <v>1.3532994079589844</v>
      </c>
    </row>
    <row r="537" spans="1:14" ht="15" x14ac:dyDescent="0.2">
      <c r="A537" s="59" t="s">
        <v>1720</v>
      </c>
      <c r="B537" s="59" t="s">
        <v>1721</v>
      </c>
      <c r="C537" s="59" t="s">
        <v>28</v>
      </c>
      <c r="D537" s="60">
        <v>16.082790374755859</v>
      </c>
      <c r="E537" s="60">
        <v>101.25065612792969</v>
      </c>
      <c r="F537" s="60">
        <v>519.144775390625</v>
      </c>
      <c r="G537" s="60">
        <v>7879372800</v>
      </c>
      <c r="H537" s="60">
        <v>210.66000366210938</v>
      </c>
      <c r="I537" s="59" t="s">
        <v>58</v>
      </c>
      <c r="J537" s="59" t="s">
        <v>59</v>
      </c>
      <c r="K537" s="50"/>
      <c r="L537"/>
      <c r="M537">
        <f t="shared" si="16"/>
        <v>1.0125065612792969</v>
      </c>
      <c r="N537">
        <f t="shared" si="17"/>
        <v>5.1914477539062496</v>
      </c>
    </row>
    <row r="538" spans="1:14" ht="15" x14ac:dyDescent="0.2">
      <c r="A538" s="59" t="s">
        <v>2124</v>
      </c>
      <c r="B538" s="59" t="s">
        <v>2125</v>
      </c>
      <c r="C538" s="59" t="s">
        <v>28</v>
      </c>
      <c r="D538" s="60">
        <v>114.73164367675781</v>
      </c>
      <c r="E538" s="60">
        <v>-1.2366219758987431</v>
      </c>
      <c r="F538" s="60">
        <v>310.24588012695312</v>
      </c>
      <c r="G538" s="60">
        <v>7874087936</v>
      </c>
      <c r="H538" s="60">
        <v>9.130000114440918</v>
      </c>
      <c r="I538" s="59" t="s">
        <v>58</v>
      </c>
      <c r="J538" s="59" t="s">
        <v>115</v>
      </c>
      <c r="K538" s="50"/>
      <c r="L538"/>
      <c r="M538">
        <f t="shared" si="16"/>
        <v>-1.2366219758987431E-2</v>
      </c>
      <c r="N538">
        <f t="shared" si="17"/>
        <v>3.1024588012695311</v>
      </c>
    </row>
    <row r="539" spans="1:14" ht="15" x14ac:dyDescent="0.2">
      <c r="A539" s="59" t="s">
        <v>9193</v>
      </c>
      <c r="B539" s="59" t="s">
        <v>9194</v>
      </c>
      <c r="C539" s="59" t="s">
        <v>69</v>
      </c>
      <c r="D539" s="60">
        <v>17.140047073364258</v>
      </c>
      <c r="E539" s="60">
        <v>8.6613006591796875</v>
      </c>
      <c r="F539" s="60">
        <v>37.515796661376953</v>
      </c>
      <c r="G539" s="60">
        <v>7849505792</v>
      </c>
      <c r="H539" s="60">
        <v>126.97499847412109</v>
      </c>
      <c r="I539" s="59" t="s">
        <v>76</v>
      </c>
      <c r="J539" s="59" t="s">
        <v>91</v>
      </c>
      <c r="K539" s="50"/>
      <c r="L539"/>
      <c r="M539">
        <f t="shared" si="16"/>
        <v>8.6613006591796882E-2</v>
      </c>
      <c r="N539">
        <f t="shared" si="17"/>
        <v>0.37515796661376954</v>
      </c>
    </row>
    <row r="540" spans="1:14" ht="15" x14ac:dyDescent="0.2">
      <c r="A540" s="59" t="s">
        <v>1539</v>
      </c>
      <c r="B540" s="59" t="s">
        <v>1540</v>
      </c>
      <c r="C540" s="59" t="s">
        <v>69</v>
      </c>
      <c r="D540" s="60">
        <v>6.756324291229248</v>
      </c>
      <c r="E540" s="60">
        <v>30.372880935668945</v>
      </c>
      <c r="F540" s="60">
        <v>68.032608032226562</v>
      </c>
      <c r="G540" s="60">
        <v>7849395200</v>
      </c>
      <c r="H540" s="60">
        <v>91.260002136230469</v>
      </c>
      <c r="I540" s="59" t="s">
        <v>76</v>
      </c>
      <c r="J540" s="59" t="s">
        <v>95</v>
      </c>
      <c r="K540" s="50"/>
      <c r="L540"/>
      <c r="M540">
        <f t="shared" si="16"/>
        <v>0.30372880935668944</v>
      </c>
      <c r="N540">
        <f t="shared" si="17"/>
        <v>0.6803260803222656</v>
      </c>
    </row>
    <row r="541" spans="1:14" ht="15" x14ac:dyDescent="0.2">
      <c r="A541" s="59" t="s">
        <v>1197</v>
      </c>
      <c r="B541" s="59" t="s">
        <v>1198</v>
      </c>
      <c r="C541" s="59" t="s">
        <v>80</v>
      </c>
      <c r="D541" s="60">
        <v>25.836957931518555</v>
      </c>
      <c r="E541" s="60">
        <v>7.8033351898193359</v>
      </c>
      <c r="F541" s="60">
        <v>94.748153686523438</v>
      </c>
      <c r="G541" s="60">
        <v>7844581888</v>
      </c>
      <c r="H541" s="60">
        <v>45.075000762939453</v>
      </c>
      <c r="I541" s="59" t="s">
        <v>80</v>
      </c>
      <c r="J541" s="59" t="s">
        <v>81</v>
      </c>
      <c r="K541" s="50"/>
      <c r="L541"/>
      <c r="M541">
        <f t="shared" si="16"/>
        <v>7.8033351898193354E-2</v>
      </c>
      <c r="N541">
        <f t="shared" si="17"/>
        <v>0.9474815368652344</v>
      </c>
    </row>
    <row r="542" spans="1:14" ht="15" x14ac:dyDescent="0.2">
      <c r="A542" s="59" t="s">
        <v>1613</v>
      </c>
      <c r="B542" s="59" t="s">
        <v>1614</v>
      </c>
      <c r="C542" s="59" t="s">
        <v>33</v>
      </c>
      <c r="D542" s="60">
        <v>9.854588508605957</v>
      </c>
      <c r="E542" s="60">
        <v>9.3045730590820312</v>
      </c>
      <c r="F542" s="60">
        <v>92.789421081542969</v>
      </c>
      <c r="G542" s="60">
        <v>7744444928</v>
      </c>
      <c r="H542" s="60">
        <v>36.095001220703125</v>
      </c>
      <c r="I542" s="59" t="s">
        <v>34</v>
      </c>
      <c r="J542" s="59" t="s">
        <v>73</v>
      </c>
      <c r="K542" s="50"/>
      <c r="L542"/>
      <c r="M542">
        <f t="shared" si="16"/>
        <v>9.3045730590820316E-2</v>
      </c>
      <c r="N542">
        <f t="shared" si="17"/>
        <v>0.92789421081542967</v>
      </c>
    </row>
    <row r="543" spans="1:14" ht="15" x14ac:dyDescent="0.2">
      <c r="A543" s="59" t="s">
        <v>2941</v>
      </c>
      <c r="B543" s="59" t="s">
        <v>2942</v>
      </c>
      <c r="C543" s="59" t="s">
        <v>43</v>
      </c>
      <c r="D543" s="60">
        <v>6.7286162376403809</v>
      </c>
      <c r="E543" s="60">
        <v>51.693470001220703</v>
      </c>
      <c r="F543" s="60">
        <v>40.440460205078125</v>
      </c>
      <c r="G543" s="60">
        <v>7736034816</v>
      </c>
      <c r="H543" s="60">
        <v>65.470001220703125</v>
      </c>
      <c r="I543" s="59" t="s">
        <v>43</v>
      </c>
      <c r="J543" s="59" t="s">
        <v>44</v>
      </c>
      <c r="K543" s="50"/>
      <c r="L543"/>
      <c r="M543">
        <f t="shared" si="16"/>
        <v>0.51693470001220698</v>
      </c>
      <c r="N543">
        <f t="shared" si="17"/>
        <v>0.40440460205078127</v>
      </c>
    </row>
    <row r="544" spans="1:14" ht="15" x14ac:dyDescent="0.2">
      <c r="A544" s="59" t="s">
        <v>1712</v>
      </c>
      <c r="B544" s="59" t="s">
        <v>1713</v>
      </c>
      <c r="C544" s="59" t="s">
        <v>28</v>
      </c>
      <c r="D544" s="60">
        <v>7.1214971542358398</v>
      </c>
      <c r="E544" s="60">
        <v>83.6829833984375</v>
      </c>
      <c r="F544" s="60">
        <v>103.45409393310547</v>
      </c>
      <c r="G544" s="60">
        <v>7687150592</v>
      </c>
      <c r="H544" s="60">
        <v>115.23000335693359</v>
      </c>
      <c r="I544" s="59" t="s">
        <v>29</v>
      </c>
      <c r="J544" s="59" t="s">
        <v>52</v>
      </c>
      <c r="K544" s="50"/>
      <c r="L544"/>
      <c r="M544">
        <f t="shared" si="16"/>
        <v>0.83682983398437505</v>
      </c>
      <c r="N544">
        <f t="shared" si="17"/>
        <v>1.0345409393310547</v>
      </c>
    </row>
    <row r="545" spans="1:14" ht="15" x14ac:dyDescent="0.2">
      <c r="A545" s="59" t="s">
        <v>1607</v>
      </c>
      <c r="B545" s="59" t="s">
        <v>1608</v>
      </c>
      <c r="C545" s="59" t="s">
        <v>69</v>
      </c>
      <c r="D545" s="60">
        <v>8.8999919891357422</v>
      </c>
      <c r="E545" s="60">
        <v>13.3939208984375</v>
      </c>
      <c r="F545" s="60">
        <v>29.847476959228516</v>
      </c>
      <c r="G545" s="60">
        <v>7633059840</v>
      </c>
      <c r="H545" s="60">
        <v>51.849998474121094</v>
      </c>
      <c r="I545" s="59" t="s">
        <v>70</v>
      </c>
      <c r="J545" s="59" t="s">
        <v>75</v>
      </c>
      <c r="K545" s="50"/>
      <c r="L545"/>
      <c r="M545">
        <f t="shared" si="16"/>
        <v>0.133939208984375</v>
      </c>
      <c r="N545">
        <f t="shared" si="17"/>
        <v>0.29847476959228514</v>
      </c>
    </row>
    <row r="546" spans="1:14" ht="15" x14ac:dyDescent="0.2">
      <c r="A546" s="59" t="s">
        <v>1439</v>
      </c>
      <c r="B546" s="59" t="s">
        <v>9200</v>
      </c>
      <c r="C546" s="59" t="s">
        <v>80</v>
      </c>
      <c r="D546" s="60">
        <v>230.76101684570312</v>
      </c>
      <c r="E546" s="60">
        <v>-0.77629899978637706</v>
      </c>
      <c r="F546" s="60">
        <v>86.749435424804688</v>
      </c>
      <c r="G546" s="60">
        <v>7578201600</v>
      </c>
      <c r="H546" s="60">
        <v>28.129999160766602</v>
      </c>
      <c r="I546" s="59" t="s">
        <v>80</v>
      </c>
      <c r="J546" s="59" t="s">
        <v>81</v>
      </c>
      <c r="K546" s="50"/>
      <c r="L546"/>
      <c r="M546">
        <f t="shared" si="16"/>
        <v>-7.7629899978637704E-3</v>
      </c>
      <c r="N546">
        <f t="shared" si="17"/>
        <v>0.86749435424804688</v>
      </c>
    </row>
    <row r="547" spans="1:14" ht="15" x14ac:dyDescent="0.2">
      <c r="A547" s="59" t="s">
        <v>1583</v>
      </c>
      <c r="B547" s="59" t="s">
        <v>1584</v>
      </c>
      <c r="C547" s="59" t="s">
        <v>28</v>
      </c>
      <c r="D547" s="60">
        <v>9.1276655197143555</v>
      </c>
      <c r="E547" s="60">
        <v>30.513931274414062</v>
      </c>
      <c r="F547" s="60">
        <v>143.40693664550781</v>
      </c>
      <c r="G547" s="60">
        <v>7556792320</v>
      </c>
      <c r="H547" s="60">
        <v>31.170000076293945</v>
      </c>
      <c r="I547" s="59" t="s">
        <v>67</v>
      </c>
      <c r="J547" s="59" t="s">
        <v>68</v>
      </c>
      <c r="K547" s="50"/>
      <c r="L547"/>
      <c r="M547">
        <f t="shared" si="16"/>
        <v>0.30513931274414063</v>
      </c>
      <c r="N547">
        <f t="shared" si="17"/>
        <v>1.4340693664550781</v>
      </c>
    </row>
    <row r="548" spans="1:14" ht="15" x14ac:dyDescent="0.2">
      <c r="A548" s="59" t="s">
        <v>2404</v>
      </c>
      <c r="B548" s="59" t="s">
        <v>2405</v>
      </c>
      <c r="C548" s="59" t="s">
        <v>89</v>
      </c>
      <c r="D548" s="60">
        <v>5.9097042083740234</v>
      </c>
      <c r="E548" s="60">
        <v>58.202365875244141</v>
      </c>
      <c r="F548" s="60">
        <v>116.12346649169922</v>
      </c>
      <c r="G548" s="60">
        <v>7550650880</v>
      </c>
      <c r="H548" s="60">
        <v>58.709999084472656</v>
      </c>
      <c r="I548" s="59" t="s">
        <v>89</v>
      </c>
      <c r="J548" s="59" t="s">
        <v>90</v>
      </c>
      <c r="K548" s="50"/>
      <c r="L548"/>
      <c r="M548">
        <f t="shared" si="16"/>
        <v>0.58202365875244144</v>
      </c>
      <c r="N548">
        <f t="shared" si="17"/>
        <v>1.1612346649169922</v>
      </c>
    </row>
    <row r="549" spans="1:14" ht="15" x14ac:dyDescent="0.2">
      <c r="A549" s="59" t="s">
        <v>1255</v>
      </c>
      <c r="B549" s="59" t="s">
        <v>1256</v>
      </c>
      <c r="C549" s="59" t="s">
        <v>33</v>
      </c>
      <c r="D549" s="60">
        <v>18.524492263793945</v>
      </c>
      <c r="E549" s="60">
        <v>26.989856719970703</v>
      </c>
      <c r="F549" s="60">
        <v>1.531512975692749</v>
      </c>
      <c r="G549" s="60">
        <v>7523429376</v>
      </c>
      <c r="H549" s="60">
        <v>59.439998626708984</v>
      </c>
      <c r="I549" s="59" t="s">
        <v>34</v>
      </c>
      <c r="J549" s="59" t="s">
        <v>73</v>
      </c>
      <c r="K549" s="50"/>
      <c r="L549"/>
      <c r="M549">
        <f t="shared" si="16"/>
        <v>0.26989856719970701</v>
      </c>
      <c r="N549">
        <f t="shared" si="17"/>
        <v>1.531512975692749E-2</v>
      </c>
    </row>
    <row r="550" spans="1:14" ht="15" x14ac:dyDescent="0.2">
      <c r="A550" s="59" t="s">
        <v>1245</v>
      </c>
      <c r="B550" s="59" t="s">
        <v>1246</v>
      </c>
      <c r="C550" s="59" t="s">
        <v>28</v>
      </c>
      <c r="D550" s="60">
        <v>6.5525918006896973</v>
      </c>
      <c r="E550" s="60">
        <v>8.378911018371582</v>
      </c>
      <c r="F550" s="60">
        <v>130.47575378417969</v>
      </c>
      <c r="G550" s="60">
        <v>7520736768</v>
      </c>
      <c r="H550" s="60">
        <v>138.05000305175781</v>
      </c>
      <c r="I550" s="59" t="s">
        <v>67</v>
      </c>
      <c r="J550" s="59" t="s">
        <v>100</v>
      </c>
      <c r="K550" s="50"/>
      <c r="L550"/>
      <c r="M550">
        <f t="shared" si="16"/>
        <v>8.378911018371582E-2</v>
      </c>
      <c r="N550">
        <f t="shared" si="17"/>
        <v>1.3047575378417968</v>
      </c>
    </row>
    <row r="551" spans="1:14" ht="15" x14ac:dyDescent="0.2">
      <c r="A551" s="59" t="s">
        <v>849</v>
      </c>
      <c r="B551" s="59" t="s">
        <v>850</v>
      </c>
      <c r="C551" s="59" t="s">
        <v>25</v>
      </c>
      <c r="D551" s="60">
        <v>5.5108880996704102</v>
      </c>
      <c r="E551" s="60">
        <v>12.021014213562012</v>
      </c>
      <c r="F551" s="60">
        <v>126.79873657226562</v>
      </c>
      <c r="G551" s="60">
        <v>7509492736</v>
      </c>
      <c r="H551" s="60">
        <v>15.890000343322754</v>
      </c>
      <c r="I551" s="59" t="s">
        <v>26</v>
      </c>
      <c r="J551" s="59" t="s">
        <v>74</v>
      </c>
      <c r="K551" s="50"/>
      <c r="L551"/>
      <c r="M551">
        <f t="shared" si="16"/>
        <v>0.12021014213562012</v>
      </c>
      <c r="N551">
        <f t="shared" si="17"/>
        <v>1.2679873657226564</v>
      </c>
    </row>
    <row r="552" spans="1:14" ht="15" x14ac:dyDescent="0.2">
      <c r="A552" s="59" t="s">
        <v>2456</v>
      </c>
      <c r="B552" s="59" t="s">
        <v>2457</v>
      </c>
      <c r="C552" s="59" t="s">
        <v>20</v>
      </c>
      <c r="D552" s="60">
        <v>47.274345397949219</v>
      </c>
      <c r="E552" s="60">
        <v>37.262214660644531</v>
      </c>
      <c r="F552" s="60">
        <v>38.189983367919922</v>
      </c>
      <c r="G552" s="60">
        <v>7502632448</v>
      </c>
      <c r="H552" s="60">
        <v>54.740001678466797</v>
      </c>
      <c r="I552" s="59" t="s">
        <v>48</v>
      </c>
      <c r="J552" s="59" t="s">
        <v>48</v>
      </c>
      <c r="K552" s="50"/>
      <c r="L552"/>
      <c r="M552">
        <f t="shared" si="16"/>
        <v>0.37262214660644533</v>
      </c>
      <c r="N552">
        <f t="shared" si="17"/>
        <v>0.38189983367919922</v>
      </c>
    </row>
    <row r="553" spans="1:14" ht="15" x14ac:dyDescent="0.2">
      <c r="A553" s="59" t="s">
        <v>1347</v>
      </c>
      <c r="B553" s="59" t="s">
        <v>1348</v>
      </c>
      <c r="C553" s="59" t="s">
        <v>36</v>
      </c>
      <c r="D553" s="60">
        <v>18.254737854003906</v>
      </c>
      <c r="E553" s="60">
        <v>9.6777887344360352</v>
      </c>
      <c r="F553" s="60">
        <v>89.446807861328125</v>
      </c>
      <c r="G553" s="60">
        <v>7470288384</v>
      </c>
      <c r="H553" s="60">
        <v>44.970001220703125</v>
      </c>
      <c r="I553" s="59" t="s">
        <v>40</v>
      </c>
      <c r="J553" s="59" t="s">
        <v>41</v>
      </c>
      <c r="K553" s="50"/>
      <c r="L553"/>
      <c r="M553">
        <f t="shared" si="16"/>
        <v>9.6777887344360353E-2</v>
      </c>
      <c r="N553">
        <f t="shared" si="17"/>
        <v>0.89446807861328126</v>
      </c>
    </row>
    <row r="554" spans="1:14" ht="15" x14ac:dyDescent="0.2">
      <c r="A554" s="59" t="s">
        <v>1415</v>
      </c>
      <c r="B554" s="59" t="s">
        <v>1416</v>
      </c>
      <c r="C554" s="59" t="s">
        <v>69</v>
      </c>
      <c r="D554" s="60">
        <v>10.284938812255859</v>
      </c>
      <c r="E554" s="60">
        <v>24.73088264465332</v>
      </c>
      <c r="F554" s="60">
        <v>116.48460388183594</v>
      </c>
      <c r="G554" s="60">
        <v>7453455872</v>
      </c>
      <c r="H554" s="60">
        <v>64.639999389648438</v>
      </c>
      <c r="I554" s="59" t="s">
        <v>76</v>
      </c>
      <c r="J554" s="59" t="s">
        <v>95</v>
      </c>
      <c r="K554" s="50"/>
      <c r="L554"/>
      <c r="M554">
        <f t="shared" si="16"/>
        <v>0.24730882644653321</v>
      </c>
      <c r="N554">
        <f t="shared" si="17"/>
        <v>1.1648460388183595</v>
      </c>
    </row>
    <row r="555" spans="1:14" ht="15" x14ac:dyDescent="0.2">
      <c r="A555" s="59" t="s">
        <v>1407</v>
      </c>
      <c r="B555" s="59" t="s">
        <v>1408</v>
      </c>
      <c r="C555" s="59" t="s">
        <v>33</v>
      </c>
      <c r="D555" s="60">
        <v>9.5777778625488281</v>
      </c>
      <c r="E555" s="60">
        <v>13.89128589630127</v>
      </c>
      <c r="F555" s="60">
        <v>133.47529602050781</v>
      </c>
      <c r="G555" s="60">
        <v>7437498368</v>
      </c>
      <c r="H555" s="60">
        <v>49.709999084472656</v>
      </c>
      <c r="I555" s="59" t="s">
        <v>47</v>
      </c>
      <c r="J555" s="59" t="s">
        <v>47</v>
      </c>
      <c r="K555" s="50"/>
      <c r="L555"/>
      <c r="M555">
        <f t="shared" si="16"/>
        <v>0.1389128589630127</v>
      </c>
      <c r="N555">
        <f t="shared" si="17"/>
        <v>1.3347529602050781</v>
      </c>
    </row>
    <row r="556" spans="1:14" ht="15" x14ac:dyDescent="0.2">
      <c r="A556" s="59" t="s">
        <v>1265</v>
      </c>
      <c r="B556" s="59" t="s">
        <v>1266</v>
      </c>
      <c r="C556" s="59" t="s">
        <v>65</v>
      </c>
      <c r="D556" s="60">
        <v>17.430276870727539</v>
      </c>
      <c r="E556" s="60">
        <v>22.6416015625</v>
      </c>
      <c r="F556" s="60">
        <v>102.41854095458984</v>
      </c>
      <c r="G556" s="60">
        <v>7429521408</v>
      </c>
      <c r="H556" s="60">
        <v>38.020000457763672</v>
      </c>
      <c r="I556" s="59" t="s">
        <v>65</v>
      </c>
      <c r="J556" s="59" t="s">
        <v>66</v>
      </c>
      <c r="K556" s="50"/>
      <c r="L556"/>
      <c r="M556">
        <f t="shared" si="16"/>
        <v>0.22641601562499999</v>
      </c>
      <c r="N556">
        <f t="shared" si="17"/>
        <v>1.0241854095458984</v>
      </c>
    </row>
    <row r="557" spans="1:14" ht="15" x14ac:dyDescent="0.2">
      <c r="A557" s="59" t="s">
        <v>1005</v>
      </c>
      <c r="B557" s="59" t="s">
        <v>1006</v>
      </c>
      <c r="C557" s="59" t="s">
        <v>33</v>
      </c>
      <c r="D557" s="60">
        <v>4.2078595161437988</v>
      </c>
      <c r="E557" s="60">
        <v>15.768693923950195</v>
      </c>
      <c r="F557" s="60">
        <v>191.63583374023438</v>
      </c>
      <c r="G557" s="60">
        <v>7418388992</v>
      </c>
      <c r="H557" s="60">
        <v>28.549999237060547</v>
      </c>
      <c r="I557" s="59" t="s">
        <v>34</v>
      </c>
      <c r="J557" s="59" t="s">
        <v>79</v>
      </c>
      <c r="K557" s="50"/>
      <c r="L557"/>
      <c r="M557">
        <f t="shared" si="16"/>
        <v>0.15768693923950194</v>
      </c>
      <c r="N557">
        <f t="shared" si="17"/>
        <v>1.9163583374023438</v>
      </c>
    </row>
    <row r="558" spans="1:14" ht="15" x14ac:dyDescent="0.2">
      <c r="A558" s="59" t="s">
        <v>2609</v>
      </c>
      <c r="B558" s="59" t="s">
        <v>2610</v>
      </c>
      <c r="C558" s="59" t="s">
        <v>36</v>
      </c>
      <c r="D558" s="60">
        <v>20.358003616333008</v>
      </c>
      <c r="E558" s="60">
        <v>10.903228759765625</v>
      </c>
      <c r="F558" s="60">
        <v>54.867080688476562</v>
      </c>
      <c r="G558" s="60">
        <v>7415512064</v>
      </c>
      <c r="H558" s="60">
        <v>83.540000915527344</v>
      </c>
      <c r="I558" s="59" t="s">
        <v>37</v>
      </c>
      <c r="J558" s="59" t="s">
        <v>38</v>
      </c>
      <c r="K558" s="50"/>
      <c r="L558"/>
      <c r="M558">
        <f t="shared" si="16"/>
        <v>0.10903228759765625</v>
      </c>
      <c r="N558">
        <f t="shared" si="17"/>
        <v>0.54867080688476566</v>
      </c>
    </row>
    <row r="559" spans="1:14" ht="15" x14ac:dyDescent="0.2">
      <c r="A559" s="59" t="s">
        <v>1866</v>
      </c>
      <c r="B559" s="59" t="s">
        <v>1867</v>
      </c>
      <c r="C559" s="59" t="s">
        <v>69</v>
      </c>
      <c r="D559" s="60">
        <v>32.319431304931641</v>
      </c>
      <c r="E559" s="60">
        <v>21.95142936706543</v>
      </c>
      <c r="F559" s="60">
        <v>39.50482177734375</v>
      </c>
      <c r="G559" s="60">
        <v>7398504960</v>
      </c>
      <c r="H559" s="60">
        <v>157.66000366210938</v>
      </c>
      <c r="I559" s="59" t="s">
        <v>6370</v>
      </c>
      <c r="J559" s="59" t="s">
        <v>87</v>
      </c>
      <c r="K559" s="50"/>
      <c r="L559"/>
      <c r="M559">
        <f t="shared" si="16"/>
        <v>0.21951429367065431</v>
      </c>
      <c r="N559">
        <f t="shared" si="17"/>
        <v>0.39504821777343752</v>
      </c>
    </row>
    <row r="560" spans="1:14" ht="15" x14ac:dyDescent="0.2">
      <c r="A560" s="59" t="s">
        <v>1129</v>
      </c>
      <c r="B560" s="59" t="s">
        <v>1130</v>
      </c>
      <c r="C560" s="59" t="s">
        <v>65</v>
      </c>
      <c r="D560" s="60">
        <v>45.392993927001953</v>
      </c>
      <c r="E560" s="60">
        <v>25.403377532958984</v>
      </c>
      <c r="F560" s="60">
        <v>111.94004821777344</v>
      </c>
      <c r="G560" s="60">
        <v>7368132608</v>
      </c>
      <c r="H560" s="60">
        <v>36.439998626708984</v>
      </c>
      <c r="I560" s="59" t="s">
        <v>65</v>
      </c>
      <c r="J560" s="59" t="s">
        <v>110</v>
      </c>
      <c r="K560" s="50"/>
      <c r="L560"/>
      <c r="M560">
        <f t="shared" si="16"/>
        <v>0.25403377532958982</v>
      </c>
      <c r="N560">
        <f t="shared" si="17"/>
        <v>1.1194004821777344</v>
      </c>
    </row>
    <row r="561" spans="1:14" ht="15" x14ac:dyDescent="0.2">
      <c r="A561" s="59" t="s">
        <v>1784</v>
      </c>
      <c r="B561" s="59" t="s">
        <v>1785</v>
      </c>
      <c r="C561" s="59" t="s">
        <v>28</v>
      </c>
      <c r="D561" s="60">
        <v>29.719099044799805</v>
      </c>
      <c r="E561" s="60">
        <v>19.584066390991211</v>
      </c>
      <c r="F561" s="60">
        <v>104.802734375</v>
      </c>
      <c r="G561" s="60">
        <v>7343340032</v>
      </c>
      <c r="H561" s="60">
        <v>78.5</v>
      </c>
      <c r="I561" s="59" t="s">
        <v>29</v>
      </c>
      <c r="J561" s="59" t="s">
        <v>52</v>
      </c>
      <c r="K561" s="50"/>
      <c r="L561"/>
      <c r="M561">
        <f t="shared" si="16"/>
        <v>0.19584066390991212</v>
      </c>
      <c r="N561">
        <f t="shared" si="17"/>
        <v>1.0480273437500001</v>
      </c>
    </row>
    <row r="562" spans="1:14" ht="15" x14ac:dyDescent="0.2">
      <c r="A562" s="59" t="s">
        <v>2725</v>
      </c>
      <c r="B562" s="59" t="s">
        <v>2726</v>
      </c>
      <c r="C562" s="59" t="s">
        <v>33</v>
      </c>
      <c r="D562" s="60">
        <v>45.570075988769531</v>
      </c>
      <c r="E562" s="60">
        <v>21.927547454833984</v>
      </c>
      <c r="F562" s="60">
        <v>19.881832122802734</v>
      </c>
      <c r="G562" s="60">
        <v>7297102336</v>
      </c>
      <c r="H562" s="60">
        <v>317.21499633789062</v>
      </c>
      <c r="I562" s="59" t="s">
        <v>85</v>
      </c>
      <c r="J562" s="59" t="s">
        <v>85</v>
      </c>
      <c r="K562" s="50"/>
      <c r="L562"/>
      <c r="M562">
        <f t="shared" si="16"/>
        <v>0.21927547454833984</v>
      </c>
      <c r="N562">
        <f t="shared" si="17"/>
        <v>0.19881832122802734</v>
      </c>
    </row>
    <row r="563" spans="1:14" ht="15" x14ac:dyDescent="0.2">
      <c r="A563" s="59" t="s">
        <v>1453</v>
      </c>
      <c r="B563" s="59" t="s">
        <v>1454</v>
      </c>
      <c r="C563" s="59" t="s">
        <v>36</v>
      </c>
      <c r="D563" s="60">
        <v>28.11601448059082</v>
      </c>
      <c r="E563" s="60">
        <v>34.923309326171875</v>
      </c>
      <c r="F563" s="60">
        <v>34.135227203369141</v>
      </c>
      <c r="G563" s="60">
        <v>7265928192</v>
      </c>
      <c r="H563" s="60">
        <v>488.6199951171875</v>
      </c>
      <c r="I563" s="59" t="s">
        <v>37</v>
      </c>
      <c r="J563" s="59" t="s">
        <v>38</v>
      </c>
      <c r="K563" s="50"/>
      <c r="L563"/>
      <c r="M563">
        <f t="shared" si="16"/>
        <v>0.34923309326171875</v>
      </c>
      <c r="N563">
        <f t="shared" si="17"/>
        <v>0.3413522720336914</v>
      </c>
    </row>
    <row r="564" spans="1:14" ht="15" x14ac:dyDescent="0.2">
      <c r="A564" s="59" t="s">
        <v>1235</v>
      </c>
      <c r="B564" s="59" t="s">
        <v>1236</v>
      </c>
      <c r="C564" s="59" t="s">
        <v>80</v>
      </c>
      <c r="D564" s="60">
        <v>21.901948928833008</v>
      </c>
      <c r="E564" s="60">
        <v>10.722558975219727</v>
      </c>
      <c r="F564" s="60">
        <v>135.67047119140625</v>
      </c>
      <c r="G564" s="60">
        <v>7257325056</v>
      </c>
      <c r="H564" s="60">
        <v>31.670000076293945</v>
      </c>
      <c r="I564" s="59" t="s">
        <v>80</v>
      </c>
      <c r="J564" s="59" t="s">
        <v>81</v>
      </c>
      <c r="K564" s="50"/>
      <c r="L564"/>
      <c r="M564">
        <f t="shared" si="16"/>
        <v>0.10722558975219726</v>
      </c>
      <c r="N564">
        <f t="shared" si="17"/>
        <v>1.3567047119140625</v>
      </c>
    </row>
    <row r="565" spans="1:14" ht="15" x14ac:dyDescent="0.2">
      <c r="A565" s="59" t="s">
        <v>1842</v>
      </c>
      <c r="B565" s="59" t="s">
        <v>1843</v>
      </c>
      <c r="C565" s="59" t="s">
        <v>33</v>
      </c>
      <c r="D565" s="60">
        <v>7.1086745262145996</v>
      </c>
      <c r="E565" s="60">
        <v>22.321208953857422</v>
      </c>
      <c r="F565" s="60">
        <v>146.52459716796875</v>
      </c>
      <c r="G565" s="60">
        <v>7252456448</v>
      </c>
      <c r="H565" s="60">
        <v>66.589996337890625</v>
      </c>
      <c r="I565" s="59" t="s">
        <v>47</v>
      </c>
      <c r="J565" s="59" t="s">
        <v>47</v>
      </c>
      <c r="K565" s="50"/>
      <c r="L565"/>
      <c r="M565">
        <f t="shared" si="16"/>
        <v>0.22321208953857422</v>
      </c>
      <c r="N565">
        <f t="shared" si="17"/>
        <v>1.4652459716796875</v>
      </c>
    </row>
    <row r="566" spans="1:14" ht="15" x14ac:dyDescent="0.2">
      <c r="A566" s="59" t="s">
        <v>1397</v>
      </c>
      <c r="B566" s="59" t="s">
        <v>1398</v>
      </c>
      <c r="C566" s="59" t="s">
        <v>33</v>
      </c>
      <c r="D566" s="60">
        <v>9.1690702438354492</v>
      </c>
      <c r="E566" s="60">
        <v>8.4001951217651367</v>
      </c>
      <c r="F566" s="60">
        <v>48.691490173339844</v>
      </c>
      <c r="G566" s="60">
        <v>7235622912</v>
      </c>
      <c r="H566" s="60">
        <v>18.424999237060547</v>
      </c>
      <c r="I566" s="59" t="s">
        <v>34</v>
      </c>
      <c r="J566" s="59" t="s">
        <v>73</v>
      </c>
      <c r="K566" s="50"/>
      <c r="L566"/>
      <c r="M566">
        <f t="shared" si="16"/>
        <v>8.4001951217651361E-2</v>
      </c>
      <c r="N566">
        <f t="shared" si="17"/>
        <v>0.48691490173339846</v>
      </c>
    </row>
    <row r="567" spans="1:14" ht="15" x14ac:dyDescent="0.2">
      <c r="A567" s="59" t="s">
        <v>2190</v>
      </c>
      <c r="B567" s="59" t="s">
        <v>2191</v>
      </c>
      <c r="C567" s="59" t="s">
        <v>89</v>
      </c>
      <c r="D567" s="60">
        <v>5.4926509857177734</v>
      </c>
      <c r="E567" s="60">
        <v>-2.5948750972747803</v>
      </c>
      <c r="F567" s="60">
        <v>26.27684211730957</v>
      </c>
      <c r="G567" s="60">
        <v>7197804032</v>
      </c>
      <c r="H567" s="60">
        <v>43.669998168945312</v>
      </c>
      <c r="I567" s="59" t="s">
        <v>89</v>
      </c>
      <c r="J567" s="59" t="s">
        <v>93</v>
      </c>
      <c r="K567" s="50"/>
      <c r="L567"/>
      <c r="M567">
        <f t="shared" si="16"/>
        <v>-2.5948750972747802E-2</v>
      </c>
      <c r="N567">
        <f t="shared" si="17"/>
        <v>0.26276842117309568</v>
      </c>
    </row>
    <row r="568" spans="1:14" ht="15" x14ac:dyDescent="0.2">
      <c r="A568" s="59" t="s">
        <v>1549</v>
      </c>
      <c r="B568" s="59" t="s">
        <v>1550</v>
      </c>
      <c r="C568" s="59" t="s">
        <v>69</v>
      </c>
      <c r="D568" s="60">
        <v>22.342819213867188</v>
      </c>
      <c r="E568" s="60">
        <v>29.335329055786133</v>
      </c>
      <c r="F568" s="60">
        <v>61.136604309082031</v>
      </c>
      <c r="G568" s="60">
        <v>7159074816</v>
      </c>
      <c r="H568" s="60">
        <v>59.900001525878906</v>
      </c>
      <c r="I568" s="59" t="s">
        <v>76</v>
      </c>
      <c r="J568" s="59" t="s">
        <v>82</v>
      </c>
      <c r="K568" s="50"/>
      <c r="L568"/>
      <c r="M568">
        <f t="shared" si="16"/>
        <v>0.2933532905578613</v>
      </c>
      <c r="N568">
        <f t="shared" si="17"/>
        <v>0.61136604309082032</v>
      </c>
    </row>
    <row r="569" spans="1:14" ht="15" x14ac:dyDescent="0.2">
      <c r="A569" s="59" t="s">
        <v>2290</v>
      </c>
      <c r="B569" s="59" t="s">
        <v>2291</v>
      </c>
      <c r="C569" s="59" t="s">
        <v>43</v>
      </c>
      <c r="D569" s="60">
        <v>9.0874481201171875</v>
      </c>
      <c r="E569" s="60">
        <v>21.575435638427734</v>
      </c>
      <c r="F569" s="60">
        <v>58.177906036376953</v>
      </c>
      <c r="G569" s="60">
        <v>7105861120</v>
      </c>
      <c r="H569" s="60">
        <v>45.709999084472656</v>
      </c>
      <c r="I569" s="59" t="s">
        <v>43</v>
      </c>
      <c r="J569" s="59" t="s">
        <v>44</v>
      </c>
      <c r="K569" s="50"/>
      <c r="L569"/>
      <c r="M569">
        <f t="shared" si="16"/>
        <v>0.21575435638427734</v>
      </c>
      <c r="N569">
        <f t="shared" si="17"/>
        <v>0.58177906036376958</v>
      </c>
    </row>
    <row r="570" spans="1:14" ht="15" x14ac:dyDescent="0.2">
      <c r="A570" s="59" t="s">
        <v>1642</v>
      </c>
      <c r="B570" s="59" t="s">
        <v>1643</v>
      </c>
      <c r="C570" s="59" t="s">
        <v>33</v>
      </c>
      <c r="D570" s="60">
        <v>15.157970428466797</v>
      </c>
      <c r="E570" s="60">
        <v>9.4790668487548828</v>
      </c>
      <c r="F570" s="60">
        <v>21.997901916503906</v>
      </c>
      <c r="G570" s="60">
        <v>7034136064</v>
      </c>
      <c r="H570" s="60">
        <v>104.58999633789062</v>
      </c>
      <c r="I570" s="59" t="s">
        <v>47</v>
      </c>
      <c r="J570" s="59" t="s">
        <v>47</v>
      </c>
      <c r="K570" s="50"/>
      <c r="L570"/>
      <c r="M570">
        <f t="shared" si="16"/>
        <v>9.4790668487548829E-2</v>
      </c>
      <c r="N570">
        <f t="shared" si="17"/>
        <v>0.21997901916503906</v>
      </c>
    </row>
    <row r="571" spans="1:14" ht="15" x14ac:dyDescent="0.2">
      <c r="A571" s="59" t="s">
        <v>1632</v>
      </c>
      <c r="B571" s="59" t="s">
        <v>1633</v>
      </c>
      <c r="C571" s="59" t="s">
        <v>69</v>
      </c>
      <c r="D571" s="60">
        <v>19.139430999755859</v>
      </c>
      <c r="E571" s="60">
        <v>12.460907936096191</v>
      </c>
      <c r="F571" s="60">
        <v>61.458724975585938</v>
      </c>
      <c r="G571" s="60">
        <v>7011015680</v>
      </c>
      <c r="H571" s="60">
        <v>298.3800048828125</v>
      </c>
      <c r="I571" s="59" t="s">
        <v>6370</v>
      </c>
      <c r="J571" s="59" t="s">
        <v>96</v>
      </c>
      <c r="K571" s="50"/>
      <c r="L571"/>
      <c r="M571">
        <f t="shared" si="16"/>
        <v>0.12460907936096191</v>
      </c>
      <c r="N571">
        <f t="shared" si="17"/>
        <v>0.61458724975585932</v>
      </c>
    </row>
    <row r="572" spans="1:14" ht="15" x14ac:dyDescent="0.2">
      <c r="A572" s="59" t="s">
        <v>1419</v>
      </c>
      <c r="B572" s="59" t="s">
        <v>1420</v>
      </c>
      <c r="C572" s="59" t="s">
        <v>33</v>
      </c>
      <c r="D572" s="60">
        <v>8.1484508514404297</v>
      </c>
      <c r="E572" s="60">
        <v>13.349989891052246</v>
      </c>
      <c r="F572" s="60">
        <v>28.118560791015625</v>
      </c>
      <c r="G572" s="60">
        <v>6989855232</v>
      </c>
      <c r="H572" s="60">
        <v>23.625</v>
      </c>
      <c r="I572" s="59" t="s">
        <v>85</v>
      </c>
      <c r="J572" s="59" t="s">
        <v>85</v>
      </c>
      <c r="K572" s="50"/>
      <c r="L572"/>
      <c r="M572">
        <f t="shared" si="16"/>
        <v>0.13349989891052247</v>
      </c>
      <c r="N572">
        <f t="shared" si="17"/>
        <v>0.28118560791015623</v>
      </c>
    </row>
    <row r="573" spans="1:14" ht="15" x14ac:dyDescent="0.2">
      <c r="A573" s="59" t="s">
        <v>1786</v>
      </c>
      <c r="B573" s="59" t="s">
        <v>1787</v>
      </c>
      <c r="C573" s="59" t="s">
        <v>69</v>
      </c>
      <c r="D573" s="60">
        <v>20.325706481933594</v>
      </c>
      <c r="E573" s="60">
        <v>19.155586242675781</v>
      </c>
      <c r="F573" s="60">
        <v>38.695316314697266</v>
      </c>
      <c r="G573" s="60">
        <v>6981017600</v>
      </c>
      <c r="H573" s="60">
        <v>151.02000427246094</v>
      </c>
      <c r="I573" s="59" t="s">
        <v>76</v>
      </c>
      <c r="J573" s="59" t="s">
        <v>107</v>
      </c>
      <c r="K573" s="50"/>
      <c r="L573"/>
      <c r="M573">
        <f t="shared" si="16"/>
        <v>0.19155586242675782</v>
      </c>
      <c r="N573">
        <f t="shared" si="17"/>
        <v>0.38695316314697265</v>
      </c>
    </row>
    <row r="574" spans="1:14" ht="15" x14ac:dyDescent="0.2">
      <c r="A574" s="59" t="s">
        <v>1968</v>
      </c>
      <c r="B574" s="59" t="s">
        <v>1969</v>
      </c>
      <c r="C574" s="59" t="s">
        <v>89</v>
      </c>
      <c r="D574" s="60">
        <v>11.747937202453613</v>
      </c>
      <c r="E574" s="60">
        <v>21.259843826293945</v>
      </c>
      <c r="F574" s="60">
        <v>280.64352416992188</v>
      </c>
      <c r="G574" s="60">
        <v>6931655168</v>
      </c>
      <c r="H574" s="60">
        <v>22.180000305175781</v>
      </c>
      <c r="I574" s="59" t="s">
        <v>89</v>
      </c>
      <c r="J574" s="59" t="s">
        <v>109</v>
      </c>
      <c r="K574" s="50"/>
      <c r="L574"/>
      <c r="M574">
        <f t="shared" si="16"/>
        <v>0.21259843826293945</v>
      </c>
      <c r="N574">
        <f t="shared" si="17"/>
        <v>2.8064352416992189</v>
      </c>
    </row>
    <row r="575" spans="1:14" ht="15" x14ac:dyDescent="0.2">
      <c r="A575" s="59" t="s">
        <v>1443</v>
      </c>
      <c r="B575" s="59" t="s">
        <v>1444</v>
      </c>
      <c r="C575" s="59" t="s">
        <v>80</v>
      </c>
      <c r="D575" s="60">
        <v>8.4358663558959961</v>
      </c>
      <c r="E575" s="60">
        <v>15.499729156494141</v>
      </c>
      <c r="F575" s="60">
        <v>64.224380493164062</v>
      </c>
      <c r="G575" s="60">
        <v>6928585216</v>
      </c>
      <c r="H575" s="60">
        <v>163.30000305175781</v>
      </c>
      <c r="I575" s="59" t="s">
        <v>80</v>
      </c>
      <c r="J575" s="59" t="s">
        <v>102</v>
      </c>
      <c r="K575" s="50"/>
      <c r="L575"/>
      <c r="M575">
        <f t="shared" si="16"/>
        <v>0.15499729156494141</v>
      </c>
      <c r="N575">
        <f t="shared" si="17"/>
        <v>0.64224380493164057</v>
      </c>
    </row>
    <row r="576" spans="1:14" ht="15" x14ac:dyDescent="0.2">
      <c r="A576" s="59" t="s">
        <v>2346</v>
      </c>
      <c r="B576" s="59" t="s">
        <v>2347</v>
      </c>
      <c r="C576" s="59" t="s">
        <v>28</v>
      </c>
      <c r="D576" s="60">
        <v>11.303959846496582</v>
      </c>
      <c r="E576" s="60">
        <v>83.480010986328125</v>
      </c>
      <c r="F576" s="60">
        <v>297.03656005859375</v>
      </c>
      <c r="G576" s="60">
        <v>6916701696</v>
      </c>
      <c r="H576" s="60">
        <v>306.1300048828125</v>
      </c>
      <c r="I576" s="59" t="s">
        <v>29</v>
      </c>
      <c r="J576" s="59" t="s">
        <v>52</v>
      </c>
      <c r="K576" s="50"/>
      <c r="L576"/>
      <c r="M576">
        <f t="shared" si="16"/>
        <v>0.83480010986328124</v>
      </c>
      <c r="N576">
        <f t="shared" si="17"/>
        <v>2.9703656005859376</v>
      </c>
    </row>
    <row r="577" spans="1:14" ht="15" x14ac:dyDescent="0.2">
      <c r="A577" s="59" t="s">
        <v>2819</v>
      </c>
      <c r="B577" s="59" t="s">
        <v>2820</v>
      </c>
      <c r="C577" s="59" t="s">
        <v>43</v>
      </c>
      <c r="D577" s="60">
        <v>7.3280739784240723</v>
      </c>
      <c r="E577" s="60">
        <v>58.276863098144531</v>
      </c>
      <c r="F577" s="60">
        <v>36.262752532958984</v>
      </c>
      <c r="G577" s="60">
        <v>6913613824</v>
      </c>
      <c r="H577" s="60">
        <v>75.389999389648438</v>
      </c>
      <c r="I577" s="59" t="s">
        <v>43</v>
      </c>
      <c r="J577" s="59" t="s">
        <v>44</v>
      </c>
      <c r="K577" s="50"/>
      <c r="L577"/>
      <c r="M577">
        <f t="shared" si="16"/>
        <v>0.58276863098144527</v>
      </c>
      <c r="N577">
        <f t="shared" si="17"/>
        <v>0.36262752532958986</v>
      </c>
    </row>
    <row r="578" spans="1:14" ht="15" x14ac:dyDescent="0.2">
      <c r="A578" s="59" t="s">
        <v>2304</v>
      </c>
      <c r="B578" s="59" t="s">
        <v>1995</v>
      </c>
      <c r="C578" s="59" t="s">
        <v>69</v>
      </c>
      <c r="D578" s="60">
        <v>57.52630615234375</v>
      </c>
      <c r="E578" s="60">
        <v>3.1998999118804932</v>
      </c>
      <c r="F578" s="60">
        <v>65.2862548828125</v>
      </c>
      <c r="G578" s="60">
        <v>6910709760</v>
      </c>
      <c r="H578" s="60">
        <v>242.28999328613281</v>
      </c>
      <c r="I578" s="59" t="s">
        <v>76</v>
      </c>
      <c r="J578" s="59" t="s">
        <v>82</v>
      </c>
      <c r="K578" s="50"/>
      <c r="L578"/>
      <c r="M578">
        <f t="shared" si="16"/>
        <v>3.1998999118804931E-2</v>
      </c>
      <c r="N578">
        <f t="shared" si="17"/>
        <v>0.652862548828125</v>
      </c>
    </row>
    <row r="579" spans="1:14" ht="15" x14ac:dyDescent="0.2">
      <c r="A579" s="59" t="s">
        <v>1794</v>
      </c>
      <c r="B579" s="59" t="s">
        <v>1795</v>
      </c>
      <c r="C579" s="59" t="s">
        <v>69</v>
      </c>
      <c r="D579" s="60">
        <v>59.812763214111328</v>
      </c>
      <c r="E579" s="60">
        <v>4.4348230361938477</v>
      </c>
      <c r="F579" s="60">
        <v>97.305450439453125</v>
      </c>
      <c r="G579" s="60">
        <v>6893220864</v>
      </c>
      <c r="H579" s="60">
        <v>88.110000610351562</v>
      </c>
      <c r="I579" s="59" t="s">
        <v>76</v>
      </c>
      <c r="J579" s="59" t="s">
        <v>107</v>
      </c>
      <c r="K579" s="50"/>
      <c r="L579"/>
      <c r="M579">
        <f t="shared" si="16"/>
        <v>4.4348230361938475E-2</v>
      </c>
      <c r="N579">
        <f t="shared" si="17"/>
        <v>0.97305450439453123</v>
      </c>
    </row>
    <row r="580" spans="1:14" ht="15" x14ac:dyDescent="0.2">
      <c r="A580" s="59" t="s">
        <v>2082</v>
      </c>
      <c r="B580" s="59" t="s">
        <v>2083</v>
      </c>
      <c r="C580" s="59" t="s">
        <v>69</v>
      </c>
      <c r="D580" s="60">
        <v>23.861820220947266</v>
      </c>
      <c r="E580" s="60">
        <v>10.823221206665039</v>
      </c>
      <c r="F580" s="60">
        <v>125.11153411865234</v>
      </c>
      <c r="G580" s="60">
        <v>6847463424</v>
      </c>
      <c r="H580" s="60">
        <v>50.615001678466797</v>
      </c>
      <c r="I580" s="59" t="s">
        <v>6370</v>
      </c>
      <c r="J580" s="59" t="s">
        <v>96</v>
      </c>
      <c r="K580" s="50"/>
      <c r="L580"/>
      <c r="M580">
        <f t="shared" si="16"/>
        <v>0.10823221206665039</v>
      </c>
      <c r="N580">
        <f t="shared" si="17"/>
        <v>1.2511153411865235</v>
      </c>
    </row>
    <row r="581" spans="1:14" ht="15" x14ac:dyDescent="0.2">
      <c r="A581" s="59" t="s">
        <v>2949</v>
      </c>
      <c r="B581" s="59" t="s">
        <v>2950</v>
      </c>
      <c r="C581" s="59" t="s">
        <v>69</v>
      </c>
      <c r="D581" s="60">
        <v>14.820659637451172</v>
      </c>
      <c r="E581" s="60">
        <v>51.168006896972656</v>
      </c>
      <c r="F581" s="60">
        <v>107.86043548583984</v>
      </c>
      <c r="G581" s="60">
        <v>6780084224</v>
      </c>
      <c r="H581" s="60">
        <v>81.830001831054688</v>
      </c>
      <c r="I581" s="59" t="s">
        <v>76</v>
      </c>
      <c r="J581" s="59" t="s">
        <v>95</v>
      </c>
      <c r="K581" s="50"/>
      <c r="L581"/>
      <c r="M581">
        <f t="shared" ref="M581:M644" si="18">IF(E581=0,"",E581/100)</f>
        <v>0.51168006896972651</v>
      </c>
      <c r="N581">
        <f t="shared" si="17"/>
        <v>1.0786043548583983</v>
      </c>
    </row>
    <row r="582" spans="1:14" ht="15" x14ac:dyDescent="0.2">
      <c r="A582" s="59" t="s">
        <v>1644</v>
      </c>
      <c r="B582" s="59" t="s">
        <v>1645</v>
      </c>
      <c r="C582" s="59" t="s">
        <v>20</v>
      </c>
      <c r="D582" s="60">
        <v>61.687370300292969</v>
      </c>
      <c r="E582" s="60">
        <v>51.136890411376953</v>
      </c>
      <c r="F582" s="60">
        <v>11.906587600708008</v>
      </c>
      <c r="G582" s="60">
        <v>6770057216</v>
      </c>
      <c r="H582" s="60">
        <v>108.5</v>
      </c>
      <c r="I582" s="59" t="s">
        <v>23</v>
      </c>
      <c r="J582" s="59" t="s">
        <v>24</v>
      </c>
      <c r="K582" s="50"/>
      <c r="L582"/>
      <c r="M582">
        <f t="shared" si="18"/>
        <v>0.51136890411376956</v>
      </c>
      <c r="N582">
        <f t="shared" ref="N582:N645" si="19">IF(F582=0,"",F582/100)</f>
        <v>0.11906587600708007</v>
      </c>
    </row>
    <row r="583" spans="1:14" ht="15" x14ac:dyDescent="0.2">
      <c r="A583" s="59" t="s">
        <v>1551</v>
      </c>
      <c r="B583" s="59" t="s">
        <v>1552</v>
      </c>
      <c r="C583" s="59" t="s">
        <v>69</v>
      </c>
      <c r="D583" s="60">
        <v>16.287031173706055</v>
      </c>
      <c r="E583" s="60">
        <v>16.927520751953125</v>
      </c>
      <c r="F583" s="60">
        <v>109.58342742919922</v>
      </c>
      <c r="G583" s="60">
        <v>6764018688</v>
      </c>
      <c r="H583" s="60">
        <v>125.52999877929688</v>
      </c>
      <c r="I583" s="59" t="s">
        <v>76</v>
      </c>
      <c r="J583" s="59" t="s">
        <v>82</v>
      </c>
      <c r="K583" s="50"/>
      <c r="L583"/>
      <c r="M583">
        <f t="shared" si="18"/>
        <v>0.16927520751953126</v>
      </c>
      <c r="N583">
        <f t="shared" si="19"/>
        <v>1.0958342742919922</v>
      </c>
    </row>
    <row r="584" spans="1:14" ht="15" x14ac:dyDescent="0.2">
      <c r="A584" s="59" t="s">
        <v>1281</v>
      </c>
      <c r="B584" s="59" t="s">
        <v>1282</v>
      </c>
      <c r="C584" s="59" t="s">
        <v>80</v>
      </c>
      <c r="D584" s="60">
        <v>10.149772644042969</v>
      </c>
      <c r="E584" s="60">
        <v>14.542898178100586</v>
      </c>
      <c r="F584" s="60">
        <v>107.27813720703125</v>
      </c>
      <c r="G584" s="60">
        <v>6732569088</v>
      </c>
      <c r="H584" s="60">
        <v>11.239999771118164</v>
      </c>
      <c r="I584" s="59" t="s">
        <v>80</v>
      </c>
      <c r="J584" s="59" t="s">
        <v>81</v>
      </c>
      <c r="K584" s="50"/>
      <c r="L584"/>
      <c r="M584">
        <f t="shared" si="18"/>
        <v>0.14542898178100586</v>
      </c>
      <c r="N584">
        <f t="shared" si="19"/>
        <v>1.0727813720703125</v>
      </c>
    </row>
    <row r="585" spans="1:14" ht="15" x14ac:dyDescent="0.2">
      <c r="A585" s="59" t="s">
        <v>2737</v>
      </c>
      <c r="B585" s="59" t="s">
        <v>2738</v>
      </c>
      <c r="C585" s="59" t="s">
        <v>89</v>
      </c>
      <c r="D585" s="60">
        <v>2.716434240341187</v>
      </c>
      <c r="E585" s="60">
        <v>44.383861541748047</v>
      </c>
      <c r="F585" s="60">
        <v>61.571269989013672</v>
      </c>
      <c r="G585" s="60">
        <v>6724697600</v>
      </c>
      <c r="H585" s="60">
        <v>13.050000190734863</v>
      </c>
      <c r="I585" s="59" t="s">
        <v>89</v>
      </c>
      <c r="J585" s="59" t="s">
        <v>93</v>
      </c>
      <c r="K585" s="50"/>
      <c r="L585"/>
      <c r="M585">
        <f t="shared" si="18"/>
        <v>0.44383861541748049</v>
      </c>
      <c r="N585">
        <f t="shared" si="19"/>
        <v>0.61571269989013677</v>
      </c>
    </row>
    <row r="586" spans="1:14" ht="15" x14ac:dyDescent="0.2">
      <c r="A586" s="59" t="s">
        <v>2328</v>
      </c>
      <c r="B586" s="59" t="s">
        <v>2329</v>
      </c>
      <c r="C586" s="59" t="s">
        <v>69</v>
      </c>
      <c r="D586" s="60">
        <v>24.741670608520508</v>
      </c>
      <c r="E586" s="60">
        <v>16.771310806274414</v>
      </c>
      <c r="F586" s="60">
        <v>69.879463195800781</v>
      </c>
      <c r="G586" s="60">
        <v>6723326464</v>
      </c>
      <c r="H586" s="60">
        <v>315.16000366210938</v>
      </c>
      <c r="I586" s="59" t="s">
        <v>76</v>
      </c>
      <c r="J586" s="59" t="s">
        <v>107</v>
      </c>
      <c r="K586" s="50"/>
      <c r="L586"/>
      <c r="M586">
        <f t="shared" si="18"/>
        <v>0.16771310806274414</v>
      </c>
      <c r="N586">
        <f t="shared" si="19"/>
        <v>0.69879463195800784</v>
      </c>
    </row>
    <row r="587" spans="1:14" ht="15" x14ac:dyDescent="0.2">
      <c r="A587" s="59" t="s">
        <v>2587</v>
      </c>
      <c r="B587" s="59" t="s">
        <v>2588</v>
      </c>
      <c r="C587" s="59" t="s">
        <v>36</v>
      </c>
      <c r="D587" s="60">
        <v>36.673328399658203</v>
      </c>
      <c r="E587" s="60">
        <v>111.54820251464844</v>
      </c>
      <c r="F587" s="60">
        <v>1551.1448974609375</v>
      </c>
      <c r="G587" s="60">
        <v>6721441280</v>
      </c>
      <c r="H587" s="60">
        <v>51.790000915527344</v>
      </c>
      <c r="I587" s="59" t="s">
        <v>40</v>
      </c>
      <c r="J587" s="59" t="s">
        <v>55</v>
      </c>
      <c r="K587" s="50"/>
      <c r="L587"/>
      <c r="M587">
        <f t="shared" si="18"/>
        <v>1.1154820251464843</v>
      </c>
      <c r="N587">
        <f t="shared" si="19"/>
        <v>15.511448974609374</v>
      </c>
    </row>
    <row r="588" spans="1:14" ht="15" x14ac:dyDescent="0.2">
      <c r="A588" s="59" t="s">
        <v>1668</v>
      </c>
      <c r="B588" s="59" t="s">
        <v>1669</v>
      </c>
      <c r="C588" s="59" t="s">
        <v>69</v>
      </c>
      <c r="D588" s="60">
        <v>24.506790161132812</v>
      </c>
      <c r="E588" s="60">
        <v>13.841597557067871</v>
      </c>
      <c r="F588" s="60">
        <v>77.973167419433594</v>
      </c>
      <c r="G588" s="60">
        <v>6709588992</v>
      </c>
      <c r="H588" s="60">
        <v>174.36500549316406</v>
      </c>
      <c r="I588" s="59" t="s">
        <v>76</v>
      </c>
      <c r="J588" s="59" t="s">
        <v>77</v>
      </c>
      <c r="K588" s="50"/>
      <c r="L588"/>
      <c r="M588">
        <f t="shared" si="18"/>
        <v>0.13841597557067872</v>
      </c>
      <c r="N588">
        <f t="shared" si="19"/>
        <v>0.77973167419433598</v>
      </c>
    </row>
    <row r="589" spans="1:14" ht="15" x14ac:dyDescent="0.2">
      <c r="A589" s="59" t="s">
        <v>2495</v>
      </c>
      <c r="B589" s="59" t="s">
        <v>9201</v>
      </c>
      <c r="C589" s="59" t="s">
        <v>33</v>
      </c>
      <c r="D589" s="60">
        <v>13.624207496643066</v>
      </c>
      <c r="E589" s="60">
        <v>9.4582462310791016</v>
      </c>
      <c r="F589" s="60">
        <v>21.768756866455078</v>
      </c>
      <c r="G589" s="60">
        <v>6692243456</v>
      </c>
      <c r="H589" s="60">
        <v>90.080001831054688</v>
      </c>
      <c r="I589" s="59" t="s">
        <v>47</v>
      </c>
      <c r="J589" s="59" t="s">
        <v>47</v>
      </c>
      <c r="K589" s="50"/>
      <c r="L589"/>
      <c r="M589">
        <f t="shared" si="18"/>
        <v>9.458246231079101E-2</v>
      </c>
      <c r="N589">
        <f t="shared" si="19"/>
        <v>0.21768756866455077</v>
      </c>
    </row>
    <row r="590" spans="1:14" ht="15" x14ac:dyDescent="0.2">
      <c r="A590" s="59" t="s">
        <v>1706</v>
      </c>
      <c r="B590" s="59" t="s">
        <v>1707</v>
      </c>
      <c r="C590" s="59" t="s">
        <v>36</v>
      </c>
      <c r="D590" s="60">
        <v>1924.7552490234375</v>
      </c>
      <c r="E590" s="60">
        <v>-3.6657850742340088</v>
      </c>
      <c r="F590" s="60">
        <v>22.338029861450195</v>
      </c>
      <c r="G590" s="60">
        <v>6684216832</v>
      </c>
      <c r="H590" s="60">
        <v>188.77999877929688</v>
      </c>
      <c r="I590" s="59" t="s">
        <v>37</v>
      </c>
      <c r="J590" s="59" t="s">
        <v>60</v>
      </c>
      <c r="K590" s="50"/>
      <c r="L590"/>
      <c r="M590">
        <f t="shared" si="18"/>
        <v>-3.6657850742340091E-2</v>
      </c>
      <c r="N590">
        <f t="shared" si="19"/>
        <v>0.22338029861450195</v>
      </c>
    </row>
    <row r="591" spans="1:14" ht="15" x14ac:dyDescent="0.2">
      <c r="A591" s="59" t="s">
        <v>1227</v>
      </c>
      <c r="B591" s="59" t="s">
        <v>1228</v>
      </c>
      <c r="C591" s="59" t="s">
        <v>45</v>
      </c>
      <c r="D591" s="60">
        <v>26.723709106445312</v>
      </c>
      <c r="E591" s="60">
        <v>4.3106951713562012</v>
      </c>
      <c r="F591" s="60">
        <v>120.3780517578125</v>
      </c>
      <c r="G591" s="60">
        <v>6673386496</v>
      </c>
      <c r="H591" s="60">
        <v>32.319999694824219</v>
      </c>
      <c r="I591" s="59" t="s">
        <v>46</v>
      </c>
      <c r="J591" s="59" t="s">
        <v>46</v>
      </c>
      <c r="K591" s="50"/>
      <c r="L591"/>
      <c r="M591">
        <f t="shared" si="18"/>
        <v>4.3106951713562013E-2</v>
      </c>
      <c r="N591">
        <f t="shared" si="19"/>
        <v>1.2037805175781251</v>
      </c>
    </row>
    <row r="592" spans="1:14" ht="15" x14ac:dyDescent="0.2">
      <c r="A592" s="59" t="s">
        <v>1547</v>
      </c>
      <c r="B592" s="59" t="s">
        <v>1548</v>
      </c>
      <c r="C592" s="59" t="s">
        <v>89</v>
      </c>
      <c r="D592" s="60">
        <v>12.36558723449707</v>
      </c>
      <c r="E592" s="60">
        <v>334.3162841796875</v>
      </c>
      <c r="F592" s="60">
        <v>1705.682861328125</v>
      </c>
      <c r="G592" s="60">
        <v>6670158336</v>
      </c>
      <c r="H592" s="60">
        <v>49.314998626708984</v>
      </c>
      <c r="I592" s="59" t="s">
        <v>89</v>
      </c>
      <c r="J592" s="59" t="s">
        <v>109</v>
      </c>
      <c r="K592" s="50"/>
      <c r="L592"/>
      <c r="M592">
        <f t="shared" si="18"/>
        <v>3.3431628417968748</v>
      </c>
      <c r="N592">
        <f t="shared" si="19"/>
        <v>17.056828613281251</v>
      </c>
    </row>
    <row r="593" spans="1:14" ht="15" x14ac:dyDescent="0.2">
      <c r="A593" s="59" t="s">
        <v>1233</v>
      </c>
      <c r="B593" s="59" t="s">
        <v>1234</v>
      </c>
      <c r="C593" s="59" t="s">
        <v>20</v>
      </c>
      <c r="D593" s="60">
        <v>26.00874137878418</v>
      </c>
      <c r="E593" s="60">
        <v>5.811647891998291</v>
      </c>
      <c r="F593" s="60">
        <v>171.72367858886719</v>
      </c>
      <c r="G593" s="60">
        <v>6661019136</v>
      </c>
      <c r="H593" s="60">
        <v>152.80000305175781</v>
      </c>
      <c r="I593" s="59" t="s">
        <v>23</v>
      </c>
      <c r="J593" s="59" t="s">
        <v>42</v>
      </c>
      <c r="K593" s="50"/>
      <c r="L593"/>
      <c r="M593">
        <f t="shared" si="18"/>
        <v>5.8116478919982908E-2</v>
      </c>
      <c r="N593">
        <f t="shared" si="19"/>
        <v>1.7172367858886719</v>
      </c>
    </row>
    <row r="594" spans="1:14" ht="15" x14ac:dyDescent="0.2">
      <c r="A594" s="59" t="s">
        <v>1840</v>
      </c>
      <c r="B594" s="59" t="s">
        <v>1841</v>
      </c>
      <c r="C594" s="59" t="s">
        <v>33</v>
      </c>
      <c r="D594" s="60">
        <v>13.370763778686523</v>
      </c>
      <c r="E594" s="60">
        <v>7.9249777793884277</v>
      </c>
      <c r="F594" s="60">
        <v>25.24371337890625</v>
      </c>
      <c r="G594" s="60">
        <v>6628087296</v>
      </c>
      <c r="H594" s="60">
        <v>74.425003051757812</v>
      </c>
      <c r="I594" s="59" t="s">
        <v>47</v>
      </c>
      <c r="J594" s="59" t="s">
        <v>47</v>
      </c>
      <c r="K594" s="50"/>
      <c r="L594"/>
      <c r="M594">
        <f t="shared" si="18"/>
        <v>7.9249777793884271E-2</v>
      </c>
      <c r="N594">
        <f t="shared" si="19"/>
        <v>0.25243713378906252</v>
      </c>
    </row>
    <row r="595" spans="1:14" ht="15" x14ac:dyDescent="0.2">
      <c r="A595" s="59" t="s">
        <v>1251</v>
      </c>
      <c r="B595" s="59" t="s">
        <v>1252</v>
      </c>
      <c r="C595" s="59" t="s">
        <v>89</v>
      </c>
      <c r="D595" s="60">
        <v>29.578033447265625</v>
      </c>
      <c r="E595" s="60">
        <v>9.5541868209838867</v>
      </c>
      <c r="F595" s="60">
        <v>16.409448623657227</v>
      </c>
      <c r="G595" s="60">
        <v>6608352256</v>
      </c>
      <c r="H595" s="60">
        <v>105.37000274658203</v>
      </c>
      <c r="I595" s="59" t="s">
        <v>89</v>
      </c>
      <c r="J595" s="59" t="s">
        <v>93</v>
      </c>
      <c r="K595" s="50"/>
      <c r="L595"/>
      <c r="M595">
        <f t="shared" si="18"/>
        <v>9.5541868209838871E-2</v>
      </c>
      <c r="N595">
        <f t="shared" si="19"/>
        <v>0.16409448623657227</v>
      </c>
    </row>
    <row r="596" spans="1:14" ht="15" x14ac:dyDescent="0.2">
      <c r="A596" s="59" t="s">
        <v>2052</v>
      </c>
      <c r="B596" s="59" t="s">
        <v>2053</v>
      </c>
      <c r="C596" s="59" t="s">
        <v>33</v>
      </c>
      <c r="D596" s="60">
        <v>10.179164886474609</v>
      </c>
      <c r="E596" s="60">
        <v>16.410446166992188</v>
      </c>
      <c r="F596" s="60">
        <v>46.821582794189453</v>
      </c>
      <c r="G596" s="60">
        <v>6586245632</v>
      </c>
      <c r="H596" s="60">
        <v>65.139999389648438</v>
      </c>
      <c r="I596" s="59" t="s">
        <v>34</v>
      </c>
      <c r="J596" s="59" t="s">
        <v>73</v>
      </c>
      <c r="K596" s="50"/>
      <c r="L596"/>
      <c r="M596">
        <f t="shared" si="18"/>
        <v>0.16410446166992188</v>
      </c>
      <c r="N596">
        <f t="shared" si="19"/>
        <v>0.46821582794189454</v>
      </c>
    </row>
    <row r="597" spans="1:14" ht="15" x14ac:dyDescent="0.2">
      <c r="A597" s="59" t="s">
        <v>1818</v>
      </c>
      <c r="B597" s="59" t="s">
        <v>1819</v>
      </c>
      <c r="C597" s="59" t="s">
        <v>80</v>
      </c>
      <c r="D597" s="60">
        <v>48.578731536865234</v>
      </c>
      <c r="E597" s="60">
        <v>12.876350402832031</v>
      </c>
      <c r="F597" s="60">
        <v>86.320274353027344</v>
      </c>
      <c r="G597" s="60">
        <v>6560943104</v>
      </c>
      <c r="H597" s="60">
        <v>161.11000061035156</v>
      </c>
      <c r="I597" s="59" t="s">
        <v>80</v>
      </c>
      <c r="J597" s="59" t="s">
        <v>81</v>
      </c>
      <c r="K597" s="50"/>
      <c r="L597"/>
      <c r="M597">
        <f t="shared" si="18"/>
        <v>0.12876350402832032</v>
      </c>
      <c r="N597">
        <f t="shared" si="19"/>
        <v>0.86320274353027349</v>
      </c>
    </row>
    <row r="598" spans="1:14" ht="15" x14ac:dyDescent="0.2">
      <c r="A598" s="59" t="s">
        <v>6745</v>
      </c>
      <c r="B598" s="59" t="s">
        <v>6746</v>
      </c>
      <c r="C598" s="59" t="s">
        <v>25</v>
      </c>
      <c r="D598" s="60">
        <v>3.506587028503418</v>
      </c>
      <c r="E598" s="60">
        <v>17.079124450683594</v>
      </c>
      <c r="F598" s="60">
        <v>206.965087890625</v>
      </c>
      <c r="G598" s="60">
        <v>6548909568</v>
      </c>
      <c r="H598" s="60">
        <v>6.3299999237060547</v>
      </c>
      <c r="I598" s="59" t="s">
        <v>61</v>
      </c>
      <c r="J598" s="59" t="s">
        <v>64</v>
      </c>
      <c r="K598" s="50"/>
      <c r="L598"/>
      <c r="M598">
        <f t="shared" si="18"/>
        <v>0.17079124450683594</v>
      </c>
      <c r="N598">
        <f t="shared" si="19"/>
        <v>2.0696508789062502</v>
      </c>
    </row>
    <row r="599" spans="1:14" ht="15" x14ac:dyDescent="0.2">
      <c r="A599" s="59" t="s">
        <v>2108</v>
      </c>
      <c r="B599" s="59" t="s">
        <v>2109</v>
      </c>
      <c r="C599" s="59" t="s">
        <v>28</v>
      </c>
      <c r="D599" s="60">
        <v>25.837003707885742</v>
      </c>
      <c r="E599" s="60">
        <v>25.750299453735352</v>
      </c>
      <c r="F599" s="60">
        <v>77.848609924316406</v>
      </c>
      <c r="G599" s="60">
        <v>6531548672</v>
      </c>
      <c r="H599" s="60">
        <v>100.18499755859375</v>
      </c>
      <c r="I599" s="59" t="s">
        <v>58</v>
      </c>
      <c r="J599" s="59" t="s">
        <v>59</v>
      </c>
      <c r="K599" s="50"/>
      <c r="L599"/>
      <c r="M599">
        <f t="shared" si="18"/>
        <v>0.25750299453735354</v>
      </c>
      <c r="N599">
        <f t="shared" si="19"/>
        <v>0.77848609924316403</v>
      </c>
    </row>
    <row r="600" spans="1:14" ht="15" x14ac:dyDescent="0.2">
      <c r="A600" s="59" t="s">
        <v>1742</v>
      </c>
      <c r="B600" s="59" t="s">
        <v>1743</v>
      </c>
      <c r="C600" s="59" t="s">
        <v>28</v>
      </c>
      <c r="D600" s="60">
        <v>9.660975456237793</v>
      </c>
      <c r="E600" s="60">
        <v>27.873580932617188</v>
      </c>
      <c r="F600" s="60">
        <v>262.5611572265625</v>
      </c>
      <c r="G600" s="60">
        <v>6530039808</v>
      </c>
      <c r="H600" s="60">
        <v>46.75</v>
      </c>
      <c r="I600" s="59" t="s">
        <v>31</v>
      </c>
      <c r="J600" s="59" t="s">
        <v>32</v>
      </c>
      <c r="K600" s="50"/>
      <c r="L600"/>
      <c r="M600">
        <f t="shared" si="18"/>
        <v>0.27873580932617187</v>
      </c>
      <c r="N600">
        <f t="shared" si="19"/>
        <v>2.6256115722656248</v>
      </c>
    </row>
    <row r="601" spans="1:14" ht="15" x14ac:dyDescent="0.2">
      <c r="A601" s="59" t="s">
        <v>1543</v>
      </c>
      <c r="B601" s="59" t="s">
        <v>1544</v>
      </c>
      <c r="C601" s="59" t="s">
        <v>20</v>
      </c>
      <c r="D601" s="60">
        <v>34.722240447998047</v>
      </c>
      <c r="E601" s="60">
        <v>7.9009809494018555</v>
      </c>
      <c r="F601" s="60">
        <v>2.382086038589478</v>
      </c>
      <c r="G601" s="60">
        <v>6481817600</v>
      </c>
      <c r="H601" s="60">
        <v>68.930000305175781</v>
      </c>
      <c r="I601" s="59" t="s">
        <v>23</v>
      </c>
      <c r="J601" s="59" t="s">
        <v>24</v>
      </c>
      <c r="K601" s="50"/>
      <c r="L601"/>
      <c r="M601">
        <f t="shared" si="18"/>
        <v>7.9009809494018549E-2</v>
      </c>
      <c r="N601">
        <f t="shared" si="19"/>
        <v>2.3820860385894781E-2</v>
      </c>
    </row>
    <row r="602" spans="1:14" ht="15" x14ac:dyDescent="0.2">
      <c r="A602" s="59" t="s">
        <v>1381</v>
      </c>
      <c r="B602" s="59" t="s">
        <v>1382</v>
      </c>
      <c r="C602" s="59" t="s">
        <v>33</v>
      </c>
      <c r="D602" s="60">
        <v>14.13978099822998</v>
      </c>
      <c r="E602" s="60">
        <v>6.6766228675842294</v>
      </c>
      <c r="F602" s="60">
        <v>51.948085784912109</v>
      </c>
      <c r="G602" s="60">
        <v>6478189568</v>
      </c>
      <c r="H602" s="60">
        <v>126.09999847412109</v>
      </c>
      <c r="I602" s="59" t="s">
        <v>85</v>
      </c>
      <c r="J602" s="59" t="s">
        <v>85</v>
      </c>
      <c r="K602" s="50"/>
      <c r="L602"/>
      <c r="M602">
        <f t="shared" si="18"/>
        <v>6.6766228675842296E-2</v>
      </c>
      <c r="N602">
        <f t="shared" si="19"/>
        <v>0.51948085784912112</v>
      </c>
    </row>
    <row r="603" spans="1:14" ht="15" x14ac:dyDescent="0.2">
      <c r="A603" s="59" t="s">
        <v>1337</v>
      </c>
      <c r="B603" s="59" t="s">
        <v>1338</v>
      </c>
      <c r="C603" s="59" t="s">
        <v>89</v>
      </c>
      <c r="D603" s="60">
        <v>27.464010238647461</v>
      </c>
      <c r="E603" s="60">
        <v>12.414655685424805</v>
      </c>
      <c r="F603" s="60">
        <v>67.608924865722656</v>
      </c>
      <c r="G603" s="60">
        <v>6470950912</v>
      </c>
      <c r="H603" s="60">
        <v>101.86000061035156</v>
      </c>
      <c r="I603" s="59" t="s">
        <v>89</v>
      </c>
      <c r="J603" s="59" t="s">
        <v>109</v>
      </c>
      <c r="K603" s="50"/>
      <c r="L603"/>
      <c r="M603">
        <f t="shared" si="18"/>
        <v>0.12414655685424805</v>
      </c>
      <c r="N603">
        <f t="shared" si="19"/>
        <v>0.67608924865722653</v>
      </c>
    </row>
    <row r="604" spans="1:14" ht="15" x14ac:dyDescent="0.2">
      <c r="A604" s="59" t="s">
        <v>1437</v>
      </c>
      <c r="B604" s="59" t="s">
        <v>1438</v>
      </c>
      <c r="C604" s="59" t="s">
        <v>33</v>
      </c>
      <c r="D604" s="60">
        <v>10.313276290893555</v>
      </c>
      <c r="E604" s="60">
        <v>12.232906341552734</v>
      </c>
      <c r="F604" s="60">
        <v>38.283660888671875</v>
      </c>
      <c r="G604" s="60">
        <v>6453250048</v>
      </c>
      <c r="H604" s="60">
        <v>66.410003662109375</v>
      </c>
      <c r="I604" s="59" t="s">
        <v>34</v>
      </c>
      <c r="J604" s="59" t="s">
        <v>35</v>
      </c>
      <c r="K604" s="50"/>
      <c r="L604"/>
      <c r="M604">
        <f t="shared" si="18"/>
        <v>0.12232906341552735</v>
      </c>
      <c r="N604">
        <f t="shared" si="19"/>
        <v>0.38283660888671878</v>
      </c>
    </row>
    <row r="605" spans="1:14" ht="15" x14ac:dyDescent="0.2">
      <c r="A605" s="59" t="s">
        <v>2220</v>
      </c>
      <c r="B605" s="59" t="s">
        <v>2221</v>
      </c>
      <c r="C605" s="59" t="s">
        <v>25</v>
      </c>
      <c r="D605" s="60">
        <v>1322.5001220703125</v>
      </c>
      <c r="E605" s="60">
        <v>0.29559600353241</v>
      </c>
      <c r="F605" s="60">
        <v>138.76780700683594</v>
      </c>
      <c r="G605" s="60">
        <v>6446718464</v>
      </c>
      <c r="H605" s="60">
        <v>52.900001525878906</v>
      </c>
      <c r="I605" s="59" t="s">
        <v>61</v>
      </c>
      <c r="J605" s="59" t="s">
        <v>64</v>
      </c>
      <c r="K605" s="50"/>
      <c r="L605"/>
      <c r="M605">
        <f t="shared" si="18"/>
        <v>2.9559600353241001E-3</v>
      </c>
      <c r="N605">
        <f t="shared" si="19"/>
        <v>1.3876780700683593</v>
      </c>
    </row>
    <row r="606" spans="1:14" ht="15" x14ac:dyDescent="0.2">
      <c r="A606" s="59" t="s">
        <v>1257</v>
      </c>
      <c r="B606" s="59" t="s">
        <v>1258</v>
      </c>
      <c r="C606" s="59" t="s">
        <v>20</v>
      </c>
      <c r="D606" s="60">
        <v>15.342826843261719</v>
      </c>
      <c r="E606" s="60">
        <v>16.128688812255859</v>
      </c>
      <c r="F606" s="60">
        <v>111.70988464355469</v>
      </c>
      <c r="G606" s="60">
        <v>6439525376</v>
      </c>
      <c r="H606" s="60">
        <v>28.739999771118164</v>
      </c>
      <c r="I606" s="59" t="s">
        <v>23</v>
      </c>
      <c r="J606" s="59" t="s">
        <v>42</v>
      </c>
      <c r="K606" s="50"/>
      <c r="L606"/>
      <c r="M606">
        <f t="shared" si="18"/>
        <v>0.16128688812255859</v>
      </c>
      <c r="N606">
        <f t="shared" si="19"/>
        <v>1.1170988464355469</v>
      </c>
    </row>
    <row r="607" spans="1:14" ht="15" x14ac:dyDescent="0.2">
      <c r="A607" s="59" t="s">
        <v>3779</v>
      </c>
      <c r="B607" s="59" t="s">
        <v>3780</v>
      </c>
      <c r="C607" s="59" t="s">
        <v>43</v>
      </c>
      <c r="D607" s="60">
        <v>5.7325220108032227</v>
      </c>
      <c r="E607" s="60">
        <v>74.132316589355469</v>
      </c>
      <c r="F607" s="60">
        <v>110.80654907226562</v>
      </c>
      <c r="G607" s="60">
        <v>6420246016</v>
      </c>
      <c r="H607" s="60">
        <v>28.385000228881836</v>
      </c>
      <c r="I607" s="59" t="s">
        <v>43</v>
      </c>
      <c r="J607" s="59" t="s">
        <v>44</v>
      </c>
      <c r="K607" s="50"/>
      <c r="L607"/>
      <c r="M607">
        <f t="shared" si="18"/>
        <v>0.74132316589355474</v>
      </c>
      <c r="N607">
        <f t="shared" si="19"/>
        <v>1.1080654907226561</v>
      </c>
    </row>
    <row r="608" spans="1:14" ht="15" x14ac:dyDescent="0.2">
      <c r="A608" s="59" t="s">
        <v>2322</v>
      </c>
      <c r="B608" s="59" t="s">
        <v>2323</v>
      </c>
      <c r="C608" s="59" t="s">
        <v>36</v>
      </c>
      <c r="D608" s="60">
        <v>31.515336990356445</v>
      </c>
      <c r="E608" s="60">
        <v>36.336128234863281</v>
      </c>
      <c r="F608" s="60">
        <v>85.054801940917969</v>
      </c>
      <c r="G608" s="60">
        <v>6390406656</v>
      </c>
      <c r="H608" s="60">
        <v>205.47999572753906</v>
      </c>
      <c r="I608" s="59" t="s">
        <v>40</v>
      </c>
      <c r="J608" s="59" t="s">
        <v>56</v>
      </c>
      <c r="K608" s="50"/>
      <c r="L608"/>
      <c r="M608">
        <f t="shared" si="18"/>
        <v>0.3633612823486328</v>
      </c>
      <c r="N608">
        <f t="shared" si="19"/>
        <v>0.85054801940917968</v>
      </c>
    </row>
    <row r="609" spans="1:14" ht="15" x14ac:dyDescent="0.2">
      <c r="A609" s="59" t="s">
        <v>1636</v>
      </c>
      <c r="B609" s="59" t="s">
        <v>1637</v>
      </c>
      <c r="C609" s="59" t="s">
        <v>80</v>
      </c>
      <c r="D609" s="60">
        <v>26.002317428588867</v>
      </c>
      <c r="E609" s="60">
        <v>11.892752647399902</v>
      </c>
      <c r="F609" s="60">
        <v>182.11221313476562</v>
      </c>
      <c r="G609" s="60">
        <v>6358158336</v>
      </c>
      <c r="H609" s="60">
        <v>21.200000762939453</v>
      </c>
      <c r="I609" s="59" t="s">
        <v>80</v>
      </c>
      <c r="J609" s="59" t="s">
        <v>81</v>
      </c>
      <c r="K609" s="50"/>
      <c r="L609"/>
      <c r="M609">
        <f t="shared" si="18"/>
        <v>0.11892752647399903</v>
      </c>
      <c r="N609">
        <f t="shared" si="19"/>
        <v>1.8211221313476562</v>
      </c>
    </row>
    <row r="610" spans="1:14" ht="15" x14ac:dyDescent="0.2">
      <c r="A610" s="59" t="s">
        <v>1593</v>
      </c>
      <c r="B610" s="59" t="s">
        <v>1594</v>
      </c>
      <c r="C610" s="59" t="s">
        <v>20</v>
      </c>
      <c r="D610" s="60">
        <v>4.9693303108215332</v>
      </c>
      <c r="E610" s="60">
        <v>27.794679641723633</v>
      </c>
      <c r="F610" s="60">
        <v>71.502365112304688</v>
      </c>
      <c r="G610" s="60">
        <v>6351342592</v>
      </c>
      <c r="H610" s="60">
        <v>108.26999664306641</v>
      </c>
      <c r="I610" s="59" t="s">
        <v>21</v>
      </c>
      <c r="J610" s="59" t="s">
        <v>92</v>
      </c>
      <c r="K610" s="50"/>
      <c r="L610"/>
      <c r="M610">
        <f t="shared" si="18"/>
        <v>0.27794679641723635</v>
      </c>
      <c r="N610">
        <f t="shared" si="19"/>
        <v>0.71502365112304689</v>
      </c>
    </row>
    <row r="611" spans="1:14" ht="15" x14ac:dyDescent="0.2">
      <c r="A611" s="59" t="s">
        <v>1487</v>
      </c>
      <c r="B611" s="59" t="s">
        <v>1488</v>
      </c>
      <c r="C611" s="59" t="s">
        <v>33</v>
      </c>
      <c r="D611" s="60">
        <v>12.315341949462891</v>
      </c>
      <c r="E611" s="60">
        <v>15.051375389099121</v>
      </c>
      <c r="F611" s="60">
        <v>220.81866455078125</v>
      </c>
      <c r="G611" s="60">
        <v>6312423936</v>
      </c>
      <c r="H611" s="60">
        <v>21.219999313354492</v>
      </c>
      <c r="I611" s="59" t="s">
        <v>34</v>
      </c>
      <c r="J611" s="59" t="s">
        <v>112</v>
      </c>
      <c r="K611" s="50"/>
      <c r="L611"/>
      <c r="M611">
        <f t="shared" si="18"/>
        <v>0.1505137538909912</v>
      </c>
      <c r="N611">
        <f t="shared" si="19"/>
        <v>2.2081866455078125</v>
      </c>
    </row>
    <row r="612" spans="1:14" ht="15" x14ac:dyDescent="0.2">
      <c r="A612" s="59" t="s">
        <v>2330</v>
      </c>
      <c r="B612" s="59" t="s">
        <v>2331</v>
      </c>
      <c r="C612" s="59" t="s">
        <v>33</v>
      </c>
      <c r="D612" s="60">
        <v>14.679771423339844</v>
      </c>
      <c r="E612" s="60">
        <v>25.684326171875</v>
      </c>
      <c r="F612" s="60">
        <v>13.095126152038574</v>
      </c>
      <c r="G612" s="60">
        <v>6303024128</v>
      </c>
      <c r="H612" s="60">
        <v>95.441398620605469</v>
      </c>
      <c r="I612" s="59" t="s">
        <v>34</v>
      </c>
      <c r="J612" s="59" t="s">
        <v>73</v>
      </c>
      <c r="K612" s="50"/>
      <c r="L612"/>
      <c r="M612">
        <f t="shared" si="18"/>
        <v>0.25684326171874999</v>
      </c>
      <c r="N612">
        <f t="shared" si="19"/>
        <v>0.13095126152038575</v>
      </c>
    </row>
    <row r="613" spans="1:14" ht="15" x14ac:dyDescent="0.2">
      <c r="A613" s="59" t="s">
        <v>2062</v>
      </c>
      <c r="B613" s="59" t="s">
        <v>2063</v>
      </c>
      <c r="C613" s="59" t="s">
        <v>33</v>
      </c>
      <c r="D613" s="60">
        <v>22.874092102050781</v>
      </c>
      <c r="E613" s="60">
        <v>10.629280090332031</v>
      </c>
      <c r="F613" s="60">
        <v>66.735992431640625</v>
      </c>
      <c r="G613" s="60">
        <v>6291563008</v>
      </c>
      <c r="H613" s="60">
        <v>59.430000305175781</v>
      </c>
      <c r="I613" s="59" t="s">
        <v>47</v>
      </c>
      <c r="J613" s="59" t="s">
        <v>47</v>
      </c>
      <c r="K613" s="50"/>
      <c r="L613"/>
      <c r="M613">
        <f t="shared" si="18"/>
        <v>0.10629280090332031</v>
      </c>
      <c r="N613">
        <f t="shared" si="19"/>
        <v>0.66735992431640623</v>
      </c>
    </row>
    <row r="614" spans="1:14" ht="15" x14ac:dyDescent="0.2">
      <c r="A614" s="59" t="s">
        <v>1738</v>
      </c>
      <c r="B614" s="59" t="s">
        <v>1739</v>
      </c>
      <c r="C614" s="59" t="s">
        <v>28</v>
      </c>
      <c r="D614" s="60">
        <v>19.948587417602539</v>
      </c>
      <c r="E614" s="60">
        <v>31.849472045898438</v>
      </c>
      <c r="F614" s="60">
        <v>196.78030395507812</v>
      </c>
      <c r="G614" s="60">
        <v>6291335680</v>
      </c>
      <c r="H614" s="60">
        <v>71.230003356933594</v>
      </c>
      <c r="I614" s="59" t="s">
        <v>58</v>
      </c>
      <c r="J614" s="59" t="s">
        <v>59</v>
      </c>
      <c r="K614" s="50"/>
      <c r="L614"/>
      <c r="M614">
        <f t="shared" si="18"/>
        <v>0.31849472045898436</v>
      </c>
      <c r="N614">
        <f t="shared" si="19"/>
        <v>1.9678030395507813</v>
      </c>
    </row>
    <row r="615" spans="1:14" ht="15" x14ac:dyDescent="0.2">
      <c r="A615" s="59" t="s">
        <v>1403</v>
      </c>
      <c r="B615" s="59" t="s">
        <v>1404</v>
      </c>
      <c r="C615" s="59" t="s">
        <v>69</v>
      </c>
      <c r="D615" s="60">
        <v>11.694355010986328</v>
      </c>
      <c r="E615" s="60">
        <v>10.182925224304199</v>
      </c>
      <c r="F615" s="60">
        <v>137.33363342285156</v>
      </c>
      <c r="G615" s="60">
        <v>6276012544</v>
      </c>
      <c r="H615" s="60">
        <v>43.810001373291016</v>
      </c>
      <c r="I615" s="59" t="s">
        <v>76</v>
      </c>
      <c r="J615" s="59" t="s">
        <v>91</v>
      </c>
      <c r="K615" s="50"/>
      <c r="L615"/>
      <c r="M615">
        <f t="shared" si="18"/>
        <v>0.101829252243042</v>
      </c>
      <c r="N615">
        <f t="shared" si="19"/>
        <v>1.3733363342285156</v>
      </c>
    </row>
    <row r="616" spans="1:14" ht="15" x14ac:dyDescent="0.2">
      <c r="A616" s="59" t="s">
        <v>1463</v>
      </c>
      <c r="B616" s="59" t="s">
        <v>1464</v>
      </c>
      <c r="C616" s="59" t="s">
        <v>28</v>
      </c>
      <c r="D616" s="60">
        <v>20.98863410949707</v>
      </c>
      <c r="E616" s="60">
        <v>16.154747009277344</v>
      </c>
      <c r="F616" s="60">
        <v>8.5867002606392004E-2</v>
      </c>
      <c r="G616" s="60">
        <v>6275072512</v>
      </c>
      <c r="H616" s="60">
        <v>28.170000076293945</v>
      </c>
      <c r="I616" s="59" t="s">
        <v>31</v>
      </c>
      <c r="J616" s="59" t="s">
        <v>116</v>
      </c>
      <c r="K616" s="50"/>
      <c r="L616"/>
      <c r="M616">
        <f t="shared" si="18"/>
        <v>0.16154747009277343</v>
      </c>
      <c r="N616">
        <f t="shared" si="19"/>
        <v>8.5867002606392008E-4</v>
      </c>
    </row>
    <row r="617" spans="1:14" ht="15" x14ac:dyDescent="0.2">
      <c r="A617" s="59" t="s">
        <v>1724</v>
      </c>
      <c r="B617" s="59" t="s">
        <v>1725</v>
      </c>
      <c r="C617" s="59" t="s">
        <v>69</v>
      </c>
      <c r="D617" s="60">
        <v>18.180767059326172</v>
      </c>
      <c r="E617" s="60">
        <v>16.923809051513672</v>
      </c>
      <c r="F617" s="60">
        <v>30.079883575439453</v>
      </c>
      <c r="G617" s="60">
        <v>6251293184</v>
      </c>
      <c r="H617" s="60">
        <v>79.55999755859375</v>
      </c>
      <c r="I617" s="59" t="s">
        <v>76</v>
      </c>
      <c r="J617" s="59" t="s">
        <v>82</v>
      </c>
      <c r="K617" s="50"/>
      <c r="L617"/>
      <c r="M617">
        <f t="shared" si="18"/>
        <v>0.16923809051513672</v>
      </c>
      <c r="N617">
        <f t="shared" si="19"/>
        <v>0.30079883575439453</v>
      </c>
    </row>
    <row r="618" spans="1:14" ht="15" x14ac:dyDescent="0.2">
      <c r="A618" s="59" t="s">
        <v>1986</v>
      </c>
      <c r="B618" s="59" t="s">
        <v>1987</v>
      </c>
      <c r="C618" s="59" t="s">
        <v>33</v>
      </c>
      <c r="D618" s="60">
        <v>12.06732177734375</v>
      </c>
      <c r="E618" s="60">
        <v>10.734545707702637</v>
      </c>
      <c r="F618" s="60">
        <v>28.146844863891602</v>
      </c>
      <c r="G618" s="60">
        <v>6213482496</v>
      </c>
      <c r="H618" s="60">
        <v>86.040000915527344</v>
      </c>
      <c r="I618" s="59" t="s">
        <v>47</v>
      </c>
      <c r="J618" s="59" t="s">
        <v>47</v>
      </c>
      <c r="K618" s="50"/>
      <c r="L618"/>
      <c r="M618">
        <f t="shared" si="18"/>
        <v>0.10734545707702636</v>
      </c>
      <c r="N618">
        <f t="shared" si="19"/>
        <v>0.28146844863891601</v>
      </c>
    </row>
    <row r="619" spans="1:14" ht="15" x14ac:dyDescent="0.2">
      <c r="A619" s="59" t="s">
        <v>1732</v>
      </c>
      <c r="B619" s="59" t="s">
        <v>1733</v>
      </c>
      <c r="C619" s="59" t="s">
        <v>80</v>
      </c>
      <c r="D619" s="60">
        <v>29.604986190795898</v>
      </c>
      <c r="E619" s="60">
        <v>17.634380340576172</v>
      </c>
      <c r="F619" s="60">
        <v>80.517036437988281</v>
      </c>
      <c r="G619" s="60">
        <v>6210350080</v>
      </c>
      <c r="H619" s="60">
        <v>49.799999237060547</v>
      </c>
      <c r="I619" s="59" t="s">
        <v>80</v>
      </c>
      <c r="J619" s="59" t="s">
        <v>81</v>
      </c>
      <c r="K619" s="50"/>
      <c r="L619"/>
      <c r="M619">
        <f t="shared" si="18"/>
        <v>0.17634380340576172</v>
      </c>
      <c r="N619">
        <f t="shared" si="19"/>
        <v>0.80517036437988276</v>
      </c>
    </row>
    <row r="620" spans="1:14" ht="15" x14ac:dyDescent="0.2">
      <c r="A620" s="59" t="s">
        <v>1037</v>
      </c>
      <c r="B620" s="59" t="s">
        <v>1038</v>
      </c>
      <c r="C620" s="59" t="s">
        <v>36</v>
      </c>
      <c r="D620" s="60">
        <v>16.653377532958984</v>
      </c>
      <c r="E620" s="60">
        <v>7.0023207664489746</v>
      </c>
      <c r="F620" s="60">
        <v>45.1839599609375</v>
      </c>
      <c r="G620" s="60">
        <v>6176567808</v>
      </c>
      <c r="H620" s="60">
        <v>28.739999771118164</v>
      </c>
      <c r="I620" s="59" t="s">
        <v>37</v>
      </c>
      <c r="J620" s="59" t="s">
        <v>60</v>
      </c>
      <c r="K620" s="50"/>
      <c r="L620"/>
      <c r="M620">
        <f t="shared" si="18"/>
        <v>7.0023207664489745E-2</v>
      </c>
      <c r="N620">
        <f t="shared" si="19"/>
        <v>0.45183959960937498</v>
      </c>
    </row>
    <row r="621" spans="1:14" ht="15" x14ac:dyDescent="0.2">
      <c r="A621" s="59" t="s">
        <v>2130</v>
      </c>
      <c r="B621" s="59" t="s">
        <v>2131</v>
      </c>
      <c r="C621" s="59" t="s">
        <v>33</v>
      </c>
      <c r="D621" s="60">
        <v>10.447260856628418</v>
      </c>
      <c r="E621" s="60">
        <v>9.2462778091430664</v>
      </c>
      <c r="F621" s="60">
        <v>45.976406097412109</v>
      </c>
      <c r="G621" s="60">
        <v>6172488704</v>
      </c>
      <c r="H621" s="60">
        <v>12.189999580383301</v>
      </c>
      <c r="I621" s="59" t="s">
        <v>47</v>
      </c>
      <c r="J621" s="59" t="s">
        <v>47</v>
      </c>
      <c r="K621" s="50"/>
      <c r="L621"/>
      <c r="M621">
        <f t="shared" si="18"/>
        <v>9.2462778091430664E-2</v>
      </c>
      <c r="N621">
        <f t="shared" si="19"/>
        <v>0.45976406097412109</v>
      </c>
    </row>
    <row r="622" spans="1:14" ht="15" x14ac:dyDescent="0.2">
      <c r="A622" s="59" t="s">
        <v>7300</v>
      </c>
      <c r="B622" s="59" t="s">
        <v>7301</v>
      </c>
      <c r="C622" s="59" t="s">
        <v>43</v>
      </c>
      <c r="D622" s="60">
        <v>21.639266967773438</v>
      </c>
      <c r="E622" s="60">
        <v>7.5958719253540039</v>
      </c>
      <c r="F622" s="60">
        <v>38.278713226318359</v>
      </c>
      <c r="G622" s="60">
        <v>6166197248</v>
      </c>
      <c r="H622" s="60">
        <v>30.930000305175781</v>
      </c>
      <c r="I622" s="59" t="s">
        <v>43</v>
      </c>
      <c r="J622" s="59" t="s">
        <v>101</v>
      </c>
      <c r="K622" s="50"/>
      <c r="L622"/>
      <c r="M622">
        <f t="shared" si="18"/>
        <v>7.5958719253540044E-2</v>
      </c>
      <c r="N622">
        <f t="shared" si="19"/>
        <v>0.38278713226318362</v>
      </c>
    </row>
    <row r="623" spans="1:14" ht="15" x14ac:dyDescent="0.2">
      <c r="A623" s="59" t="s">
        <v>1694</v>
      </c>
      <c r="B623" s="59" t="s">
        <v>1695</v>
      </c>
      <c r="C623" s="59" t="s">
        <v>36</v>
      </c>
      <c r="D623" s="60">
        <v>37.699634552001953</v>
      </c>
      <c r="E623" s="60">
        <v>8.9140758514404297</v>
      </c>
      <c r="F623" s="60">
        <v>3.0023620128631592</v>
      </c>
      <c r="G623" s="60">
        <v>6148625408</v>
      </c>
      <c r="H623" s="60">
        <v>64.620002746582031</v>
      </c>
      <c r="I623" s="59" t="s">
        <v>37</v>
      </c>
      <c r="J623" s="59" t="s">
        <v>60</v>
      </c>
      <c r="K623" s="50"/>
      <c r="L623"/>
      <c r="M623">
        <f t="shared" si="18"/>
        <v>8.9140758514404297E-2</v>
      </c>
      <c r="N623">
        <f t="shared" si="19"/>
        <v>3.0023620128631592E-2</v>
      </c>
    </row>
    <row r="624" spans="1:14" ht="15" x14ac:dyDescent="0.2">
      <c r="A624" s="59" t="s">
        <v>1778</v>
      </c>
      <c r="B624" s="59" t="s">
        <v>1779</v>
      </c>
      <c r="C624" s="59" t="s">
        <v>69</v>
      </c>
      <c r="D624" s="60">
        <v>15.505965232849121</v>
      </c>
      <c r="E624" s="60">
        <v>22.990867614746094</v>
      </c>
      <c r="F624" s="60">
        <v>56.325656890869141</v>
      </c>
      <c r="G624" s="60">
        <v>6143670272</v>
      </c>
      <c r="H624" s="60">
        <v>108.02999877929688</v>
      </c>
      <c r="I624" s="59" t="s">
        <v>76</v>
      </c>
      <c r="J624" s="59" t="s">
        <v>91</v>
      </c>
      <c r="K624" s="50"/>
      <c r="L624"/>
      <c r="M624">
        <f t="shared" si="18"/>
        <v>0.22990867614746094</v>
      </c>
      <c r="N624">
        <f t="shared" si="19"/>
        <v>0.56325656890869136</v>
      </c>
    </row>
    <row r="625" spans="1:14" ht="15" x14ac:dyDescent="0.2">
      <c r="A625" s="59" t="s">
        <v>9480</v>
      </c>
      <c r="B625" s="59" t="s">
        <v>9481</v>
      </c>
      <c r="C625" s="59" t="s">
        <v>43</v>
      </c>
      <c r="D625" s="60">
        <v>20.298038482666016</v>
      </c>
      <c r="E625" s="60">
        <v>63.121658325195312</v>
      </c>
      <c r="F625" s="60">
        <v>9.3949804306030273</v>
      </c>
      <c r="G625" s="60">
        <v>6136082944</v>
      </c>
      <c r="H625" s="60">
        <v>147.47999572753906</v>
      </c>
      <c r="I625" s="59" t="s">
        <v>43</v>
      </c>
      <c r="J625" s="59" t="s">
        <v>44</v>
      </c>
      <c r="K625" s="50"/>
      <c r="L625"/>
      <c r="M625">
        <f t="shared" si="18"/>
        <v>0.63121658325195318</v>
      </c>
      <c r="N625">
        <f t="shared" si="19"/>
        <v>9.3949804306030268E-2</v>
      </c>
    </row>
    <row r="626" spans="1:14" ht="15" x14ac:dyDescent="0.2">
      <c r="A626" s="59" t="s">
        <v>2913</v>
      </c>
      <c r="B626" s="59" t="s">
        <v>2914</v>
      </c>
      <c r="C626" s="59" t="s">
        <v>69</v>
      </c>
      <c r="D626" s="60">
        <v>7.4481472969055176</v>
      </c>
      <c r="E626" s="60">
        <v>19.307014465332031</v>
      </c>
      <c r="F626" s="60">
        <v>136.39170837402344</v>
      </c>
      <c r="G626" s="60">
        <v>6133271552</v>
      </c>
      <c r="H626" s="60">
        <v>120.62999725341797</v>
      </c>
      <c r="I626" s="59" t="s">
        <v>76</v>
      </c>
      <c r="J626" s="59" t="s">
        <v>97</v>
      </c>
      <c r="K626" s="50"/>
      <c r="L626"/>
      <c r="M626">
        <f t="shared" si="18"/>
        <v>0.19307014465332031</v>
      </c>
      <c r="N626">
        <f t="shared" si="19"/>
        <v>1.3639170837402343</v>
      </c>
    </row>
    <row r="627" spans="1:14" ht="15" x14ac:dyDescent="0.2">
      <c r="A627" s="59" t="s">
        <v>1700</v>
      </c>
      <c r="B627" s="59" t="s">
        <v>1701</v>
      </c>
      <c r="C627" s="59" t="s">
        <v>28</v>
      </c>
      <c r="D627" s="60">
        <v>22.923175811767578</v>
      </c>
      <c r="E627" s="60">
        <v>137.20616149902344</v>
      </c>
      <c r="F627" s="60">
        <v>431.85748291015625</v>
      </c>
      <c r="G627" s="60">
        <v>6125144576</v>
      </c>
      <c r="H627" s="60">
        <v>114.91999816894531</v>
      </c>
      <c r="I627" s="59" t="s">
        <v>58</v>
      </c>
      <c r="J627" s="59" t="s">
        <v>59</v>
      </c>
      <c r="K627" s="50"/>
      <c r="L627"/>
      <c r="M627">
        <f t="shared" si="18"/>
        <v>1.3720616149902343</v>
      </c>
      <c r="N627">
        <f t="shared" si="19"/>
        <v>4.3185748291015624</v>
      </c>
    </row>
    <row r="628" spans="1:14" ht="15" x14ac:dyDescent="0.2">
      <c r="A628" s="59" t="s">
        <v>1455</v>
      </c>
      <c r="B628" s="59" t="s">
        <v>1456</v>
      </c>
      <c r="C628" s="59" t="s">
        <v>28</v>
      </c>
      <c r="D628" s="60">
        <v>11.376191139221191</v>
      </c>
      <c r="E628" s="60">
        <v>21.992206573486328</v>
      </c>
      <c r="F628" s="60">
        <v>104.06074523925781</v>
      </c>
      <c r="G628" s="60">
        <v>6116383232</v>
      </c>
      <c r="H628" s="60">
        <v>94.05999755859375</v>
      </c>
      <c r="I628" s="59" t="s">
        <v>67</v>
      </c>
      <c r="J628" s="59" t="s">
        <v>68</v>
      </c>
      <c r="K628" s="50"/>
      <c r="L628"/>
      <c r="M628">
        <f t="shared" si="18"/>
        <v>0.21992206573486328</v>
      </c>
      <c r="N628">
        <f t="shared" si="19"/>
        <v>1.0406074523925781</v>
      </c>
    </row>
    <row r="629" spans="1:14" ht="15" x14ac:dyDescent="0.2">
      <c r="A629" s="59" t="s">
        <v>1517</v>
      </c>
      <c r="B629" s="59" t="s">
        <v>1518</v>
      </c>
      <c r="C629" s="59" t="s">
        <v>20</v>
      </c>
      <c r="D629" s="60">
        <v>63.606269836425781</v>
      </c>
      <c r="E629" s="60">
        <v>7.108619213104248</v>
      </c>
      <c r="F629" s="60">
        <v>42.572841644287109</v>
      </c>
      <c r="G629" s="60">
        <v>6097517056</v>
      </c>
      <c r="H629" s="60">
        <v>41.159999847412109</v>
      </c>
      <c r="I629" s="59" t="s">
        <v>21</v>
      </c>
      <c r="J629" s="59" t="s">
        <v>63</v>
      </c>
      <c r="K629" s="50"/>
      <c r="L629"/>
      <c r="M629">
        <f t="shared" si="18"/>
        <v>7.1086192131042475E-2</v>
      </c>
      <c r="N629">
        <f t="shared" si="19"/>
        <v>0.42572841644287107</v>
      </c>
    </row>
    <row r="630" spans="1:14" ht="15" x14ac:dyDescent="0.2">
      <c r="A630" s="59" t="s">
        <v>1678</v>
      </c>
      <c r="B630" s="59" t="s">
        <v>1679</v>
      </c>
      <c r="C630" s="59" t="s">
        <v>89</v>
      </c>
      <c r="D630" s="60">
        <v>9.3155221939086914</v>
      </c>
      <c r="E630" s="60">
        <v>25.10722541809082</v>
      </c>
      <c r="F630" s="60">
        <v>323.31939697265625</v>
      </c>
      <c r="G630" s="60">
        <v>6089867776</v>
      </c>
      <c r="H630" s="60">
        <v>51.580001831054688</v>
      </c>
      <c r="I630" s="59" t="s">
        <v>89</v>
      </c>
      <c r="J630" s="59" t="s">
        <v>109</v>
      </c>
      <c r="K630" s="50"/>
      <c r="L630"/>
      <c r="M630">
        <f t="shared" si="18"/>
        <v>0.25107225418090823</v>
      </c>
      <c r="N630">
        <f t="shared" si="19"/>
        <v>3.2331939697265626</v>
      </c>
    </row>
    <row r="631" spans="1:14" ht="15" x14ac:dyDescent="0.2">
      <c r="A631" s="59" t="s">
        <v>7073</v>
      </c>
      <c r="B631" s="59" t="s">
        <v>7074</v>
      </c>
      <c r="C631" s="59" t="s">
        <v>45</v>
      </c>
      <c r="D631" s="60">
        <v>23.308582305908203</v>
      </c>
      <c r="E631" s="60">
        <v>14.719359397888184</v>
      </c>
      <c r="F631" s="60">
        <v>119.41045379638672</v>
      </c>
      <c r="G631" s="60">
        <v>6079720960</v>
      </c>
      <c r="H631" s="60">
        <v>29.809999465942383</v>
      </c>
      <c r="I631" s="59" t="s">
        <v>49</v>
      </c>
      <c r="J631" s="59" t="s">
        <v>50</v>
      </c>
      <c r="K631" s="50"/>
      <c r="L631"/>
      <c r="M631">
        <f t="shared" si="18"/>
        <v>0.14719359397888185</v>
      </c>
      <c r="N631">
        <f t="shared" si="19"/>
        <v>1.1941045379638673</v>
      </c>
    </row>
    <row r="632" spans="1:14" ht="15" x14ac:dyDescent="0.2">
      <c r="A632" s="59" t="s">
        <v>2250</v>
      </c>
      <c r="B632" s="59" t="s">
        <v>2251</v>
      </c>
      <c r="C632" s="59" t="s">
        <v>80</v>
      </c>
      <c r="D632" s="60">
        <v>39.825344085693359</v>
      </c>
      <c r="E632" s="60">
        <v>3.641340017318726</v>
      </c>
      <c r="F632" s="60">
        <v>40.961376190185547</v>
      </c>
      <c r="G632" s="60">
        <v>6077010432</v>
      </c>
      <c r="H632" s="60">
        <v>69.720001220703125</v>
      </c>
      <c r="I632" s="59" t="s">
        <v>80</v>
      </c>
      <c r="J632" s="59" t="s">
        <v>81</v>
      </c>
      <c r="K632" s="50"/>
      <c r="L632"/>
      <c r="M632">
        <f t="shared" si="18"/>
        <v>3.6413400173187262E-2</v>
      </c>
      <c r="N632">
        <f t="shared" si="19"/>
        <v>0.40961376190185544</v>
      </c>
    </row>
    <row r="633" spans="1:14" ht="15" x14ac:dyDescent="0.2">
      <c r="A633" s="59" t="s">
        <v>1930</v>
      </c>
      <c r="B633" s="59" t="s">
        <v>1931</v>
      </c>
      <c r="C633" s="59" t="s">
        <v>69</v>
      </c>
      <c r="D633" s="60">
        <v>16.479595184326172</v>
      </c>
      <c r="E633" s="60">
        <v>22.917106628417969</v>
      </c>
      <c r="F633" s="60">
        <v>146.38630676269531</v>
      </c>
      <c r="G633" s="60">
        <v>6072002560</v>
      </c>
      <c r="H633" s="60">
        <v>112.29000091552734</v>
      </c>
      <c r="I633" s="59" t="s">
        <v>6370</v>
      </c>
      <c r="J633" s="59" t="s">
        <v>87</v>
      </c>
      <c r="K633" s="50"/>
      <c r="L633"/>
      <c r="M633">
        <f t="shared" si="18"/>
        <v>0.22917106628417969</v>
      </c>
      <c r="N633">
        <f t="shared" si="19"/>
        <v>1.4638630676269531</v>
      </c>
    </row>
    <row r="634" spans="1:14" ht="15" x14ac:dyDescent="0.2">
      <c r="A634" s="59" t="s">
        <v>1718</v>
      </c>
      <c r="B634" s="59" t="s">
        <v>1719</v>
      </c>
      <c r="C634" s="59" t="s">
        <v>28</v>
      </c>
      <c r="D634" s="60">
        <v>12.555930137634277</v>
      </c>
      <c r="E634" s="60">
        <v>30.050617218017578</v>
      </c>
      <c r="F634" s="60">
        <v>217.19992065429688</v>
      </c>
      <c r="G634" s="60">
        <v>6062460416</v>
      </c>
      <c r="H634" s="60">
        <v>110.80999755859375</v>
      </c>
      <c r="I634" s="59" t="s">
        <v>67</v>
      </c>
      <c r="J634" s="59" t="s">
        <v>113</v>
      </c>
      <c r="K634" s="50"/>
      <c r="L634"/>
      <c r="M634">
        <f t="shared" si="18"/>
        <v>0.30050617218017578</v>
      </c>
      <c r="N634">
        <f t="shared" si="19"/>
        <v>2.171999206542969</v>
      </c>
    </row>
    <row r="635" spans="1:14" ht="15" x14ac:dyDescent="0.2">
      <c r="A635" s="59" t="s">
        <v>2194</v>
      </c>
      <c r="B635" s="59" t="s">
        <v>2195</v>
      </c>
      <c r="C635" s="59" t="s">
        <v>28</v>
      </c>
      <c r="D635" s="60">
        <v>10.832803726196289</v>
      </c>
      <c r="E635" s="60">
        <v>36.790603637695312</v>
      </c>
      <c r="F635" s="60">
        <v>148.55113220214844</v>
      </c>
      <c r="G635" s="60">
        <v>6042546176</v>
      </c>
      <c r="H635" s="60">
        <v>17.049999237060547</v>
      </c>
      <c r="I635" s="59" t="s">
        <v>67</v>
      </c>
      <c r="J635" s="59" t="s">
        <v>113</v>
      </c>
      <c r="K635" s="50"/>
      <c r="L635"/>
      <c r="M635">
        <f t="shared" si="18"/>
        <v>0.36790603637695313</v>
      </c>
      <c r="N635">
        <f t="shared" si="19"/>
        <v>1.4855113220214844</v>
      </c>
    </row>
    <row r="636" spans="1:14" ht="15" x14ac:dyDescent="0.2">
      <c r="A636" s="59" t="s">
        <v>2611</v>
      </c>
      <c r="B636" s="59" t="s">
        <v>2612</v>
      </c>
      <c r="C636" s="59" t="s">
        <v>20</v>
      </c>
      <c r="D636" s="60">
        <v>45.940948486328125</v>
      </c>
      <c r="E636" s="60">
        <v>20.066366195678711</v>
      </c>
      <c r="F636" s="60">
        <v>48.447593688964844</v>
      </c>
      <c r="G636" s="60">
        <v>6042227200</v>
      </c>
      <c r="H636" s="60">
        <v>188.75</v>
      </c>
      <c r="I636" s="59" t="s">
        <v>23</v>
      </c>
      <c r="J636" s="59" t="s">
        <v>42</v>
      </c>
      <c r="K636" s="50"/>
      <c r="L636"/>
      <c r="M636">
        <f t="shared" si="18"/>
        <v>0.20066366195678711</v>
      </c>
      <c r="N636">
        <f t="shared" si="19"/>
        <v>0.48447593688964846</v>
      </c>
    </row>
    <row r="637" spans="1:14" ht="15" x14ac:dyDescent="0.2">
      <c r="A637" s="59" t="s">
        <v>1702</v>
      </c>
      <c r="B637" s="59" t="s">
        <v>1703</v>
      </c>
      <c r="C637" s="59" t="s">
        <v>45</v>
      </c>
      <c r="D637" s="60">
        <v>13.731770515441895</v>
      </c>
      <c r="E637" s="60">
        <v>14.297188758850098</v>
      </c>
      <c r="F637" s="60">
        <v>77.005348205566406</v>
      </c>
      <c r="G637" s="60">
        <v>6033055744</v>
      </c>
      <c r="H637" s="60">
        <v>93.964996337890625</v>
      </c>
      <c r="I637" s="59" t="s">
        <v>53</v>
      </c>
      <c r="J637" s="59" t="s">
        <v>84</v>
      </c>
      <c r="K637" s="50"/>
      <c r="L637"/>
      <c r="M637">
        <f t="shared" si="18"/>
        <v>0.14297188758850099</v>
      </c>
      <c r="N637">
        <f t="shared" si="19"/>
        <v>0.77005348205566404</v>
      </c>
    </row>
    <row r="638" spans="1:14" ht="15" x14ac:dyDescent="0.2">
      <c r="A638" s="59" t="s">
        <v>1688</v>
      </c>
      <c r="B638" s="59" t="s">
        <v>1689</v>
      </c>
      <c r="C638" s="59" t="s">
        <v>69</v>
      </c>
      <c r="D638" s="60">
        <v>21.197128295898438</v>
      </c>
      <c r="E638" s="60">
        <v>15.946028709411621</v>
      </c>
      <c r="F638" s="60">
        <v>148.94131469726562</v>
      </c>
      <c r="G638" s="60">
        <v>6030458368</v>
      </c>
      <c r="H638" s="60">
        <v>111.01499938964844</v>
      </c>
      <c r="I638" s="59" t="s">
        <v>6370</v>
      </c>
      <c r="J638" s="59" t="s">
        <v>96</v>
      </c>
      <c r="K638" s="50"/>
      <c r="L638"/>
      <c r="M638">
        <f t="shared" si="18"/>
        <v>0.15946028709411622</v>
      </c>
      <c r="N638">
        <f t="shared" si="19"/>
        <v>1.4894131469726561</v>
      </c>
    </row>
    <row r="639" spans="1:14" ht="15" x14ac:dyDescent="0.2">
      <c r="A639" s="59" t="s">
        <v>9222</v>
      </c>
      <c r="B639" s="59" t="s">
        <v>9223</v>
      </c>
      <c r="C639" s="59" t="s">
        <v>33</v>
      </c>
      <c r="D639" s="60">
        <v>7.5181822776794434</v>
      </c>
      <c r="E639" s="60">
        <v>58.337322235107422</v>
      </c>
      <c r="F639" s="60">
        <v>209.6658935546875</v>
      </c>
      <c r="G639" s="60">
        <v>6027759616</v>
      </c>
      <c r="H639" s="60">
        <v>4.1350002288818359</v>
      </c>
      <c r="I639" s="59" t="s">
        <v>47</v>
      </c>
      <c r="J639" s="59" t="s">
        <v>111</v>
      </c>
      <c r="K639" s="50"/>
      <c r="L639"/>
      <c r="M639">
        <f t="shared" si="18"/>
        <v>0.58337322235107425</v>
      </c>
      <c r="N639">
        <f t="shared" si="19"/>
        <v>2.0966589355468752</v>
      </c>
    </row>
    <row r="640" spans="1:14" ht="15" x14ac:dyDescent="0.2">
      <c r="A640" s="59" t="s">
        <v>1780</v>
      </c>
      <c r="B640" s="59" t="s">
        <v>1781</v>
      </c>
      <c r="C640" s="59" t="s">
        <v>45</v>
      </c>
      <c r="D640" s="60">
        <v>23.446643829345703</v>
      </c>
      <c r="E640" s="60">
        <v>15.139118194580078</v>
      </c>
      <c r="F640" s="60">
        <v>81.790336608886719</v>
      </c>
      <c r="G640" s="60">
        <v>6026608128</v>
      </c>
      <c r="H640" s="60">
        <v>29.104999542236328</v>
      </c>
      <c r="I640" s="59" t="s">
        <v>53</v>
      </c>
      <c r="J640" s="59" t="s">
        <v>84</v>
      </c>
      <c r="K640" s="50"/>
      <c r="L640"/>
      <c r="M640">
        <f t="shared" si="18"/>
        <v>0.15139118194580078</v>
      </c>
      <c r="N640">
        <f t="shared" si="19"/>
        <v>0.81790336608886716</v>
      </c>
    </row>
    <row r="641" spans="1:14" ht="15" x14ac:dyDescent="0.2">
      <c r="A641" s="59" t="s">
        <v>2466</v>
      </c>
      <c r="B641" s="59" t="s">
        <v>117</v>
      </c>
      <c r="C641" s="59" t="s">
        <v>28</v>
      </c>
      <c r="D641" s="60">
        <v>10.586935043334961</v>
      </c>
      <c r="E641" s="60">
        <v>63.597236633300781</v>
      </c>
      <c r="F641" s="60">
        <v>306.31341552734375</v>
      </c>
      <c r="G641" s="60">
        <v>6013761536</v>
      </c>
      <c r="H641" s="60">
        <v>276.3800048828125</v>
      </c>
      <c r="I641" s="59" t="s">
        <v>29</v>
      </c>
      <c r="J641" s="59" t="s">
        <v>52</v>
      </c>
      <c r="K641" s="50"/>
      <c r="L641"/>
      <c r="M641">
        <f t="shared" si="18"/>
        <v>0.6359723663330078</v>
      </c>
      <c r="N641">
        <f t="shared" si="19"/>
        <v>3.0631341552734375</v>
      </c>
    </row>
    <row r="642" spans="1:14" ht="15" x14ac:dyDescent="0.2">
      <c r="A642" s="59" t="s">
        <v>1874</v>
      </c>
      <c r="B642" s="59" t="s">
        <v>9199</v>
      </c>
      <c r="C642" s="59" t="s">
        <v>25</v>
      </c>
      <c r="D642" s="60">
        <v>6.5977048873901367</v>
      </c>
      <c r="E642" s="60">
        <v>37.216323852539062</v>
      </c>
      <c r="F642" s="60">
        <v>252.92701721191406</v>
      </c>
      <c r="G642" s="60">
        <v>5993379840</v>
      </c>
      <c r="H642" s="60">
        <v>161.91000366210938</v>
      </c>
      <c r="I642" s="59" t="s">
        <v>26</v>
      </c>
      <c r="J642" s="59" t="s">
        <v>74</v>
      </c>
      <c r="K642" s="50"/>
      <c r="L642"/>
      <c r="M642">
        <f t="shared" si="18"/>
        <v>0.37216323852539063</v>
      </c>
      <c r="N642">
        <f t="shared" si="19"/>
        <v>2.5292701721191406</v>
      </c>
    </row>
    <row r="643" spans="1:14" ht="15" x14ac:dyDescent="0.2">
      <c r="A643" s="59" t="s">
        <v>2428</v>
      </c>
      <c r="B643" s="59" t="s">
        <v>2429</v>
      </c>
      <c r="C643" s="59" t="s">
        <v>28</v>
      </c>
      <c r="D643" s="60">
        <v>10.183318138122559</v>
      </c>
      <c r="E643" s="60">
        <v>37.817337036132812</v>
      </c>
      <c r="F643" s="60">
        <v>241.68138122558594</v>
      </c>
      <c r="G643" s="60">
        <v>5983823360</v>
      </c>
      <c r="H643" s="60">
        <v>57.330001831054688</v>
      </c>
      <c r="I643" s="59" t="s">
        <v>58</v>
      </c>
      <c r="J643" s="59" t="s">
        <v>59</v>
      </c>
      <c r="K643" s="50"/>
      <c r="L643"/>
      <c r="M643">
        <f t="shared" si="18"/>
        <v>0.37817337036132814</v>
      </c>
      <c r="N643">
        <f t="shared" si="19"/>
        <v>2.4168138122558593</v>
      </c>
    </row>
    <row r="644" spans="1:14" ht="15" x14ac:dyDescent="0.2">
      <c r="A644" s="59" t="s">
        <v>7101</v>
      </c>
      <c r="B644" s="59" t="s">
        <v>7102</v>
      </c>
      <c r="C644" s="59" t="s">
        <v>20</v>
      </c>
      <c r="D644" s="60">
        <v>12.979586601257324</v>
      </c>
      <c r="E644" s="60">
        <v>17.243555068969727</v>
      </c>
      <c r="F644" s="60">
        <v>109.95780944824219</v>
      </c>
      <c r="G644" s="60">
        <v>5963166720</v>
      </c>
      <c r="H644" s="60">
        <v>115.41000366210938</v>
      </c>
      <c r="I644" s="59" t="s">
        <v>23</v>
      </c>
      <c r="J644" s="59" t="s">
        <v>42</v>
      </c>
      <c r="K644" s="50"/>
      <c r="L644"/>
      <c r="M644">
        <f t="shared" si="18"/>
        <v>0.17243555068969726</v>
      </c>
      <c r="N644">
        <f t="shared" si="19"/>
        <v>1.0995780944824218</v>
      </c>
    </row>
    <row r="645" spans="1:14" ht="15" x14ac:dyDescent="0.2">
      <c r="A645" s="59" t="s">
        <v>1722</v>
      </c>
      <c r="B645" s="59" t="s">
        <v>1723</v>
      </c>
      <c r="C645" s="59" t="s">
        <v>69</v>
      </c>
      <c r="D645" s="60">
        <v>17.590902328491211</v>
      </c>
      <c r="E645" s="60">
        <v>19.412076950073242</v>
      </c>
      <c r="F645" s="60">
        <v>31.18004035949707</v>
      </c>
      <c r="G645" s="60">
        <v>5939011072</v>
      </c>
      <c r="H645" s="60">
        <v>196.6300048828125</v>
      </c>
      <c r="I645" s="59" t="s">
        <v>76</v>
      </c>
      <c r="J645" s="59" t="s">
        <v>91</v>
      </c>
      <c r="K645" s="50"/>
      <c r="L645"/>
      <c r="M645">
        <f t="shared" ref="M645:M708" si="20">IF(E645=0,"",E645/100)</f>
        <v>0.19412076950073243</v>
      </c>
      <c r="N645">
        <f t="shared" si="19"/>
        <v>0.31180040359497069</v>
      </c>
    </row>
    <row r="646" spans="1:14" ht="15" x14ac:dyDescent="0.2">
      <c r="A646" s="59" t="s">
        <v>1648</v>
      </c>
      <c r="B646" s="59" t="s">
        <v>1649</v>
      </c>
      <c r="C646" s="59" t="s">
        <v>69</v>
      </c>
      <c r="D646" s="60">
        <v>17.47590446472168</v>
      </c>
      <c r="E646" s="60">
        <v>9.9673652648925781</v>
      </c>
      <c r="F646" s="60">
        <v>92.845008850097656</v>
      </c>
      <c r="G646" s="60">
        <v>5899205120</v>
      </c>
      <c r="H646" s="60">
        <v>29.010000228881836</v>
      </c>
      <c r="I646" s="59" t="s">
        <v>76</v>
      </c>
      <c r="J646" s="59" t="s">
        <v>107</v>
      </c>
      <c r="K646" s="50"/>
      <c r="L646"/>
      <c r="M646">
        <f t="shared" si="20"/>
        <v>9.9673652648925776E-2</v>
      </c>
      <c r="N646">
        <f t="shared" ref="N646:N709" si="21">IF(F646=0,"",F646/100)</f>
        <v>0.92845008850097654</v>
      </c>
    </row>
    <row r="647" spans="1:14" ht="15" x14ac:dyDescent="0.2">
      <c r="A647" s="59" t="s">
        <v>1361</v>
      </c>
      <c r="B647" s="59" t="s">
        <v>1362</v>
      </c>
      <c r="C647" s="59" t="s">
        <v>36</v>
      </c>
      <c r="D647" s="60">
        <v>9.2745389938354492</v>
      </c>
      <c r="E647" s="60">
        <v>80.823539733886719</v>
      </c>
      <c r="F647" s="60">
        <v>580.67401123046875</v>
      </c>
      <c r="G647" s="60">
        <v>5894342144</v>
      </c>
      <c r="H647" s="60">
        <v>68.540000915527344</v>
      </c>
      <c r="I647" s="59" t="s">
        <v>37</v>
      </c>
      <c r="J647" s="59" t="s">
        <v>38</v>
      </c>
      <c r="K647" s="50"/>
      <c r="L647"/>
      <c r="M647">
        <f t="shared" si="20"/>
        <v>0.80823539733886718</v>
      </c>
      <c r="N647">
        <f t="shared" si="21"/>
        <v>5.8067401123046878</v>
      </c>
    </row>
    <row r="648" spans="1:14" ht="15" x14ac:dyDescent="0.2">
      <c r="A648" s="59" t="s">
        <v>1934</v>
      </c>
      <c r="B648" s="59" t="s">
        <v>1935</v>
      </c>
      <c r="C648" s="59" t="s">
        <v>33</v>
      </c>
      <c r="D648" s="60">
        <v>25.642385482788086</v>
      </c>
      <c r="E648" s="60">
        <v>43.933910369873047</v>
      </c>
      <c r="F648" s="60">
        <v>15.45732307434082</v>
      </c>
      <c r="G648" s="60">
        <v>5885094912</v>
      </c>
      <c r="H648" s="60">
        <v>132.97000122070312</v>
      </c>
      <c r="I648" s="59" t="s">
        <v>85</v>
      </c>
      <c r="J648" s="59" t="s">
        <v>85</v>
      </c>
      <c r="K648" s="50"/>
      <c r="L648"/>
      <c r="M648">
        <f t="shared" si="20"/>
        <v>0.43933910369873047</v>
      </c>
      <c r="N648">
        <f t="shared" si="21"/>
        <v>0.1545732307434082</v>
      </c>
    </row>
    <row r="649" spans="1:14" ht="15" x14ac:dyDescent="0.2">
      <c r="A649" s="59" t="s">
        <v>1640</v>
      </c>
      <c r="B649" s="59" t="s">
        <v>1641</v>
      </c>
      <c r="C649" s="59" t="s">
        <v>33</v>
      </c>
      <c r="D649" s="60">
        <v>8.8446149826049805</v>
      </c>
      <c r="E649" s="60">
        <v>17.11109733581543</v>
      </c>
      <c r="F649" s="60">
        <v>110.51659393310547</v>
      </c>
      <c r="G649" s="60">
        <v>5879408128</v>
      </c>
      <c r="H649" s="60">
        <v>43.389999389648438</v>
      </c>
      <c r="I649" s="59" t="s">
        <v>47</v>
      </c>
      <c r="J649" s="59" t="s">
        <v>47</v>
      </c>
      <c r="K649" s="50"/>
      <c r="L649"/>
      <c r="M649">
        <f t="shared" si="20"/>
        <v>0.17111097335815428</v>
      </c>
      <c r="N649">
        <f t="shared" si="21"/>
        <v>1.1051659393310547</v>
      </c>
    </row>
    <row r="650" spans="1:14" ht="15" x14ac:dyDescent="0.2">
      <c r="A650" s="59" t="s">
        <v>1295</v>
      </c>
      <c r="B650" s="59" t="s">
        <v>1296</v>
      </c>
      <c r="C650" s="59" t="s">
        <v>36</v>
      </c>
      <c r="D650" s="60">
        <v>31.048517227172852</v>
      </c>
      <c r="E650" s="60">
        <v>12.559262275695801</v>
      </c>
      <c r="F650" s="60">
        <v>75.954017639160156</v>
      </c>
      <c r="G650" s="60">
        <v>5828369920</v>
      </c>
      <c r="H650" s="60">
        <v>110.87999725341797</v>
      </c>
      <c r="I650" s="59" t="s">
        <v>37</v>
      </c>
      <c r="J650" s="59" t="s">
        <v>60</v>
      </c>
      <c r="K650" s="50"/>
      <c r="L650"/>
      <c r="M650">
        <f t="shared" si="20"/>
        <v>0.12559262275695801</v>
      </c>
      <c r="N650">
        <f t="shared" si="21"/>
        <v>0.75954017639160154</v>
      </c>
    </row>
    <row r="651" spans="1:14" ht="15" x14ac:dyDescent="0.2">
      <c r="A651" s="59" t="s">
        <v>2410</v>
      </c>
      <c r="B651" s="59" t="s">
        <v>9229</v>
      </c>
      <c r="C651" s="59" t="s">
        <v>36</v>
      </c>
      <c r="D651" s="60">
        <v>4.368687629699707</v>
      </c>
      <c r="E651" s="60">
        <v>25.189197540283203</v>
      </c>
      <c r="F651" s="60">
        <v>59.47698974609375</v>
      </c>
      <c r="G651" s="60">
        <v>5788875776</v>
      </c>
      <c r="H651" s="60">
        <v>91.05999755859375</v>
      </c>
      <c r="I651" s="59" t="s">
        <v>37</v>
      </c>
      <c r="J651" s="59" t="s">
        <v>60</v>
      </c>
      <c r="K651" s="50"/>
      <c r="L651"/>
      <c r="M651">
        <f t="shared" si="20"/>
        <v>0.25189197540283204</v>
      </c>
      <c r="N651">
        <f t="shared" si="21"/>
        <v>0.59476989746093745</v>
      </c>
    </row>
    <row r="652" spans="1:14" ht="15" x14ac:dyDescent="0.2">
      <c r="A652" s="59" t="s">
        <v>2270</v>
      </c>
      <c r="B652" s="59" t="s">
        <v>9207</v>
      </c>
      <c r="C652" s="59" t="s">
        <v>28</v>
      </c>
      <c r="D652" s="60">
        <v>4.4994726181030273</v>
      </c>
      <c r="E652" s="60">
        <v>27.168710708618164</v>
      </c>
      <c r="F652" s="60">
        <v>145.90310668945312</v>
      </c>
      <c r="G652" s="60">
        <v>5772601856</v>
      </c>
      <c r="H652" s="60">
        <v>209.6199951171875</v>
      </c>
      <c r="I652" s="59" t="s">
        <v>29</v>
      </c>
      <c r="J652" s="59" t="s">
        <v>52</v>
      </c>
      <c r="K652" s="50"/>
      <c r="L652"/>
      <c r="M652">
        <f t="shared" si="20"/>
        <v>0.27168710708618166</v>
      </c>
      <c r="N652">
        <f t="shared" si="21"/>
        <v>1.4590310668945312</v>
      </c>
    </row>
    <row r="653" spans="1:14" ht="15" x14ac:dyDescent="0.2">
      <c r="A653" s="59" t="s">
        <v>1980</v>
      </c>
      <c r="B653" s="59" t="s">
        <v>1981</v>
      </c>
      <c r="C653" s="59" t="s">
        <v>65</v>
      </c>
      <c r="D653" s="60">
        <v>10.85643482208252</v>
      </c>
      <c r="E653" s="60">
        <v>29.281223297119141</v>
      </c>
      <c r="F653" s="60">
        <v>129.44921875</v>
      </c>
      <c r="G653" s="60">
        <v>5764947456</v>
      </c>
      <c r="H653" s="60">
        <v>64.504997253417969</v>
      </c>
      <c r="I653" s="59" t="s">
        <v>65</v>
      </c>
      <c r="J653" s="59" t="s">
        <v>110</v>
      </c>
      <c r="K653" s="50"/>
      <c r="L653"/>
      <c r="M653">
        <f t="shared" si="20"/>
        <v>0.29281223297119141</v>
      </c>
      <c r="N653">
        <f t="shared" si="21"/>
        <v>1.2944921874999999</v>
      </c>
    </row>
    <row r="654" spans="1:14" ht="15" x14ac:dyDescent="0.2">
      <c r="A654" s="59" t="s">
        <v>1259</v>
      </c>
      <c r="B654" s="59" t="s">
        <v>1260</v>
      </c>
      <c r="C654" s="59" t="s">
        <v>33</v>
      </c>
      <c r="D654" s="60">
        <v>9.912353515625</v>
      </c>
      <c r="E654" s="60">
        <v>35.342929840087891</v>
      </c>
      <c r="F654" s="60">
        <v>291.08355712890625</v>
      </c>
      <c r="G654" s="60">
        <v>5758604800</v>
      </c>
      <c r="H654" s="60">
        <v>445.54998779296875</v>
      </c>
      <c r="I654" s="59" t="s">
        <v>34</v>
      </c>
      <c r="J654" s="59" t="s">
        <v>79</v>
      </c>
      <c r="K654" s="50"/>
      <c r="L654"/>
      <c r="M654">
        <f t="shared" si="20"/>
        <v>0.35342929840087889</v>
      </c>
      <c r="N654">
        <f t="shared" si="21"/>
        <v>2.9108355712890623</v>
      </c>
    </row>
    <row r="655" spans="1:14" ht="15" x14ac:dyDescent="0.2">
      <c r="A655" s="59" t="s">
        <v>1369</v>
      </c>
      <c r="B655" s="59" t="s">
        <v>1370</v>
      </c>
      <c r="C655" s="59" t="s">
        <v>45</v>
      </c>
      <c r="D655" s="60">
        <v>5.656038761138916</v>
      </c>
      <c r="E655" s="60">
        <v>35.171279907226562</v>
      </c>
      <c r="F655" s="60">
        <v>125.23438262939453</v>
      </c>
      <c r="G655" s="60">
        <v>5732017152</v>
      </c>
      <c r="H655" s="60">
        <v>24.879999160766602</v>
      </c>
      <c r="I655" s="59" t="s">
        <v>53</v>
      </c>
      <c r="J655" s="59" t="s">
        <v>84</v>
      </c>
      <c r="K655" s="50"/>
      <c r="L655"/>
      <c r="M655">
        <f t="shared" si="20"/>
        <v>0.3517127990722656</v>
      </c>
      <c r="N655">
        <f t="shared" si="21"/>
        <v>1.2523438262939453</v>
      </c>
    </row>
    <row r="656" spans="1:14" ht="15" x14ac:dyDescent="0.2">
      <c r="A656" s="59" t="s">
        <v>2044</v>
      </c>
      <c r="B656" s="59" t="s">
        <v>2045</v>
      </c>
      <c r="C656" s="59" t="s">
        <v>33</v>
      </c>
      <c r="D656" s="60">
        <v>16.676235198974609</v>
      </c>
      <c r="E656" s="60">
        <v>7.9747471809387207</v>
      </c>
      <c r="F656" s="60">
        <v>34.200508117675781</v>
      </c>
      <c r="G656" s="60">
        <v>5723005952</v>
      </c>
      <c r="H656" s="60">
        <v>43.860000610351562</v>
      </c>
      <c r="I656" s="59" t="s">
        <v>47</v>
      </c>
      <c r="J656" s="59" t="s">
        <v>47</v>
      </c>
      <c r="K656" s="50"/>
      <c r="L656"/>
      <c r="M656">
        <f t="shared" si="20"/>
        <v>7.974747180938721E-2</v>
      </c>
      <c r="N656">
        <f t="shared" si="21"/>
        <v>0.34200508117675782</v>
      </c>
    </row>
    <row r="657" spans="1:14" ht="15" x14ac:dyDescent="0.2">
      <c r="A657" s="59" t="s">
        <v>1155</v>
      </c>
      <c r="B657" s="59" t="s">
        <v>1156</v>
      </c>
      <c r="C657" s="59" t="s">
        <v>36</v>
      </c>
      <c r="D657" s="60">
        <v>19.981691360473633</v>
      </c>
      <c r="E657" s="60">
        <v>-1.6635479927062991</v>
      </c>
      <c r="F657" s="60">
        <v>87.487030029296875</v>
      </c>
      <c r="G657" s="60">
        <v>5718917632</v>
      </c>
      <c r="H657" s="60">
        <v>12.114999771118164</v>
      </c>
      <c r="I657" s="59" t="s">
        <v>40</v>
      </c>
      <c r="J657" s="59" t="s">
        <v>41</v>
      </c>
      <c r="K657" s="50"/>
      <c r="L657"/>
      <c r="M657">
        <f t="shared" si="20"/>
        <v>-1.6635479927062991E-2</v>
      </c>
      <c r="N657">
        <f t="shared" si="21"/>
        <v>0.87487030029296875</v>
      </c>
    </row>
    <row r="658" spans="1:14" ht="15" x14ac:dyDescent="0.2">
      <c r="A658" s="59" t="s">
        <v>2326</v>
      </c>
      <c r="B658" s="59" t="s">
        <v>2327</v>
      </c>
      <c r="C658" s="59" t="s">
        <v>33</v>
      </c>
      <c r="D658" s="60">
        <v>14.386570930480957</v>
      </c>
      <c r="E658" s="60">
        <v>7.0632071495056152</v>
      </c>
      <c r="F658" s="60">
        <v>90.473976135253906</v>
      </c>
      <c r="G658" s="60">
        <v>5708426240</v>
      </c>
      <c r="H658" s="60">
        <v>19.969999313354492</v>
      </c>
      <c r="I658" s="59" t="s">
        <v>47</v>
      </c>
      <c r="J658" s="59" t="s">
        <v>47</v>
      </c>
      <c r="K658" s="50"/>
      <c r="L658"/>
      <c r="M658">
        <f t="shared" si="20"/>
        <v>7.0632071495056153E-2</v>
      </c>
      <c r="N658">
        <f t="shared" si="21"/>
        <v>0.90473976135253908</v>
      </c>
    </row>
    <row r="659" spans="1:14" ht="15" x14ac:dyDescent="0.2">
      <c r="A659" s="59" t="s">
        <v>1479</v>
      </c>
      <c r="B659" s="59" t="s">
        <v>1480</v>
      </c>
      <c r="C659" s="59" t="s">
        <v>69</v>
      </c>
      <c r="D659" s="60">
        <v>34.728939056396484</v>
      </c>
      <c r="E659" s="60">
        <v>8.1512899398803711</v>
      </c>
      <c r="F659" s="60">
        <v>41.429439544677734</v>
      </c>
      <c r="G659" s="60">
        <v>5703537664</v>
      </c>
      <c r="H659" s="60">
        <v>94.800003051757812</v>
      </c>
      <c r="I659" s="59" t="s">
        <v>76</v>
      </c>
      <c r="J659" s="59" t="s">
        <v>77</v>
      </c>
      <c r="K659" s="50"/>
      <c r="L659"/>
      <c r="M659">
        <f t="shared" si="20"/>
        <v>8.1512899398803712E-2</v>
      </c>
      <c r="N659">
        <f t="shared" si="21"/>
        <v>0.41429439544677732</v>
      </c>
    </row>
    <row r="660" spans="1:14" ht="15" x14ac:dyDescent="0.2">
      <c r="A660" s="59" t="s">
        <v>6850</v>
      </c>
      <c r="B660" s="59" t="s">
        <v>6851</v>
      </c>
      <c r="C660" s="59" t="s">
        <v>69</v>
      </c>
      <c r="D660" s="60">
        <v>100.07857513427734</v>
      </c>
      <c r="E660" s="60">
        <v>-1.032567024230957</v>
      </c>
      <c r="F660" s="60">
        <v>101.62504577636719</v>
      </c>
      <c r="G660" s="60">
        <v>5699366400</v>
      </c>
      <c r="H660" s="60">
        <v>13.755000114440918</v>
      </c>
      <c r="I660" s="59" t="s">
        <v>6370</v>
      </c>
      <c r="J660" s="59" t="s">
        <v>96</v>
      </c>
      <c r="K660" s="50"/>
      <c r="L660"/>
      <c r="M660">
        <f t="shared" si="20"/>
        <v>-1.032567024230957E-2</v>
      </c>
      <c r="N660">
        <f t="shared" si="21"/>
        <v>1.016250457763672</v>
      </c>
    </row>
    <row r="661" spans="1:14" ht="15" x14ac:dyDescent="0.2">
      <c r="A661" s="59" t="s">
        <v>2104</v>
      </c>
      <c r="B661" s="59" t="s">
        <v>2105</v>
      </c>
      <c r="C661" s="59" t="s">
        <v>33</v>
      </c>
      <c r="D661" s="60">
        <v>12.745577812194824</v>
      </c>
      <c r="E661" s="60">
        <v>10.595701217651367</v>
      </c>
      <c r="F661" s="60">
        <v>74.4744873046875</v>
      </c>
      <c r="G661" s="60">
        <v>5692490752</v>
      </c>
      <c r="H661" s="60">
        <v>93.680000305175781</v>
      </c>
      <c r="I661" s="59" t="s">
        <v>47</v>
      </c>
      <c r="J661" s="59" t="s">
        <v>47</v>
      </c>
      <c r="K661" s="50"/>
      <c r="L661"/>
      <c r="M661">
        <f t="shared" si="20"/>
        <v>0.10595701217651367</v>
      </c>
      <c r="N661">
        <f t="shared" si="21"/>
        <v>0.74474487304687498</v>
      </c>
    </row>
    <row r="662" spans="1:14" ht="15" x14ac:dyDescent="0.2">
      <c r="A662" s="59" t="s">
        <v>1868</v>
      </c>
      <c r="B662" s="59" t="s">
        <v>9219</v>
      </c>
      <c r="C662" s="59" t="s">
        <v>89</v>
      </c>
      <c r="D662" s="60">
        <v>22.989398956298828</v>
      </c>
      <c r="E662" s="60">
        <v>31.044876098632812</v>
      </c>
      <c r="F662" s="60">
        <v>42.950309753417969</v>
      </c>
      <c r="G662" s="60">
        <v>5691133440</v>
      </c>
      <c r="H662" s="60">
        <v>107.59999847412109</v>
      </c>
      <c r="I662" s="59" t="s">
        <v>89</v>
      </c>
      <c r="J662" s="59" t="s">
        <v>90</v>
      </c>
      <c r="K662" s="50"/>
      <c r="L662"/>
      <c r="M662">
        <f t="shared" si="20"/>
        <v>0.31044876098632812</v>
      </c>
      <c r="N662">
        <f t="shared" si="21"/>
        <v>0.4295030975341797</v>
      </c>
    </row>
    <row r="663" spans="1:14" ht="15" x14ac:dyDescent="0.2">
      <c r="A663" s="59" t="s">
        <v>2715</v>
      </c>
      <c r="B663" s="59" t="s">
        <v>2716</v>
      </c>
      <c r="C663" s="59" t="s">
        <v>69</v>
      </c>
      <c r="D663" s="60">
        <v>17.834695816040039</v>
      </c>
      <c r="E663" s="60">
        <v>27.181646347045898</v>
      </c>
      <c r="F663" s="60">
        <v>9.6242771148681641</v>
      </c>
      <c r="G663" s="60">
        <v>5679903232</v>
      </c>
      <c r="H663" s="60">
        <v>241.14999389648438</v>
      </c>
      <c r="I663" s="59" t="s">
        <v>70</v>
      </c>
      <c r="J663" s="59" t="s">
        <v>75</v>
      </c>
      <c r="K663" s="50"/>
      <c r="L663"/>
      <c r="M663">
        <f t="shared" si="20"/>
        <v>0.27181646347045896</v>
      </c>
      <c r="N663">
        <f t="shared" si="21"/>
        <v>9.6242771148681641E-2</v>
      </c>
    </row>
    <row r="664" spans="1:14" ht="15" x14ac:dyDescent="0.2">
      <c r="A664" s="59" t="s">
        <v>2032</v>
      </c>
      <c r="B664" s="59" t="s">
        <v>2033</v>
      </c>
      <c r="C664" s="59" t="s">
        <v>80</v>
      </c>
      <c r="D664" s="60">
        <v>51.586475372314453</v>
      </c>
      <c r="E664" s="60">
        <v>7.4384808540344238</v>
      </c>
      <c r="F664" s="60">
        <v>70.332832336425781</v>
      </c>
      <c r="G664" s="60">
        <v>5678112256</v>
      </c>
      <c r="H664" s="60">
        <v>33.299999237060547</v>
      </c>
      <c r="I664" s="59" t="s">
        <v>80</v>
      </c>
      <c r="J664" s="59" t="s">
        <v>81</v>
      </c>
      <c r="K664" s="50"/>
      <c r="L664"/>
      <c r="M664">
        <f t="shared" si="20"/>
        <v>7.4384808540344238E-2</v>
      </c>
      <c r="N664">
        <f t="shared" si="21"/>
        <v>0.70332832336425777</v>
      </c>
    </row>
    <row r="665" spans="1:14" ht="15" x14ac:dyDescent="0.2">
      <c r="A665" s="59" t="s">
        <v>1798</v>
      </c>
      <c r="B665" s="59" t="s">
        <v>1799</v>
      </c>
      <c r="C665" s="59" t="s">
        <v>69</v>
      </c>
      <c r="D665" s="60">
        <v>58.535327911376953</v>
      </c>
      <c r="E665" s="60">
        <v>2.9417989253997803</v>
      </c>
      <c r="F665" s="60">
        <v>45.671497344970703</v>
      </c>
      <c r="G665" s="60">
        <v>5676835840</v>
      </c>
      <c r="H665" s="60">
        <v>89.760002136230469</v>
      </c>
      <c r="I665" s="59" t="s">
        <v>76</v>
      </c>
      <c r="J665" s="59" t="s">
        <v>82</v>
      </c>
      <c r="K665" s="50"/>
      <c r="L665"/>
      <c r="M665">
        <f t="shared" si="20"/>
        <v>2.9417989253997804E-2</v>
      </c>
      <c r="N665">
        <f t="shared" si="21"/>
        <v>0.45671497344970702</v>
      </c>
    </row>
    <row r="666" spans="1:14" ht="15" x14ac:dyDescent="0.2">
      <c r="A666" s="59" t="s">
        <v>1277</v>
      </c>
      <c r="B666" s="59" t="s">
        <v>1278</v>
      </c>
      <c r="C666" s="59" t="s">
        <v>28</v>
      </c>
      <c r="D666" s="60">
        <v>6.1486210823059082</v>
      </c>
      <c r="E666" s="60">
        <v>2.1839780807495122</v>
      </c>
      <c r="F666" s="60">
        <v>38.022098541259766</v>
      </c>
      <c r="G666" s="60">
        <v>5674224640</v>
      </c>
      <c r="H666" s="60">
        <v>89.30999755859375</v>
      </c>
      <c r="I666" s="59" t="s">
        <v>67</v>
      </c>
      <c r="J666" s="59" t="s">
        <v>100</v>
      </c>
      <c r="K666" s="50"/>
      <c r="L666"/>
      <c r="M666">
        <f t="shared" si="20"/>
        <v>2.1839780807495122E-2</v>
      </c>
      <c r="N666">
        <f t="shared" si="21"/>
        <v>0.38022098541259763</v>
      </c>
    </row>
    <row r="667" spans="1:14" ht="15" x14ac:dyDescent="0.2">
      <c r="A667" s="59" t="s">
        <v>1836</v>
      </c>
      <c r="B667" s="59" t="s">
        <v>9218</v>
      </c>
      <c r="C667" s="59" t="s">
        <v>69</v>
      </c>
      <c r="D667" s="60">
        <v>16.54542350769043</v>
      </c>
      <c r="E667" s="60">
        <v>21.3885498046875</v>
      </c>
      <c r="F667" s="60">
        <v>72.638534545898438</v>
      </c>
      <c r="G667" s="60">
        <v>5672271360</v>
      </c>
      <c r="H667" s="60">
        <v>101.02999877929688</v>
      </c>
      <c r="I667" s="59" t="s">
        <v>76</v>
      </c>
      <c r="J667" s="59" t="s">
        <v>82</v>
      </c>
      <c r="K667" s="50"/>
      <c r="L667"/>
      <c r="M667">
        <f t="shared" si="20"/>
        <v>0.21388549804687501</v>
      </c>
      <c r="N667">
        <f t="shared" si="21"/>
        <v>0.72638534545898437</v>
      </c>
    </row>
    <row r="668" spans="1:14" ht="15" x14ac:dyDescent="0.2">
      <c r="A668" s="59" t="s">
        <v>7356</v>
      </c>
      <c r="B668" s="59" t="s">
        <v>2580</v>
      </c>
      <c r="C668" s="59" t="s">
        <v>36</v>
      </c>
      <c r="D668" s="60">
        <v>30.760599136352539</v>
      </c>
      <c r="E668" s="60">
        <v>14.661811828613281</v>
      </c>
      <c r="F668" s="60">
        <v>86.419334411621094</v>
      </c>
      <c r="G668" s="60">
        <v>5671670784</v>
      </c>
      <c r="H668" s="60">
        <v>31.690000534057617</v>
      </c>
      <c r="I668" s="59" t="s">
        <v>37</v>
      </c>
      <c r="J668" s="59" t="s">
        <v>38</v>
      </c>
      <c r="K668" s="50"/>
      <c r="L668"/>
      <c r="M668">
        <f t="shared" si="20"/>
        <v>0.1466181182861328</v>
      </c>
      <c r="N668">
        <f t="shared" si="21"/>
        <v>0.86419334411621096</v>
      </c>
    </row>
    <row r="669" spans="1:14" ht="15" x14ac:dyDescent="0.2">
      <c r="A669" s="59" t="s">
        <v>7077</v>
      </c>
      <c r="B669" s="59" t="s">
        <v>7078</v>
      </c>
      <c r="C669" s="59" t="s">
        <v>36</v>
      </c>
      <c r="D669" s="60">
        <v>25.816837310791016</v>
      </c>
      <c r="E669" s="60">
        <v>6.4620599746704102</v>
      </c>
      <c r="F669" s="60">
        <v>39.940372467041016</v>
      </c>
      <c r="G669" s="60">
        <v>5654401536</v>
      </c>
      <c r="H669" s="60">
        <v>35.569999694824219</v>
      </c>
      <c r="I669" s="59" t="s">
        <v>37</v>
      </c>
      <c r="J669" s="59" t="s">
        <v>60</v>
      </c>
      <c r="K669" s="50"/>
      <c r="L669"/>
      <c r="M669">
        <f t="shared" si="20"/>
        <v>6.4620599746704102E-2</v>
      </c>
      <c r="N669">
        <f t="shared" si="21"/>
        <v>0.39940372467041013</v>
      </c>
    </row>
    <row r="670" spans="1:14" ht="15" x14ac:dyDescent="0.2">
      <c r="A670" s="59" t="s">
        <v>2629</v>
      </c>
      <c r="B670" s="59" t="s">
        <v>2630</v>
      </c>
      <c r="C670" s="59" t="s">
        <v>69</v>
      </c>
      <c r="D670" s="60">
        <v>54.228401184082031</v>
      </c>
      <c r="E670" s="60">
        <v>4.7815489768981934</v>
      </c>
      <c r="F670" s="60">
        <v>52.844577789306641</v>
      </c>
      <c r="G670" s="60">
        <v>5653181440</v>
      </c>
      <c r="H670" s="60">
        <v>141.94999694824219</v>
      </c>
      <c r="I670" s="59" t="s">
        <v>76</v>
      </c>
      <c r="J670" s="59" t="s">
        <v>82</v>
      </c>
      <c r="K670" s="50"/>
      <c r="L670"/>
      <c r="M670">
        <f t="shared" si="20"/>
        <v>4.7815489768981936E-2</v>
      </c>
      <c r="N670">
        <f t="shared" si="21"/>
        <v>0.52844577789306646</v>
      </c>
    </row>
    <row r="671" spans="1:14" ht="15" x14ac:dyDescent="0.2">
      <c r="A671" s="59" t="s">
        <v>1864</v>
      </c>
      <c r="B671" s="59" t="s">
        <v>1865</v>
      </c>
      <c r="C671" s="59" t="s">
        <v>69</v>
      </c>
      <c r="D671" s="60">
        <v>12.99662971496582</v>
      </c>
      <c r="E671" s="60">
        <v>50.869922637939453</v>
      </c>
      <c r="F671" s="60">
        <v>23.910955429077148</v>
      </c>
      <c r="G671" s="60">
        <v>5652840448</v>
      </c>
      <c r="H671" s="60">
        <v>157.35000610351562</v>
      </c>
      <c r="I671" s="59" t="s">
        <v>70</v>
      </c>
      <c r="J671" s="59" t="s">
        <v>75</v>
      </c>
      <c r="K671" s="50"/>
      <c r="L671"/>
      <c r="M671">
        <f t="shared" si="20"/>
        <v>0.50869922637939458</v>
      </c>
      <c r="N671">
        <f t="shared" si="21"/>
        <v>0.23910955429077149</v>
      </c>
    </row>
    <row r="672" spans="1:14" ht="15" x14ac:dyDescent="0.2">
      <c r="A672" s="59" t="s">
        <v>9220</v>
      </c>
      <c r="B672" s="59" t="s">
        <v>9221</v>
      </c>
      <c r="C672" s="59" t="s">
        <v>43</v>
      </c>
      <c r="D672" s="60">
        <v>15.120718002319336</v>
      </c>
      <c r="E672" s="60">
        <v>9.5177183151245117</v>
      </c>
      <c r="F672" s="60">
        <v>75.078788757324219</v>
      </c>
      <c r="G672" s="60">
        <v>5644452352</v>
      </c>
      <c r="H672" s="60">
        <v>60.025001525878906</v>
      </c>
      <c r="I672" s="59" t="s">
        <v>43</v>
      </c>
      <c r="J672" s="59" t="s">
        <v>44</v>
      </c>
      <c r="K672" s="50"/>
      <c r="L672"/>
      <c r="M672">
        <f t="shared" si="20"/>
        <v>9.5177183151245112E-2</v>
      </c>
      <c r="N672">
        <f t="shared" si="21"/>
        <v>0.75078788757324222</v>
      </c>
    </row>
    <row r="673" spans="1:14" ht="15" x14ac:dyDescent="0.2">
      <c r="A673" s="59" t="s">
        <v>1389</v>
      </c>
      <c r="B673" s="59" t="s">
        <v>1390</v>
      </c>
      <c r="C673" s="59" t="s">
        <v>69</v>
      </c>
      <c r="D673" s="60">
        <v>16.882335662841797</v>
      </c>
      <c r="E673" s="60">
        <v>1.467990040779114</v>
      </c>
      <c r="F673" s="60">
        <v>103.37166595458984</v>
      </c>
      <c r="G673" s="60">
        <v>5611305472</v>
      </c>
      <c r="H673" s="60">
        <v>46.974998474121094</v>
      </c>
      <c r="I673" s="59" t="s">
        <v>70</v>
      </c>
      <c r="J673" s="59" t="s">
        <v>106</v>
      </c>
      <c r="K673" s="50"/>
      <c r="L673"/>
      <c r="M673">
        <f t="shared" si="20"/>
        <v>1.467990040779114E-2</v>
      </c>
      <c r="N673">
        <f t="shared" si="21"/>
        <v>1.0337166595458984</v>
      </c>
    </row>
    <row r="674" spans="1:14" ht="15" x14ac:dyDescent="0.2">
      <c r="A674" s="59" t="s">
        <v>9488</v>
      </c>
      <c r="B674" s="59" t="s">
        <v>9489</v>
      </c>
      <c r="C674" s="59" t="s">
        <v>20</v>
      </c>
      <c r="D674" s="60">
        <v>333.72711181640625</v>
      </c>
      <c r="E674" s="60">
        <v>-1.0674029588699341</v>
      </c>
      <c r="F674" s="60">
        <v>41.901737213134766</v>
      </c>
      <c r="G674" s="60">
        <v>5611231744</v>
      </c>
      <c r="H674" s="60">
        <v>9.0399999618530273</v>
      </c>
      <c r="I674" s="59" t="s">
        <v>23</v>
      </c>
      <c r="J674" s="59" t="s">
        <v>24</v>
      </c>
      <c r="K674" s="50"/>
      <c r="L674"/>
      <c r="M674">
        <f t="shared" si="20"/>
        <v>-1.0674029588699341E-2</v>
      </c>
      <c r="N674">
        <f t="shared" si="21"/>
        <v>0.41901737213134765</v>
      </c>
    </row>
    <row r="675" spans="1:14" ht="15" x14ac:dyDescent="0.2">
      <c r="A675" s="59" t="s">
        <v>1974</v>
      </c>
      <c r="B675" s="59" t="s">
        <v>1975</v>
      </c>
      <c r="C675" s="59" t="s">
        <v>69</v>
      </c>
      <c r="D675" s="60">
        <v>26.088298797607422</v>
      </c>
      <c r="E675" s="60">
        <v>14.188278198242188</v>
      </c>
      <c r="F675" s="60">
        <v>34.145130157470703</v>
      </c>
      <c r="G675" s="60">
        <v>5610622464</v>
      </c>
      <c r="H675" s="60">
        <v>164.47000122070312</v>
      </c>
      <c r="I675" s="59" t="s">
        <v>6370</v>
      </c>
      <c r="J675" s="59" t="s">
        <v>96</v>
      </c>
      <c r="K675" s="50"/>
      <c r="L675"/>
      <c r="M675">
        <f t="shared" si="20"/>
        <v>0.14188278198242188</v>
      </c>
      <c r="N675">
        <f t="shared" si="21"/>
        <v>0.34145130157470704</v>
      </c>
    </row>
    <row r="676" spans="1:14" ht="15" x14ac:dyDescent="0.2">
      <c r="A676" s="59" t="s">
        <v>1764</v>
      </c>
      <c r="B676" s="59" t="s">
        <v>1765</v>
      </c>
      <c r="C676" s="59" t="s">
        <v>25</v>
      </c>
      <c r="D676" s="60">
        <v>32.756881713867188</v>
      </c>
      <c r="E676" s="60">
        <v>11.503649711608887</v>
      </c>
      <c r="F676" s="60">
        <v>0</v>
      </c>
      <c r="G676" s="60">
        <v>5606020608</v>
      </c>
      <c r="H676" s="60">
        <v>35.189998626708984</v>
      </c>
      <c r="I676" s="59" t="s">
        <v>26</v>
      </c>
      <c r="J676" s="59" t="s">
        <v>74</v>
      </c>
      <c r="K676" s="50"/>
      <c r="L676"/>
      <c r="M676">
        <f t="shared" si="20"/>
        <v>0.11503649711608886</v>
      </c>
      <c r="N676" t="str">
        <f t="shared" si="21"/>
        <v/>
      </c>
    </row>
    <row r="677" spans="1:14" ht="15" x14ac:dyDescent="0.2">
      <c r="A677" s="59" t="s">
        <v>1996</v>
      </c>
      <c r="B677" s="59" t="s">
        <v>1997</v>
      </c>
      <c r="C677" s="59" t="s">
        <v>45</v>
      </c>
      <c r="D677" s="60">
        <v>46.110515594482422</v>
      </c>
      <c r="E677" s="60">
        <v>11.243914604187012</v>
      </c>
      <c r="F677" s="60">
        <v>2.254802942276001</v>
      </c>
      <c r="G677" s="60">
        <v>5602627072</v>
      </c>
      <c r="H677" s="60">
        <v>203.33999633789062</v>
      </c>
      <c r="I677" s="59" t="s">
        <v>53</v>
      </c>
      <c r="J677" s="59" t="s">
        <v>84</v>
      </c>
      <c r="K677" s="50"/>
      <c r="L677"/>
      <c r="M677">
        <f t="shared" si="20"/>
        <v>0.11243914604187012</v>
      </c>
      <c r="N677">
        <f t="shared" si="21"/>
        <v>2.2548029422760008E-2</v>
      </c>
    </row>
    <row r="678" spans="1:14" ht="15" x14ac:dyDescent="0.2">
      <c r="A678" s="59" t="s">
        <v>2503</v>
      </c>
      <c r="B678" s="59" t="s">
        <v>2504</v>
      </c>
      <c r="C678" s="59" t="s">
        <v>33</v>
      </c>
      <c r="D678" s="60">
        <v>16.272987365722656</v>
      </c>
      <c r="E678" s="60">
        <v>6.7130231857299805</v>
      </c>
      <c r="F678" s="60">
        <v>66.025619506835938</v>
      </c>
      <c r="G678" s="60">
        <v>5595205632</v>
      </c>
      <c r="H678" s="60">
        <v>45.950000762939453</v>
      </c>
      <c r="I678" s="59" t="s">
        <v>47</v>
      </c>
      <c r="J678" s="59" t="s">
        <v>47</v>
      </c>
      <c r="K678" s="50"/>
      <c r="L678"/>
      <c r="M678">
        <f t="shared" si="20"/>
        <v>6.7130231857299799E-2</v>
      </c>
      <c r="N678">
        <f t="shared" si="21"/>
        <v>0.66025619506835942</v>
      </c>
    </row>
    <row r="679" spans="1:14" ht="15" x14ac:dyDescent="0.2">
      <c r="A679" s="59" t="s">
        <v>9214</v>
      </c>
      <c r="B679" s="59" t="s">
        <v>9215</v>
      </c>
      <c r="C679" s="59" t="s">
        <v>43</v>
      </c>
      <c r="D679" s="60">
        <v>6.4123530387878418</v>
      </c>
      <c r="E679" s="60">
        <v>33.876483917236328</v>
      </c>
      <c r="F679" s="60">
        <v>8.0257539749145508</v>
      </c>
      <c r="G679" s="60">
        <v>5592630784</v>
      </c>
      <c r="H679" s="60">
        <v>65.709999084472656</v>
      </c>
      <c r="I679" s="59" t="s">
        <v>43</v>
      </c>
      <c r="J679" s="59" t="s">
        <v>44</v>
      </c>
      <c r="K679" s="50"/>
      <c r="L679"/>
      <c r="M679">
        <f t="shared" si="20"/>
        <v>0.33876483917236327</v>
      </c>
      <c r="N679">
        <f t="shared" si="21"/>
        <v>8.0257539749145512E-2</v>
      </c>
    </row>
    <row r="680" spans="1:14" ht="15" x14ac:dyDescent="0.2">
      <c r="A680" s="59" t="s">
        <v>1611</v>
      </c>
      <c r="B680" s="59" t="s">
        <v>1612</v>
      </c>
      <c r="C680" s="59" t="s">
        <v>25</v>
      </c>
      <c r="D680" s="60">
        <v>27.635074615478516</v>
      </c>
      <c r="E680" s="60">
        <v>52.289161682128906</v>
      </c>
      <c r="F680" s="60">
        <v>133.36184692382812</v>
      </c>
      <c r="G680" s="60">
        <v>5571001856</v>
      </c>
      <c r="H680" s="60">
        <v>74.879997253417969</v>
      </c>
      <c r="I680" s="59" t="s">
        <v>26</v>
      </c>
      <c r="J680" s="59" t="s">
        <v>57</v>
      </c>
      <c r="K680" s="50"/>
      <c r="L680"/>
      <c r="M680">
        <f t="shared" si="20"/>
        <v>0.52289161682128904</v>
      </c>
      <c r="N680">
        <f t="shared" si="21"/>
        <v>1.3336184692382813</v>
      </c>
    </row>
    <row r="681" spans="1:14" ht="15" x14ac:dyDescent="0.2">
      <c r="A681" s="59" t="s">
        <v>3019</v>
      </c>
      <c r="B681" s="59" t="s">
        <v>9206</v>
      </c>
      <c r="C681" s="59" t="s">
        <v>69</v>
      </c>
      <c r="D681" s="60">
        <v>22.56840705871582</v>
      </c>
      <c r="E681" s="60">
        <v>35.395435333251953</v>
      </c>
      <c r="F681" s="60">
        <v>529.95294189453125</v>
      </c>
      <c r="G681" s="60">
        <v>5563642880</v>
      </c>
      <c r="H681" s="60">
        <v>17.479999542236328</v>
      </c>
      <c r="I681" s="59" t="s">
        <v>70</v>
      </c>
      <c r="J681" s="59" t="s">
        <v>75</v>
      </c>
      <c r="K681" s="50"/>
      <c r="L681"/>
      <c r="M681">
        <f t="shared" si="20"/>
        <v>0.35395435333251951</v>
      </c>
      <c r="N681">
        <f t="shared" si="21"/>
        <v>5.2995294189453128</v>
      </c>
    </row>
    <row r="682" spans="1:14" ht="15" x14ac:dyDescent="0.2">
      <c r="A682" s="59" t="s">
        <v>2348</v>
      </c>
      <c r="B682" s="59" t="s">
        <v>2349</v>
      </c>
      <c r="C682" s="59" t="s">
        <v>43</v>
      </c>
      <c r="D682" s="60">
        <v>2.4063174724578862</v>
      </c>
      <c r="E682" s="60">
        <v>80.852134704589844</v>
      </c>
      <c r="F682" s="60">
        <v>54.565776824951172</v>
      </c>
      <c r="G682" s="60">
        <v>5552598528</v>
      </c>
      <c r="H682" s="60">
        <v>45.959999084472656</v>
      </c>
      <c r="I682" s="59" t="s">
        <v>43</v>
      </c>
      <c r="J682" s="59" t="s">
        <v>44</v>
      </c>
      <c r="K682" s="50"/>
      <c r="L682"/>
      <c r="M682">
        <f t="shared" si="20"/>
        <v>0.8085213470458984</v>
      </c>
      <c r="N682">
        <f t="shared" si="21"/>
        <v>0.54565776824951173</v>
      </c>
    </row>
    <row r="683" spans="1:14" ht="15" x14ac:dyDescent="0.2">
      <c r="A683" s="59" t="s">
        <v>1597</v>
      </c>
      <c r="B683" s="59" t="s">
        <v>1598</v>
      </c>
      <c r="C683" s="59" t="s">
        <v>89</v>
      </c>
      <c r="D683" s="60">
        <v>10.422934532165527</v>
      </c>
      <c r="E683" s="60">
        <v>22.992172241210938</v>
      </c>
      <c r="F683" s="60">
        <v>177.93063354492188</v>
      </c>
      <c r="G683" s="60">
        <v>5532843520</v>
      </c>
      <c r="H683" s="60">
        <v>58.409999847412109</v>
      </c>
      <c r="I683" s="59" t="s">
        <v>89</v>
      </c>
      <c r="J683" s="59" t="s">
        <v>109</v>
      </c>
      <c r="K683" s="50"/>
      <c r="L683"/>
      <c r="M683">
        <f t="shared" si="20"/>
        <v>0.22992172241210937</v>
      </c>
      <c r="N683">
        <f t="shared" si="21"/>
        <v>1.7793063354492187</v>
      </c>
    </row>
    <row r="684" spans="1:14" ht="15" x14ac:dyDescent="0.2">
      <c r="A684" s="59" t="s">
        <v>7002</v>
      </c>
      <c r="B684" s="59" t="s">
        <v>7003</v>
      </c>
      <c r="C684" s="59" t="s">
        <v>69</v>
      </c>
      <c r="D684" s="60">
        <v>124.93706512451172</v>
      </c>
      <c r="E684" s="60">
        <v>7.0148091316223136</v>
      </c>
      <c r="F684" s="60">
        <v>267.86361694335938</v>
      </c>
      <c r="G684" s="60">
        <v>5523607040</v>
      </c>
      <c r="H684" s="60">
        <v>14.640000343322754</v>
      </c>
      <c r="I684" s="59" t="s">
        <v>76</v>
      </c>
      <c r="J684" s="59" t="s">
        <v>91</v>
      </c>
      <c r="K684" s="50"/>
      <c r="L684"/>
      <c r="M684">
        <f t="shared" si="20"/>
        <v>7.0148091316223141E-2</v>
      </c>
      <c r="N684">
        <f t="shared" si="21"/>
        <v>2.6786361694335938</v>
      </c>
    </row>
    <row r="685" spans="1:14" ht="15" x14ac:dyDescent="0.2">
      <c r="A685" s="59" t="s">
        <v>1908</v>
      </c>
      <c r="B685" s="59" t="s">
        <v>1909</v>
      </c>
      <c r="C685" s="59" t="s">
        <v>28</v>
      </c>
      <c r="D685" s="60">
        <v>4.9685792922973633</v>
      </c>
      <c r="E685" s="60">
        <v>64.1021728515625</v>
      </c>
      <c r="F685" s="60">
        <v>241.73466491699219</v>
      </c>
      <c r="G685" s="60">
        <v>5518889984</v>
      </c>
      <c r="H685" s="60">
        <v>119.37000274658203</v>
      </c>
      <c r="I685" s="59" t="s">
        <v>29</v>
      </c>
      <c r="J685" s="59" t="s">
        <v>52</v>
      </c>
      <c r="K685" s="50"/>
      <c r="L685"/>
      <c r="M685">
        <f t="shared" si="20"/>
        <v>0.641021728515625</v>
      </c>
      <c r="N685">
        <f t="shared" si="21"/>
        <v>2.417346649169922</v>
      </c>
    </row>
    <row r="686" spans="1:14" ht="15" x14ac:dyDescent="0.2">
      <c r="A686" s="59" t="s">
        <v>1808</v>
      </c>
      <c r="B686" s="59" t="s">
        <v>1809</v>
      </c>
      <c r="C686" s="59" t="s">
        <v>33</v>
      </c>
      <c r="D686" s="60">
        <v>18.270111083984375</v>
      </c>
      <c r="E686" s="60">
        <v>10.199870109558105</v>
      </c>
      <c r="F686" s="60">
        <v>19.469987869262695</v>
      </c>
      <c r="G686" s="60">
        <v>5518794752</v>
      </c>
      <c r="H686" s="60">
        <v>93.849998474121094</v>
      </c>
      <c r="I686" s="59" t="s">
        <v>85</v>
      </c>
      <c r="J686" s="59" t="s">
        <v>85</v>
      </c>
      <c r="K686" s="50"/>
      <c r="L686"/>
      <c r="M686">
        <f t="shared" si="20"/>
        <v>0.10199870109558105</v>
      </c>
      <c r="N686">
        <f t="shared" si="21"/>
        <v>0.19469987869262695</v>
      </c>
    </row>
    <row r="687" spans="1:14" ht="15" x14ac:dyDescent="0.2">
      <c r="A687" s="59" t="s">
        <v>1752</v>
      </c>
      <c r="B687" s="59" t="s">
        <v>1753</v>
      </c>
      <c r="C687" s="59" t="s">
        <v>28</v>
      </c>
      <c r="D687" s="60">
        <v>8.3520183563232422</v>
      </c>
      <c r="E687" s="60">
        <v>22.219459533691406</v>
      </c>
      <c r="F687" s="60">
        <v>42.979831695556641</v>
      </c>
      <c r="G687" s="60">
        <v>5513833984</v>
      </c>
      <c r="H687" s="60">
        <v>37.25</v>
      </c>
      <c r="I687" s="59" t="s">
        <v>67</v>
      </c>
      <c r="J687" s="59" t="s">
        <v>68</v>
      </c>
      <c r="K687" s="50"/>
      <c r="L687"/>
      <c r="M687">
        <f t="shared" si="20"/>
        <v>0.22219459533691407</v>
      </c>
      <c r="N687">
        <f t="shared" si="21"/>
        <v>0.42979831695556642</v>
      </c>
    </row>
    <row r="688" spans="1:14" ht="15" x14ac:dyDescent="0.2">
      <c r="A688" s="59" t="s">
        <v>9230</v>
      </c>
      <c r="B688" s="59" t="s">
        <v>9231</v>
      </c>
      <c r="C688" s="59" t="s">
        <v>43</v>
      </c>
      <c r="D688" s="60">
        <v>5.8109707832336426</v>
      </c>
      <c r="E688" s="60">
        <v>21.916164398193359</v>
      </c>
      <c r="F688" s="60">
        <v>43.153224945068359</v>
      </c>
      <c r="G688" s="60">
        <v>5483179520</v>
      </c>
      <c r="H688" s="60">
        <v>10.149999618530273</v>
      </c>
      <c r="I688" s="59" t="s">
        <v>43</v>
      </c>
      <c r="J688" s="59" t="s">
        <v>44</v>
      </c>
      <c r="K688" s="50"/>
      <c r="L688"/>
      <c r="M688">
        <f t="shared" si="20"/>
        <v>0.21916164398193361</v>
      </c>
      <c r="N688">
        <f t="shared" si="21"/>
        <v>0.43153224945068358</v>
      </c>
    </row>
    <row r="689" spans="1:14" ht="15" x14ac:dyDescent="0.2">
      <c r="A689" s="59" t="s">
        <v>3861</v>
      </c>
      <c r="B689" s="59" t="s">
        <v>3862</v>
      </c>
      <c r="C689" s="59" t="s">
        <v>89</v>
      </c>
      <c r="D689" s="60">
        <v>26.401285171508789</v>
      </c>
      <c r="E689" s="60">
        <v>18.540508270263672</v>
      </c>
      <c r="F689" s="60">
        <v>19.208621978759766</v>
      </c>
      <c r="G689" s="60">
        <v>5469105664</v>
      </c>
      <c r="H689" s="60">
        <v>30.489999771118164</v>
      </c>
      <c r="I689" s="59" t="s">
        <v>89</v>
      </c>
      <c r="J689" s="59" t="s">
        <v>90</v>
      </c>
      <c r="K689" s="50"/>
      <c r="L689"/>
      <c r="M689">
        <f t="shared" si="20"/>
        <v>0.18540508270263673</v>
      </c>
      <c r="N689">
        <f t="shared" si="21"/>
        <v>0.19208621978759766</v>
      </c>
    </row>
    <row r="690" spans="1:14" ht="15" x14ac:dyDescent="0.2">
      <c r="A690" s="59" t="s">
        <v>2050</v>
      </c>
      <c r="B690" s="59" t="s">
        <v>2051</v>
      </c>
      <c r="C690" s="59" t="s">
        <v>65</v>
      </c>
      <c r="D690" s="60">
        <v>81.250503540039062</v>
      </c>
      <c r="E690" s="60">
        <v>3.6253800392150879</v>
      </c>
      <c r="F690" s="60">
        <v>89.715248107910156</v>
      </c>
      <c r="G690" s="60">
        <v>5464697856</v>
      </c>
      <c r="H690" s="60">
        <v>99.455001831054688</v>
      </c>
      <c r="I690" s="59" t="s">
        <v>65</v>
      </c>
      <c r="J690" s="59" t="s">
        <v>108</v>
      </c>
      <c r="K690" s="50"/>
      <c r="L690"/>
      <c r="M690">
        <f t="shared" si="20"/>
        <v>3.6253800392150877E-2</v>
      </c>
      <c r="N690">
        <f t="shared" si="21"/>
        <v>0.89715248107910162</v>
      </c>
    </row>
    <row r="691" spans="1:14" ht="15" x14ac:dyDescent="0.2">
      <c r="A691" s="59" t="s">
        <v>1565</v>
      </c>
      <c r="B691" s="59" t="s">
        <v>1566</v>
      </c>
      <c r="C691" s="59" t="s">
        <v>36</v>
      </c>
      <c r="D691" s="60">
        <v>16.186725616455078</v>
      </c>
      <c r="E691" s="60">
        <v>17.857959747314453</v>
      </c>
      <c r="F691" s="60">
        <v>168.85226440429688</v>
      </c>
      <c r="G691" s="60">
        <v>5463418368</v>
      </c>
      <c r="H691" s="60">
        <v>56.939998626708984</v>
      </c>
      <c r="I691" s="59" t="s">
        <v>37</v>
      </c>
      <c r="J691" s="59" t="s">
        <v>38</v>
      </c>
      <c r="K691" s="50"/>
      <c r="L691"/>
      <c r="M691">
        <f t="shared" si="20"/>
        <v>0.17857959747314453</v>
      </c>
      <c r="N691">
        <f t="shared" si="21"/>
        <v>1.6885226440429688</v>
      </c>
    </row>
    <row r="692" spans="1:14" ht="15" x14ac:dyDescent="0.2">
      <c r="A692" s="59" t="s">
        <v>2442</v>
      </c>
      <c r="B692" s="59" t="s">
        <v>2443</v>
      </c>
      <c r="C692" s="59" t="s">
        <v>43</v>
      </c>
      <c r="D692" s="60">
        <v>5.8267898559570312</v>
      </c>
      <c r="E692" s="60">
        <v>82.651679992675781</v>
      </c>
      <c r="F692" s="60">
        <v>26.521902084350586</v>
      </c>
      <c r="G692" s="60">
        <v>5454698496</v>
      </c>
      <c r="H692" s="60">
        <v>25.229999542236328</v>
      </c>
      <c r="I692" s="59" t="s">
        <v>43</v>
      </c>
      <c r="J692" s="59" t="s">
        <v>44</v>
      </c>
      <c r="K692" s="50"/>
      <c r="L692"/>
      <c r="M692">
        <f t="shared" si="20"/>
        <v>0.82651679992675786</v>
      </c>
      <c r="N692">
        <f t="shared" si="21"/>
        <v>0.26521902084350585</v>
      </c>
    </row>
    <row r="693" spans="1:14" ht="15" x14ac:dyDescent="0.2">
      <c r="A693" s="59" t="s">
        <v>1910</v>
      </c>
      <c r="B693" s="59" t="s">
        <v>1911</v>
      </c>
      <c r="C693" s="59" t="s">
        <v>89</v>
      </c>
      <c r="D693" s="60">
        <v>16.27985954284668</v>
      </c>
      <c r="E693" s="60">
        <v>349.3975830078125</v>
      </c>
      <c r="F693" s="60">
        <v>879.64599609375</v>
      </c>
      <c r="G693" s="60">
        <v>5429214208</v>
      </c>
      <c r="H693" s="60">
        <v>30.670000076293945</v>
      </c>
      <c r="I693" s="59" t="s">
        <v>89</v>
      </c>
      <c r="J693" s="59" t="s">
        <v>90</v>
      </c>
      <c r="K693" s="50"/>
      <c r="L693"/>
      <c r="M693">
        <f t="shared" si="20"/>
        <v>3.4939758300781252</v>
      </c>
      <c r="N693">
        <f t="shared" si="21"/>
        <v>8.7964599609375007</v>
      </c>
    </row>
    <row r="694" spans="1:14" ht="15" x14ac:dyDescent="0.2">
      <c r="A694" s="59" t="s">
        <v>9208</v>
      </c>
      <c r="B694" s="59" t="s">
        <v>9209</v>
      </c>
      <c r="C694" s="59" t="s">
        <v>25</v>
      </c>
      <c r="D694" s="60">
        <v>11.561808586120605</v>
      </c>
      <c r="E694" s="60">
        <v>10.195321083068848</v>
      </c>
      <c r="F694" s="60">
        <v>185.18142700195312</v>
      </c>
      <c r="G694" s="60">
        <v>5412138496</v>
      </c>
      <c r="H694" s="60">
        <v>23.674999237060547</v>
      </c>
      <c r="I694" s="59" t="s">
        <v>61</v>
      </c>
      <c r="J694" s="59" t="s">
        <v>64</v>
      </c>
      <c r="K694" s="50"/>
      <c r="L694"/>
      <c r="M694">
        <f t="shared" si="20"/>
        <v>0.10195321083068848</v>
      </c>
      <c r="N694">
        <f t="shared" si="21"/>
        <v>1.8518142700195312</v>
      </c>
    </row>
    <row r="695" spans="1:14" ht="15" x14ac:dyDescent="0.2">
      <c r="A695" s="59" t="s">
        <v>2026</v>
      </c>
      <c r="B695" s="59" t="s">
        <v>2027</v>
      </c>
      <c r="C695" s="59" t="s">
        <v>20</v>
      </c>
      <c r="D695" s="60">
        <v>15.36361026763916</v>
      </c>
      <c r="E695" s="60">
        <v>16.979373931884766</v>
      </c>
      <c r="F695" s="60">
        <v>49.475437164306641</v>
      </c>
      <c r="G695" s="60">
        <v>5409589760</v>
      </c>
      <c r="H695" s="60">
        <v>218.52000427246094</v>
      </c>
      <c r="I695" s="59" t="s">
        <v>21</v>
      </c>
      <c r="J695" s="59" t="s">
        <v>92</v>
      </c>
      <c r="K695" s="50"/>
      <c r="L695"/>
      <c r="M695">
        <f t="shared" si="20"/>
        <v>0.16979373931884767</v>
      </c>
      <c r="N695">
        <f t="shared" si="21"/>
        <v>0.4947543716430664</v>
      </c>
    </row>
    <row r="696" spans="1:14" ht="15" x14ac:dyDescent="0.2">
      <c r="A696" s="59" t="s">
        <v>2753</v>
      </c>
      <c r="B696" s="59" t="s">
        <v>2754</v>
      </c>
      <c r="C696" s="59" t="s">
        <v>20</v>
      </c>
      <c r="D696" s="60">
        <v>7.3777337074279794</v>
      </c>
      <c r="E696" s="60">
        <v>26.314966201782227</v>
      </c>
      <c r="F696" s="60">
        <v>37.594032287597656</v>
      </c>
      <c r="G696" s="60">
        <v>5396791808</v>
      </c>
      <c r="H696" s="60">
        <v>23.905000686645508</v>
      </c>
      <c r="I696" s="59" t="s">
        <v>48</v>
      </c>
      <c r="J696" s="59" t="s">
        <v>48</v>
      </c>
      <c r="K696" s="50"/>
      <c r="L696"/>
      <c r="M696">
        <f t="shared" si="20"/>
        <v>0.26314966201782225</v>
      </c>
      <c r="N696">
        <f t="shared" si="21"/>
        <v>0.37594032287597656</v>
      </c>
    </row>
    <row r="697" spans="1:14" ht="15" x14ac:dyDescent="0.2">
      <c r="A697" s="59" t="s">
        <v>3203</v>
      </c>
      <c r="B697" s="59" t="s">
        <v>3204</v>
      </c>
      <c r="C697" s="59" t="s">
        <v>28</v>
      </c>
      <c r="D697" s="60">
        <v>6.4688653945922852</v>
      </c>
      <c r="E697" s="60">
        <v>58.207839965820312</v>
      </c>
      <c r="F697" s="60">
        <v>37.902324676513672</v>
      </c>
      <c r="G697" s="60">
        <v>5368683520</v>
      </c>
      <c r="H697" s="60">
        <v>325</v>
      </c>
      <c r="I697" s="59" t="s">
        <v>29</v>
      </c>
      <c r="J697" s="59" t="s">
        <v>86</v>
      </c>
      <c r="K697" s="50"/>
      <c r="L697"/>
      <c r="M697">
        <f t="shared" si="20"/>
        <v>0.58207839965820307</v>
      </c>
      <c r="N697">
        <f t="shared" si="21"/>
        <v>0.37902324676513671</v>
      </c>
    </row>
    <row r="698" spans="1:14" ht="15" x14ac:dyDescent="0.2">
      <c r="A698" s="59" t="s">
        <v>1886</v>
      </c>
      <c r="B698" s="59" t="s">
        <v>1887</v>
      </c>
      <c r="C698" s="59" t="s">
        <v>80</v>
      </c>
      <c r="D698" s="60">
        <v>25.986061096191406</v>
      </c>
      <c r="E698" s="60">
        <v>6.225153923034668</v>
      </c>
      <c r="F698" s="60">
        <v>77.93670654296875</v>
      </c>
      <c r="G698" s="60">
        <v>5364349952</v>
      </c>
      <c r="H698" s="60">
        <v>39.869998931884766</v>
      </c>
      <c r="I698" s="59" t="s">
        <v>80</v>
      </c>
      <c r="J698" s="59" t="s">
        <v>81</v>
      </c>
      <c r="K698" s="50"/>
      <c r="L698"/>
      <c r="M698">
        <f t="shared" si="20"/>
        <v>6.2251539230346681E-2</v>
      </c>
      <c r="N698">
        <f t="shared" si="21"/>
        <v>0.77936706542968748</v>
      </c>
    </row>
    <row r="699" spans="1:14" ht="15" x14ac:dyDescent="0.2">
      <c r="A699" s="59" t="s">
        <v>2184</v>
      </c>
      <c r="B699" s="59" t="s">
        <v>2185</v>
      </c>
      <c r="C699" s="59" t="s">
        <v>89</v>
      </c>
      <c r="D699" s="60">
        <v>12.861234664916992</v>
      </c>
      <c r="E699" s="60">
        <v>25.476890563964844</v>
      </c>
      <c r="F699" s="60">
        <v>226.66871643066406</v>
      </c>
      <c r="G699" s="60">
        <v>5361948672</v>
      </c>
      <c r="H699" s="60">
        <v>49.689998626708984</v>
      </c>
      <c r="I699" s="59" t="s">
        <v>89</v>
      </c>
      <c r="J699" s="59" t="s">
        <v>109</v>
      </c>
      <c r="K699" s="50"/>
      <c r="L699"/>
      <c r="M699">
        <f t="shared" si="20"/>
        <v>0.25476890563964844</v>
      </c>
      <c r="N699">
        <f t="shared" si="21"/>
        <v>2.2666871643066404</v>
      </c>
    </row>
    <row r="700" spans="1:14" ht="15" x14ac:dyDescent="0.2">
      <c r="A700" s="59" t="s">
        <v>9212</v>
      </c>
      <c r="B700" s="59" t="s">
        <v>9213</v>
      </c>
      <c r="C700" s="59" t="s">
        <v>89</v>
      </c>
      <c r="D700" s="60">
        <v>21.218975067138672</v>
      </c>
      <c r="E700" s="60">
        <v>24.124057769775391</v>
      </c>
      <c r="F700" s="60">
        <v>57.79974365234375</v>
      </c>
      <c r="G700" s="60">
        <v>5352922112</v>
      </c>
      <c r="H700" s="60">
        <v>30.149999618530273</v>
      </c>
      <c r="I700" s="59" t="s">
        <v>89</v>
      </c>
      <c r="J700" s="59" t="s">
        <v>93</v>
      </c>
      <c r="K700" s="50"/>
      <c r="L700"/>
      <c r="M700">
        <f t="shared" si="20"/>
        <v>0.24124057769775389</v>
      </c>
      <c r="N700">
        <f t="shared" si="21"/>
        <v>0.57799743652343749</v>
      </c>
    </row>
    <row r="701" spans="1:14" ht="15" x14ac:dyDescent="0.2">
      <c r="A701" s="59" t="s">
        <v>2945</v>
      </c>
      <c r="B701" s="59" t="s">
        <v>2946</v>
      </c>
      <c r="C701" s="59" t="s">
        <v>89</v>
      </c>
      <c r="D701" s="60">
        <v>5.2263288497924805</v>
      </c>
      <c r="E701" s="60">
        <v>43.621067047119141</v>
      </c>
      <c r="F701" s="60">
        <v>51.835075378417969</v>
      </c>
      <c r="G701" s="60">
        <v>5334398976</v>
      </c>
      <c r="H701" s="60">
        <v>45.459999084472656</v>
      </c>
      <c r="I701" s="59" t="s">
        <v>89</v>
      </c>
      <c r="J701" s="59" t="s">
        <v>93</v>
      </c>
      <c r="K701" s="50"/>
      <c r="L701"/>
      <c r="M701">
        <f t="shared" si="20"/>
        <v>0.43621067047119139</v>
      </c>
      <c r="N701">
        <f t="shared" si="21"/>
        <v>0.51835075378417972</v>
      </c>
    </row>
    <row r="702" spans="1:14" ht="15" x14ac:dyDescent="0.2">
      <c r="A702" s="59" t="s">
        <v>2030</v>
      </c>
      <c r="B702" s="59" t="s">
        <v>2031</v>
      </c>
      <c r="C702" s="59" t="s">
        <v>33</v>
      </c>
      <c r="D702" s="60">
        <v>11.792207717895508</v>
      </c>
      <c r="E702" s="60">
        <v>20.229127883911133</v>
      </c>
      <c r="F702" s="60">
        <v>61.197490692138672</v>
      </c>
      <c r="G702" s="60">
        <v>5327851520</v>
      </c>
      <c r="H702" s="60">
        <v>154.36000061035156</v>
      </c>
      <c r="I702" s="59" t="s">
        <v>34</v>
      </c>
      <c r="J702" s="59" t="s">
        <v>73</v>
      </c>
      <c r="K702" s="50"/>
      <c r="L702"/>
      <c r="M702">
        <f t="shared" si="20"/>
        <v>0.20229127883911133</v>
      </c>
      <c r="N702">
        <f t="shared" si="21"/>
        <v>0.61197490692138667</v>
      </c>
    </row>
    <row r="703" spans="1:14" ht="15" x14ac:dyDescent="0.2">
      <c r="A703" s="59" t="s">
        <v>1469</v>
      </c>
      <c r="B703" s="59" t="s">
        <v>1470</v>
      </c>
      <c r="C703" s="59" t="s">
        <v>89</v>
      </c>
      <c r="D703" s="60">
        <v>17.750600814819336</v>
      </c>
      <c r="E703" s="60">
        <v>14.826277732849121</v>
      </c>
      <c r="F703" s="60">
        <v>282.70425415039062</v>
      </c>
      <c r="G703" s="60">
        <v>5321087488</v>
      </c>
      <c r="H703" s="60">
        <v>25.594999313354492</v>
      </c>
      <c r="I703" s="59" t="s">
        <v>89</v>
      </c>
      <c r="J703" s="59" t="s">
        <v>90</v>
      </c>
      <c r="K703" s="50"/>
      <c r="L703"/>
      <c r="M703">
        <f t="shared" si="20"/>
        <v>0.14826277732849122</v>
      </c>
      <c r="N703">
        <f t="shared" si="21"/>
        <v>2.8270425415039062</v>
      </c>
    </row>
    <row r="704" spans="1:14" ht="15" x14ac:dyDescent="0.2">
      <c r="A704" s="59" t="s">
        <v>1621</v>
      </c>
      <c r="B704" s="59" t="s">
        <v>1622</v>
      </c>
      <c r="C704" s="59" t="s">
        <v>69</v>
      </c>
      <c r="D704" s="60">
        <v>16.878250122070312</v>
      </c>
      <c r="E704" s="60">
        <v>48.347015380859375</v>
      </c>
      <c r="F704" s="60">
        <v>188.05642700195312</v>
      </c>
      <c r="G704" s="60">
        <v>5311874048</v>
      </c>
      <c r="H704" s="60">
        <v>58.229999542236328</v>
      </c>
      <c r="I704" s="59" t="s">
        <v>76</v>
      </c>
      <c r="J704" s="59" t="s">
        <v>77</v>
      </c>
      <c r="K704" s="50"/>
      <c r="L704"/>
      <c r="M704">
        <f t="shared" si="20"/>
        <v>0.48347015380859376</v>
      </c>
      <c r="N704">
        <f t="shared" si="21"/>
        <v>1.8805642700195313</v>
      </c>
    </row>
    <row r="705" spans="1:14" ht="15" x14ac:dyDescent="0.2">
      <c r="A705" s="59" t="s">
        <v>1411</v>
      </c>
      <c r="B705" s="59" t="s">
        <v>1412</v>
      </c>
      <c r="C705" s="59" t="s">
        <v>45</v>
      </c>
      <c r="D705" s="60">
        <v>87.737724304199219</v>
      </c>
      <c r="E705" s="60">
        <v>22.559360504150391</v>
      </c>
      <c r="F705" s="60">
        <v>162.53602600097656</v>
      </c>
      <c r="G705" s="60">
        <v>5311316480</v>
      </c>
      <c r="H705" s="60">
        <v>88.580001831054688</v>
      </c>
      <c r="I705" s="59" t="s">
        <v>53</v>
      </c>
      <c r="J705" s="59" t="s">
        <v>84</v>
      </c>
      <c r="K705" s="50"/>
      <c r="L705"/>
      <c r="M705">
        <f t="shared" si="20"/>
        <v>0.22559360504150391</v>
      </c>
      <c r="N705">
        <f t="shared" si="21"/>
        <v>1.6253602600097656</v>
      </c>
    </row>
    <row r="706" spans="1:14" ht="15" x14ac:dyDescent="0.2">
      <c r="A706" s="59" t="s">
        <v>1870</v>
      </c>
      <c r="B706" s="59" t="s">
        <v>1871</v>
      </c>
      <c r="C706" s="59" t="s">
        <v>28</v>
      </c>
      <c r="D706" s="60">
        <v>14.555829048156738</v>
      </c>
      <c r="E706" s="60">
        <v>13.002322196960449</v>
      </c>
      <c r="F706" s="60">
        <v>104.60426330566406</v>
      </c>
      <c r="G706" s="60">
        <v>5292777984</v>
      </c>
      <c r="H706" s="60">
        <v>143.02999877929688</v>
      </c>
      <c r="I706" s="59" t="s">
        <v>58</v>
      </c>
      <c r="J706" s="59" t="s">
        <v>59</v>
      </c>
      <c r="K706" s="50"/>
      <c r="L706"/>
      <c r="M706">
        <f t="shared" si="20"/>
        <v>0.1300232219696045</v>
      </c>
      <c r="N706">
        <f t="shared" si="21"/>
        <v>1.0460426330566406</v>
      </c>
    </row>
    <row r="707" spans="1:14" ht="15" x14ac:dyDescent="0.2">
      <c r="A707" s="59" t="s">
        <v>1571</v>
      </c>
      <c r="B707" s="59" t="s">
        <v>1572</v>
      </c>
      <c r="C707" s="59" t="s">
        <v>36</v>
      </c>
      <c r="D707" s="60">
        <v>17.594738006591797</v>
      </c>
      <c r="E707" s="60">
        <v>13.363643646240234</v>
      </c>
      <c r="F707" s="60">
        <v>6.4155840873718262</v>
      </c>
      <c r="G707" s="60">
        <v>5286781440</v>
      </c>
      <c r="H707" s="60">
        <v>16.715000152587891</v>
      </c>
      <c r="I707" s="59" t="s">
        <v>40</v>
      </c>
      <c r="J707" s="59" t="s">
        <v>55</v>
      </c>
      <c r="K707" s="50"/>
      <c r="L707"/>
      <c r="M707">
        <f t="shared" si="20"/>
        <v>0.13363643646240234</v>
      </c>
      <c r="N707">
        <f t="shared" si="21"/>
        <v>6.4155840873718256E-2</v>
      </c>
    </row>
    <row r="708" spans="1:14" ht="15" x14ac:dyDescent="0.2">
      <c r="A708" s="59" t="s">
        <v>3569</v>
      </c>
      <c r="B708" s="59" t="s">
        <v>3570</v>
      </c>
      <c r="C708" s="59" t="s">
        <v>43</v>
      </c>
      <c r="D708" s="60">
        <v>5.448951244354248</v>
      </c>
      <c r="E708" s="60">
        <v>56.759761810302734</v>
      </c>
      <c r="F708" s="60">
        <v>54.798263549804688</v>
      </c>
      <c r="G708" s="60">
        <v>5285142016</v>
      </c>
      <c r="H708" s="60">
        <v>44.169998168945312</v>
      </c>
      <c r="I708" s="59" t="s">
        <v>43</v>
      </c>
      <c r="J708" s="59" t="s">
        <v>44</v>
      </c>
      <c r="K708" s="50"/>
      <c r="L708"/>
      <c r="M708">
        <f t="shared" si="20"/>
        <v>0.56759761810302733</v>
      </c>
      <c r="N708">
        <f t="shared" si="21"/>
        <v>0.54798263549804682</v>
      </c>
    </row>
    <row r="709" spans="1:14" ht="15" x14ac:dyDescent="0.2">
      <c r="A709" s="59" t="s">
        <v>1984</v>
      </c>
      <c r="B709" s="59" t="s">
        <v>1985</v>
      </c>
      <c r="C709" s="59" t="s">
        <v>69</v>
      </c>
      <c r="D709" s="60">
        <v>61.934871673583984</v>
      </c>
      <c r="E709" s="60">
        <v>8.0281829833984375</v>
      </c>
      <c r="F709" s="60">
        <v>75.9810791015625</v>
      </c>
      <c r="G709" s="60">
        <v>5244739072</v>
      </c>
      <c r="H709" s="60">
        <v>133.80000305175781</v>
      </c>
      <c r="I709" s="59" t="s">
        <v>6370</v>
      </c>
      <c r="J709" s="59" t="s">
        <v>87</v>
      </c>
      <c r="K709" s="50"/>
      <c r="L709"/>
      <c r="M709">
        <f t="shared" ref="M709:M772" si="22">IF(E709=0,"",E709/100)</f>
        <v>8.0281829833984381E-2</v>
      </c>
      <c r="N709">
        <f t="shared" si="21"/>
        <v>0.75981079101562499</v>
      </c>
    </row>
    <row r="710" spans="1:14" ht="15" x14ac:dyDescent="0.2">
      <c r="A710" s="59" t="s">
        <v>1914</v>
      </c>
      <c r="B710" s="59" t="s">
        <v>1915</v>
      </c>
      <c r="C710" s="59" t="s">
        <v>33</v>
      </c>
      <c r="D710" s="60">
        <v>23.542087554931641</v>
      </c>
      <c r="E710" s="60">
        <v>16.128107070922852</v>
      </c>
      <c r="F710" s="60">
        <v>68.388725280761719</v>
      </c>
      <c r="G710" s="60">
        <v>5236375552</v>
      </c>
      <c r="H710" s="60">
        <v>37.799999237060547</v>
      </c>
      <c r="I710" s="59" t="s">
        <v>47</v>
      </c>
      <c r="J710" s="59" t="s">
        <v>47</v>
      </c>
      <c r="K710" s="50"/>
      <c r="L710"/>
      <c r="M710">
        <f t="shared" si="22"/>
        <v>0.16128107070922851</v>
      </c>
      <c r="N710">
        <f t="shared" ref="N710:N773" si="23">IF(F710=0,"",F710/100)</f>
        <v>0.6838872528076172</v>
      </c>
    </row>
    <row r="711" spans="1:14" ht="15" x14ac:dyDescent="0.2">
      <c r="A711" s="59" t="s">
        <v>2434</v>
      </c>
      <c r="B711" s="59" t="s">
        <v>2435</v>
      </c>
      <c r="C711" s="59" t="s">
        <v>36</v>
      </c>
      <c r="D711" s="60">
        <v>10.901848793029785</v>
      </c>
      <c r="E711" s="60">
        <v>43.9949951171875</v>
      </c>
      <c r="F711" s="60">
        <v>76.1253662109375</v>
      </c>
      <c r="G711" s="60">
        <v>5213743616</v>
      </c>
      <c r="H711" s="60">
        <v>120.01999664306641</v>
      </c>
      <c r="I711" s="59" t="s">
        <v>37</v>
      </c>
      <c r="J711" s="59" t="s">
        <v>38</v>
      </c>
      <c r="K711" s="50"/>
      <c r="L711"/>
      <c r="M711">
        <f t="shared" si="22"/>
        <v>0.43994995117187502</v>
      </c>
      <c r="N711">
        <f t="shared" si="23"/>
        <v>0.76125366210937495</v>
      </c>
    </row>
    <row r="712" spans="1:14" ht="15" x14ac:dyDescent="0.2">
      <c r="A712" s="59" t="s">
        <v>1435</v>
      </c>
      <c r="B712" s="59" t="s">
        <v>1436</v>
      </c>
      <c r="C712" s="59" t="s">
        <v>28</v>
      </c>
      <c r="D712" s="60">
        <v>6.1424202919006348</v>
      </c>
      <c r="E712" s="60">
        <v>14.429829597473145</v>
      </c>
      <c r="F712" s="60">
        <v>171.63665771484375</v>
      </c>
      <c r="G712" s="60">
        <v>5203087872</v>
      </c>
      <c r="H712" s="60">
        <v>13.410900115966797</v>
      </c>
      <c r="I712" s="59" t="s">
        <v>67</v>
      </c>
      <c r="J712" s="59" t="s">
        <v>100</v>
      </c>
      <c r="K712" s="50"/>
      <c r="L712"/>
      <c r="M712">
        <f t="shared" si="22"/>
        <v>0.14429829597473146</v>
      </c>
      <c r="N712">
        <f t="shared" si="23"/>
        <v>1.7163665771484375</v>
      </c>
    </row>
    <row r="713" spans="1:14" ht="15" x14ac:dyDescent="0.2">
      <c r="A713" s="59" t="s">
        <v>2038</v>
      </c>
      <c r="B713" s="59" t="s">
        <v>2039</v>
      </c>
      <c r="C713" s="59" t="s">
        <v>36</v>
      </c>
      <c r="D713" s="60">
        <v>38.449268341064453</v>
      </c>
      <c r="E713" s="60">
        <v>3.9031260013580322</v>
      </c>
      <c r="F713" s="60">
        <v>49.926227569580078</v>
      </c>
      <c r="G713" s="60">
        <v>5192131584</v>
      </c>
      <c r="H713" s="60">
        <v>167.30999755859375</v>
      </c>
      <c r="I713" s="59" t="s">
        <v>37</v>
      </c>
      <c r="J713" s="59" t="s">
        <v>38</v>
      </c>
      <c r="K713" s="50"/>
      <c r="L713"/>
      <c r="M713">
        <f t="shared" si="22"/>
        <v>3.9031260013580323E-2</v>
      </c>
      <c r="N713">
        <f t="shared" si="23"/>
        <v>0.49926227569580078</v>
      </c>
    </row>
    <row r="714" spans="1:14" ht="15" x14ac:dyDescent="0.2">
      <c r="A714" s="59" t="s">
        <v>1838</v>
      </c>
      <c r="B714" s="59" t="s">
        <v>1839</v>
      </c>
      <c r="C714" s="59" t="s">
        <v>89</v>
      </c>
      <c r="D714" s="60">
        <v>6.8565840721130371</v>
      </c>
      <c r="E714" s="60">
        <v>30.398517608642578</v>
      </c>
      <c r="F714" s="60">
        <v>46.787147521972656</v>
      </c>
      <c r="G714" s="60">
        <v>5190279168</v>
      </c>
      <c r="H714" s="60">
        <v>27.575000762939453</v>
      </c>
      <c r="I714" s="59" t="s">
        <v>89</v>
      </c>
      <c r="J714" s="59" t="s">
        <v>90</v>
      </c>
      <c r="K714" s="50"/>
      <c r="L714"/>
      <c r="M714">
        <f t="shared" si="22"/>
        <v>0.30398517608642578</v>
      </c>
      <c r="N714">
        <f t="shared" si="23"/>
        <v>0.46787147521972655</v>
      </c>
    </row>
    <row r="715" spans="1:14" ht="15" x14ac:dyDescent="0.2">
      <c r="A715" s="59" t="s">
        <v>2178</v>
      </c>
      <c r="B715" s="59" t="s">
        <v>2179</v>
      </c>
      <c r="C715" s="59" t="s">
        <v>33</v>
      </c>
      <c r="D715" s="60">
        <v>10.843072891235352</v>
      </c>
      <c r="E715" s="60">
        <v>12.302203178405762</v>
      </c>
      <c r="F715" s="60">
        <v>20.355487823486328</v>
      </c>
      <c r="G715" s="60">
        <v>5171535872</v>
      </c>
      <c r="H715" s="60">
        <v>46.494998931884766</v>
      </c>
      <c r="I715" s="59" t="s">
        <v>47</v>
      </c>
      <c r="J715" s="59" t="s">
        <v>47</v>
      </c>
      <c r="K715" s="50"/>
      <c r="L715"/>
      <c r="M715">
        <f t="shared" si="22"/>
        <v>0.12302203178405761</v>
      </c>
      <c r="N715">
        <f t="shared" si="23"/>
        <v>0.20355487823486329</v>
      </c>
    </row>
    <row r="716" spans="1:14" ht="15" x14ac:dyDescent="0.2">
      <c r="A716" s="59" t="s">
        <v>2977</v>
      </c>
      <c r="B716" s="59" t="s">
        <v>2978</v>
      </c>
      <c r="C716" s="59" t="s">
        <v>69</v>
      </c>
      <c r="D716" s="60">
        <v>86.239814758300781</v>
      </c>
      <c r="E716" s="60">
        <v>1.118816018104553</v>
      </c>
      <c r="F716" s="60">
        <v>103.12968444824219</v>
      </c>
      <c r="G716" s="60">
        <v>5148585984</v>
      </c>
      <c r="H716" s="60">
        <v>30.42919921875</v>
      </c>
      <c r="I716" s="59" t="s">
        <v>76</v>
      </c>
      <c r="J716" s="59" t="s">
        <v>91</v>
      </c>
      <c r="K716" s="50"/>
      <c r="L716"/>
      <c r="M716">
        <f t="shared" si="22"/>
        <v>1.118816018104553E-2</v>
      </c>
      <c r="N716">
        <f t="shared" si="23"/>
        <v>1.031296844482422</v>
      </c>
    </row>
    <row r="717" spans="1:14" ht="15" x14ac:dyDescent="0.2">
      <c r="A717" s="59" t="s">
        <v>2214</v>
      </c>
      <c r="B717" s="59" t="s">
        <v>2215</v>
      </c>
      <c r="C717" s="59" t="s">
        <v>69</v>
      </c>
      <c r="D717" s="60">
        <v>21.548084259033203</v>
      </c>
      <c r="E717" s="60">
        <v>23.34185791015625</v>
      </c>
      <c r="F717" s="60">
        <v>57.500190734863281</v>
      </c>
      <c r="G717" s="60">
        <v>5119171072</v>
      </c>
      <c r="H717" s="60">
        <v>131.27999877929688</v>
      </c>
      <c r="I717" s="59" t="s">
        <v>76</v>
      </c>
      <c r="J717" s="59" t="s">
        <v>97</v>
      </c>
      <c r="K717" s="50"/>
      <c r="L717"/>
      <c r="M717">
        <f t="shared" si="22"/>
        <v>0.2334185791015625</v>
      </c>
      <c r="N717">
        <f t="shared" si="23"/>
        <v>0.57500190734863277</v>
      </c>
    </row>
    <row r="718" spans="1:14" ht="15" x14ac:dyDescent="0.2">
      <c r="A718" s="59" t="s">
        <v>1726</v>
      </c>
      <c r="B718" s="59" t="s">
        <v>1727</v>
      </c>
      <c r="C718" s="59" t="s">
        <v>33</v>
      </c>
      <c r="D718" s="60">
        <v>12.82575511932373</v>
      </c>
      <c r="E718" s="60">
        <v>14.76364803314209</v>
      </c>
      <c r="F718" s="60">
        <v>128.02276611328125</v>
      </c>
      <c r="G718" s="60">
        <v>5118145024</v>
      </c>
      <c r="H718" s="60">
        <v>139.60499572753906</v>
      </c>
      <c r="I718" s="59" t="s">
        <v>85</v>
      </c>
      <c r="J718" s="59" t="s">
        <v>85</v>
      </c>
      <c r="K718" s="50"/>
      <c r="L718"/>
      <c r="M718">
        <f t="shared" si="22"/>
        <v>0.14763648033142091</v>
      </c>
      <c r="N718">
        <f t="shared" si="23"/>
        <v>1.2802276611328125</v>
      </c>
    </row>
    <row r="719" spans="1:14" ht="15" x14ac:dyDescent="0.2">
      <c r="A719" s="59" t="s">
        <v>2300</v>
      </c>
      <c r="B719" s="59" t="s">
        <v>2301</v>
      </c>
      <c r="C719" s="59" t="s">
        <v>33</v>
      </c>
      <c r="D719" s="60">
        <v>15.705890655517578</v>
      </c>
      <c r="E719" s="60">
        <v>8.4870481491088867</v>
      </c>
      <c r="F719" s="60">
        <v>27.871843338012695</v>
      </c>
      <c r="G719" s="60">
        <v>5099280896</v>
      </c>
      <c r="H719" s="60">
        <v>25.590000152587891</v>
      </c>
      <c r="I719" s="59" t="s">
        <v>47</v>
      </c>
      <c r="J719" s="59" t="s">
        <v>47</v>
      </c>
      <c r="K719" s="50"/>
      <c r="L719"/>
      <c r="M719">
        <f t="shared" si="22"/>
        <v>8.4870481491088862E-2</v>
      </c>
      <c r="N719">
        <f t="shared" si="23"/>
        <v>0.27871843338012697</v>
      </c>
    </row>
    <row r="720" spans="1:14" ht="15" x14ac:dyDescent="0.2">
      <c r="A720" s="59" t="s">
        <v>2068</v>
      </c>
      <c r="B720" s="59" t="s">
        <v>2069</v>
      </c>
      <c r="C720" s="59" t="s">
        <v>43</v>
      </c>
      <c r="D720" s="60">
        <v>16.409030914306641</v>
      </c>
      <c r="E720" s="60">
        <v>14.237095832824707</v>
      </c>
      <c r="F720" s="60">
        <v>142.10556030273438</v>
      </c>
      <c r="G720" s="60">
        <v>5095860224</v>
      </c>
      <c r="H720" s="60">
        <v>11.010000228881836</v>
      </c>
      <c r="I720" s="59" t="s">
        <v>43</v>
      </c>
      <c r="J720" s="59" t="s">
        <v>44</v>
      </c>
      <c r="K720" s="50"/>
      <c r="L720"/>
      <c r="M720">
        <f t="shared" si="22"/>
        <v>0.14237095832824706</v>
      </c>
      <c r="N720">
        <f t="shared" si="23"/>
        <v>1.4210556030273438</v>
      </c>
    </row>
    <row r="721" spans="1:14" ht="15" x14ac:dyDescent="0.2">
      <c r="A721" s="59" t="s">
        <v>9490</v>
      </c>
      <c r="B721" s="59" t="s">
        <v>9491</v>
      </c>
      <c r="C721" s="59" t="s">
        <v>20</v>
      </c>
      <c r="D721" s="60">
        <v>813.18310546875</v>
      </c>
      <c r="E721" s="60">
        <v>-5.4178438186645508</v>
      </c>
      <c r="F721" s="60">
        <v>172.64875793457031</v>
      </c>
      <c r="G721" s="60">
        <v>5092066816</v>
      </c>
      <c r="H721" s="60">
        <v>15.704999923706055</v>
      </c>
      <c r="I721" s="59" t="s">
        <v>23</v>
      </c>
      <c r="J721" s="59" t="s">
        <v>24</v>
      </c>
      <c r="K721" s="50"/>
      <c r="L721"/>
      <c r="M721">
        <f t="shared" si="22"/>
        <v>-5.4178438186645507E-2</v>
      </c>
      <c r="N721">
        <f t="shared" si="23"/>
        <v>1.7264875793457031</v>
      </c>
    </row>
    <row r="722" spans="1:14" ht="15" x14ac:dyDescent="0.2">
      <c r="A722" s="59" t="s">
        <v>2288</v>
      </c>
      <c r="B722" s="59" t="s">
        <v>2289</v>
      </c>
      <c r="C722" s="59" t="s">
        <v>69</v>
      </c>
      <c r="D722" s="60">
        <v>12.071478843688965</v>
      </c>
      <c r="E722" s="60">
        <v>16.995786666870117</v>
      </c>
      <c r="F722" s="60">
        <v>85.937210083007812</v>
      </c>
      <c r="G722" s="60">
        <v>5084776960</v>
      </c>
      <c r="H722" s="60">
        <v>71.769996643066406</v>
      </c>
      <c r="I722" s="59" t="s">
        <v>76</v>
      </c>
      <c r="J722" s="59" t="s">
        <v>82</v>
      </c>
      <c r="K722" s="50"/>
      <c r="L722"/>
      <c r="M722">
        <f t="shared" si="22"/>
        <v>0.16995786666870116</v>
      </c>
      <c r="N722">
        <f t="shared" si="23"/>
        <v>0.85937210083007809</v>
      </c>
    </row>
    <row r="723" spans="1:14" ht="15" x14ac:dyDescent="0.2">
      <c r="A723" s="59" t="s">
        <v>1820</v>
      </c>
      <c r="B723" s="59" t="s">
        <v>1821</v>
      </c>
      <c r="C723" s="59" t="s">
        <v>28</v>
      </c>
      <c r="D723" s="60">
        <v>3.4482803344726562</v>
      </c>
      <c r="E723" s="60">
        <v>46.188407897949219</v>
      </c>
      <c r="F723" s="60">
        <v>170.00849914550781</v>
      </c>
      <c r="G723" s="60">
        <v>5081084416</v>
      </c>
      <c r="H723" s="60">
        <v>18.75</v>
      </c>
      <c r="I723" s="59" t="s">
        <v>29</v>
      </c>
      <c r="J723" s="59" t="s">
        <v>86</v>
      </c>
      <c r="K723" s="50"/>
      <c r="L723"/>
      <c r="M723">
        <f t="shared" si="22"/>
        <v>0.46188407897949219</v>
      </c>
      <c r="N723">
        <f t="shared" si="23"/>
        <v>1.7000849914550782</v>
      </c>
    </row>
    <row r="724" spans="1:14" ht="15" x14ac:dyDescent="0.2">
      <c r="A724" s="59" t="s">
        <v>2154</v>
      </c>
      <c r="B724" s="59" t="s">
        <v>2155</v>
      </c>
      <c r="C724" s="59" t="s">
        <v>69</v>
      </c>
      <c r="D724" s="60">
        <v>48.708736419677734</v>
      </c>
      <c r="E724" s="60">
        <v>5.1629490852355957</v>
      </c>
      <c r="F724" s="60">
        <v>43.636203765869141</v>
      </c>
      <c r="G724" s="60">
        <v>5077853184</v>
      </c>
      <c r="H724" s="60">
        <v>49.491001129150391</v>
      </c>
      <c r="I724" s="59" t="s">
        <v>76</v>
      </c>
      <c r="J724" s="59" t="s">
        <v>77</v>
      </c>
      <c r="K724" s="50"/>
      <c r="L724"/>
      <c r="M724">
        <f t="shared" si="22"/>
        <v>5.1629490852355957E-2</v>
      </c>
      <c r="N724">
        <f t="shared" si="23"/>
        <v>0.43636203765869142</v>
      </c>
    </row>
    <row r="725" spans="1:14" ht="15" x14ac:dyDescent="0.2">
      <c r="A725" s="59" t="s">
        <v>1491</v>
      </c>
      <c r="B725" s="59" t="s">
        <v>1492</v>
      </c>
      <c r="C725" s="59" t="s">
        <v>33</v>
      </c>
      <c r="D725" s="60">
        <v>7.4540176391601562</v>
      </c>
      <c r="E725" s="60">
        <v>9.2824087142944336</v>
      </c>
      <c r="F725" s="60">
        <v>36.349590301513672</v>
      </c>
      <c r="G725" s="60">
        <v>5076649984</v>
      </c>
      <c r="H725" s="60">
        <v>53.380001068115234</v>
      </c>
      <c r="I725" s="59" t="s">
        <v>85</v>
      </c>
      <c r="J725" s="59" t="s">
        <v>85</v>
      </c>
      <c r="K725" s="50"/>
      <c r="L725"/>
      <c r="M725">
        <f t="shared" si="22"/>
        <v>9.2824087142944336E-2</v>
      </c>
      <c r="N725">
        <f t="shared" si="23"/>
        <v>0.36349590301513673</v>
      </c>
    </row>
    <row r="726" spans="1:14" ht="15" x14ac:dyDescent="0.2">
      <c r="A726" s="59" t="s">
        <v>7119</v>
      </c>
      <c r="B726" s="59" t="s">
        <v>7120</v>
      </c>
      <c r="C726" s="59" t="s">
        <v>20</v>
      </c>
      <c r="D726" s="60">
        <v>44.386634826660156</v>
      </c>
      <c r="E726" s="60">
        <v>16.244356155395508</v>
      </c>
      <c r="F726" s="60">
        <v>4.8235330581665039</v>
      </c>
      <c r="G726" s="60">
        <v>5033317376</v>
      </c>
      <c r="H726" s="60">
        <v>27.879999160766602</v>
      </c>
      <c r="I726" s="59" t="s">
        <v>48</v>
      </c>
      <c r="J726" s="59" t="s">
        <v>48</v>
      </c>
      <c r="K726" s="50"/>
      <c r="L726"/>
      <c r="M726">
        <f t="shared" si="22"/>
        <v>0.16244356155395509</v>
      </c>
      <c r="N726">
        <f t="shared" si="23"/>
        <v>4.8235330581665042E-2</v>
      </c>
    </row>
    <row r="727" spans="1:14" ht="15" x14ac:dyDescent="0.2">
      <c r="A727" s="59" t="s">
        <v>1624</v>
      </c>
      <c r="B727" s="59" t="s">
        <v>1625</v>
      </c>
      <c r="C727" s="59" t="s">
        <v>65</v>
      </c>
      <c r="D727" s="60">
        <v>37.719985961914062</v>
      </c>
      <c r="E727" s="60">
        <v>9.0808620452880859</v>
      </c>
      <c r="F727" s="60">
        <v>79.249549865722656</v>
      </c>
      <c r="G727" s="60">
        <v>5032930816</v>
      </c>
      <c r="H727" s="60">
        <v>103.54000091552734</v>
      </c>
      <c r="I727" s="59" t="s">
        <v>65</v>
      </c>
      <c r="J727" s="59" t="s">
        <v>66</v>
      </c>
      <c r="K727" s="50"/>
      <c r="L727"/>
      <c r="M727">
        <f t="shared" si="22"/>
        <v>9.0808620452880864E-2</v>
      </c>
      <c r="N727">
        <f t="shared" si="23"/>
        <v>0.79249549865722657</v>
      </c>
    </row>
    <row r="728" spans="1:14" ht="15" x14ac:dyDescent="0.2">
      <c r="A728" s="59" t="s">
        <v>9210</v>
      </c>
      <c r="B728" s="59" t="s">
        <v>9211</v>
      </c>
      <c r="C728" s="59" t="s">
        <v>69</v>
      </c>
      <c r="D728" s="60">
        <v>27.136449813842773</v>
      </c>
      <c r="E728" s="60">
        <v>16.609134674072266</v>
      </c>
      <c r="F728" s="60">
        <v>88.640083312988281</v>
      </c>
      <c r="G728" s="60">
        <v>5028568576</v>
      </c>
      <c r="H728" s="60">
        <v>20.450000762939453</v>
      </c>
      <c r="I728" s="59" t="s">
        <v>76</v>
      </c>
      <c r="J728" s="59" t="s">
        <v>97</v>
      </c>
      <c r="K728" s="50"/>
      <c r="L728"/>
      <c r="M728">
        <f t="shared" si="22"/>
        <v>0.16609134674072265</v>
      </c>
      <c r="N728">
        <f t="shared" si="23"/>
        <v>0.88640083312988283</v>
      </c>
    </row>
    <row r="729" spans="1:14" ht="15" x14ac:dyDescent="0.2">
      <c r="A729" s="59" t="s">
        <v>9482</v>
      </c>
      <c r="B729" s="59" t="s">
        <v>9483</v>
      </c>
      <c r="C729" s="59" t="s">
        <v>69</v>
      </c>
      <c r="D729" s="60">
        <v>46.894817352294922</v>
      </c>
      <c r="E729" s="60">
        <v>1.8290450572967529</v>
      </c>
      <c r="F729" s="60">
        <v>55.269321441650391</v>
      </c>
      <c r="G729" s="60">
        <v>5018143232</v>
      </c>
      <c r="H729" s="60">
        <v>9.7250003814697266</v>
      </c>
      <c r="I729" s="59" t="s">
        <v>6370</v>
      </c>
      <c r="J729" s="59" t="s">
        <v>96</v>
      </c>
      <c r="K729" s="50"/>
      <c r="L729"/>
      <c r="M729">
        <f t="shared" si="22"/>
        <v>1.8290450572967531E-2</v>
      </c>
      <c r="N729">
        <f t="shared" si="23"/>
        <v>0.55269321441650388</v>
      </c>
    </row>
    <row r="730" spans="1:14" ht="15" x14ac:dyDescent="0.2">
      <c r="A730" s="59" t="s">
        <v>3113</v>
      </c>
      <c r="B730" s="59" t="s">
        <v>3114</v>
      </c>
      <c r="C730" s="59" t="s">
        <v>28</v>
      </c>
      <c r="D730" s="60">
        <v>7.6881814002990723</v>
      </c>
      <c r="E730" s="60">
        <v>113.30994415283203</v>
      </c>
      <c r="F730" s="60">
        <v>459.13995361328125</v>
      </c>
      <c r="G730" s="60">
        <v>5009366528</v>
      </c>
      <c r="H730" s="60">
        <v>81.129997253417969</v>
      </c>
      <c r="I730" s="59" t="s">
        <v>67</v>
      </c>
      <c r="J730" s="59" t="s">
        <v>68</v>
      </c>
      <c r="K730" s="50"/>
      <c r="L730"/>
      <c r="M730">
        <f t="shared" si="22"/>
        <v>1.1330994415283202</v>
      </c>
      <c r="N730">
        <f t="shared" si="23"/>
        <v>4.5913995361328128</v>
      </c>
    </row>
    <row r="731" spans="1:14" ht="15" x14ac:dyDescent="0.2">
      <c r="A731" s="59" t="s">
        <v>9224</v>
      </c>
      <c r="B731" s="59" t="s">
        <v>9225</v>
      </c>
      <c r="C731" s="59" t="s">
        <v>69</v>
      </c>
      <c r="D731" s="60">
        <v>48.345664978027344</v>
      </c>
      <c r="E731" s="60">
        <v>-1.418305039405823</v>
      </c>
      <c r="F731" s="60">
        <v>241.53488159179688</v>
      </c>
      <c r="G731" s="60">
        <v>5005381120</v>
      </c>
      <c r="H731" s="60">
        <v>31.110000610351562</v>
      </c>
      <c r="I731" s="59" t="s">
        <v>6370</v>
      </c>
      <c r="J731" s="59" t="s">
        <v>87</v>
      </c>
      <c r="K731" s="50"/>
      <c r="L731"/>
      <c r="M731">
        <f t="shared" si="22"/>
        <v>-1.418305039405823E-2</v>
      </c>
      <c r="N731">
        <f t="shared" si="23"/>
        <v>2.4153488159179686</v>
      </c>
    </row>
    <row r="732" spans="1:14" ht="15" x14ac:dyDescent="0.2">
      <c r="A732" s="59" t="s">
        <v>2719</v>
      </c>
      <c r="B732" s="59" t="s">
        <v>9227</v>
      </c>
      <c r="C732" s="59" t="s">
        <v>28</v>
      </c>
      <c r="D732" s="60">
        <v>14.827595710754395</v>
      </c>
      <c r="E732" s="60">
        <v>7.4144320487976074</v>
      </c>
      <c r="F732" s="60">
        <v>357.21240234375</v>
      </c>
      <c r="G732" s="60">
        <v>5002545152</v>
      </c>
      <c r="H732" s="60">
        <v>34.244998931884766</v>
      </c>
      <c r="I732" s="59" t="s">
        <v>58</v>
      </c>
      <c r="J732" s="59" t="s">
        <v>59</v>
      </c>
      <c r="K732" s="50"/>
      <c r="L732"/>
      <c r="M732">
        <f t="shared" si="22"/>
        <v>7.4144320487976076E-2</v>
      </c>
      <c r="N732">
        <f t="shared" si="23"/>
        <v>3.5721240234375</v>
      </c>
    </row>
    <row r="733" spans="1:14" ht="15" x14ac:dyDescent="0.2">
      <c r="A733" s="59" t="s">
        <v>2440</v>
      </c>
      <c r="B733" s="59" t="s">
        <v>2441</v>
      </c>
      <c r="C733" s="59" t="s">
        <v>36</v>
      </c>
      <c r="D733" s="60">
        <v>24.555143356323242</v>
      </c>
      <c r="E733" s="60">
        <v>19.724386215209961</v>
      </c>
      <c r="F733" s="60">
        <v>124.7958984375</v>
      </c>
      <c r="G733" s="60">
        <v>4995803136</v>
      </c>
      <c r="H733" s="60">
        <v>94.139999389648438</v>
      </c>
      <c r="I733" s="59" t="s">
        <v>37</v>
      </c>
      <c r="J733" s="59" t="s">
        <v>38</v>
      </c>
      <c r="K733" s="50"/>
      <c r="L733"/>
      <c r="M733">
        <f t="shared" si="22"/>
        <v>0.1972438621520996</v>
      </c>
      <c r="N733">
        <f t="shared" si="23"/>
        <v>1.2479589843750001</v>
      </c>
    </row>
    <row r="734" spans="1:14" ht="15" x14ac:dyDescent="0.2">
      <c r="A734" s="59" t="s">
        <v>2841</v>
      </c>
      <c r="B734" s="59" t="s">
        <v>9228</v>
      </c>
      <c r="C734" s="59" t="s">
        <v>33</v>
      </c>
      <c r="D734" s="60">
        <v>11.799051284790039</v>
      </c>
      <c r="E734" s="60">
        <v>9.3759326934814453</v>
      </c>
      <c r="F734" s="60">
        <v>87.273590087890625</v>
      </c>
      <c r="G734" s="60">
        <v>4993978880</v>
      </c>
      <c r="H734" s="60">
        <v>27.370000839233398</v>
      </c>
      <c r="I734" s="59" t="s">
        <v>47</v>
      </c>
      <c r="J734" s="59" t="s">
        <v>47</v>
      </c>
      <c r="K734" s="50"/>
      <c r="L734"/>
      <c r="M734">
        <f t="shared" si="22"/>
        <v>9.3759326934814452E-2</v>
      </c>
      <c r="N734">
        <f t="shared" si="23"/>
        <v>0.87273590087890629</v>
      </c>
    </row>
    <row r="735" spans="1:14" ht="15" x14ac:dyDescent="0.2">
      <c r="A735" s="59" t="s">
        <v>1998</v>
      </c>
      <c r="B735" s="59" t="s">
        <v>1999</v>
      </c>
      <c r="C735" s="59" t="s">
        <v>28</v>
      </c>
      <c r="D735" s="60">
        <v>7.9447689056396484</v>
      </c>
      <c r="E735" s="60">
        <v>33.074504852294922</v>
      </c>
      <c r="F735" s="60">
        <v>129.9200439453125</v>
      </c>
      <c r="G735" s="60">
        <v>4972496896</v>
      </c>
      <c r="H735" s="60">
        <v>75.230003356933594</v>
      </c>
      <c r="I735" s="59" t="s">
        <v>67</v>
      </c>
      <c r="J735" s="59" t="s">
        <v>113</v>
      </c>
      <c r="K735" s="50"/>
      <c r="L735"/>
      <c r="M735">
        <f t="shared" si="22"/>
        <v>0.33074504852294923</v>
      </c>
      <c r="N735">
        <f t="shared" si="23"/>
        <v>1.2992004394531249</v>
      </c>
    </row>
    <row r="736" spans="1:14" ht="15" x14ac:dyDescent="0.2">
      <c r="A736" s="59" t="s">
        <v>1505</v>
      </c>
      <c r="B736" s="59" t="s">
        <v>1506</v>
      </c>
      <c r="C736" s="59" t="s">
        <v>69</v>
      </c>
      <c r="D736" s="60">
        <v>18.277225494384766</v>
      </c>
      <c r="E736" s="60">
        <v>75.826637268066406</v>
      </c>
      <c r="F736" s="60">
        <v>500.66824340820312</v>
      </c>
      <c r="G736" s="60">
        <v>4958654976</v>
      </c>
      <c r="H736" s="60">
        <v>38.770000457763672</v>
      </c>
      <c r="I736" s="59" t="s">
        <v>6370</v>
      </c>
      <c r="J736" s="59" t="s">
        <v>87</v>
      </c>
      <c r="K736" s="50"/>
      <c r="L736"/>
      <c r="M736">
        <f t="shared" si="22"/>
        <v>0.7582663726806641</v>
      </c>
      <c r="N736">
        <f t="shared" si="23"/>
        <v>5.0066824340820313</v>
      </c>
    </row>
    <row r="737" spans="1:14" ht="15" x14ac:dyDescent="0.2">
      <c r="A737" s="59" t="s">
        <v>1615</v>
      </c>
      <c r="B737" s="59" t="s">
        <v>1616</v>
      </c>
      <c r="C737" s="59" t="s">
        <v>20</v>
      </c>
      <c r="D737" s="60">
        <v>36.476451873779297</v>
      </c>
      <c r="E737" s="60">
        <v>11.907707214355469</v>
      </c>
      <c r="F737" s="60">
        <v>54.569755554199219</v>
      </c>
      <c r="G737" s="60">
        <v>4949853184</v>
      </c>
      <c r="H737" s="60">
        <v>39.939998626708984</v>
      </c>
      <c r="I737" s="59" t="s">
        <v>21</v>
      </c>
      <c r="J737" s="59" t="s">
        <v>92</v>
      </c>
      <c r="K737" s="50"/>
      <c r="L737"/>
      <c r="M737">
        <f t="shared" si="22"/>
        <v>0.11907707214355469</v>
      </c>
      <c r="N737">
        <f t="shared" si="23"/>
        <v>0.54569755554199217</v>
      </c>
    </row>
    <row r="738" spans="1:14" ht="15" x14ac:dyDescent="0.2">
      <c r="A738" s="59" t="s">
        <v>2140</v>
      </c>
      <c r="B738" s="59" t="s">
        <v>2141</v>
      </c>
      <c r="C738" s="59" t="s">
        <v>80</v>
      </c>
      <c r="D738" s="60">
        <v>68.937583923339844</v>
      </c>
      <c r="E738" s="60">
        <v>4.6937398910522461</v>
      </c>
      <c r="F738" s="60">
        <v>70.039604187011719</v>
      </c>
      <c r="G738" s="60">
        <v>4946206720</v>
      </c>
      <c r="H738" s="60">
        <v>35.740001678466797</v>
      </c>
      <c r="I738" s="59" t="s">
        <v>80</v>
      </c>
      <c r="J738" s="59" t="s">
        <v>81</v>
      </c>
      <c r="K738" s="50"/>
      <c r="L738"/>
      <c r="M738">
        <f t="shared" si="22"/>
        <v>4.6937398910522461E-2</v>
      </c>
      <c r="N738">
        <f t="shared" si="23"/>
        <v>0.70039604187011717</v>
      </c>
    </row>
    <row r="739" spans="1:14" ht="15" x14ac:dyDescent="0.2">
      <c r="A739" s="59" t="s">
        <v>2138</v>
      </c>
      <c r="B739" s="59" t="s">
        <v>2139</v>
      </c>
      <c r="C739" s="59" t="s">
        <v>33</v>
      </c>
      <c r="D739" s="60">
        <v>11.876749038696289</v>
      </c>
      <c r="E739" s="60">
        <v>7.5947608947753906</v>
      </c>
      <c r="F739" s="60">
        <v>48.42767333984375</v>
      </c>
      <c r="G739" s="60">
        <v>4907473920</v>
      </c>
      <c r="H739" s="60">
        <v>14.409999847412109</v>
      </c>
      <c r="I739" s="59" t="s">
        <v>47</v>
      </c>
      <c r="J739" s="59" t="s">
        <v>47</v>
      </c>
      <c r="K739" s="50"/>
      <c r="L739"/>
      <c r="M739">
        <f t="shared" si="22"/>
        <v>7.5947608947753903E-2</v>
      </c>
      <c r="N739">
        <f t="shared" si="23"/>
        <v>0.48427673339843752</v>
      </c>
    </row>
    <row r="740" spans="1:14" ht="15" x14ac:dyDescent="0.2">
      <c r="A740" s="59" t="s">
        <v>2070</v>
      </c>
      <c r="B740" s="59" t="s">
        <v>2071</v>
      </c>
      <c r="C740" s="59" t="s">
        <v>69</v>
      </c>
      <c r="D740" s="60">
        <v>53.921051025390625</v>
      </c>
      <c r="E740" s="60">
        <v>27.645563125610352</v>
      </c>
      <c r="F740" s="60">
        <v>5.8026890754699707</v>
      </c>
      <c r="G740" s="60">
        <v>4897223168</v>
      </c>
      <c r="H740" s="60">
        <v>102.44999694824219</v>
      </c>
      <c r="I740" s="59" t="s">
        <v>6370</v>
      </c>
      <c r="J740" s="59" t="s">
        <v>96</v>
      </c>
      <c r="K740" s="50"/>
      <c r="L740"/>
      <c r="M740">
        <f t="shared" si="22"/>
        <v>0.27645563125610351</v>
      </c>
      <c r="N740">
        <f t="shared" si="23"/>
        <v>5.802689075469971E-2</v>
      </c>
    </row>
    <row r="741" spans="1:14" ht="15" x14ac:dyDescent="0.2">
      <c r="A741" s="59" t="s">
        <v>1173</v>
      </c>
      <c r="B741" s="59" t="s">
        <v>1174</v>
      </c>
      <c r="C741" s="59" t="s">
        <v>20</v>
      </c>
      <c r="D741" s="60">
        <v>5.4917712211608887</v>
      </c>
      <c r="E741" s="60">
        <v>185.08195495605469</v>
      </c>
      <c r="F741" s="60">
        <v>494.22677612304688</v>
      </c>
      <c r="G741" s="60">
        <v>4896645632</v>
      </c>
      <c r="H741" s="60">
        <v>12.680000305175781</v>
      </c>
      <c r="I741" s="59" t="s">
        <v>23</v>
      </c>
      <c r="J741" s="59" t="s">
        <v>42</v>
      </c>
      <c r="K741" s="50"/>
      <c r="L741"/>
      <c r="M741">
        <f t="shared" si="22"/>
        <v>1.8508195495605468</v>
      </c>
      <c r="N741">
        <f t="shared" si="23"/>
        <v>4.9422677612304691</v>
      </c>
    </row>
    <row r="742" spans="1:14" ht="15" x14ac:dyDescent="0.2">
      <c r="A742" s="59" t="s">
        <v>2909</v>
      </c>
      <c r="B742" s="59" t="s">
        <v>2910</v>
      </c>
      <c r="C742" s="59" t="s">
        <v>89</v>
      </c>
      <c r="D742" s="60">
        <v>1.665787816047668</v>
      </c>
      <c r="E742" s="60">
        <v>37.258213043212891</v>
      </c>
      <c r="F742" s="60">
        <v>38.793922424316406</v>
      </c>
      <c r="G742" s="60">
        <v>4868108800</v>
      </c>
      <c r="H742" s="60">
        <v>20.780000686645508</v>
      </c>
      <c r="I742" s="59" t="s">
        <v>89</v>
      </c>
      <c r="J742" s="59" t="s">
        <v>93</v>
      </c>
      <c r="K742" s="50"/>
      <c r="L742"/>
      <c r="M742">
        <f t="shared" si="22"/>
        <v>0.3725821304321289</v>
      </c>
      <c r="N742">
        <f t="shared" si="23"/>
        <v>0.38793922424316407</v>
      </c>
    </row>
    <row r="743" spans="1:14" ht="15" x14ac:dyDescent="0.2">
      <c r="A743" s="59" t="s">
        <v>1670</v>
      </c>
      <c r="B743" s="59" t="s">
        <v>1671</v>
      </c>
      <c r="C743" s="59" t="s">
        <v>33</v>
      </c>
      <c r="D743" s="60">
        <v>32.723400115966797</v>
      </c>
      <c r="E743" s="60">
        <v>10.785077095031738</v>
      </c>
      <c r="F743" s="60">
        <v>34.069427490234375</v>
      </c>
      <c r="G743" s="60">
        <v>4842874880</v>
      </c>
      <c r="H743" s="60">
        <v>138.69999694824219</v>
      </c>
      <c r="I743" s="59" t="s">
        <v>85</v>
      </c>
      <c r="J743" s="59" t="s">
        <v>85</v>
      </c>
      <c r="K743" s="50"/>
      <c r="L743"/>
      <c r="M743">
        <f t="shared" si="22"/>
        <v>0.10785077095031738</v>
      </c>
      <c r="N743">
        <f t="shared" si="23"/>
        <v>0.34069427490234377</v>
      </c>
    </row>
    <row r="744" spans="1:14" ht="15" x14ac:dyDescent="0.2">
      <c r="A744" s="59" t="s">
        <v>2467</v>
      </c>
      <c r="B744" s="59" t="s">
        <v>2468</v>
      </c>
      <c r="C744" s="59" t="s">
        <v>20</v>
      </c>
      <c r="D744" s="60">
        <v>69.736221313476562</v>
      </c>
      <c r="E744" s="60">
        <v>12.41786003112793</v>
      </c>
      <c r="F744" s="60">
        <v>87.0264892578125</v>
      </c>
      <c r="G744" s="60">
        <v>4841734144</v>
      </c>
      <c r="H744" s="60">
        <v>147.94999694824219</v>
      </c>
      <c r="I744" s="59" t="s">
        <v>21</v>
      </c>
      <c r="J744" s="59" t="s">
        <v>92</v>
      </c>
      <c r="K744" s="50"/>
      <c r="L744"/>
      <c r="M744">
        <f t="shared" si="22"/>
        <v>0.12417860031127929</v>
      </c>
      <c r="N744">
        <f t="shared" si="23"/>
        <v>0.870264892578125</v>
      </c>
    </row>
    <row r="745" spans="1:14" ht="15" x14ac:dyDescent="0.2">
      <c r="A745" s="59" t="s">
        <v>1417</v>
      </c>
      <c r="B745" s="59" t="s">
        <v>1418</v>
      </c>
      <c r="C745" s="59" t="s">
        <v>69</v>
      </c>
      <c r="D745" s="60">
        <v>57.196117401123047</v>
      </c>
      <c r="E745" s="60">
        <v>7.3622970581054688</v>
      </c>
      <c r="F745" s="60">
        <v>55.176471710205078</v>
      </c>
      <c r="G745" s="60">
        <v>4839008768</v>
      </c>
      <c r="H745" s="60">
        <v>59.340000152587891</v>
      </c>
      <c r="I745" s="59" t="s">
        <v>76</v>
      </c>
      <c r="J745" s="59" t="s">
        <v>77</v>
      </c>
      <c r="K745" s="50"/>
      <c r="L745"/>
      <c r="M745">
        <f t="shared" si="22"/>
        <v>7.3622970581054686E-2</v>
      </c>
      <c r="N745">
        <f t="shared" si="23"/>
        <v>0.55176471710205077</v>
      </c>
    </row>
    <row r="746" spans="1:14" ht="15" x14ac:dyDescent="0.2">
      <c r="A746" s="59" t="s">
        <v>2799</v>
      </c>
      <c r="B746" s="59" t="s">
        <v>2800</v>
      </c>
      <c r="C746" s="59" t="s">
        <v>69</v>
      </c>
      <c r="D746" s="60">
        <v>17.68379020690918</v>
      </c>
      <c r="E746" s="60">
        <v>25.598154067993164</v>
      </c>
      <c r="F746" s="60">
        <v>53.157257080078125</v>
      </c>
      <c r="G746" s="60">
        <v>4837309952</v>
      </c>
      <c r="H746" s="60">
        <v>127.63999938964844</v>
      </c>
      <c r="I746" s="59" t="s">
        <v>76</v>
      </c>
      <c r="J746" s="59" t="s">
        <v>97</v>
      </c>
      <c r="K746" s="50"/>
      <c r="L746"/>
      <c r="M746">
        <f t="shared" si="22"/>
        <v>0.25598154067993162</v>
      </c>
      <c r="N746">
        <f t="shared" si="23"/>
        <v>0.53157257080078124</v>
      </c>
    </row>
    <row r="747" spans="1:14" ht="15" x14ac:dyDescent="0.2">
      <c r="A747" s="59" t="s">
        <v>1329</v>
      </c>
      <c r="B747" s="59" t="s">
        <v>1330</v>
      </c>
      <c r="C747" s="59" t="s">
        <v>80</v>
      </c>
      <c r="D747" s="60">
        <v>23.475019454956055</v>
      </c>
      <c r="E747" s="60">
        <v>4.1830019950866699</v>
      </c>
      <c r="F747" s="60">
        <v>73.821792602539062</v>
      </c>
      <c r="G747" s="60">
        <v>4780288000</v>
      </c>
      <c r="H747" s="60">
        <v>43.229999542236328</v>
      </c>
      <c r="I747" s="59" t="s">
        <v>80</v>
      </c>
      <c r="J747" s="59" t="s">
        <v>81</v>
      </c>
      <c r="K747" s="50"/>
      <c r="L747"/>
      <c r="M747">
        <f t="shared" si="22"/>
        <v>4.1830019950866701E-2</v>
      </c>
      <c r="N747">
        <f t="shared" si="23"/>
        <v>0.7382179260253906</v>
      </c>
    </row>
    <row r="748" spans="1:14" ht="15" x14ac:dyDescent="0.2">
      <c r="A748" s="59" t="s">
        <v>1714</v>
      </c>
      <c r="B748" s="59" t="s">
        <v>1715</v>
      </c>
      <c r="C748" s="59" t="s">
        <v>69</v>
      </c>
      <c r="D748" s="60">
        <v>23.327669143676758</v>
      </c>
      <c r="E748" s="60">
        <v>31.249300003051758</v>
      </c>
      <c r="F748" s="60">
        <v>20.035469055175781</v>
      </c>
      <c r="G748" s="60">
        <v>4772521984</v>
      </c>
      <c r="H748" s="60">
        <v>48.720001220703125</v>
      </c>
      <c r="I748" s="59" t="s">
        <v>76</v>
      </c>
      <c r="J748" s="59" t="s">
        <v>95</v>
      </c>
      <c r="K748" s="50"/>
      <c r="L748"/>
      <c r="M748">
        <f t="shared" si="22"/>
        <v>0.31249300003051755</v>
      </c>
      <c r="N748">
        <f t="shared" si="23"/>
        <v>0.20035469055175781</v>
      </c>
    </row>
    <row r="749" spans="1:14" ht="15" x14ac:dyDescent="0.2">
      <c r="A749" s="59" t="s">
        <v>2254</v>
      </c>
      <c r="B749" s="59" t="s">
        <v>2255</v>
      </c>
      <c r="C749" s="59" t="s">
        <v>69</v>
      </c>
      <c r="D749" s="60">
        <v>21.242841720581055</v>
      </c>
      <c r="E749" s="60">
        <v>18.915939331054688</v>
      </c>
      <c r="F749" s="60">
        <v>15.103089332580566</v>
      </c>
      <c r="G749" s="60">
        <v>4758931456</v>
      </c>
      <c r="H749" s="60">
        <v>142.94000244140625</v>
      </c>
      <c r="I749" s="59" t="s">
        <v>76</v>
      </c>
      <c r="J749" s="59" t="s">
        <v>82</v>
      </c>
      <c r="K749" s="50"/>
      <c r="L749"/>
      <c r="M749">
        <f t="shared" si="22"/>
        <v>0.18915939331054688</v>
      </c>
      <c r="N749">
        <f t="shared" si="23"/>
        <v>0.15103089332580566</v>
      </c>
    </row>
    <row r="750" spans="1:14" ht="15" x14ac:dyDescent="0.2">
      <c r="A750" s="59" t="s">
        <v>1676</v>
      </c>
      <c r="B750" s="59" t="s">
        <v>1677</v>
      </c>
      <c r="C750" s="59" t="s">
        <v>28</v>
      </c>
      <c r="D750" s="60">
        <v>5.3777084350585938</v>
      </c>
      <c r="E750" s="60">
        <v>19.327070236206055</v>
      </c>
      <c r="F750" s="60">
        <v>62.048202514648438</v>
      </c>
      <c r="G750" s="60">
        <v>4748527104</v>
      </c>
      <c r="H750" s="60">
        <v>46.240001678466797</v>
      </c>
      <c r="I750" s="59" t="s">
        <v>67</v>
      </c>
      <c r="J750" s="59" t="s">
        <v>100</v>
      </c>
      <c r="K750" s="50"/>
      <c r="L750"/>
      <c r="M750">
        <f t="shared" si="22"/>
        <v>0.19327070236206054</v>
      </c>
      <c r="N750">
        <f t="shared" si="23"/>
        <v>0.62048202514648443</v>
      </c>
    </row>
    <row r="751" spans="1:14" ht="15" x14ac:dyDescent="0.2">
      <c r="A751" s="59" t="s">
        <v>1147</v>
      </c>
      <c r="B751" s="59" t="s">
        <v>1148</v>
      </c>
      <c r="C751" s="59" t="s">
        <v>20</v>
      </c>
      <c r="D751" s="60">
        <v>26.582500457763672</v>
      </c>
      <c r="E751" s="60">
        <v>16.996927261352539</v>
      </c>
      <c r="F751" s="60">
        <v>2.3217051029205322</v>
      </c>
      <c r="G751" s="60">
        <v>4748218880</v>
      </c>
      <c r="H751" s="60">
        <v>106.33000183105469</v>
      </c>
      <c r="I751" s="59" t="s">
        <v>48</v>
      </c>
      <c r="J751" s="59" t="s">
        <v>48</v>
      </c>
      <c r="K751" s="50"/>
      <c r="L751"/>
      <c r="M751">
        <f t="shared" si="22"/>
        <v>0.1699692726135254</v>
      </c>
      <c r="N751">
        <f t="shared" si="23"/>
        <v>2.3217051029205321E-2</v>
      </c>
    </row>
    <row r="752" spans="1:14" ht="15" x14ac:dyDescent="0.2">
      <c r="A752" s="59" t="s">
        <v>2284</v>
      </c>
      <c r="B752" s="59" t="s">
        <v>2285</v>
      </c>
      <c r="C752" s="59" t="s">
        <v>33</v>
      </c>
      <c r="D752" s="60">
        <v>9.6207485198974609</v>
      </c>
      <c r="E752" s="60">
        <v>14.971208572387695</v>
      </c>
      <c r="F752" s="60">
        <v>59.715278625488281</v>
      </c>
      <c r="G752" s="60">
        <v>4732840960</v>
      </c>
      <c r="H752" s="60">
        <v>56.569999694824219</v>
      </c>
      <c r="I752" s="59" t="s">
        <v>47</v>
      </c>
      <c r="J752" s="59" t="s">
        <v>47</v>
      </c>
      <c r="K752" s="50"/>
      <c r="L752"/>
      <c r="M752">
        <f t="shared" si="22"/>
        <v>0.14971208572387695</v>
      </c>
      <c r="N752">
        <f t="shared" si="23"/>
        <v>0.59715278625488277</v>
      </c>
    </row>
    <row r="753" spans="1:14" ht="15" x14ac:dyDescent="0.2">
      <c r="A753" s="59" t="s">
        <v>2244</v>
      </c>
      <c r="B753" s="59" t="s">
        <v>2245</v>
      </c>
      <c r="C753" s="59" t="s">
        <v>28</v>
      </c>
      <c r="D753" s="60">
        <v>15.03446102142334</v>
      </c>
      <c r="E753" s="60">
        <v>28.886474609375</v>
      </c>
      <c r="F753" s="60">
        <v>91.09002685546875</v>
      </c>
      <c r="G753" s="60">
        <v>4701531648</v>
      </c>
      <c r="H753" s="60">
        <v>160.47000122070312</v>
      </c>
      <c r="I753" s="59" t="s">
        <v>67</v>
      </c>
      <c r="J753" s="59" t="s">
        <v>100</v>
      </c>
      <c r="K753" s="50"/>
      <c r="L753"/>
      <c r="M753">
        <f t="shared" si="22"/>
        <v>0.28886474609375001</v>
      </c>
      <c r="N753">
        <f t="shared" si="23"/>
        <v>0.91090026855468753</v>
      </c>
    </row>
    <row r="754" spans="1:14" ht="15" x14ac:dyDescent="0.2">
      <c r="A754" s="59" t="s">
        <v>2278</v>
      </c>
      <c r="B754" s="59" t="s">
        <v>2279</v>
      </c>
      <c r="C754" s="59" t="s">
        <v>80</v>
      </c>
      <c r="D754" s="60">
        <v>43.981662750244141</v>
      </c>
      <c r="E754" s="60">
        <v>5.9106221199035645</v>
      </c>
      <c r="F754" s="60">
        <v>144.07156372070312</v>
      </c>
      <c r="G754" s="60">
        <v>4665651200</v>
      </c>
      <c r="H754" s="60">
        <v>40.314998626708984</v>
      </c>
      <c r="I754" s="59" t="s">
        <v>80</v>
      </c>
      <c r="J754" s="59" t="s">
        <v>81</v>
      </c>
      <c r="K754" s="50"/>
      <c r="L754"/>
      <c r="M754">
        <f t="shared" si="22"/>
        <v>5.9106221199035643E-2</v>
      </c>
      <c r="N754">
        <f t="shared" si="23"/>
        <v>1.4407156372070313</v>
      </c>
    </row>
    <row r="755" spans="1:14" ht="15" x14ac:dyDescent="0.2">
      <c r="A755" s="59" t="s">
        <v>9204</v>
      </c>
      <c r="B755" s="59" t="s">
        <v>9205</v>
      </c>
      <c r="C755" s="59" t="s">
        <v>36</v>
      </c>
      <c r="D755" s="60">
        <v>36.608505249023438</v>
      </c>
      <c r="E755" s="60">
        <v>18.50145149230957</v>
      </c>
      <c r="F755" s="60">
        <v>1.3045270442962651</v>
      </c>
      <c r="G755" s="60">
        <v>4643096064</v>
      </c>
      <c r="H755" s="60">
        <v>25.659999847412109</v>
      </c>
      <c r="I755" s="59" t="s">
        <v>37</v>
      </c>
      <c r="J755" s="59" t="s">
        <v>99</v>
      </c>
      <c r="K755" s="50"/>
      <c r="L755"/>
      <c r="M755">
        <f t="shared" si="22"/>
        <v>0.1850145149230957</v>
      </c>
      <c r="N755">
        <f t="shared" si="23"/>
        <v>1.304527044296265E-2</v>
      </c>
    </row>
    <row r="756" spans="1:14" ht="15" x14ac:dyDescent="0.2">
      <c r="A756" s="59" t="s">
        <v>2342</v>
      </c>
      <c r="B756" s="59" t="s">
        <v>2343</v>
      </c>
      <c r="C756" s="59" t="s">
        <v>28</v>
      </c>
      <c r="D756" s="60">
        <v>12.053430557250977</v>
      </c>
      <c r="E756" s="60">
        <v>24.100282669067383</v>
      </c>
      <c r="F756" s="60">
        <v>138.03562927246094</v>
      </c>
      <c r="G756" s="60">
        <v>4624171520</v>
      </c>
      <c r="H756" s="60">
        <v>43.994998931884766</v>
      </c>
      <c r="I756" s="59" t="s">
        <v>58</v>
      </c>
      <c r="J756" s="59" t="s">
        <v>59</v>
      </c>
      <c r="K756" s="50"/>
      <c r="L756"/>
      <c r="M756">
        <f t="shared" si="22"/>
        <v>0.24100282669067383</v>
      </c>
      <c r="N756">
        <f t="shared" si="23"/>
        <v>1.3803562927246094</v>
      </c>
    </row>
    <row r="757" spans="1:14" ht="15" x14ac:dyDescent="0.2">
      <c r="A757" s="59" t="s">
        <v>2060</v>
      </c>
      <c r="B757" s="59" t="s">
        <v>2061</v>
      </c>
      <c r="C757" s="59" t="s">
        <v>69</v>
      </c>
      <c r="D757" s="60">
        <v>13.346697807312012</v>
      </c>
      <c r="E757" s="60">
        <v>27.168697357177734</v>
      </c>
      <c r="F757" s="60">
        <v>63.185695648193359</v>
      </c>
      <c r="G757" s="60">
        <v>4602866688</v>
      </c>
      <c r="H757" s="60">
        <v>82.379997253417969</v>
      </c>
      <c r="I757" s="59" t="s">
        <v>76</v>
      </c>
      <c r="J757" s="59" t="s">
        <v>97</v>
      </c>
      <c r="K757" s="50"/>
      <c r="L757"/>
      <c r="M757">
        <f t="shared" si="22"/>
        <v>0.27168697357177735</v>
      </c>
      <c r="N757">
        <f t="shared" si="23"/>
        <v>0.63185695648193363</v>
      </c>
    </row>
    <row r="758" spans="1:14" ht="15" x14ac:dyDescent="0.2">
      <c r="A758" s="59" t="s">
        <v>3387</v>
      </c>
      <c r="B758" s="59" t="s">
        <v>3388</v>
      </c>
      <c r="C758" s="59" t="s">
        <v>20</v>
      </c>
      <c r="D758" s="60">
        <v>10.629718780517578</v>
      </c>
      <c r="E758" s="60">
        <v>66.9395751953125</v>
      </c>
      <c r="F758" s="60">
        <v>70.478721618652344</v>
      </c>
      <c r="G758" s="60">
        <v>4596718080</v>
      </c>
      <c r="H758" s="60">
        <v>65.669998168945312</v>
      </c>
      <c r="I758" s="59" t="s">
        <v>48</v>
      </c>
      <c r="J758" s="59" t="s">
        <v>48</v>
      </c>
      <c r="K758" s="50"/>
      <c r="L758"/>
      <c r="M758">
        <f t="shared" si="22"/>
        <v>0.66939575195312495</v>
      </c>
      <c r="N758">
        <f t="shared" si="23"/>
        <v>0.7047872161865234</v>
      </c>
    </row>
    <row r="759" spans="1:14" ht="15" x14ac:dyDescent="0.2">
      <c r="A759" s="59" t="s">
        <v>1782</v>
      </c>
      <c r="B759" s="59" t="s">
        <v>1783</v>
      </c>
      <c r="C759" s="59" t="s">
        <v>45</v>
      </c>
      <c r="D759" s="60">
        <v>9.5819883346557617</v>
      </c>
      <c r="E759" s="60">
        <v>10.592798233032227</v>
      </c>
      <c r="F759" s="60">
        <v>34.101863861083984</v>
      </c>
      <c r="G759" s="60">
        <v>4565517824</v>
      </c>
      <c r="H759" s="60">
        <v>3945.7900390625</v>
      </c>
      <c r="I759" s="59" t="s">
        <v>53</v>
      </c>
      <c r="J759" s="59" t="s">
        <v>84</v>
      </c>
      <c r="K759" s="50"/>
      <c r="L759"/>
      <c r="M759">
        <f t="shared" si="22"/>
        <v>0.10592798233032226</v>
      </c>
      <c r="N759">
        <f t="shared" si="23"/>
        <v>0.34101863861083986</v>
      </c>
    </row>
    <row r="760" spans="1:14" ht="15" x14ac:dyDescent="0.2">
      <c r="A760" s="59" t="s">
        <v>2573</v>
      </c>
      <c r="B760" s="59" t="s">
        <v>2574</v>
      </c>
      <c r="C760" s="59" t="s">
        <v>69</v>
      </c>
      <c r="D760" s="60">
        <v>95.91375732421875</v>
      </c>
      <c r="E760" s="60">
        <v>-13.281336784362793</v>
      </c>
      <c r="F760" s="60">
        <v>56.502464294433594</v>
      </c>
      <c r="G760" s="60">
        <v>4562455552</v>
      </c>
      <c r="H760" s="60">
        <v>33.380001068115234</v>
      </c>
      <c r="I760" s="59" t="s">
        <v>76</v>
      </c>
      <c r="J760" s="59" t="s">
        <v>107</v>
      </c>
      <c r="K760" s="50"/>
      <c r="L760"/>
      <c r="M760">
        <f t="shared" si="22"/>
        <v>-0.13281336784362793</v>
      </c>
      <c r="N760">
        <f t="shared" si="23"/>
        <v>0.56502464294433596</v>
      </c>
    </row>
    <row r="761" spans="1:14" ht="15" x14ac:dyDescent="0.2">
      <c r="A761" s="59" t="s">
        <v>2240</v>
      </c>
      <c r="B761" s="59" t="s">
        <v>7330</v>
      </c>
      <c r="C761" s="59" t="s">
        <v>69</v>
      </c>
      <c r="D761" s="60">
        <v>7.8987917900085449</v>
      </c>
      <c r="E761" s="60">
        <v>26.664693832397461</v>
      </c>
      <c r="F761" s="60">
        <v>104.18421173095703</v>
      </c>
      <c r="G761" s="60">
        <v>4522975232</v>
      </c>
      <c r="H761" s="60">
        <v>29.159999847412109</v>
      </c>
      <c r="I761" s="59" t="s">
        <v>76</v>
      </c>
      <c r="J761" s="59" t="s">
        <v>97</v>
      </c>
      <c r="K761" s="50"/>
      <c r="L761"/>
      <c r="M761">
        <f t="shared" si="22"/>
        <v>0.26664693832397462</v>
      </c>
      <c r="N761">
        <f t="shared" si="23"/>
        <v>1.0418421173095702</v>
      </c>
    </row>
    <row r="762" spans="1:14" ht="15" x14ac:dyDescent="0.2">
      <c r="A762" s="59" t="s">
        <v>1748</v>
      </c>
      <c r="B762" s="59" t="s">
        <v>1749</v>
      </c>
      <c r="C762" s="59" t="s">
        <v>33</v>
      </c>
      <c r="D762" s="60">
        <v>5.1338911056518546</v>
      </c>
      <c r="E762" s="60">
        <v>31.306049346923828</v>
      </c>
      <c r="F762" s="60">
        <v>604.3160400390625</v>
      </c>
      <c r="G762" s="60">
        <v>4516951552</v>
      </c>
      <c r="H762" s="60">
        <v>40.599998474121094</v>
      </c>
      <c r="I762" s="59" t="s">
        <v>34</v>
      </c>
      <c r="J762" s="59" t="s">
        <v>79</v>
      </c>
      <c r="K762" s="50"/>
      <c r="L762"/>
      <c r="M762">
        <f t="shared" si="22"/>
        <v>0.31306049346923825</v>
      </c>
      <c r="N762">
        <f t="shared" si="23"/>
        <v>6.043160400390625</v>
      </c>
    </row>
    <row r="763" spans="1:14" ht="15" x14ac:dyDescent="0.2">
      <c r="A763" s="59" t="s">
        <v>2559</v>
      </c>
      <c r="B763" s="59" t="s">
        <v>2560</v>
      </c>
      <c r="C763" s="59" t="s">
        <v>28</v>
      </c>
      <c r="D763" s="60">
        <v>31.955217361450195</v>
      </c>
      <c r="E763" s="60">
        <v>12.524616241455078</v>
      </c>
      <c r="F763" s="60">
        <v>275.3009033203125</v>
      </c>
      <c r="G763" s="60">
        <v>4512668672</v>
      </c>
      <c r="H763" s="60">
        <v>23.850000381469727</v>
      </c>
      <c r="I763" s="59" t="s">
        <v>58</v>
      </c>
      <c r="J763" s="59" t="s">
        <v>59</v>
      </c>
      <c r="K763" s="50"/>
      <c r="L763"/>
      <c r="M763">
        <f t="shared" si="22"/>
        <v>0.12524616241455078</v>
      </c>
      <c r="N763">
        <f t="shared" si="23"/>
        <v>2.7530090332031252</v>
      </c>
    </row>
    <row r="764" spans="1:14" ht="15" x14ac:dyDescent="0.2">
      <c r="A764" s="59" t="s">
        <v>3011</v>
      </c>
      <c r="B764" s="59" t="s">
        <v>3012</v>
      </c>
      <c r="C764" s="59" t="s">
        <v>69</v>
      </c>
      <c r="D764" s="60">
        <v>64.231254577636719</v>
      </c>
      <c r="E764" s="60">
        <v>9.5761880874633789</v>
      </c>
      <c r="F764" s="60">
        <v>150.46882629394531</v>
      </c>
      <c r="G764" s="60">
        <v>4493793280</v>
      </c>
      <c r="H764" s="60">
        <v>39.610000610351562</v>
      </c>
      <c r="I764" s="59" t="s">
        <v>76</v>
      </c>
      <c r="J764" s="59" t="s">
        <v>82</v>
      </c>
      <c r="K764" s="50"/>
      <c r="L764"/>
      <c r="M764">
        <f t="shared" si="22"/>
        <v>9.576188087463379E-2</v>
      </c>
      <c r="N764">
        <f t="shared" si="23"/>
        <v>1.5046882629394531</v>
      </c>
    </row>
    <row r="765" spans="1:14" ht="15" x14ac:dyDescent="0.2">
      <c r="A765" s="59" t="s">
        <v>1511</v>
      </c>
      <c r="B765" s="59" t="s">
        <v>1512</v>
      </c>
      <c r="C765" s="59" t="s">
        <v>28</v>
      </c>
      <c r="D765" s="60">
        <v>13.42646312713623</v>
      </c>
      <c r="E765" s="60">
        <v>18.549383163452148</v>
      </c>
      <c r="F765" s="60">
        <v>21.207370758056641</v>
      </c>
      <c r="G765" s="60">
        <v>4487709696</v>
      </c>
      <c r="H765" s="60">
        <v>72.25</v>
      </c>
      <c r="I765" s="59" t="s">
        <v>67</v>
      </c>
      <c r="J765" s="59" t="s">
        <v>68</v>
      </c>
      <c r="K765" s="50"/>
      <c r="L765"/>
      <c r="M765">
        <f t="shared" si="22"/>
        <v>0.18549383163452149</v>
      </c>
      <c r="N765">
        <f t="shared" si="23"/>
        <v>0.2120737075805664</v>
      </c>
    </row>
    <row r="766" spans="1:14" ht="15" x14ac:dyDescent="0.2">
      <c r="A766" s="59" t="s">
        <v>1754</v>
      </c>
      <c r="B766" s="59" t="s">
        <v>1755</v>
      </c>
      <c r="C766" s="59" t="s">
        <v>28</v>
      </c>
      <c r="D766" s="60">
        <v>12.801491737365723</v>
      </c>
      <c r="E766" s="60">
        <v>23.103887557983398</v>
      </c>
      <c r="F766" s="60">
        <v>149.5264892578125</v>
      </c>
      <c r="G766" s="60">
        <v>4485093376</v>
      </c>
      <c r="H766" s="60">
        <v>33.830001831054688</v>
      </c>
      <c r="I766" s="59" t="s">
        <v>67</v>
      </c>
      <c r="J766" s="59" t="s">
        <v>100</v>
      </c>
      <c r="K766" s="50"/>
      <c r="L766"/>
      <c r="M766">
        <f t="shared" si="22"/>
        <v>0.23103887557983399</v>
      </c>
      <c r="N766">
        <f t="shared" si="23"/>
        <v>1.4952648925781249</v>
      </c>
    </row>
    <row r="767" spans="1:14" ht="15" x14ac:dyDescent="0.2">
      <c r="A767" s="59" t="s">
        <v>2669</v>
      </c>
      <c r="B767" s="59" t="s">
        <v>2670</v>
      </c>
      <c r="C767" s="59" t="s">
        <v>89</v>
      </c>
      <c r="D767" s="60">
        <v>5.3561563491821289</v>
      </c>
      <c r="E767" s="60">
        <v>79.579315185546875</v>
      </c>
      <c r="F767" s="60">
        <v>293.69650268554688</v>
      </c>
      <c r="G767" s="60">
        <v>4480746496</v>
      </c>
      <c r="H767" s="60">
        <v>29.690000534057617</v>
      </c>
      <c r="I767" s="59" t="s">
        <v>89</v>
      </c>
      <c r="J767" s="59" t="s">
        <v>90</v>
      </c>
      <c r="K767" s="50"/>
      <c r="L767"/>
      <c r="M767">
        <f t="shared" si="22"/>
        <v>0.79579315185546873</v>
      </c>
      <c r="N767">
        <f t="shared" si="23"/>
        <v>2.9369650268554688</v>
      </c>
    </row>
    <row r="768" spans="1:14" ht="15" x14ac:dyDescent="0.2">
      <c r="A768" s="59" t="s">
        <v>1692</v>
      </c>
      <c r="B768" s="59" t="s">
        <v>1693</v>
      </c>
      <c r="C768" s="59" t="s">
        <v>28</v>
      </c>
      <c r="D768" s="60">
        <v>24.186452865600586</v>
      </c>
      <c r="E768" s="60">
        <v>38.408256530761719</v>
      </c>
      <c r="F768" s="60">
        <v>981.73736572265625</v>
      </c>
      <c r="G768" s="60">
        <v>4479957504</v>
      </c>
      <c r="H768" s="60">
        <v>21.030000686645508</v>
      </c>
      <c r="I768" s="59" t="s">
        <v>58</v>
      </c>
      <c r="J768" s="59" t="s">
        <v>59</v>
      </c>
      <c r="K768" s="50"/>
      <c r="L768"/>
      <c r="M768">
        <f t="shared" si="22"/>
        <v>0.3840825653076172</v>
      </c>
      <c r="N768">
        <f t="shared" si="23"/>
        <v>9.8173736572265629</v>
      </c>
    </row>
    <row r="769" spans="1:14" ht="15" x14ac:dyDescent="0.2">
      <c r="A769" s="59" t="s">
        <v>2116</v>
      </c>
      <c r="B769" s="59" t="s">
        <v>2117</v>
      </c>
      <c r="C769" s="59" t="s">
        <v>89</v>
      </c>
      <c r="D769" s="60">
        <v>11.85779857635498</v>
      </c>
      <c r="E769" s="60">
        <v>34.155258178710938</v>
      </c>
      <c r="F769" s="60">
        <v>101.13823699951172</v>
      </c>
      <c r="G769" s="60">
        <v>4477731840</v>
      </c>
      <c r="H769" s="60">
        <v>129.25</v>
      </c>
      <c r="I769" s="59" t="s">
        <v>89</v>
      </c>
      <c r="J769" s="59" t="s">
        <v>104</v>
      </c>
      <c r="K769" s="50"/>
      <c r="L769"/>
      <c r="M769">
        <f t="shared" si="22"/>
        <v>0.3415525817871094</v>
      </c>
      <c r="N769">
        <f t="shared" si="23"/>
        <v>1.0113823699951172</v>
      </c>
    </row>
    <row r="770" spans="1:14" ht="15" x14ac:dyDescent="0.2">
      <c r="A770" s="59" t="s">
        <v>2146</v>
      </c>
      <c r="B770" s="59" t="s">
        <v>9226</v>
      </c>
      <c r="C770" s="59" t="s">
        <v>20</v>
      </c>
      <c r="D770" s="60">
        <v>15.904232025146484</v>
      </c>
      <c r="E770" s="60">
        <v>0.68554800748825107</v>
      </c>
      <c r="F770" s="60">
        <v>67.067054748535156</v>
      </c>
      <c r="G770" s="60">
        <v>4467205632</v>
      </c>
      <c r="H770" s="60">
        <v>32.209999084472656</v>
      </c>
      <c r="I770" s="59" t="s">
        <v>21</v>
      </c>
      <c r="J770" s="59" t="s">
        <v>92</v>
      </c>
      <c r="K770" s="50"/>
      <c r="L770"/>
      <c r="M770">
        <f t="shared" si="22"/>
        <v>6.8554800748825105E-3</v>
      </c>
      <c r="N770">
        <f t="shared" si="23"/>
        <v>0.6706705474853516</v>
      </c>
    </row>
    <row r="771" spans="1:14" ht="15" x14ac:dyDescent="0.2">
      <c r="A771" s="59" t="s">
        <v>1698</v>
      </c>
      <c r="B771" s="59" t="s">
        <v>1699</v>
      </c>
      <c r="C771" s="59" t="s">
        <v>65</v>
      </c>
      <c r="D771" s="60">
        <v>16.67095947265625</v>
      </c>
      <c r="E771" s="60">
        <v>9.1260347366333008</v>
      </c>
      <c r="F771" s="60">
        <v>131.99275207519531</v>
      </c>
      <c r="G771" s="60">
        <v>4455209984</v>
      </c>
      <c r="H771" s="60">
        <v>46.284999847412109</v>
      </c>
      <c r="I771" s="59" t="s">
        <v>65</v>
      </c>
      <c r="J771" s="59" t="s">
        <v>66</v>
      </c>
      <c r="K771" s="50"/>
      <c r="L771"/>
      <c r="M771">
        <f t="shared" si="22"/>
        <v>9.1260347366333011E-2</v>
      </c>
      <c r="N771">
        <f t="shared" si="23"/>
        <v>1.3199275207519532</v>
      </c>
    </row>
    <row r="772" spans="1:14" ht="15" x14ac:dyDescent="0.2">
      <c r="A772" s="59" t="s">
        <v>1944</v>
      </c>
      <c r="B772" s="59" t="s">
        <v>1945</v>
      </c>
      <c r="C772" s="59" t="s">
        <v>69</v>
      </c>
      <c r="D772" s="60">
        <v>89.112190246582031</v>
      </c>
      <c r="E772" s="60">
        <v>0.29952099919319203</v>
      </c>
      <c r="F772" s="60">
        <v>89.095756530761719</v>
      </c>
      <c r="G772" s="60">
        <v>4443279360</v>
      </c>
      <c r="H772" s="60">
        <v>50.345001220703125</v>
      </c>
      <c r="I772" s="59" t="s">
        <v>6370</v>
      </c>
      <c r="J772" s="59" t="s">
        <v>87</v>
      </c>
      <c r="K772" s="50"/>
      <c r="L772"/>
      <c r="M772">
        <f t="shared" si="22"/>
        <v>2.9952099919319203E-3</v>
      </c>
      <c r="N772">
        <f t="shared" si="23"/>
        <v>0.89095756530761716</v>
      </c>
    </row>
    <row r="773" spans="1:14" ht="15" x14ac:dyDescent="0.2">
      <c r="A773" s="59" t="s">
        <v>9238</v>
      </c>
      <c r="B773" s="59" t="s">
        <v>9239</v>
      </c>
      <c r="C773" s="59" t="s">
        <v>43</v>
      </c>
      <c r="D773" s="60">
        <v>7.7748398780822754</v>
      </c>
      <c r="E773" s="60">
        <v>42.639606475830078</v>
      </c>
      <c r="F773" s="60">
        <v>2.3483059406280522</v>
      </c>
      <c r="G773" s="60">
        <v>4409302016</v>
      </c>
      <c r="H773" s="60">
        <v>90.985000610351562</v>
      </c>
      <c r="I773" s="59" t="s">
        <v>43</v>
      </c>
      <c r="J773" s="59" t="s">
        <v>44</v>
      </c>
      <c r="K773" s="50"/>
      <c r="L773"/>
      <c r="M773">
        <f t="shared" ref="M773:M836" si="24">IF(E773=0,"",E773/100)</f>
        <v>0.42639606475830077</v>
      </c>
      <c r="N773">
        <f t="shared" si="23"/>
        <v>2.3483059406280524E-2</v>
      </c>
    </row>
    <row r="774" spans="1:14" ht="15" x14ac:dyDescent="0.2">
      <c r="A774" s="59" t="s">
        <v>2589</v>
      </c>
      <c r="B774" s="59" t="s">
        <v>7321</v>
      </c>
      <c r="C774" s="59" t="s">
        <v>69</v>
      </c>
      <c r="D774" s="60">
        <v>6.9664211273193359</v>
      </c>
      <c r="E774" s="60">
        <v>31.477102279663086</v>
      </c>
      <c r="F774" s="60">
        <v>17.194873809814453</v>
      </c>
      <c r="G774" s="60">
        <v>4391056384</v>
      </c>
      <c r="H774" s="60">
        <v>77.849998474121094</v>
      </c>
      <c r="I774" s="59" t="s">
        <v>76</v>
      </c>
      <c r="J774" s="59" t="s">
        <v>95</v>
      </c>
      <c r="K774" s="50"/>
      <c r="L774"/>
      <c r="M774">
        <f t="shared" si="24"/>
        <v>0.31477102279663088</v>
      </c>
      <c r="N774">
        <f t="shared" ref="N774:N837" si="25">IF(F774=0,"",F774/100)</f>
        <v>0.17194873809814454</v>
      </c>
    </row>
    <row r="775" spans="1:14" ht="15" x14ac:dyDescent="0.2">
      <c r="A775" s="59" t="s">
        <v>9240</v>
      </c>
      <c r="B775" s="59" t="s">
        <v>9241</v>
      </c>
      <c r="C775" s="59" t="s">
        <v>69</v>
      </c>
      <c r="D775" s="60">
        <v>17.554903030395508</v>
      </c>
      <c r="E775" s="60">
        <v>8.5097637176513672</v>
      </c>
      <c r="F775" s="60">
        <v>157.02192687988281</v>
      </c>
      <c r="G775" s="60">
        <v>4388446720</v>
      </c>
      <c r="H775" s="60">
        <v>42.194999694824219</v>
      </c>
      <c r="I775" s="59" t="s">
        <v>70</v>
      </c>
      <c r="J775" s="59" t="s">
        <v>71</v>
      </c>
      <c r="K775" s="50"/>
      <c r="L775"/>
      <c r="M775">
        <f t="shared" si="24"/>
        <v>8.5097637176513669E-2</v>
      </c>
      <c r="N775">
        <f t="shared" si="25"/>
        <v>1.5702192687988281</v>
      </c>
    </row>
    <row r="776" spans="1:14" ht="15" x14ac:dyDescent="0.2">
      <c r="A776" s="59" t="s">
        <v>2204</v>
      </c>
      <c r="B776" s="59" t="s">
        <v>2205</v>
      </c>
      <c r="C776" s="59" t="s">
        <v>45</v>
      </c>
      <c r="D776" s="60">
        <v>11.986639976501465</v>
      </c>
      <c r="E776" s="60">
        <v>38.941692352294922</v>
      </c>
      <c r="F776" s="60">
        <v>74.121047973632812</v>
      </c>
      <c r="G776" s="60">
        <v>4352578560</v>
      </c>
      <c r="H776" s="60">
        <v>464.33999633789062</v>
      </c>
      <c r="I776" s="59" t="s">
        <v>53</v>
      </c>
      <c r="J776" s="59" t="s">
        <v>54</v>
      </c>
      <c r="K776" s="50"/>
      <c r="L776"/>
      <c r="M776">
        <f t="shared" si="24"/>
        <v>0.38941692352294921</v>
      </c>
      <c r="N776">
        <f t="shared" si="25"/>
        <v>0.74121047973632814</v>
      </c>
    </row>
    <row r="777" spans="1:14" ht="15" x14ac:dyDescent="0.2">
      <c r="A777" s="59" t="s">
        <v>2148</v>
      </c>
      <c r="B777" s="59" t="s">
        <v>2149</v>
      </c>
      <c r="C777" s="59" t="s">
        <v>33</v>
      </c>
      <c r="D777" s="60">
        <v>12.255169868469238</v>
      </c>
      <c r="E777" s="60">
        <v>13.31319522857666</v>
      </c>
      <c r="F777" s="60">
        <v>68.206802368164062</v>
      </c>
      <c r="G777" s="60">
        <v>4341066240</v>
      </c>
      <c r="H777" s="60">
        <v>20.773199081420898</v>
      </c>
      <c r="I777" s="59" t="s">
        <v>47</v>
      </c>
      <c r="J777" s="59" t="s">
        <v>47</v>
      </c>
      <c r="K777" s="50"/>
      <c r="L777"/>
      <c r="M777">
        <f t="shared" si="24"/>
        <v>0.1331319522857666</v>
      </c>
      <c r="N777">
        <f t="shared" si="25"/>
        <v>0.68206802368164066</v>
      </c>
    </row>
    <row r="778" spans="1:14" ht="15" x14ac:dyDescent="0.2">
      <c r="A778" s="59" t="s">
        <v>1916</v>
      </c>
      <c r="B778" s="59" t="s">
        <v>1917</v>
      </c>
      <c r="C778" s="59" t="s">
        <v>20</v>
      </c>
      <c r="D778" s="60">
        <v>7.3747086524963379</v>
      </c>
      <c r="E778" s="60">
        <v>12.481098175048828</v>
      </c>
      <c r="F778" s="60">
        <v>126.17498016357422</v>
      </c>
      <c r="G778" s="60">
        <v>4328925696</v>
      </c>
      <c r="H778" s="60">
        <v>65.089996337890625</v>
      </c>
      <c r="I778" s="59" t="s">
        <v>48</v>
      </c>
      <c r="J778" s="59" t="s">
        <v>48</v>
      </c>
      <c r="K778" s="50"/>
      <c r="L778"/>
      <c r="M778">
        <f t="shared" si="24"/>
        <v>0.12481098175048828</v>
      </c>
      <c r="N778">
        <f t="shared" si="25"/>
        <v>1.2617498016357422</v>
      </c>
    </row>
    <row r="779" spans="1:14" ht="15" x14ac:dyDescent="0.2">
      <c r="A779" s="59" t="s">
        <v>1041</v>
      </c>
      <c r="B779" s="59" t="s">
        <v>1042</v>
      </c>
      <c r="C779" s="59" t="s">
        <v>80</v>
      </c>
      <c r="D779" s="60">
        <v>80.506080627441406</v>
      </c>
      <c r="E779" s="60">
        <v>1.8506870269775391</v>
      </c>
      <c r="F779" s="60">
        <v>127.15193176269531</v>
      </c>
      <c r="G779" s="60">
        <v>4315875328</v>
      </c>
      <c r="H779" s="60">
        <v>22.5</v>
      </c>
      <c r="I779" s="59" t="s">
        <v>80</v>
      </c>
      <c r="J779" s="59" t="s">
        <v>81</v>
      </c>
      <c r="K779" s="50"/>
      <c r="L779"/>
      <c r="M779">
        <f t="shared" si="24"/>
        <v>1.8506870269775391E-2</v>
      </c>
      <c r="N779">
        <f t="shared" si="25"/>
        <v>1.271519317626953</v>
      </c>
    </row>
    <row r="780" spans="1:14" ht="15" x14ac:dyDescent="0.2">
      <c r="A780" s="59" t="s">
        <v>1896</v>
      </c>
      <c r="B780" s="59" t="s">
        <v>9249</v>
      </c>
      <c r="C780" s="59" t="s">
        <v>33</v>
      </c>
      <c r="D780" s="60">
        <v>20.620391845703125</v>
      </c>
      <c r="E780" s="60">
        <v>13.088198661804199</v>
      </c>
      <c r="F780" s="60">
        <v>92.042625427246094</v>
      </c>
      <c r="G780" s="60">
        <v>4313138176</v>
      </c>
      <c r="H780" s="60">
        <v>93.660003662109375</v>
      </c>
      <c r="I780" s="59" t="s">
        <v>34</v>
      </c>
      <c r="J780" s="59" t="s">
        <v>79</v>
      </c>
      <c r="K780" s="50"/>
      <c r="L780"/>
      <c r="M780">
        <f t="shared" si="24"/>
        <v>0.13088198661804198</v>
      </c>
      <c r="N780">
        <f t="shared" si="25"/>
        <v>0.92042625427246094</v>
      </c>
    </row>
    <row r="781" spans="1:14" ht="15" x14ac:dyDescent="0.2">
      <c r="A781" s="59" t="s">
        <v>2230</v>
      </c>
      <c r="B781" s="59" t="s">
        <v>2231</v>
      </c>
      <c r="C781" s="59" t="s">
        <v>20</v>
      </c>
      <c r="D781" s="60">
        <v>47.1888427734375</v>
      </c>
      <c r="E781" s="60">
        <v>26.77149772644043</v>
      </c>
      <c r="F781" s="60">
        <v>11.225105285644531</v>
      </c>
      <c r="G781" s="60">
        <v>4305563136</v>
      </c>
      <c r="H781" s="60">
        <v>121.27999877929688</v>
      </c>
      <c r="I781" s="59" t="s">
        <v>23</v>
      </c>
      <c r="J781" s="59" t="s">
        <v>24</v>
      </c>
      <c r="K781" s="50"/>
      <c r="L781"/>
      <c r="M781">
        <f t="shared" si="24"/>
        <v>0.2677149772644043</v>
      </c>
      <c r="N781">
        <f t="shared" si="25"/>
        <v>0.11225105285644531</v>
      </c>
    </row>
    <row r="782" spans="1:14" ht="15" x14ac:dyDescent="0.2">
      <c r="A782" s="59" t="s">
        <v>2923</v>
      </c>
      <c r="B782" s="59" t="s">
        <v>2924</v>
      </c>
      <c r="C782" s="59" t="s">
        <v>45</v>
      </c>
      <c r="D782" s="60">
        <v>31.987751007080078</v>
      </c>
      <c r="E782" s="60">
        <v>41.705352783203125</v>
      </c>
      <c r="F782" s="60">
        <v>15.355956077575684</v>
      </c>
      <c r="G782" s="60">
        <v>4301959680</v>
      </c>
      <c r="H782" s="60">
        <v>47.880001068115234</v>
      </c>
      <c r="I782" s="59" t="s">
        <v>53</v>
      </c>
      <c r="J782" s="59" t="s">
        <v>54</v>
      </c>
      <c r="K782" s="50"/>
      <c r="L782"/>
      <c r="M782">
        <f t="shared" si="24"/>
        <v>0.41705352783203126</v>
      </c>
      <c r="N782">
        <f t="shared" si="25"/>
        <v>0.15355956077575683</v>
      </c>
    </row>
    <row r="783" spans="1:14" ht="15" x14ac:dyDescent="0.2">
      <c r="A783" s="59" t="s">
        <v>1790</v>
      </c>
      <c r="B783" s="59" t="s">
        <v>1791</v>
      </c>
      <c r="C783" s="59" t="s">
        <v>65</v>
      </c>
      <c r="D783" s="60">
        <v>19.591779708862305</v>
      </c>
      <c r="E783" s="60">
        <v>4.6931900978088379</v>
      </c>
      <c r="F783" s="60">
        <v>170.10926818847656</v>
      </c>
      <c r="G783" s="60">
        <v>4283029760</v>
      </c>
      <c r="H783" s="60">
        <v>64.80999755859375</v>
      </c>
      <c r="I783" s="59" t="s">
        <v>65</v>
      </c>
      <c r="J783" s="59" t="s">
        <v>110</v>
      </c>
      <c r="K783" s="50"/>
      <c r="L783"/>
      <c r="M783">
        <f t="shared" si="24"/>
        <v>4.693190097808838E-2</v>
      </c>
      <c r="N783">
        <f t="shared" si="25"/>
        <v>1.7010926818847656</v>
      </c>
    </row>
    <row r="784" spans="1:14" ht="15" x14ac:dyDescent="0.2">
      <c r="A784" s="59" t="s">
        <v>2334</v>
      </c>
      <c r="B784" s="59" t="s">
        <v>2335</v>
      </c>
      <c r="C784" s="59" t="s">
        <v>89</v>
      </c>
      <c r="D784" s="60">
        <v>41.935733795166016</v>
      </c>
      <c r="E784" s="60">
        <v>12.202800750732422</v>
      </c>
      <c r="F784" s="60">
        <v>54.433643341064453</v>
      </c>
      <c r="G784" s="60">
        <v>4282004992</v>
      </c>
      <c r="H784" s="60">
        <v>140.75</v>
      </c>
      <c r="I784" s="59" t="s">
        <v>89</v>
      </c>
      <c r="J784" s="59" t="s">
        <v>90</v>
      </c>
      <c r="K784" s="50"/>
      <c r="L784"/>
      <c r="M784">
        <f t="shared" si="24"/>
        <v>0.12202800750732422</v>
      </c>
      <c r="N784">
        <f t="shared" si="25"/>
        <v>0.54433643341064453</v>
      </c>
    </row>
    <row r="785" spans="1:14" ht="15" x14ac:dyDescent="0.2">
      <c r="A785" s="59" t="s">
        <v>2989</v>
      </c>
      <c r="B785" s="59" t="s">
        <v>2990</v>
      </c>
      <c r="C785" s="59" t="s">
        <v>20</v>
      </c>
      <c r="D785" s="60">
        <v>92.746429443359375</v>
      </c>
      <c r="E785" s="60">
        <v>10.628599166870117</v>
      </c>
      <c r="F785" s="60">
        <v>3.6067230701446533</v>
      </c>
      <c r="G785" s="60">
        <v>4275988992</v>
      </c>
      <c r="H785" s="60">
        <v>129.84500122070312</v>
      </c>
      <c r="I785" s="59" t="s">
        <v>23</v>
      </c>
      <c r="J785" s="59" t="s">
        <v>24</v>
      </c>
      <c r="K785" s="50"/>
      <c r="L785"/>
      <c r="M785">
        <f t="shared" si="24"/>
        <v>0.10628599166870117</v>
      </c>
      <c r="N785">
        <f t="shared" si="25"/>
        <v>3.6067230701446532E-2</v>
      </c>
    </row>
    <row r="786" spans="1:14" ht="15" x14ac:dyDescent="0.2">
      <c r="A786" s="59" t="s">
        <v>1660</v>
      </c>
      <c r="B786" s="59" t="s">
        <v>1661</v>
      </c>
      <c r="C786" s="59" t="s">
        <v>45</v>
      </c>
      <c r="D786" s="60">
        <v>87.548637390136719</v>
      </c>
      <c r="E786" s="60">
        <v>2.557236909866333</v>
      </c>
      <c r="F786" s="60">
        <v>5.2151517868041992</v>
      </c>
      <c r="G786" s="60">
        <v>4266904320</v>
      </c>
      <c r="H786" s="60">
        <v>366.91500854492188</v>
      </c>
      <c r="I786" s="59" t="s">
        <v>53</v>
      </c>
      <c r="J786" s="59" t="s">
        <v>54</v>
      </c>
      <c r="K786" s="50"/>
      <c r="L786"/>
      <c r="M786">
        <f t="shared" si="24"/>
        <v>2.5572369098663329E-2</v>
      </c>
      <c r="N786">
        <f t="shared" si="25"/>
        <v>5.2151517868041994E-2</v>
      </c>
    </row>
    <row r="787" spans="1:14" ht="15" x14ac:dyDescent="0.2">
      <c r="A787" s="59" t="s">
        <v>1972</v>
      </c>
      <c r="B787" s="59" t="s">
        <v>1973</v>
      </c>
      <c r="C787" s="59" t="s">
        <v>69</v>
      </c>
      <c r="D787" s="60">
        <v>29.982051849365234</v>
      </c>
      <c r="E787" s="60">
        <v>191.33256530761719</v>
      </c>
      <c r="F787" s="60">
        <v>702.59490966796875</v>
      </c>
      <c r="G787" s="60">
        <v>4262681856</v>
      </c>
      <c r="H787" s="60">
        <v>116.93000030517578</v>
      </c>
      <c r="I787" s="59" t="s">
        <v>6370</v>
      </c>
      <c r="J787" s="59" t="s">
        <v>96</v>
      </c>
      <c r="K787" s="50"/>
      <c r="L787"/>
      <c r="M787">
        <f t="shared" si="24"/>
        <v>1.913325653076172</v>
      </c>
      <c r="N787">
        <f t="shared" si="25"/>
        <v>7.0259490966796871</v>
      </c>
    </row>
    <row r="788" spans="1:14" ht="15" x14ac:dyDescent="0.2">
      <c r="A788" s="59" t="s">
        <v>2260</v>
      </c>
      <c r="B788" s="59" t="s">
        <v>2261</v>
      </c>
      <c r="C788" s="59" t="s">
        <v>25</v>
      </c>
      <c r="D788" s="60">
        <v>7.990633487701416</v>
      </c>
      <c r="E788" s="60">
        <v>20.937717437744141</v>
      </c>
      <c r="F788" s="60">
        <v>114.3033447265625</v>
      </c>
      <c r="G788" s="60">
        <v>4262669568</v>
      </c>
      <c r="H788" s="60">
        <v>19.409999847412109</v>
      </c>
      <c r="I788" s="59" t="s">
        <v>26</v>
      </c>
      <c r="J788" s="59" t="s">
        <v>74</v>
      </c>
      <c r="K788" s="50"/>
      <c r="L788"/>
      <c r="M788">
        <f t="shared" si="24"/>
        <v>0.20937717437744141</v>
      </c>
      <c r="N788">
        <f t="shared" si="25"/>
        <v>1.1430334472656249</v>
      </c>
    </row>
    <row r="789" spans="1:14" ht="15" x14ac:dyDescent="0.2">
      <c r="A789" s="59" t="s">
        <v>2507</v>
      </c>
      <c r="B789" s="59" t="s">
        <v>2508</v>
      </c>
      <c r="C789" s="59" t="s">
        <v>28</v>
      </c>
      <c r="D789" s="60">
        <v>4.1654047966003418</v>
      </c>
      <c r="E789" s="60">
        <v>34.930332183837891</v>
      </c>
      <c r="F789" s="60">
        <v>51.039588928222656</v>
      </c>
      <c r="G789" s="60">
        <v>4261845504</v>
      </c>
      <c r="H789" s="60">
        <v>85.349998474121094</v>
      </c>
      <c r="I789" s="59" t="s">
        <v>31</v>
      </c>
      <c r="J789" s="59" t="s">
        <v>32</v>
      </c>
      <c r="K789" s="50"/>
      <c r="L789"/>
      <c r="M789">
        <f t="shared" si="24"/>
        <v>0.34930332183837892</v>
      </c>
      <c r="N789">
        <f t="shared" si="25"/>
        <v>0.51039588928222657</v>
      </c>
    </row>
    <row r="790" spans="1:14" ht="15" x14ac:dyDescent="0.2">
      <c r="A790" s="59" t="s">
        <v>1768</v>
      </c>
      <c r="B790" s="59" t="s">
        <v>1769</v>
      </c>
      <c r="C790" s="59" t="s">
        <v>65</v>
      </c>
      <c r="D790" s="60">
        <v>20.517589569091797</v>
      </c>
      <c r="E790" s="60">
        <v>9.0403347015380859</v>
      </c>
      <c r="F790" s="60">
        <v>126.82410430908203</v>
      </c>
      <c r="G790" s="60">
        <v>4238701824</v>
      </c>
      <c r="H790" s="60">
        <v>81.660003662109375</v>
      </c>
      <c r="I790" s="59" t="s">
        <v>65</v>
      </c>
      <c r="J790" s="59" t="s">
        <v>110</v>
      </c>
      <c r="K790" s="50"/>
      <c r="L790"/>
      <c r="M790">
        <f t="shared" si="24"/>
        <v>9.0403347015380858E-2</v>
      </c>
      <c r="N790">
        <f t="shared" si="25"/>
        <v>1.2682410430908204</v>
      </c>
    </row>
    <row r="791" spans="1:14" ht="15" x14ac:dyDescent="0.2">
      <c r="A791" s="59" t="s">
        <v>2186</v>
      </c>
      <c r="B791" s="59" t="s">
        <v>2187</v>
      </c>
      <c r="C791" s="59" t="s">
        <v>80</v>
      </c>
      <c r="D791" s="60">
        <v>28.153579711914062</v>
      </c>
      <c r="E791" s="60">
        <v>8.7482461929321289</v>
      </c>
      <c r="F791" s="60">
        <v>36.272365570068359</v>
      </c>
      <c r="G791" s="60">
        <v>4235395584</v>
      </c>
      <c r="H791" s="60">
        <v>58.939998626708984</v>
      </c>
      <c r="I791" s="59" t="s">
        <v>80</v>
      </c>
      <c r="J791" s="59" t="s">
        <v>81</v>
      </c>
      <c r="K791" s="50"/>
      <c r="L791"/>
      <c r="M791">
        <f t="shared" si="24"/>
        <v>8.7482461929321284E-2</v>
      </c>
      <c r="N791">
        <f t="shared" si="25"/>
        <v>0.3627236557006836</v>
      </c>
    </row>
    <row r="792" spans="1:14" ht="15" x14ac:dyDescent="0.2">
      <c r="A792" s="59" t="s">
        <v>1952</v>
      </c>
      <c r="B792" s="59" t="s">
        <v>1953</v>
      </c>
      <c r="C792" s="59" t="s">
        <v>65</v>
      </c>
      <c r="D792" s="60">
        <v>21.802022933959961</v>
      </c>
      <c r="E792" s="60">
        <v>12.708371162414551</v>
      </c>
      <c r="F792" s="60">
        <v>173.2252197265625</v>
      </c>
      <c r="G792" s="60">
        <v>4226350336</v>
      </c>
      <c r="H792" s="60">
        <v>45.659999847412109</v>
      </c>
      <c r="I792" s="59" t="s">
        <v>65</v>
      </c>
      <c r="J792" s="59" t="s">
        <v>110</v>
      </c>
      <c r="K792" s="50"/>
      <c r="L792"/>
      <c r="M792">
        <f t="shared" si="24"/>
        <v>0.1270837116241455</v>
      </c>
      <c r="N792">
        <f t="shared" si="25"/>
        <v>1.7322521972656251</v>
      </c>
    </row>
    <row r="793" spans="1:14" ht="15" x14ac:dyDescent="0.2">
      <c r="A793" s="59" t="s">
        <v>2499</v>
      </c>
      <c r="B793" s="59" t="s">
        <v>2500</v>
      </c>
      <c r="C793" s="59" t="s">
        <v>28</v>
      </c>
      <c r="D793" s="60">
        <v>9.1312894821166992</v>
      </c>
      <c r="E793" s="60">
        <v>138.44436645507812</v>
      </c>
      <c r="F793" s="60">
        <v>35548.37109375</v>
      </c>
      <c r="G793" s="60">
        <v>4226000128</v>
      </c>
      <c r="H793" s="60">
        <v>42.419998168945312</v>
      </c>
      <c r="I793" s="59" t="s">
        <v>58</v>
      </c>
      <c r="J793" s="59" t="s">
        <v>59</v>
      </c>
      <c r="K793" s="50"/>
      <c r="L793"/>
      <c r="M793">
        <f t="shared" si="24"/>
        <v>1.3844436645507812</v>
      </c>
      <c r="N793">
        <f t="shared" si="25"/>
        <v>355.48371093750001</v>
      </c>
    </row>
    <row r="794" spans="1:14" ht="15" x14ac:dyDescent="0.2">
      <c r="A794" s="59" t="s">
        <v>3283</v>
      </c>
      <c r="B794" s="59" t="s">
        <v>3284</v>
      </c>
      <c r="C794" s="59" t="s">
        <v>69</v>
      </c>
      <c r="D794" s="60">
        <v>19.827503204345703</v>
      </c>
      <c r="E794" s="60">
        <v>26.480377197265625</v>
      </c>
      <c r="F794" s="60">
        <v>54.272697448730469</v>
      </c>
      <c r="G794" s="60">
        <v>4210835968</v>
      </c>
      <c r="H794" s="60">
        <v>122.94999694824219</v>
      </c>
      <c r="I794" s="59" t="s">
        <v>76</v>
      </c>
      <c r="J794" s="59" t="s">
        <v>107</v>
      </c>
      <c r="K794" s="50"/>
      <c r="L794"/>
      <c r="M794">
        <f t="shared" si="24"/>
        <v>0.26480377197265625</v>
      </c>
      <c r="N794">
        <f t="shared" si="25"/>
        <v>0.54272697448730467</v>
      </c>
    </row>
    <row r="795" spans="1:14" ht="15" x14ac:dyDescent="0.2">
      <c r="A795" s="59" t="s">
        <v>5045</v>
      </c>
      <c r="B795" s="59" t="s">
        <v>5046</v>
      </c>
      <c r="C795" s="59" t="s">
        <v>20</v>
      </c>
      <c r="D795" s="60">
        <v>94.884498596191406</v>
      </c>
      <c r="E795" s="60">
        <v>8.2753276824951172</v>
      </c>
      <c r="F795" s="60">
        <v>2.0526530742645259</v>
      </c>
      <c r="G795" s="60">
        <v>4196095488</v>
      </c>
      <c r="H795" s="60">
        <v>64.120002746582031</v>
      </c>
      <c r="I795" s="59" t="s">
        <v>21</v>
      </c>
      <c r="J795" s="59" t="s">
        <v>63</v>
      </c>
      <c r="K795" s="50"/>
      <c r="L795"/>
      <c r="M795">
        <f t="shared" si="24"/>
        <v>8.2753276824951177E-2</v>
      </c>
      <c r="N795">
        <f t="shared" si="25"/>
        <v>2.0526530742645259E-2</v>
      </c>
    </row>
    <row r="796" spans="1:14" ht="15" x14ac:dyDescent="0.2">
      <c r="A796" s="59" t="s">
        <v>2489</v>
      </c>
      <c r="B796" s="59" t="s">
        <v>2490</v>
      </c>
      <c r="C796" s="59" t="s">
        <v>69</v>
      </c>
      <c r="D796" s="60">
        <v>6.9492688179016113</v>
      </c>
      <c r="E796" s="60">
        <v>30.328332901000977</v>
      </c>
      <c r="F796" s="60">
        <v>231.91651916503906</v>
      </c>
      <c r="G796" s="60">
        <v>4176368384</v>
      </c>
      <c r="H796" s="60">
        <v>88.160003662109375</v>
      </c>
      <c r="I796" s="59" t="s">
        <v>70</v>
      </c>
      <c r="J796" s="59" t="s">
        <v>75</v>
      </c>
      <c r="K796" s="50"/>
      <c r="L796"/>
      <c r="M796">
        <f t="shared" si="24"/>
        <v>0.30328332901000976</v>
      </c>
      <c r="N796">
        <f t="shared" si="25"/>
        <v>2.3191651916503906</v>
      </c>
    </row>
    <row r="797" spans="1:14" ht="15" x14ac:dyDescent="0.2">
      <c r="A797" s="59" t="s">
        <v>1816</v>
      </c>
      <c r="B797" s="59" t="s">
        <v>1817</v>
      </c>
      <c r="C797" s="59" t="s">
        <v>65</v>
      </c>
      <c r="D797" s="60">
        <v>16.795738220214844</v>
      </c>
      <c r="E797" s="60">
        <v>9.2087249755859375</v>
      </c>
      <c r="F797" s="60">
        <v>155.25335693359375</v>
      </c>
      <c r="G797" s="60">
        <v>4175421184</v>
      </c>
      <c r="H797" s="60">
        <v>67.014999389648438</v>
      </c>
      <c r="I797" s="59" t="s">
        <v>65</v>
      </c>
      <c r="J797" s="59" t="s">
        <v>88</v>
      </c>
      <c r="K797" s="50"/>
      <c r="L797"/>
      <c r="M797">
        <f t="shared" si="24"/>
        <v>9.2087249755859371E-2</v>
      </c>
      <c r="N797">
        <f t="shared" si="25"/>
        <v>1.5525335693359374</v>
      </c>
    </row>
    <row r="798" spans="1:14" ht="15" x14ac:dyDescent="0.2">
      <c r="A798" s="59" t="s">
        <v>1459</v>
      </c>
      <c r="B798" s="59" t="s">
        <v>1460</v>
      </c>
      <c r="C798" s="59" t="s">
        <v>36</v>
      </c>
      <c r="D798" s="60">
        <v>37.146743774414062</v>
      </c>
      <c r="E798" s="60">
        <v>12.055131912231445</v>
      </c>
      <c r="F798" s="60">
        <v>112.17227935791016</v>
      </c>
      <c r="G798" s="60">
        <v>4175189760</v>
      </c>
      <c r="H798" s="60">
        <v>84.25</v>
      </c>
      <c r="I798" s="59" t="s">
        <v>37</v>
      </c>
      <c r="J798" s="59" t="s">
        <v>60</v>
      </c>
      <c r="K798" s="50"/>
      <c r="L798"/>
      <c r="M798">
        <f t="shared" si="24"/>
        <v>0.12055131912231445</v>
      </c>
      <c r="N798">
        <f t="shared" si="25"/>
        <v>1.1217227935791017</v>
      </c>
    </row>
    <row r="799" spans="1:14" ht="15" x14ac:dyDescent="0.2">
      <c r="A799" s="59" t="s">
        <v>2625</v>
      </c>
      <c r="B799" s="59" t="s">
        <v>2626</v>
      </c>
      <c r="C799" s="59" t="s">
        <v>89</v>
      </c>
      <c r="D799" s="60">
        <v>19.027730941772461</v>
      </c>
      <c r="E799" s="60">
        <v>7.4836921691894531</v>
      </c>
      <c r="F799" s="60">
        <v>82.383827209472656</v>
      </c>
      <c r="G799" s="60">
        <v>4168713216</v>
      </c>
      <c r="H799" s="60">
        <v>18.350000381469727</v>
      </c>
      <c r="I799" s="59" t="s">
        <v>89</v>
      </c>
      <c r="J799" s="59" t="s">
        <v>90</v>
      </c>
      <c r="K799" s="50"/>
      <c r="L799"/>
      <c r="M799">
        <f t="shared" si="24"/>
        <v>7.4836921691894528E-2</v>
      </c>
      <c r="N799">
        <f t="shared" si="25"/>
        <v>0.8238382720947266</v>
      </c>
    </row>
    <row r="800" spans="1:14" ht="15" x14ac:dyDescent="0.2">
      <c r="A800" s="59" t="s">
        <v>3651</v>
      </c>
      <c r="B800" s="59" t="s">
        <v>3652</v>
      </c>
      <c r="C800" s="59" t="s">
        <v>43</v>
      </c>
      <c r="D800" s="60">
        <v>7.6579551696777344</v>
      </c>
      <c r="E800" s="60">
        <v>84.755378723144531</v>
      </c>
      <c r="F800" s="60">
        <v>131.59696960449219</v>
      </c>
      <c r="G800" s="60">
        <v>4165561856</v>
      </c>
      <c r="H800" s="60">
        <v>17.819999694824219</v>
      </c>
      <c r="I800" s="59" t="s">
        <v>43</v>
      </c>
      <c r="J800" s="59" t="s">
        <v>44</v>
      </c>
      <c r="K800" s="50"/>
      <c r="L800"/>
      <c r="M800">
        <f t="shared" si="24"/>
        <v>0.84755378723144537</v>
      </c>
      <c r="N800">
        <f t="shared" si="25"/>
        <v>1.3159696960449219</v>
      </c>
    </row>
    <row r="801" spans="1:14" ht="15" x14ac:dyDescent="0.2">
      <c r="A801" s="59" t="s">
        <v>2711</v>
      </c>
      <c r="B801" s="59" t="s">
        <v>2712</v>
      </c>
      <c r="C801" s="59" t="s">
        <v>69</v>
      </c>
      <c r="D801" s="60">
        <v>72.161087036132812</v>
      </c>
      <c r="E801" s="60">
        <v>12.029603004455566</v>
      </c>
      <c r="F801" s="60">
        <v>134.04849243164062</v>
      </c>
      <c r="G801" s="60">
        <v>4158193152</v>
      </c>
      <c r="H801" s="60">
        <v>81.489997863769531</v>
      </c>
      <c r="I801" s="59" t="s">
        <v>6370</v>
      </c>
      <c r="J801" s="59" t="s">
        <v>87</v>
      </c>
      <c r="K801" s="50"/>
      <c r="L801"/>
      <c r="M801">
        <f t="shared" si="24"/>
        <v>0.12029603004455566</v>
      </c>
      <c r="N801">
        <f t="shared" si="25"/>
        <v>1.3404849243164063</v>
      </c>
    </row>
    <row r="802" spans="1:14" ht="15" x14ac:dyDescent="0.2">
      <c r="A802" s="59" t="s">
        <v>1812</v>
      </c>
      <c r="B802" s="59" t="s">
        <v>1813</v>
      </c>
      <c r="C802" s="59" t="s">
        <v>33</v>
      </c>
      <c r="D802" s="60">
        <v>9.8481054306030273</v>
      </c>
      <c r="E802" s="60">
        <v>9.446319580078125</v>
      </c>
      <c r="F802" s="60">
        <v>364.25393676757812</v>
      </c>
      <c r="G802" s="60">
        <v>4157974784</v>
      </c>
      <c r="H802" s="60">
        <v>24.329999923706055</v>
      </c>
      <c r="I802" s="59" t="s">
        <v>34</v>
      </c>
      <c r="J802" s="59" t="s">
        <v>112</v>
      </c>
      <c r="K802" s="50"/>
      <c r="L802"/>
      <c r="M802">
        <f t="shared" si="24"/>
        <v>9.4463195800781247E-2</v>
      </c>
      <c r="N802">
        <f t="shared" si="25"/>
        <v>3.6425393676757811</v>
      </c>
    </row>
    <row r="803" spans="1:14" ht="15" x14ac:dyDescent="0.2">
      <c r="A803" s="59" t="s">
        <v>1774</v>
      </c>
      <c r="B803" s="59" t="s">
        <v>1775</v>
      </c>
      <c r="C803" s="59" t="s">
        <v>65</v>
      </c>
      <c r="D803" s="60">
        <v>18.609764099121094</v>
      </c>
      <c r="E803" s="60">
        <v>10.417417526245117</v>
      </c>
      <c r="F803" s="60">
        <v>126.84433746337891</v>
      </c>
      <c r="G803" s="60">
        <v>4147834880</v>
      </c>
      <c r="H803" s="60">
        <v>39.479999542236328</v>
      </c>
      <c r="I803" s="59" t="s">
        <v>65</v>
      </c>
      <c r="J803" s="59" t="s">
        <v>66</v>
      </c>
      <c r="K803" s="50"/>
      <c r="L803"/>
      <c r="M803">
        <f t="shared" si="24"/>
        <v>0.10417417526245117</v>
      </c>
      <c r="N803">
        <f t="shared" si="25"/>
        <v>1.2684433746337891</v>
      </c>
    </row>
    <row r="804" spans="1:14" ht="15" x14ac:dyDescent="0.2">
      <c r="A804" s="59" t="s">
        <v>2717</v>
      </c>
      <c r="B804" s="59" t="s">
        <v>2718</v>
      </c>
      <c r="C804" s="59" t="s">
        <v>36</v>
      </c>
      <c r="D804" s="60">
        <v>7.3745636940002441</v>
      </c>
      <c r="E804" s="60">
        <v>57.026058197021484</v>
      </c>
      <c r="F804" s="60">
        <v>329.90164184570312</v>
      </c>
      <c r="G804" s="60">
        <v>4141117952</v>
      </c>
      <c r="H804" s="60">
        <v>42.169998168945312</v>
      </c>
      <c r="I804" s="59" t="s">
        <v>37</v>
      </c>
      <c r="J804" s="59" t="s">
        <v>38</v>
      </c>
      <c r="K804" s="50"/>
      <c r="L804"/>
      <c r="M804">
        <f t="shared" si="24"/>
        <v>0.5702605819702149</v>
      </c>
      <c r="N804">
        <f t="shared" si="25"/>
        <v>3.2990164184570312</v>
      </c>
    </row>
    <row r="805" spans="1:14" ht="15" x14ac:dyDescent="0.2">
      <c r="A805" s="59" t="s">
        <v>1800</v>
      </c>
      <c r="B805" s="59" t="s">
        <v>1801</v>
      </c>
      <c r="C805" s="59" t="s">
        <v>69</v>
      </c>
      <c r="D805" s="60">
        <v>11.170747756958008</v>
      </c>
      <c r="E805" s="60">
        <v>45.285285949707031</v>
      </c>
      <c r="F805" s="60">
        <v>64.485984802246094</v>
      </c>
      <c r="G805" s="60">
        <v>4137059328</v>
      </c>
      <c r="H805" s="60">
        <v>68.580001831054688</v>
      </c>
      <c r="I805" s="59" t="s">
        <v>6370</v>
      </c>
      <c r="J805" s="59" t="s">
        <v>96</v>
      </c>
      <c r="K805" s="50"/>
      <c r="L805"/>
      <c r="M805">
        <f t="shared" si="24"/>
        <v>0.45285285949707033</v>
      </c>
      <c r="N805">
        <f t="shared" si="25"/>
        <v>0.64485984802246099</v>
      </c>
    </row>
    <row r="806" spans="1:14" ht="15" x14ac:dyDescent="0.2">
      <c r="A806" s="59" t="s">
        <v>2310</v>
      </c>
      <c r="B806" s="59" t="s">
        <v>2311</v>
      </c>
      <c r="C806" s="59" t="s">
        <v>65</v>
      </c>
      <c r="D806" s="60">
        <v>22.42402458190918</v>
      </c>
      <c r="E806" s="60">
        <v>7.9751238822937012</v>
      </c>
      <c r="F806" s="60">
        <v>184.17898559570312</v>
      </c>
      <c r="G806" s="60">
        <v>4134411520</v>
      </c>
      <c r="H806" s="60">
        <v>34.005001068115234</v>
      </c>
      <c r="I806" s="59" t="s">
        <v>65</v>
      </c>
      <c r="J806" s="59" t="s">
        <v>110</v>
      </c>
      <c r="K806" s="50"/>
      <c r="L806"/>
      <c r="M806">
        <f t="shared" si="24"/>
        <v>7.9751238822937012E-2</v>
      </c>
      <c r="N806">
        <f t="shared" si="25"/>
        <v>1.8417898559570312</v>
      </c>
    </row>
    <row r="807" spans="1:14" ht="15" x14ac:dyDescent="0.2">
      <c r="A807" s="59" t="s">
        <v>1810</v>
      </c>
      <c r="B807" s="59" t="s">
        <v>1811</v>
      </c>
      <c r="C807" s="59" t="s">
        <v>20</v>
      </c>
      <c r="D807" s="60">
        <v>77.593536376953125</v>
      </c>
      <c r="E807" s="60">
        <v>2.9978370666503911</v>
      </c>
      <c r="F807" s="60">
        <v>34.096866607666016</v>
      </c>
      <c r="G807" s="60">
        <v>4133403136</v>
      </c>
      <c r="H807" s="60">
        <v>136.31500244140625</v>
      </c>
      <c r="I807" s="59" t="s">
        <v>48</v>
      </c>
      <c r="J807" s="59" t="s">
        <v>48</v>
      </c>
      <c r="K807" s="50"/>
      <c r="L807"/>
      <c r="M807">
        <f t="shared" si="24"/>
        <v>2.9978370666503912E-2</v>
      </c>
      <c r="N807">
        <f t="shared" si="25"/>
        <v>0.34096866607666015</v>
      </c>
    </row>
    <row r="808" spans="1:14" ht="15" x14ac:dyDescent="0.2">
      <c r="A808" s="59" t="s">
        <v>2086</v>
      </c>
      <c r="B808" s="59" t="s">
        <v>2087</v>
      </c>
      <c r="C808" s="59" t="s">
        <v>33</v>
      </c>
      <c r="D808" s="60">
        <v>5.6593937873840332</v>
      </c>
      <c r="E808" s="60">
        <v>46.829147338867188</v>
      </c>
      <c r="F808" s="60">
        <v>278.59112548828125</v>
      </c>
      <c r="G808" s="60">
        <v>4118239488</v>
      </c>
      <c r="H808" s="60">
        <v>17.405000686645508</v>
      </c>
      <c r="I808" s="59" t="s">
        <v>34</v>
      </c>
      <c r="J808" s="59" t="s">
        <v>79</v>
      </c>
      <c r="K808" s="50"/>
      <c r="L808"/>
      <c r="M808">
        <f t="shared" si="24"/>
        <v>0.46829147338867189</v>
      </c>
      <c r="N808">
        <f t="shared" si="25"/>
        <v>2.7859112548828127</v>
      </c>
    </row>
    <row r="809" spans="1:14" ht="15" x14ac:dyDescent="0.2">
      <c r="A809" s="59" t="s">
        <v>1690</v>
      </c>
      <c r="B809" s="59" t="s">
        <v>1691</v>
      </c>
      <c r="C809" s="59" t="s">
        <v>36</v>
      </c>
      <c r="D809" s="60">
        <v>20.370304107666016</v>
      </c>
      <c r="E809" s="60">
        <v>10.308867454528809</v>
      </c>
      <c r="F809" s="60">
        <v>99.420036315917969</v>
      </c>
      <c r="G809" s="60">
        <v>4102412288</v>
      </c>
      <c r="H809" s="60">
        <v>51.630001068115234</v>
      </c>
      <c r="I809" s="59" t="s">
        <v>37</v>
      </c>
      <c r="J809" s="59" t="s">
        <v>60</v>
      </c>
      <c r="K809" s="50"/>
      <c r="L809"/>
      <c r="M809">
        <f t="shared" si="24"/>
        <v>0.10308867454528808</v>
      </c>
      <c r="N809">
        <f t="shared" si="25"/>
        <v>0.9942003631591797</v>
      </c>
    </row>
    <row r="810" spans="1:14" ht="15" x14ac:dyDescent="0.2">
      <c r="A810" s="59" t="s">
        <v>1497</v>
      </c>
      <c r="B810" s="59" t="s">
        <v>1498</v>
      </c>
      <c r="C810" s="59" t="s">
        <v>20</v>
      </c>
      <c r="D810" s="60">
        <v>17.459724426269531</v>
      </c>
      <c r="E810" s="60">
        <v>10.071352958679199</v>
      </c>
      <c r="F810" s="60">
        <v>0.8377799987792971</v>
      </c>
      <c r="G810" s="60">
        <v>4094928896</v>
      </c>
      <c r="H810" s="60">
        <v>89.360000610351562</v>
      </c>
      <c r="I810" s="59" t="s">
        <v>21</v>
      </c>
      <c r="J810" s="59" t="s">
        <v>92</v>
      </c>
      <c r="K810" s="50"/>
      <c r="L810"/>
      <c r="M810">
        <f t="shared" si="24"/>
        <v>0.10071352958679199</v>
      </c>
      <c r="N810">
        <f t="shared" si="25"/>
        <v>8.3777999877929707E-3</v>
      </c>
    </row>
    <row r="811" spans="1:14" ht="15" x14ac:dyDescent="0.2">
      <c r="A811" s="59" t="s">
        <v>9232</v>
      </c>
      <c r="B811" s="59" t="s">
        <v>9233</v>
      </c>
      <c r="C811" s="59" t="s">
        <v>20</v>
      </c>
      <c r="D811" s="60">
        <v>73.041511535644531</v>
      </c>
      <c r="E811" s="60">
        <v>6.8042960166931152</v>
      </c>
      <c r="F811" s="60">
        <v>10.051606178283691</v>
      </c>
      <c r="G811" s="60">
        <v>4074063360</v>
      </c>
      <c r="H811" s="60">
        <v>27.959999084472656</v>
      </c>
      <c r="I811" s="59" t="s">
        <v>23</v>
      </c>
      <c r="J811" s="59" t="s">
        <v>24</v>
      </c>
      <c r="K811" s="50"/>
      <c r="L811"/>
      <c r="M811">
        <f t="shared" si="24"/>
        <v>6.8042960166931149E-2</v>
      </c>
      <c r="N811">
        <f t="shared" si="25"/>
        <v>0.10051606178283691</v>
      </c>
    </row>
    <row r="812" spans="1:14" ht="15" x14ac:dyDescent="0.2">
      <c r="A812" s="59" t="s">
        <v>1279</v>
      </c>
      <c r="B812" s="59" t="s">
        <v>1280</v>
      </c>
      <c r="C812" s="59" t="s">
        <v>20</v>
      </c>
      <c r="D812" s="60">
        <v>21.736738204956055</v>
      </c>
      <c r="E812" s="60">
        <v>12.800930023193359</v>
      </c>
      <c r="F812" s="60">
        <v>182.745361328125</v>
      </c>
      <c r="G812" s="60">
        <v>4071161344</v>
      </c>
      <c r="H812" s="60">
        <v>88.504997253417969</v>
      </c>
      <c r="I812" s="59" t="s">
        <v>23</v>
      </c>
      <c r="J812" s="59" t="s">
        <v>42</v>
      </c>
      <c r="K812" s="50"/>
      <c r="L812"/>
      <c r="M812">
        <f t="shared" si="24"/>
        <v>0.1280093002319336</v>
      </c>
      <c r="N812">
        <f t="shared" si="25"/>
        <v>1.82745361328125</v>
      </c>
    </row>
    <row r="813" spans="1:14" ht="15" x14ac:dyDescent="0.2">
      <c r="A813" s="59" t="s">
        <v>1656</v>
      </c>
      <c r="B813" s="59" t="s">
        <v>1657</v>
      </c>
      <c r="C813" s="59" t="s">
        <v>33</v>
      </c>
      <c r="D813" s="60">
        <v>7.4076719284057617</v>
      </c>
      <c r="E813" s="60">
        <v>9.4210319519042969</v>
      </c>
      <c r="F813" s="60">
        <v>203.49836730957031</v>
      </c>
      <c r="G813" s="60">
        <v>4060043008</v>
      </c>
      <c r="H813" s="60">
        <v>9.5249996185302734</v>
      </c>
      <c r="I813" s="59" t="s">
        <v>47</v>
      </c>
      <c r="J813" s="59" t="s">
        <v>111</v>
      </c>
      <c r="K813" s="50"/>
      <c r="L813"/>
      <c r="M813">
        <f t="shared" si="24"/>
        <v>9.4210319519042962E-2</v>
      </c>
      <c r="N813">
        <f t="shared" si="25"/>
        <v>2.0349836730957032</v>
      </c>
    </row>
    <row r="814" spans="1:14" ht="15" x14ac:dyDescent="0.2">
      <c r="A814" s="59" t="s">
        <v>1954</v>
      </c>
      <c r="B814" s="59" t="s">
        <v>1955</v>
      </c>
      <c r="C814" s="59" t="s">
        <v>65</v>
      </c>
      <c r="D814" s="60">
        <v>17.163106918334961</v>
      </c>
      <c r="E814" s="60">
        <v>7.3887262344360352</v>
      </c>
      <c r="F814" s="60">
        <v>190.67724609375</v>
      </c>
      <c r="G814" s="60">
        <v>4053981184</v>
      </c>
      <c r="H814" s="60">
        <v>47.450000762939453</v>
      </c>
      <c r="I814" s="59" t="s">
        <v>65</v>
      </c>
      <c r="J814" s="59" t="s">
        <v>66</v>
      </c>
      <c r="K814" s="50"/>
      <c r="L814"/>
      <c r="M814">
        <f t="shared" si="24"/>
        <v>7.3887262344360355E-2</v>
      </c>
      <c r="N814">
        <f t="shared" si="25"/>
        <v>1.9067724609375001</v>
      </c>
    </row>
    <row r="815" spans="1:14" ht="15" x14ac:dyDescent="0.2">
      <c r="A815" s="59" t="s">
        <v>2196</v>
      </c>
      <c r="B815" s="59" t="s">
        <v>2197</v>
      </c>
      <c r="C815" s="59" t="s">
        <v>69</v>
      </c>
      <c r="D815" s="60">
        <v>16.320045471191406</v>
      </c>
      <c r="E815" s="60">
        <v>15.979589462280273</v>
      </c>
      <c r="F815" s="60">
        <v>60.42559814453125</v>
      </c>
      <c r="G815" s="60">
        <v>4048387072</v>
      </c>
      <c r="H815" s="60">
        <v>89.080001831054688</v>
      </c>
      <c r="I815" s="59" t="s">
        <v>6370</v>
      </c>
      <c r="J815" s="59" t="s">
        <v>96</v>
      </c>
      <c r="K815" s="50"/>
      <c r="L815"/>
      <c r="M815">
        <f t="shared" si="24"/>
        <v>0.15979589462280275</v>
      </c>
      <c r="N815">
        <f t="shared" si="25"/>
        <v>0.60425598144531245</v>
      </c>
    </row>
    <row r="816" spans="1:14" ht="15" x14ac:dyDescent="0.2">
      <c r="A816" s="59" t="s">
        <v>7653</v>
      </c>
      <c r="B816" s="59" t="s">
        <v>7654</v>
      </c>
      <c r="C816" s="59" t="s">
        <v>20</v>
      </c>
      <c r="D816" s="60">
        <v>9.7417182922363281</v>
      </c>
      <c r="E816" s="60">
        <v>32.211536407470703</v>
      </c>
      <c r="F816" s="60">
        <v>15.365711212158203</v>
      </c>
      <c r="G816" s="60">
        <v>4048071424</v>
      </c>
      <c r="H816" s="60">
        <v>80.05999755859375</v>
      </c>
      <c r="I816" s="59" t="s">
        <v>21</v>
      </c>
      <c r="J816" s="59" t="s">
        <v>22</v>
      </c>
      <c r="K816" s="50"/>
      <c r="L816"/>
      <c r="M816">
        <f t="shared" si="24"/>
        <v>0.32211536407470703</v>
      </c>
      <c r="N816">
        <f t="shared" si="25"/>
        <v>0.15365711212158203</v>
      </c>
    </row>
    <row r="817" spans="1:14" ht="15" x14ac:dyDescent="0.2">
      <c r="A817" s="59" t="s">
        <v>1788</v>
      </c>
      <c r="B817" s="59" t="s">
        <v>1789</v>
      </c>
      <c r="C817" s="59" t="s">
        <v>33</v>
      </c>
      <c r="D817" s="60">
        <v>4.9354338645935059</v>
      </c>
      <c r="E817" s="60">
        <v>20.443260192871094</v>
      </c>
      <c r="F817" s="60">
        <v>9.7945880889892578</v>
      </c>
      <c r="G817" s="60">
        <v>4019643136</v>
      </c>
      <c r="H817" s="60">
        <v>39.400001525878906</v>
      </c>
      <c r="I817" s="59" t="s">
        <v>47</v>
      </c>
      <c r="J817" s="59" t="s">
        <v>111</v>
      </c>
      <c r="K817" s="50"/>
      <c r="L817"/>
      <c r="M817">
        <f t="shared" si="24"/>
        <v>0.20443260192871093</v>
      </c>
      <c r="N817">
        <f t="shared" si="25"/>
        <v>9.7945880889892575E-2</v>
      </c>
    </row>
    <row r="818" spans="1:14" ht="15" x14ac:dyDescent="0.2">
      <c r="A818" s="59" t="s">
        <v>2891</v>
      </c>
      <c r="B818" s="59" t="s">
        <v>2892</v>
      </c>
      <c r="C818" s="59" t="s">
        <v>43</v>
      </c>
      <c r="D818" s="60">
        <v>37.282627105712891</v>
      </c>
      <c r="E818" s="60">
        <v>18.82090950012207</v>
      </c>
      <c r="F818" s="60">
        <v>9.2579002380371094</v>
      </c>
      <c r="G818" s="60">
        <v>4012435200</v>
      </c>
      <c r="H818" s="60">
        <v>52.880001068115234</v>
      </c>
      <c r="I818" s="59" t="s">
        <v>43</v>
      </c>
      <c r="J818" s="59" t="s">
        <v>101</v>
      </c>
      <c r="K818" s="50"/>
      <c r="L818"/>
      <c r="M818">
        <f t="shared" si="24"/>
        <v>0.18820909500122071</v>
      </c>
      <c r="N818">
        <f t="shared" si="25"/>
        <v>9.2579002380371089E-2</v>
      </c>
    </row>
    <row r="819" spans="1:14" ht="15" x14ac:dyDescent="0.2">
      <c r="A819" s="59" t="s">
        <v>3077</v>
      </c>
      <c r="B819" s="59" t="s">
        <v>3078</v>
      </c>
      <c r="C819" s="59" t="s">
        <v>33</v>
      </c>
      <c r="D819" s="60">
        <v>17.378440856933594</v>
      </c>
      <c r="E819" s="60">
        <v>20.176967620849609</v>
      </c>
      <c r="F819" s="60">
        <v>124.59855651855469</v>
      </c>
      <c r="G819" s="60">
        <v>4012398336</v>
      </c>
      <c r="H819" s="60">
        <v>75.769996643066406</v>
      </c>
      <c r="I819" s="59" t="s">
        <v>47</v>
      </c>
      <c r="J819" s="59" t="s">
        <v>47</v>
      </c>
      <c r="K819" s="50"/>
      <c r="L819"/>
      <c r="M819">
        <f t="shared" si="24"/>
        <v>0.20176967620849609</v>
      </c>
      <c r="N819">
        <f t="shared" si="25"/>
        <v>1.2459855651855469</v>
      </c>
    </row>
    <row r="820" spans="1:14" ht="15" x14ac:dyDescent="0.2">
      <c r="A820" s="59" t="s">
        <v>9252</v>
      </c>
      <c r="B820" s="59" t="s">
        <v>9253</v>
      </c>
      <c r="C820" s="59" t="s">
        <v>33</v>
      </c>
      <c r="D820" s="60">
        <v>4.4793744087219238</v>
      </c>
      <c r="E820" s="60">
        <v>17.114423751831055</v>
      </c>
      <c r="F820" s="60">
        <v>339.3494873046875</v>
      </c>
      <c r="G820" s="60">
        <v>4002892544</v>
      </c>
      <c r="H820" s="60">
        <v>8.755000114440918</v>
      </c>
      <c r="I820" s="59" t="s">
        <v>34</v>
      </c>
      <c r="J820" s="59" t="s">
        <v>112</v>
      </c>
      <c r="K820" s="50"/>
      <c r="L820"/>
      <c r="M820">
        <f t="shared" si="24"/>
        <v>0.17114423751831054</v>
      </c>
      <c r="N820">
        <f t="shared" si="25"/>
        <v>3.3934948730468748</v>
      </c>
    </row>
    <row r="821" spans="1:14" ht="15" x14ac:dyDescent="0.2">
      <c r="A821" s="59" t="s">
        <v>2477</v>
      </c>
      <c r="B821" s="59" t="s">
        <v>2478</v>
      </c>
      <c r="C821" s="59" t="s">
        <v>20</v>
      </c>
      <c r="D821" s="60">
        <v>23.463167190551758</v>
      </c>
      <c r="E821" s="60">
        <v>22.757949829101562</v>
      </c>
      <c r="F821" s="60">
        <v>0</v>
      </c>
      <c r="G821" s="60">
        <v>4000418304</v>
      </c>
      <c r="H821" s="60">
        <v>75.489997863769531</v>
      </c>
      <c r="I821" s="59" t="s">
        <v>48</v>
      </c>
      <c r="J821" s="59" t="s">
        <v>48</v>
      </c>
      <c r="K821" s="50"/>
      <c r="L821"/>
      <c r="M821">
        <f t="shared" si="24"/>
        <v>0.22757949829101562</v>
      </c>
      <c r="N821" t="str">
        <f t="shared" si="25"/>
        <v/>
      </c>
    </row>
    <row r="822" spans="1:14" ht="15" x14ac:dyDescent="0.2">
      <c r="A822" s="59" t="s">
        <v>1948</v>
      </c>
      <c r="B822" s="59" t="s">
        <v>1949</v>
      </c>
      <c r="C822" s="59" t="s">
        <v>69</v>
      </c>
      <c r="D822" s="60">
        <v>28.897502899169922</v>
      </c>
      <c r="E822" s="60">
        <v>20.510049819946289</v>
      </c>
      <c r="F822" s="60">
        <v>66.063606262207031</v>
      </c>
      <c r="G822" s="60">
        <v>3992808960</v>
      </c>
      <c r="H822" s="60">
        <v>50.930000305175781</v>
      </c>
      <c r="I822" s="59" t="s">
        <v>76</v>
      </c>
      <c r="J822" s="59" t="s">
        <v>77</v>
      </c>
      <c r="K822" s="50"/>
      <c r="L822"/>
      <c r="M822">
        <f t="shared" si="24"/>
        <v>0.20510049819946288</v>
      </c>
      <c r="N822">
        <f t="shared" si="25"/>
        <v>0.66063606262207031</v>
      </c>
    </row>
    <row r="823" spans="1:14" ht="15" x14ac:dyDescent="0.2">
      <c r="A823" s="59" t="s">
        <v>2763</v>
      </c>
      <c r="B823" s="59" t="s">
        <v>2764</v>
      </c>
      <c r="C823" s="59" t="s">
        <v>33</v>
      </c>
      <c r="D823" s="60">
        <v>15.074155807495117</v>
      </c>
      <c r="E823" s="60">
        <v>10.100591659545898</v>
      </c>
      <c r="F823" s="60">
        <v>12.316914558410645</v>
      </c>
      <c r="G823" s="60">
        <v>3984553728</v>
      </c>
      <c r="H823" s="60">
        <v>38.340000152587891</v>
      </c>
      <c r="I823" s="59" t="s">
        <v>47</v>
      </c>
      <c r="J823" s="59" t="s">
        <v>47</v>
      </c>
      <c r="K823" s="50"/>
      <c r="L823"/>
      <c r="M823">
        <f t="shared" si="24"/>
        <v>0.10100591659545899</v>
      </c>
      <c r="N823">
        <f t="shared" si="25"/>
        <v>0.12316914558410645</v>
      </c>
    </row>
    <row r="824" spans="1:14" ht="15" x14ac:dyDescent="0.2">
      <c r="A824" s="59" t="s">
        <v>2262</v>
      </c>
      <c r="B824" s="59" t="s">
        <v>2263</v>
      </c>
      <c r="C824" s="59" t="s">
        <v>33</v>
      </c>
      <c r="D824" s="60">
        <v>10.166049957275391</v>
      </c>
      <c r="E824" s="60">
        <v>14.548508644104004</v>
      </c>
      <c r="F824" s="60">
        <v>106.8223876953125</v>
      </c>
      <c r="G824" s="60">
        <v>3968855808</v>
      </c>
      <c r="H824" s="60">
        <v>85.779998779296875</v>
      </c>
      <c r="I824" s="59" t="s">
        <v>47</v>
      </c>
      <c r="J824" s="59" t="s">
        <v>47</v>
      </c>
      <c r="K824" s="50"/>
      <c r="L824"/>
      <c r="M824">
        <f t="shared" si="24"/>
        <v>0.14548508644104005</v>
      </c>
      <c r="N824">
        <f t="shared" si="25"/>
        <v>1.0682238769531249</v>
      </c>
    </row>
    <row r="825" spans="1:14" ht="15" x14ac:dyDescent="0.2">
      <c r="A825" s="59" t="s">
        <v>2539</v>
      </c>
      <c r="B825" s="59" t="s">
        <v>2540</v>
      </c>
      <c r="C825" s="59" t="s">
        <v>69</v>
      </c>
      <c r="D825" s="60">
        <v>58.792964935302734</v>
      </c>
      <c r="E825" s="60">
        <v>14.643715858459473</v>
      </c>
      <c r="F825" s="60">
        <v>14.883041381835938</v>
      </c>
      <c r="G825" s="60">
        <v>3965493504</v>
      </c>
      <c r="H825" s="60">
        <v>77.516700744628906</v>
      </c>
      <c r="I825" s="59" t="s">
        <v>76</v>
      </c>
      <c r="J825" s="59" t="s">
        <v>95</v>
      </c>
      <c r="K825" s="50"/>
      <c r="L825"/>
      <c r="M825">
        <f t="shared" si="24"/>
        <v>0.14643715858459472</v>
      </c>
      <c r="N825">
        <f t="shared" si="25"/>
        <v>0.14883041381835938</v>
      </c>
    </row>
    <row r="826" spans="1:14" ht="15" x14ac:dyDescent="0.2">
      <c r="A826" s="59" t="s">
        <v>2234</v>
      </c>
      <c r="B826" s="59" t="s">
        <v>2235</v>
      </c>
      <c r="C826" s="59" t="s">
        <v>33</v>
      </c>
      <c r="D826" s="60">
        <v>7.3099217414855957</v>
      </c>
      <c r="E826" s="60">
        <v>47.995033264160156</v>
      </c>
      <c r="F826" s="60">
        <v>43.243335723876953</v>
      </c>
      <c r="G826" s="60">
        <v>3964559872</v>
      </c>
      <c r="H826" s="60">
        <v>110.29000091552734</v>
      </c>
      <c r="I826" s="59" t="s">
        <v>34</v>
      </c>
      <c r="J826" s="59" t="s">
        <v>73</v>
      </c>
      <c r="K826" s="50"/>
      <c r="L826"/>
      <c r="M826">
        <f t="shared" si="24"/>
        <v>0.47995033264160158</v>
      </c>
      <c r="N826">
        <f t="shared" si="25"/>
        <v>0.43243335723876952</v>
      </c>
    </row>
    <row r="827" spans="1:14" ht="15" x14ac:dyDescent="0.2">
      <c r="A827" s="59" t="s">
        <v>1760</v>
      </c>
      <c r="B827" s="59" t="s">
        <v>1761</v>
      </c>
      <c r="C827" s="59" t="s">
        <v>69</v>
      </c>
      <c r="D827" s="60">
        <v>9.3041200637817383</v>
      </c>
      <c r="E827" s="60">
        <v>17.878881454467773</v>
      </c>
      <c r="F827" s="60">
        <v>50.049655914306641</v>
      </c>
      <c r="G827" s="60">
        <v>3963173632</v>
      </c>
      <c r="H827" s="60">
        <v>78.389999389648438</v>
      </c>
      <c r="I827" s="59" t="s">
        <v>6370</v>
      </c>
      <c r="J827" s="59" t="s">
        <v>96</v>
      </c>
      <c r="K827" s="50"/>
      <c r="L827"/>
      <c r="M827">
        <f t="shared" si="24"/>
        <v>0.17878881454467774</v>
      </c>
      <c r="N827">
        <f t="shared" si="25"/>
        <v>0.50049655914306646</v>
      </c>
    </row>
    <row r="828" spans="1:14" ht="15" x14ac:dyDescent="0.2">
      <c r="A828" s="59" t="s">
        <v>1507</v>
      </c>
      <c r="B828" s="59" t="s">
        <v>1508</v>
      </c>
      <c r="C828" s="59" t="s">
        <v>69</v>
      </c>
      <c r="D828" s="60">
        <v>6.5281305313110352</v>
      </c>
      <c r="E828" s="60">
        <v>62.955032348632812</v>
      </c>
      <c r="F828" s="60">
        <v>208.51063537597656</v>
      </c>
      <c r="G828" s="60">
        <v>3959288576</v>
      </c>
      <c r="H828" s="60">
        <v>34.380001068115234</v>
      </c>
      <c r="I828" s="59" t="s">
        <v>70</v>
      </c>
      <c r="J828" s="59" t="s">
        <v>75</v>
      </c>
      <c r="K828" s="50"/>
      <c r="L828"/>
      <c r="M828">
        <f t="shared" si="24"/>
        <v>0.62955032348632811</v>
      </c>
      <c r="N828">
        <f t="shared" si="25"/>
        <v>2.0851063537597656</v>
      </c>
    </row>
    <row r="829" spans="1:14" ht="15" x14ac:dyDescent="0.2">
      <c r="A829" s="59" t="s">
        <v>2344</v>
      </c>
      <c r="B829" s="59" t="s">
        <v>2345</v>
      </c>
      <c r="C829" s="59" t="s">
        <v>33</v>
      </c>
      <c r="D829" s="60">
        <v>18.657003402709961</v>
      </c>
      <c r="E829" s="60">
        <v>11.0050048828125</v>
      </c>
      <c r="F829" s="60">
        <v>24.900074005126953</v>
      </c>
      <c r="G829" s="60">
        <v>3950974208</v>
      </c>
      <c r="H829" s="60">
        <v>29.075000762939453</v>
      </c>
      <c r="I829" s="59" t="s">
        <v>47</v>
      </c>
      <c r="J829" s="59" t="s">
        <v>47</v>
      </c>
      <c r="K829" s="50"/>
      <c r="L829"/>
      <c r="M829">
        <f t="shared" si="24"/>
        <v>0.110050048828125</v>
      </c>
      <c r="N829">
        <f t="shared" si="25"/>
        <v>0.24900074005126954</v>
      </c>
    </row>
    <row r="830" spans="1:14" ht="15" x14ac:dyDescent="0.2">
      <c r="A830" s="59" t="s">
        <v>1860</v>
      </c>
      <c r="B830" s="59" t="s">
        <v>1861</v>
      </c>
      <c r="C830" s="59" t="s">
        <v>69</v>
      </c>
      <c r="D830" s="60">
        <v>42.728683471679688</v>
      </c>
      <c r="E830" s="60">
        <v>3.2982029914855961</v>
      </c>
      <c r="F830" s="60">
        <v>43.562919616699219</v>
      </c>
      <c r="G830" s="60">
        <v>3948608000</v>
      </c>
      <c r="H830" s="60">
        <v>68.040000915527344</v>
      </c>
      <c r="I830" s="59" t="s">
        <v>70</v>
      </c>
      <c r="J830" s="59" t="s">
        <v>118</v>
      </c>
      <c r="K830" s="50"/>
      <c r="L830"/>
      <c r="M830">
        <f t="shared" si="24"/>
        <v>3.2982029914855965E-2</v>
      </c>
      <c r="N830">
        <f t="shared" si="25"/>
        <v>0.43562919616699219</v>
      </c>
    </row>
    <row r="831" spans="1:14" ht="15" x14ac:dyDescent="0.2">
      <c r="A831" s="59" t="s">
        <v>9234</v>
      </c>
      <c r="B831" s="59" t="s">
        <v>9235</v>
      </c>
      <c r="C831" s="59" t="s">
        <v>25</v>
      </c>
      <c r="D831" s="60">
        <v>18856.072265625</v>
      </c>
      <c r="E831" s="60">
        <v>1.2144730091094971</v>
      </c>
      <c r="F831" s="60">
        <v>24.434093475341797</v>
      </c>
      <c r="G831" s="60">
        <v>3941664768</v>
      </c>
      <c r="H831" s="60">
        <v>22.665000915527344</v>
      </c>
      <c r="I831" s="59" t="s">
        <v>26</v>
      </c>
      <c r="J831" s="59" t="s">
        <v>27</v>
      </c>
      <c r="K831" s="50"/>
      <c r="L831"/>
      <c r="M831">
        <f t="shared" si="24"/>
        <v>1.2144730091094971E-2</v>
      </c>
      <c r="N831">
        <f t="shared" si="25"/>
        <v>0.24434093475341798</v>
      </c>
    </row>
    <row r="832" spans="1:14" ht="15" x14ac:dyDescent="0.2">
      <c r="A832" s="59" t="s">
        <v>9246</v>
      </c>
      <c r="B832" s="59" t="s">
        <v>9247</v>
      </c>
      <c r="C832" s="59" t="s">
        <v>80</v>
      </c>
      <c r="D832" s="60">
        <v>142.67367553710938</v>
      </c>
      <c r="E832" s="60">
        <v>1.329833030700684</v>
      </c>
      <c r="F832" s="60">
        <v>71.625457763671875</v>
      </c>
      <c r="G832" s="60">
        <v>3940000000</v>
      </c>
      <c r="H832" s="60">
        <v>31.440000534057617</v>
      </c>
      <c r="I832" s="59" t="s">
        <v>80</v>
      </c>
      <c r="J832" s="59" t="s">
        <v>81</v>
      </c>
      <c r="K832" s="50"/>
      <c r="L832"/>
      <c r="M832">
        <f t="shared" si="24"/>
        <v>1.3298330307006841E-2</v>
      </c>
      <c r="N832">
        <f t="shared" si="25"/>
        <v>0.71625457763671874</v>
      </c>
    </row>
    <row r="833" spans="1:14" ht="15" x14ac:dyDescent="0.2">
      <c r="A833" s="59" t="s">
        <v>1626</v>
      </c>
      <c r="B833" s="59" t="s">
        <v>1627</v>
      </c>
      <c r="C833" s="59" t="s">
        <v>69</v>
      </c>
      <c r="D833" s="60">
        <v>35.20751953125</v>
      </c>
      <c r="E833" s="60">
        <v>4.9222202301025391</v>
      </c>
      <c r="F833" s="60">
        <v>86.652175903320312</v>
      </c>
      <c r="G833" s="60">
        <v>3937866496</v>
      </c>
      <c r="H833" s="60">
        <v>32.060001373291016</v>
      </c>
      <c r="I833" s="59" t="s">
        <v>76</v>
      </c>
      <c r="J833" s="59" t="s">
        <v>82</v>
      </c>
      <c r="K833" s="50"/>
      <c r="L833"/>
      <c r="M833">
        <f t="shared" si="24"/>
        <v>4.9222202301025392E-2</v>
      </c>
      <c r="N833">
        <f t="shared" si="25"/>
        <v>0.86652175903320316</v>
      </c>
    </row>
    <row r="834" spans="1:14" ht="15" x14ac:dyDescent="0.2">
      <c r="A834" s="59" t="s">
        <v>2619</v>
      </c>
      <c r="B834" s="59" t="s">
        <v>2620</v>
      </c>
      <c r="C834" s="59" t="s">
        <v>33</v>
      </c>
      <c r="D834" s="60">
        <v>17.539524078369141</v>
      </c>
      <c r="E834" s="60">
        <v>8.2425365447998047</v>
      </c>
      <c r="F834" s="60">
        <v>4.0238518714904794</v>
      </c>
      <c r="G834" s="60">
        <v>3935730688</v>
      </c>
      <c r="H834" s="60">
        <v>89.069999694824219</v>
      </c>
      <c r="I834" s="59" t="s">
        <v>47</v>
      </c>
      <c r="J834" s="59" t="s">
        <v>47</v>
      </c>
      <c r="K834" s="50"/>
      <c r="L834"/>
      <c r="M834">
        <f t="shared" si="24"/>
        <v>8.2425365447998042E-2</v>
      </c>
      <c r="N834">
        <f t="shared" si="25"/>
        <v>4.0238518714904796E-2</v>
      </c>
    </row>
    <row r="835" spans="1:14" ht="15" x14ac:dyDescent="0.2">
      <c r="A835" s="59" t="s">
        <v>1852</v>
      </c>
      <c r="B835" s="59" t="s">
        <v>1853</v>
      </c>
      <c r="C835" s="59" t="s">
        <v>33</v>
      </c>
      <c r="D835" s="60">
        <v>4.6138520240783691</v>
      </c>
      <c r="E835" s="60">
        <v>18.005664825439453</v>
      </c>
      <c r="F835" s="60">
        <v>14.595685005187988</v>
      </c>
      <c r="G835" s="60">
        <v>3935587840</v>
      </c>
      <c r="H835" s="60">
        <v>13.25</v>
      </c>
      <c r="I835" s="59" t="s">
        <v>47</v>
      </c>
      <c r="J835" s="59" t="s">
        <v>111</v>
      </c>
      <c r="K835" s="50"/>
      <c r="L835"/>
      <c r="M835">
        <f t="shared" si="24"/>
        <v>0.18005664825439452</v>
      </c>
      <c r="N835">
        <f t="shared" si="25"/>
        <v>0.14595685005187989</v>
      </c>
    </row>
    <row r="836" spans="1:14" ht="15" x14ac:dyDescent="0.2">
      <c r="A836" s="59" t="s">
        <v>1157</v>
      </c>
      <c r="B836" s="59" t="s">
        <v>1158</v>
      </c>
      <c r="C836" s="59" t="s">
        <v>28</v>
      </c>
      <c r="D836" s="60">
        <v>45.234416961669922</v>
      </c>
      <c r="E836" s="60">
        <v>7.1276111602783203</v>
      </c>
      <c r="F836" s="60">
        <v>200.205078125</v>
      </c>
      <c r="G836" s="60">
        <v>3933353728</v>
      </c>
      <c r="H836" s="60">
        <v>74.930000305175781</v>
      </c>
      <c r="I836" s="59" t="s">
        <v>58</v>
      </c>
      <c r="J836" s="59" t="s">
        <v>115</v>
      </c>
      <c r="K836" s="50"/>
      <c r="L836"/>
      <c r="M836">
        <f t="shared" si="24"/>
        <v>7.1276111602783201E-2</v>
      </c>
      <c r="N836">
        <f t="shared" si="25"/>
        <v>2.0020507812499999</v>
      </c>
    </row>
    <row r="837" spans="1:14" ht="15" x14ac:dyDescent="0.2">
      <c r="A837" s="59" t="s">
        <v>1850</v>
      </c>
      <c r="B837" s="59" t="s">
        <v>1851</v>
      </c>
      <c r="C837" s="59" t="s">
        <v>33</v>
      </c>
      <c r="D837" s="60">
        <v>6.9967432022094727</v>
      </c>
      <c r="E837" s="60">
        <v>73.069282531738281</v>
      </c>
      <c r="F837" s="60">
        <v>174.33229064941406</v>
      </c>
      <c r="G837" s="60">
        <v>3931025920</v>
      </c>
      <c r="H837" s="60">
        <v>34.860000610351562</v>
      </c>
      <c r="I837" s="59" t="s">
        <v>34</v>
      </c>
      <c r="J837" s="59" t="s">
        <v>73</v>
      </c>
      <c r="K837" s="50"/>
      <c r="L837"/>
      <c r="M837">
        <f t="shared" ref="M837:M900" si="26">IF(E837=0,"",E837/100)</f>
        <v>0.73069282531738278</v>
      </c>
      <c r="N837">
        <f t="shared" si="25"/>
        <v>1.7433229064941407</v>
      </c>
    </row>
    <row r="838" spans="1:14" ht="15" x14ac:dyDescent="0.2">
      <c r="A838" s="59" t="s">
        <v>2160</v>
      </c>
      <c r="B838" s="59" t="s">
        <v>2161</v>
      </c>
      <c r="C838" s="59" t="s">
        <v>69</v>
      </c>
      <c r="D838" s="60">
        <v>8.614659309387207</v>
      </c>
      <c r="E838" s="60">
        <v>19.130435943603516</v>
      </c>
      <c r="F838" s="60">
        <v>7.7687277793884277</v>
      </c>
      <c r="G838" s="60">
        <v>3919830528</v>
      </c>
      <c r="H838" s="60">
        <v>23.139999389648438</v>
      </c>
      <c r="I838" s="59" t="s">
        <v>70</v>
      </c>
      <c r="J838" s="59" t="s">
        <v>75</v>
      </c>
      <c r="K838" s="50"/>
      <c r="L838"/>
      <c r="M838">
        <f t="shared" si="26"/>
        <v>0.19130435943603516</v>
      </c>
      <c r="N838">
        <f t="shared" ref="N838:N901" si="27">IF(F838=0,"",F838/100)</f>
        <v>7.7687277793884277E-2</v>
      </c>
    </row>
    <row r="839" spans="1:14" ht="15" x14ac:dyDescent="0.2">
      <c r="A839" s="59" t="s">
        <v>1662</v>
      </c>
      <c r="B839" s="59" t="s">
        <v>1663</v>
      </c>
      <c r="C839" s="59" t="s">
        <v>69</v>
      </c>
      <c r="D839" s="60">
        <v>8.4265956878662109</v>
      </c>
      <c r="E839" s="60">
        <v>69.162696838378906</v>
      </c>
      <c r="F839" s="60">
        <v>331.10235595703125</v>
      </c>
      <c r="G839" s="60">
        <v>3908646144</v>
      </c>
      <c r="H839" s="60">
        <v>42.375</v>
      </c>
      <c r="I839" s="59" t="s">
        <v>76</v>
      </c>
      <c r="J839" s="59" t="s">
        <v>82</v>
      </c>
      <c r="K839" s="50"/>
      <c r="L839"/>
      <c r="M839">
        <f t="shared" si="26"/>
        <v>0.69162696838378901</v>
      </c>
      <c r="N839">
        <f t="shared" si="27"/>
        <v>3.3110235595703124</v>
      </c>
    </row>
    <row r="840" spans="1:14" ht="15" x14ac:dyDescent="0.2">
      <c r="A840" s="59" t="s">
        <v>9236</v>
      </c>
      <c r="B840" s="59" t="s">
        <v>9237</v>
      </c>
      <c r="C840" s="59" t="s">
        <v>69</v>
      </c>
      <c r="D840" s="60">
        <v>26.120767593383789</v>
      </c>
      <c r="E840" s="60">
        <v>-1.159118056297302</v>
      </c>
      <c r="F840" s="60">
        <v>36.852836608886719</v>
      </c>
      <c r="G840" s="60">
        <v>3907925248</v>
      </c>
      <c r="H840" s="60">
        <v>21.979999542236328</v>
      </c>
      <c r="I840" s="59" t="s">
        <v>76</v>
      </c>
      <c r="J840" s="59" t="s">
        <v>95</v>
      </c>
      <c r="K840" s="50"/>
      <c r="L840"/>
      <c r="M840">
        <f t="shared" si="26"/>
        <v>-1.159118056297302E-2</v>
      </c>
      <c r="N840">
        <f t="shared" si="27"/>
        <v>0.36852836608886719</v>
      </c>
    </row>
    <row r="841" spans="1:14" ht="15" x14ac:dyDescent="0.2">
      <c r="A841" s="59" t="s">
        <v>3323</v>
      </c>
      <c r="B841" s="59" t="s">
        <v>7396</v>
      </c>
      <c r="C841" s="59" t="s">
        <v>69</v>
      </c>
      <c r="D841" s="60">
        <v>5.2308597564697266</v>
      </c>
      <c r="E841" s="60">
        <v>98.132026672363281</v>
      </c>
      <c r="F841" s="60">
        <v>67.660430908203125</v>
      </c>
      <c r="G841" s="60">
        <v>3899036928</v>
      </c>
      <c r="H841" s="60">
        <v>100.90499877929688</v>
      </c>
      <c r="I841" s="59" t="s">
        <v>76</v>
      </c>
      <c r="J841" s="59" t="s">
        <v>91</v>
      </c>
      <c r="K841" s="50"/>
      <c r="L841"/>
      <c r="M841">
        <f t="shared" si="26"/>
        <v>0.98132026672363282</v>
      </c>
      <c r="N841">
        <f t="shared" si="27"/>
        <v>0.67660430908203129</v>
      </c>
    </row>
    <row r="842" spans="1:14" ht="15" x14ac:dyDescent="0.2">
      <c r="A842" s="59" t="s">
        <v>3325</v>
      </c>
      <c r="B842" s="59" t="s">
        <v>3326</v>
      </c>
      <c r="C842" s="59" t="s">
        <v>20</v>
      </c>
      <c r="D842" s="60">
        <v>65.775382995605469</v>
      </c>
      <c r="E842" s="60">
        <v>-3.0235450267791748</v>
      </c>
      <c r="F842" s="60">
        <v>6.1204128265380859</v>
      </c>
      <c r="G842" s="60">
        <v>3876876032</v>
      </c>
      <c r="H842" s="60">
        <v>37.169998168945312</v>
      </c>
      <c r="I842" s="59" t="s">
        <v>48</v>
      </c>
      <c r="J842" s="59" t="s">
        <v>48</v>
      </c>
      <c r="K842" s="50"/>
      <c r="L842"/>
      <c r="M842">
        <f t="shared" si="26"/>
        <v>-3.0235450267791748E-2</v>
      </c>
      <c r="N842">
        <f t="shared" si="27"/>
        <v>6.120412826538086E-2</v>
      </c>
    </row>
    <row r="843" spans="1:14" ht="15" x14ac:dyDescent="0.2">
      <c r="A843" s="59" t="s">
        <v>1824</v>
      </c>
      <c r="B843" s="59" t="s">
        <v>1825</v>
      </c>
      <c r="C843" s="59" t="s">
        <v>69</v>
      </c>
      <c r="D843" s="60">
        <v>8.2268762588500977</v>
      </c>
      <c r="E843" s="60">
        <v>-2.2419669628143311</v>
      </c>
      <c r="F843" s="60">
        <v>287.4970703125</v>
      </c>
      <c r="G843" s="60">
        <v>3857936128</v>
      </c>
      <c r="H843" s="60">
        <v>36.819999694824219</v>
      </c>
      <c r="I843" s="59" t="s">
        <v>76</v>
      </c>
      <c r="J843" s="59" t="s">
        <v>97</v>
      </c>
      <c r="K843" s="50"/>
      <c r="L843"/>
      <c r="M843">
        <f t="shared" si="26"/>
        <v>-2.2419669628143311E-2</v>
      </c>
      <c r="N843">
        <f t="shared" si="27"/>
        <v>2.8749707031249998</v>
      </c>
    </row>
    <row r="844" spans="1:14" ht="15" x14ac:dyDescent="0.2">
      <c r="A844" s="59" t="s">
        <v>3895</v>
      </c>
      <c r="B844" s="59" t="s">
        <v>3896</v>
      </c>
      <c r="C844" s="59" t="s">
        <v>36</v>
      </c>
      <c r="D844" s="60">
        <v>41.968498229980469</v>
      </c>
      <c r="E844" s="60">
        <v>18.821445465087891</v>
      </c>
      <c r="F844" s="60">
        <v>29.00054931640625</v>
      </c>
      <c r="G844" s="60">
        <v>3844272128</v>
      </c>
      <c r="H844" s="60">
        <v>55.849998474121094</v>
      </c>
      <c r="I844" s="59" t="s">
        <v>37</v>
      </c>
      <c r="J844" s="59" t="s">
        <v>60</v>
      </c>
      <c r="K844" s="50"/>
      <c r="L844"/>
      <c r="M844">
        <f t="shared" si="26"/>
        <v>0.18821445465087891</v>
      </c>
      <c r="N844">
        <f t="shared" si="27"/>
        <v>0.29000549316406249</v>
      </c>
    </row>
    <row r="845" spans="1:14" ht="15" x14ac:dyDescent="0.2">
      <c r="A845" s="59" t="s">
        <v>9254</v>
      </c>
      <c r="B845" s="59" t="s">
        <v>9255</v>
      </c>
      <c r="C845" s="59" t="s">
        <v>25</v>
      </c>
      <c r="D845" s="60">
        <v>22.924707412719727</v>
      </c>
      <c r="E845" s="60">
        <v>22.458791732788086</v>
      </c>
      <c r="F845" s="60">
        <v>59.097759246826172</v>
      </c>
      <c r="G845" s="60">
        <v>3837146112</v>
      </c>
      <c r="H845" s="60">
        <v>81.30999755859375</v>
      </c>
      <c r="I845" s="59" t="s">
        <v>26</v>
      </c>
      <c r="J845" s="59" t="s">
        <v>27</v>
      </c>
      <c r="K845" s="50"/>
      <c r="L845"/>
      <c r="M845">
        <f t="shared" si="26"/>
        <v>0.22458791732788086</v>
      </c>
      <c r="N845">
        <f t="shared" si="27"/>
        <v>0.59097759246826176</v>
      </c>
    </row>
    <row r="846" spans="1:14" ht="15" x14ac:dyDescent="0.2">
      <c r="A846" s="59" t="s">
        <v>2739</v>
      </c>
      <c r="B846" s="59" t="s">
        <v>2740</v>
      </c>
      <c r="C846" s="59" t="s">
        <v>89</v>
      </c>
      <c r="D846" s="60">
        <v>17.881816864013672</v>
      </c>
      <c r="E846" s="60">
        <v>12.510220527648926</v>
      </c>
      <c r="F846" s="60">
        <v>121.50346374511719</v>
      </c>
      <c r="G846" s="60">
        <v>3824670464</v>
      </c>
      <c r="H846" s="60">
        <v>74.699996948242188</v>
      </c>
      <c r="I846" s="59" t="s">
        <v>89</v>
      </c>
      <c r="J846" s="59" t="s">
        <v>90</v>
      </c>
      <c r="K846" s="50"/>
      <c r="L846"/>
      <c r="M846">
        <f t="shared" si="26"/>
        <v>0.12510220527648927</v>
      </c>
      <c r="N846">
        <f t="shared" si="27"/>
        <v>1.2150346374511718</v>
      </c>
    </row>
    <row r="847" spans="1:14" ht="15" x14ac:dyDescent="0.2">
      <c r="A847" s="59" t="s">
        <v>2575</v>
      </c>
      <c r="B847" s="59" t="s">
        <v>9248</v>
      </c>
      <c r="C847" s="59" t="s">
        <v>89</v>
      </c>
      <c r="D847" s="60">
        <v>23.20393180847168</v>
      </c>
      <c r="E847" s="60">
        <v>3.5722188949584961</v>
      </c>
      <c r="F847" s="60">
        <v>184.28175354003906</v>
      </c>
      <c r="G847" s="60">
        <v>3822997760</v>
      </c>
      <c r="H847" s="60">
        <v>29.569999694824219</v>
      </c>
      <c r="I847" s="59" t="s">
        <v>89</v>
      </c>
      <c r="J847" s="59" t="s">
        <v>93</v>
      </c>
      <c r="K847" s="50"/>
      <c r="L847"/>
      <c r="M847">
        <f t="shared" si="26"/>
        <v>3.5722188949584961E-2</v>
      </c>
      <c r="N847">
        <f t="shared" si="27"/>
        <v>1.8428175354003906</v>
      </c>
    </row>
    <row r="848" spans="1:14" ht="15" x14ac:dyDescent="0.2">
      <c r="A848" s="59" t="s">
        <v>2881</v>
      </c>
      <c r="B848" s="59" t="s">
        <v>2882</v>
      </c>
      <c r="C848" s="59" t="s">
        <v>36</v>
      </c>
      <c r="D848" s="60">
        <v>31.525257110595703</v>
      </c>
      <c r="E848" s="60">
        <v>5.8726568222045898</v>
      </c>
      <c r="F848" s="60">
        <v>26.354719161987305</v>
      </c>
      <c r="G848" s="60">
        <v>3807908096</v>
      </c>
      <c r="H848" s="60">
        <v>66.900001525878906</v>
      </c>
      <c r="I848" s="59" t="s">
        <v>37</v>
      </c>
      <c r="J848" s="59" t="s">
        <v>60</v>
      </c>
      <c r="K848" s="50"/>
      <c r="L848"/>
      <c r="M848">
        <f t="shared" si="26"/>
        <v>5.8726568222045895E-2</v>
      </c>
      <c r="N848">
        <f t="shared" si="27"/>
        <v>0.26354719161987306</v>
      </c>
    </row>
    <row r="849" spans="1:14" ht="15" x14ac:dyDescent="0.2">
      <c r="A849" s="59" t="s">
        <v>1728</v>
      </c>
      <c r="B849" s="59" t="s">
        <v>1729</v>
      </c>
      <c r="C849" s="59" t="s">
        <v>33</v>
      </c>
      <c r="D849" s="60">
        <v>52.259258270263672</v>
      </c>
      <c r="E849" s="60">
        <v>4.1282558441162109</v>
      </c>
      <c r="F849" s="60">
        <v>259.88827514648438</v>
      </c>
      <c r="G849" s="60">
        <v>3807507712</v>
      </c>
      <c r="H849" s="60">
        <v>14.109999656677246</v>
      </c>
      <c r="I849" s="59" t="s">
        <v>47</v>
      </c>
      <c r="J849" s="59" t="s">
        <v>111</v>
      </c>
      <c r="K849" s="50"/>
      <c r="L849"/>
      <c r="M849">
        <f t="shared" si="26"/>
        <v>4.1282558441162111E-2</v>
      </c>
      <c r="N849">
        <f t="shared" si="27"/>
        <v>2.5988827514648438</v>
      </c>
    </row>
    <row r="850" spans="1:14" ht="15" x14ac:dyDescent="0.2">
      <c r="A850" s="59" t="s">
        <v>2006</v>
      </c>
      <c r="B850" s="59" t="s">
        <v>2007</v>
      </c>
      <c r="C850" s="59" t="s">
        <v>43</v>
      </c>
      <c r="D850" s="60">
        <v>6.5197010040283203</v>
      </c>
      <c r="E850" s="60">
        <v>59.982254028320312</v>
      </c>
      <c r="F850" s="60">
        <v>210.76524353027344</v>
      </c>
      <c r="G850" s="60">
        <v>3801061888</v>
      </c>
      <c r="H850" s="60">
        <v>36.040000915527344</v>
      </c>
      <c r="I850" s="59" t="s">
        <v>43</v>
      </c>
      <c r="J850" s="59" t="s">
        <v>44</v>
      </c>
      <c r="K850" s="50"/>
      <c r="L850"/>
      <c r="M850">
        <f t="shared" si="26"/>
        <v>0.59982254028320314</v>
      </c>
      <c r="N850">
        <f t="shared" si="27"/>
        <v>2.1076524353027342</v>
      </c>
    </row>
    <row r="851" spans="1:14" ht="15" x14ac:dyDescent="0.2">
      <c r="A851" s="59" t="s">
        <v>2935</v>
      </c>
      <c r="B851" s="59" t="s">
        <v>2936</v>
      </c>
      <c r="C851" s="59" t="s">
        <v>43</v>
      </c>
      <c r="D851" s="60">
        <v>3.1003587245941162</v>
      </c>
      <c r="E851" s="60">
        <v>65.57568359375</v>
      </c>
      <c r="F851" s="60">
        <v>33.161731719970703</v>
      </c>
      <c r="G851" s="60">
        <v>3800399104</v>
      </c>
      <c r="H851" s="60">
        <v>26.409999847412109</v>
      </c>
      <c r="I851" s="59" t="s">
        <v>43</v>
      </c>
      <c r="J851" s="59" t="s">
        <v>44</v>
      </c>
      <c r="K851" s="50"/>
      <c r="L851"/>
      <c r="M851">
        <f t="shared" si="26"/>
        <v>0.6557568359375</v>
      </c>
      <c r="N851">
        <f t="shared" si="27"/>
        <v>0.33161731719970705</v>
      </c>
    </row>
    <row r="852" spans="1:14" ht="15" x14ac:dyDescent="0.2">
      <c r="A852" s="59" t="s">
        <v>2386</v>
      </c>
      <c r="B852" s="59" t="s">
        <v>2387</v>
      </c>
      <c r="C852" s="59" t="s">
        <v>28</v>
      </c>
      <c r="D852" s="60">
        <v>21.056987762451172</v>
      </c>
      <c r="E852" s="60">
        <v>19.951248168945312</v>
      </c>
      <c r="F852" s="60">
        <v>34.64337158203125</v>
      </c>
      <c r="G852" s="60">
        <v>3799844864</v>
      </c>
      <c r="H852" s="60">
        <v>98.055000305175781</v>
      </c>
      <c r="I852" s="59" t="s">
        <v>31</v>
      </c>
      <c r="J852" s="59" t="s">
        <v>116</v>
      </c>
      <c r="K852" s="50"/>
      <c r="L852"/>
      <c r="M852">
        <f t="shared" si="26"/>
        <v>0.19951248168945312</v>
      </c>
      <c r="N852">
        <f t="shared" si="27"/>
        <v>0.34643371582031252</v>
      </c>
    </row>
    <row r="853" spans="1:14" ht="15" x14ac:dyDescent="0.2">
      <c r="A853" s="59" t="s">
        <v>1880</v>
      </c>
      <c r="B853" s="59" t="s">
        <v>1881</v>
      </c>
      <c r="C853" s="59" t="s">
        <v>20</v>
      </c>
      <c r="D853" s="60">
        <v>5.9565353393554688</v>
      </c>
      <c r="E853" s="60">
        <v>18.746557235717773</v>
      </c>
      <c r="F853" s="60">
        <v>64.439369201660156</v>
      </c>
      <c r="G853" s="60">
        <v>3798883072</v>
      </c>
      <c r="H853" s="60">
        <v>43.200000762939453</v>
      </c>
      <c r="I853" s="59" t="s">
        <v>21</v>
      </c>
      <c r="J853" s="59" t="s">
        <v>92</v>
      </c>
      <c r="K853" s="50"/>
      <c r="L853"/>
      <c r="M853">
        <f t="shared" si="26"/>
        <v>0.18746557235717773</v>
      </c>
      <c r="N853">
        <f t="shared" si="27"/>
        <v>0.64439369201660157</v>
      </c>
    </row>
    <row r="854" spans="1:14" ht="15" x14ac:dyDescent="0.2">
      <c r="A854" s="59" t="s">
        <v>2877</v>
      </c>
      <c r="B854" s="59" t="s">
        <v>2878</v>
      </c>
      <c r="C854" s="59" t="s">
        <v>28</v>
      </c>
      <c r="D854" s="60">
        <v>25.414772033691406</v>
      </c>
      <c r="E854" s="60">
        <v>25.366876602172852</v>
      </c>
      <c r="F854" s="60">
        <v>72.881355285644531</v>
      </c>
      <c r="G854" s="60">
        <v>3797587968</v>
      </c>
      <c r="H854" s="60">
        <v>144.69999694824219</v>
      </c>
      <c r="I854" s="59" t="s">
        <v>31</v>
      </c>
      <c r="J854" s="59" t="s">
        <v>116</v>
      </c>
      <c r="K854" s="50"/>
      <c r="L854"/>
      <c r="M854">
        <f t="shared" si="26"/>
        <v>0.2536687660217285</v>
      </c>
      <c r="N854">
        <f t="shared" si="27"/>
        <v>0.72881355285644533</v>
      </c>
    </row>
    <row r="855" spans="1:14" ht="15" x14ac:dyDescent="0.2">
      <c r="A855" s="59" t="s">
        <v>2258</v>
      </c>
      <c r="B855" s="59" t="s">
        <v>2259</v>
      </c>
      <c r="C855" s="59" t="s">
        <v>20</v>
      </c>
      <c r="D855" s="60">
        <v>11.072400093078613</v>
      </c>
      <c r="E855" s="60">
        <v>22.476993560791016</v>
      </c>
      <c r="F855" s="60">
        <v>10.025117874145508</v>
      </c>
      <c r="G855" s="60">
        <v>3771651072</v>
      </c>
      <c r="H855" s="60">
        <v>68.5</v>
      </c>
      <c r="I855" s="59" t="s">
        <v>48</v>
      </c>
      <c r="J855" s="59" t="s">
        <v>48</v>
      </c>
      <c r="K855" s="50"/>
      <c r="L855"/>
      <c r="M855">
        <f t="shared" si="26"/>
        <v>0.22476993560791014</v>
      </c>
      <c r="N855">
        <f t="shared" si="27"/>
        <v>0.10025117874145507</v>
      </c>
    </row>
    <row r="856" spans="1:14" ht="15" x14ac:dyDescent="0.2">
      <c r="A856" s="59" t="s">
        <v>1876</v>
      </c>
      <c r="B856" s="59" t="s">
        <v>1877</v>
      </c>
      <c r="C856" s="59" t="s">
        <v>20</v>
      </c>
      <c r="D856" s="60">
        <v>21.482564926147461</v>
      </c>
      <c r="E856" s="60">
        <v>6.6899189949035645</v>
      </c>
      <c r="F856" s="60">
        <v>156.66273498535156</v>
      </c>
      <c r="G856" s="60">
        <v>3768049920</v>
      </c>
      <c r="H856" s="60">
        <v>55.25</v>
      </c>
      <c r="I856" s="59" t="s">
        <v>21</v>
      </c>
      <c r="J856" s="59" t="s">
        <v>63</v>
      </c>
      <c r="K856" s="50"/>
      <c r="L856"/>
      <c r="M856">
        <f t="shared" si="26"/>
        <v>6.689918994903564E-2</v>
      </c>
      <c r="N856">
        <f t="shared" si="27"/>
        <v>1.5666273498535157</v>
      </c>
    </row>
    <row r="857" spans="1:14" ht="15" x14ac:dyDescent="0.2">
      <c r="A857" s="59" t="s">
        <v>2318</v>
      </c>
      <c r="B857" s="59" t="s">
        <v>2319</v>
      </c>
      <c r="C857" s="59" t="s">
        <v>89</v>
      </c>
      <c r="D857" s="60">
        <v>3.9954507350921631</v>
      </c>
      <c r="E857" s="60">
        <v>94.50146484375</v>
      </c>
      <c r="F857" s="60">
        <v>28.29911994934082</v>
      </c>
      <c r="G857" s="60">
        <v>3765445376</v>
      </c>
      <c r="H857" s="60">
        <v>52.520000457763672</v>
      </c>
      <c r="I857" s="59" t="s">
        <v>89</v>
      </c>
      <c r="J857" s="59" t="s">
        <v>120</v>
      </c>
      <c r="K857" s="50"/>
      <c r="L857"/>
      <c r="M857">
        <f t="shared" si="26"/>
        <v>0.94501464843750005</v>
      </c>
      <c r="N857">
        <f t="shared" si="27"/>
        <v>0.28299119949340823</v>
      </c>
    </row>
    <row r="858" spans="1:14" ht="15" x14ac:dyDescent="0.2">
      <c r="A858" s="59" t="s">
        <v>2955</v>
      </c>
      <c r="B858" s="59" t="s">
        <v>2956</v>
      </c>
      <c r="C858" s="59" t="s">
        <v>45</v>
      </c>
      <c r="D858" s="60">
        <v>23.927286148071289</v>
      </c>
      <c r="E858" s="60">
        <v>9.6552543640136719</v>
      </c>
      <c r="F858" s="60">
        <v>62.654937744140625</v>
      </c>
      <c r="G858" s="60">
        <v>3759539456</v>
      </c>
      <c r="H858" s="60">
        <v>27.923000335693359</v>
      </c>
      <c r="I858" s="59" t="s">
        <v>53</v>
      </c>
      <c r="J858" s="59" t="s">
        <v>84</v>
      </c>
      <c r="K858" s="50"/>
      <c r="L858"/>
      <c r="M858">
        <f t="shared" si="26"/>
        <v>9.6552543640136712E-2</v>
      </c>
      <c r="N858">
        <f t="shared" si="27"/>
        <v>0.62654937744140626</v>
      </c>
    </row>
    <row r="859" spans="1:14" ht="15" x14ac:dyDescent="0.2">
      <c r="A859" s="59" t="s">
        <v>2771</v>
      </c>
      <c r="B859" s="59" t="s">
        <v>2772</v>
      </c>
      <c r="C859" s="59" t="s">
        <v>69</v>
      </c>
      <c r="D859" s="60">
        <v>21.098003387451172</v>
      </c>
      <c r="E859" s="60">
        <v>19.291753768920898</v>
      </c>
      <c r="F859" s="60">
        <v>30.785053253173828</v>
      </c>
      <c r="G859" s="60">
        <v>3757822720</v>
      </c>
      <c r="H859" s="60">
        <v>84.775001525878906</v>
      </c>
      <c r="I859" s="59" t="s">
        <v>76</v>
      </c>
      <c r="J859" s="59" t="s">
        <v>82</v>
      </c>
      <c r="K859" s="50"/>
      <c r="L859"/>
      <c r="M859">
        <f t="shared" si="26"/>
        <v>0.192917537689209</v>
      </c>
      <c r="N859">
        <f t="shared" si="27"/>
        <v>0.30785053253173827</v>
      </c>
    </row>
    <row r="860" spans="1:14" ht="15" x14ac:dyDescent="0.2">
      <c r="A860" s="59" t="s">
        <v>2555</v>
      </c>
      <c r="B860" s="59" t="s">
        <v>2556</v>
      </c>
      <c r="C860" s="59" t="s">
        <v>45</v>
      </c>
      <c r="D860" s="60">
        <v>35.3499755859375</v>
      </c>
      <c r="E860" s="60">
        <v>8.2645349502563477</v>
      </c>
      <c r="F860" s="60">
        <v>31.558237075805664</v>
      </c>
      <c r="G860" s="60">
        <v>3742951936</v>
      </c>
      <c r="H860" s="60">
        <v>38.334999084472656</v>
      </c>
      <c r="I860" s="59" t="s">
        <v>53</v>
      </c>
      <c r="J860" s="59" t="s">
        <v>84</v>
      </c>
      <c r="K860" s="50"/>
      <c r="L860"/>
      <c r="M860">
        <f t="shared" si="26"/>
        <v>8.264534950256347E-2</v>
      </c>
      <c r="N860">
        <f t="shared" si="27"/>
        <v>0.31558237075805662</v>
      </c>
    </row>
    <row r="861" spans="1:14" ht="15" x14ac:dyDescent="0.2">
      <c r="A861" s="59" t="s">
        <v>2827</v>
      </c>
      <c r="B861" s="59" t="s">
        <v>2828</v>
      </c>
      <c r="C861" s="59" t="s">
        <v>20</v>
      </c>
      <c r="D861" s="60">
        <v>15.992035865783691</v>
      </c>
      <c r="E861" s="60">
        <v>13.696686744689941</v>
      </c>
      <c r="F861" s="60">
        <v>18.629064559936523</v>
      </c>
      <c r="G861" s="60">
        <v>3728379648</v>
      </c>
      <c r="H861" s="60">
        <v>67.989997863769531</v>
      </c>
      <c r="I861" s="59" t="s">
        <v>21</v>
      </c>
      <c r="J861" s="59" t="s">
        <v>92</v>
      </c>
      <c r="K861" s="50"/>
      <c r="L861"/>
      <c r="M861">
        <f t="shared" si="26"/>
        <v>0.13696686744689943</v>
      </c>
      <c r="N861">
        <f t="shared" si="27"/>
        <v>0.18629064559936523</v>
      </c>
    </row>
    <row r="862" spans="1:14" ht="15" x14ac:dyDescent="0.2">
      <c r="A862" s="59" t="s">
        <v>2120</v>
      </c>
      <c r="B862" s="59" t="s">
        <v>2121</v>
      </c>
      <c r="C862" s="59" t="s">
        <v>33</v>
      </c>
      <c r="D862" s="60">
        <v>7.2700281143188477</v>
      </c>
      <c r="E862" s="60">
        <v>24.104457855224609</v>
      </c>
      <c r="F862" s="60">
        <v>509.50973510742188</v>
      </c>
      <c r="G862" s="60">
        <v>3716312576</v>
      </c>
      <c r="H862" s="60">
        <v>22</v>
      </c>
      <c r="I862" s="59" t="s">
        <v>34</v>
      </c>
      <c r="J862" s="59" t="s">
        <v>73</v>
      </c>
      <c r="K862" s="50"/>
      <c r="L862"/>
      <c r="M862">
        <f t="shared" si="26"/>
        <v>0.24104457855224609</v>
      </c>
      <c r="N862">
        <f t="shared" si="27"/>
        <v>5.0950973510742186</v>
      </c>
    </row>
    <row r="863" spans="1:14" ht="15" x14ac:dyDescent="0.2">
      <c r="A863" s="59" t="s">
        <v>3085</v>
      </c>
      <c r="B863" s="59" t="s">
        <v>3086</v>
      </c>
      <c r="C863" s="59" t="s">
        <v>69</v>
      </c>
      <c r="D863" s="60">
        <v>27.136457443237305</v>
      </c>
      <c r="E863" s="60">
        <v>0.85558301210403409</v>
      </c>
      <c r="F863" s="60">
        <v>57.633167266845703</v>
      </c>
      <c r="G863" s="60">
        <v>3706837504</v>
      </c>
      <c r="H863" s="60">
        <v>56.994998931884766</v>
      </c>
      <c r="I863" s="59" t="s">
        <v>76</v>
      </c>
      <c r="J863" s="59" t="s">
        <v>82</v>
      </c>
      <c r="K863" s="50"/>
      <c r="L863"/>
      <c r="M863">
        <f t="shared" si="26"/>
        <v>8.5558301210403413E-3</v>
      </c>
      <c r="N863">
        <f t="shared" si="27"/>
        <v>0.57633167266845708</v>
      </c>
    </row>
    <row r="864" spans="1:14" ht="15" x14ac:dyDescent="0.2">
      <c r="A864" s="59" t="s">
        <v>7398</v>
      </c>
      <c r="B864" s="59" t="s">
        <v>7399</v>
      </c>
      <c r="C864" s="59" t="s">
        <v>20</v>
      </c>
      <c r="D864" s="60">
        <v>20.449995040893555</v>
      </c>
      <c r="E864" s="60">
        <v>13.854043960571289</v>
      </c>
      <c r="F864" s="60">
        <v>1.2844070196151729</v>
      </c>
      <c r="G864" s="60">
        <v>3705196800</v>
      </c>
      <c r="H864" s="60">
        <v>82.150001525878906</v>
      </c>
      <c r="I864" s="59" t="s">
        <v>48</v>
      </c>
      <c r="J864" s="59" t="s">
        <v>48</v>
      </c>
      <c r="K864" s="50"/>
      <c r="L864"/>
      <c r="M864">
        <f t="shared" si="26"/>
        <v>0.13854043960571288</v>
      </c>
      <c r="N864">
        <f t="shared" si="27"/>
        <v>1.2844070196151729E-2</v>
      </c>
    </row>
    <row r="865" spans="1:14" ht="15" x14ac:dyDescent="0.2">
      <c r="A865" s="59" t="s">
        <v>1858</v>
      </c>
      <c r="B865" s="59" t="s">
        <v>1859</v>
      </c>
      <c r="C865" s="59" t="s">
        <v>36</v>
      </c>
      <c r="D865" s="60">
        <v>17.280672073364258</v>
      </c>
      <c r="E865" s="60">
        <v>8.130681037902832</v>
      </c>
      <c r="F865" s="60">
        <v>25.157655715942383</v>
      </c>
      <c r="G865" s="60">
        <v>3674499840</v>
      </c>
      <c r="H865" s="60">
        <v>31.694999694824219</v>
      </c>
      <c r="I865" s="59" t="s">
        <v>37</v>
      </c>
      <c r="J865" s="59" t="s">
        <v>38</v>
      </c>
      <c r="K865" s="50"/>
      <c r="L865"/>
      <c r="M865">
        <f t="shared" si="26"/>
        <v>8.1306810379028316E-2</v>
      </c>
      <c r="N865">
        <f t="shared" si="27"/>
        <v>0.25157655715942384</v>
      </c>
    </row>
    <row r="866" spans="1:14" ht="15" x14ac:dyDescent="0.2">
      <c r="A866" s="59" t="s">
        <v>2657</v>
      </c>
      <c r="B866" s="59" t="s">
        <v>2658</v>
      </c>
      <c r="C866" s="59" t="s">
        <v>89</v>
      </c>
      <c r="D866" s="60">
        <v>9.6761703491210938</v>
      </c>
      <c r="E866" s="60">
        <v>22.439023971557617</v>
      </c>
      <c r="F866" s="60">
        <v>139.82557678222656</v>
      </c>
      <c r="G866" s="60">
        <v>3674155776</v>
      </c>
      <c r="H866" s="60">
        <v>65.319999694824219</v>
      </c>
      <c r="I866" s="59" t="s">
        <v>89</v>
      </c>
      <c r="J866" s="59" t="s">
        <v>90</v>
      </c>
      <c r="K866" s="50"/>
      <c r="L866"/>
      <c r="M866">
        <f t="shared" si="26"/>
        <v>0.22439023971557617</v>
      </c>
      <c r="N866">
        <f t="shared" si="27"/>
        <v>1.3982557678222656</v>
      </c>
    </row>
    <row r="867" spans="1:14" ht="15" x14ac:dyDescent="0.2">
      <c r="A867" s="59" t="s">
        <v>2248</v>
      </c>
      <c r="B867" s="59" t="s">
        <v>2249</v>
      </c>
      <c r="C867" s="59" t="s">
        <v>33</v>
      </c>
      <c r="D867" s="60">
        <v>11.721362113952637</v>
      </c>
      <c r="E867" s="60">
        <v>8.5505819320678711</v>
      </c>
      <c r="F867" s="60">
        <v>109.79445648193359</v>
      </c>
      <c r="G867" s="60">
        <v>3655232000</v>
      </c>
      <c r="H867" s="60">
        <v>24.930000305175781</v>
      </c>
      <c r="I867" s="59" t="s">
        <v>47</v>
      </c>
      <c r="J867" s="59" t="s">
        <v>47</v>
      </c>
      <c r="K867" s="50"/>
      <c r="L867"/>
      <c r="M867">
        <f t="shared" si="26"/>
        <v>8.5505819320678716E-2</v>
      </c>
      <c r="N867">
        <f t="shared" si="27"/>
        <v>1.097944564819336</v>
      </c>
    </row>
    <row r="868" spans="1:14" ht="15" x14ac:dyDescent="0.2">
      <c r="A868" s="59" t="s">
        <v>2098</v>
      </c>
      <c r="B868" s="59" t="s">
        <v>2099</v>
      </c>
      <c r="C868" s="59" t="s">
        <v>33</v>
      </c>
      <c r="D868" s="60">
        <v>23.549400329589844</v>
      </c>
      <c r="E868" s="60">
        <v>39.070823669433594</v>
      </c>
      <c r="F868" s="60">
        <v>34.219917297363281</v>
      </c>
      <c r="G868" s="60">
        <v>3651333888</v>
      </c>
      <c r="H868" s="60">
        <v>72.175003051757812</v>
      </c>
      <c r="I868" s="59" t="s">
        <v>34</v>
      </c>
      <c r="J868" s="59" t="s">
        <v>73</v>
      </c>
      <c r="K868" s="50"/>
      <c r="L868"/>
      <c r="M868">
        <f t="shared" si="26"/>
        <v>0.39070823669433596</v>
      </c>
      <c r="N868">
        <f t="shared" si="27"/>
        <v>0.34219917297363284</v>
      </c>
    </row>
    <row r="869" spans="1:14" ht="15" x14ac:dyDescent="0.2">
      <c r="A869" s="59" t="s">
        <v>2458</v>
      </c>
      <c r="B869" s="59" t="s">
        <v>2459</v>
      </c>
      <c r="C869" s="59" t="s">
        <v>69</v>
      </c>
      <c r="D869" s="60">
        <v>27.030509948730469</v>
      </c>
      <c r="E869" s="60">
        <v>8.6026449203491211</v>
      </c>
      <c r="F869" s="60">
        <v>341.58206176757812</v>
      </c>
      <c r="G869" s="60">
        <v>3646016000</v>
      </c>
      <c r="H869" s="60">
        <v>108.05000305175781</v>
      </c>
      <c r="I869" s="59" t="s">
        <v>76</v>
      </c>
      <c r="J869" s="59" t="s">
        <v>97</v>
      </c>
      <c r="K869" s="50"/>
      <c r="L869"/>
      <c r="M869">
        <f t="shared" si="26"/>
        <v>8.6026449203491215E-2</v>
      </c>
      <c r="N869">
        <f t="shared" si="27"/>
        <v>3.4158206176757813</v>
      </c>
    </row>
    <row r="870" spans="1:14" ht="15" x14ac:dyDescent="0.2">
      <c r="A870" s="59" t="s">
        <v>3521</v>
      </c>
      <c r="B870" s="59" t="s">
        <v>3522</v>
      </c>
      <c r="C870" s="59" t="s">
        <v>69</v>
      </c>
      <c r="D870" s="60">
        <v>13.751960754394531</v>
      </c>
      <c r="E870" s="60">
        <v>30.507453918457031</v>
      </c>
      <c r="F870" s="60">
        <v>306.822998046875</v>
      </c>
      <c r="G870" s="60">
        <v>3622457344</v>
      </c>
      <c r="H870" s="60">
        <v>132.58000183105469</v>
      </c>
      <c r="I870" s="59" t="s">
        <v>76</v>
      </c>
      <c r="J870" s="59" t="s">
        <v>97</v>
      </c>
      <c r="K870" s="50"/>
      <c r="L870"/>
      <c r="M870">
        <f t="shared" si="26"/>
        <v>0.30507453918457034</v>
      </c>
      <c r="N870">
        <f t="shared" si="27"/>
        <v>3.0682299804687498</v>
      </c>
    </row>
    <row r="871" spans="1:14" ht="15" x14ac:dyDescent="0.2">
      <c r="A871" s="59" t="s">
        <v>2356</v>
      </c>
      <c r="B871" s="59" t="s">
        <v>2357</v>
      </c>
      <c r="C871" s="59" t="s">
        <v>69</v>
      </c>
      <c r="D871" s="60">
        <v>11.181698799133301</v>
      </c>
      <c r="E871" s="60">
        <v>28.13890266418457</v>
      </c>
      <c r="F871" s="60">
        <v>54.687618255615234</v>
      </c>
      <c r="G871" s="60">
        <v>3621671936</v>
      </c>
      <c r="H871" s="60">
        <v>92.269996643066406</v>
      </c>
      <c r="I871" s="59" t="s">
        <v>76</v>
      </c>
      <c r="J871" s="59" t="s">
        <v>95</v>
      </c>
      <c r="K871" s="50"/>
      <c r="L871"/>
      <c r="M871">
        <f t="shared" si="26"/>
        <v>0.28138902664184573</v>
      </c>
      <c r="N871">
        <f t="shared" si="27"/>
        <v>0.54687618255615233</v>
      </c>
    </row>
    <row r="872" spans="1:14" ht="15" x14ac:dyDescent="0.2">
      <c r="A872" s="59" t="s">
        <v>2475</v>
      </c>
      <c r="B872" s="59" t="s">
        <v>2476</v>
      </c>
      <c r="C872" s="59" t="s">
        <v>80</v>
      </c>
      <c r="D872" s="60">
        <v>8.7666635513305664</v>
      </c>
      <c r="E872" s="60">
        <v>18.164394378662109</v>
      </c>
      <c r="F872" s="60">
        <v>43.890148162841797</v>
      </c>
      <c r="G872" s="60">
        <v>3613945088</v>
      </c>
      <c r="H872" s="60">
        <v>47.790000915527344</v>
      </c>
      <c r="I872" s="59" t="s">
        <v>80</v>
      </c>
      <c r="J872" s="59" t="s">
        <v>81</v>
      </c>
      <c r="K872" s="50"/>
      <c r="L872"/>
      <c r="M872">
        <f t="shared" si="26"/>
        <v>0.1816439437866211</v>
      </c>
      <c r="N872">
        <f t="shared" si="27"/>
        <v>0.43890148162841797</v>
      </c>
    </row>
    <row r="873" spans="1:14" ht="15" x14ac:dyDescent="0.2">
      <c r="A873" s="59" t="s">
        <v>1393</v>
      </c>
      <c r="B873" s="59" t="s">
        <v>1394</v>
      </c>
      <c r="C873" s="59" t="s">
        <v>25</v>
      </c>
      <c r="D873" s="60">
        <v>10.263700485229492</v>
      </c>
      <c r="E873" s="60">
        <v>20.734624862670898</v>
      </c>
      <c r="F873" s="60">
        <v>201.85844421386719</v>
      </c>
      <c r="G873" s="60">
        <v>3607587328</v>
      </c>
      <c r="H873" s="60">
        <v>620.989990234375</v>
      </c>
      <c r="I873" s="59" t="s">
        <v>26</v>
      </c>
      <c r="J873" s="59" t="s">
        <v>74</v>
      </c>
      <c r="K873" s="50"/>
      <c r="L873"/>
      <c r="M873">
        <f t="shared" si="26"/>
        <v>0.20734624862670897</v>
      </c>
      <c r="N873">
        <f t="shared" si="27"/>
        <v>2.0185844421386721</v>
      </c>
    </row>
    <row r="874" spans="1:14" ht="15" x14ac:dyDescent="0.2">
      <c r="A874" s="59" t="s">
        <v>1750</v>
      </c>
      <c r="B874" s="59" t="s">
        <v>1751</v>
      </c>
      <c r="C874" s="59" t="s">
        <v>20</v>
      </c>
      <c r="D874" s="60">
        <v>19.628158569335938</v>
      </c>
      <c r="E874" s="60">
        <v>12.556264877319336</v>
      </c>
      <c r="F874" s="60">
        <v>108.02642059326172</v>
      </c>
      <c r="G874" s="60">
        <v>3593676800</v>
      </c>
      <c r="H874" s="60">
        <v>59.349998474121094</v>
      </c>
      <c r="I874" s="59" t="s">
        <v>23</v>
      </c>
      <c r="J874" s="59" t="s">
        <v>42</v>
      </c>
      <c r="K874" s="50"/>
      <c r="L874"/>
      <c r="M874">
        <f t="shared" si="26"/>
        <v>0.12556264877319337</v>
      </c>
      <c r="N874">
        <f t="shared" si="27"/>
        <v>1.0802642059326173</v>
      </c>
    </row>
    <row r="875" spans="1:14" ht="15" x14ac:dyDescent="0.2">
      <c r="A875" s="59" t="s">
        <v>1890</v>
      </c>
      <c r="B875" s="59" t="s">
        <v>1891</v>
      </c>
      <c r="C875" s="59" t="s">
        <v>65</v>
      </c>
      <c r="D875" s="60">
        <v>16.747951507568359</v>
      </c>
      <c r="E875" s="60">
        <v>8.0253009796142578</v>
      </c>
      <c r="F875" s="60">
        <v>138.00901794433594</v>
      </c>
      <c r="G875" s="60">
        <v>3591030784</v>
      </c>
      <c r="H875" s="60">
        <v>70.660003662109375</v>
      </c>
      <c r="I875" s="59" t="s">
        <v>65</v>
      </c>
      <c r="J875" s="59" t="s">
        <v>110</v>
      </c>
      <c r="K875" s="50"/>
      <c r="L875"/>
      <c r="M875">
        <f t="shared" si="26"/>
        <v>8.0253009796142583E-2</v>
      </c>
      <c r="N875">
        <f t="shared" si="27"/>
        <v>1.3800901794433593</v>
      </c>
    </row>
    <row r="876" spans="1:14" ht="15" x14ac:dyDescent="0.2">
      <c r="A876" s="59" t="s">
        <v>1708</v>
      </c>
      <c r="B876" s="59" t="s">
        <v>1709</v>
      </c>
      <c r="C876" s="59" t="s">
        <v>80</v>
      </c>
      <c r="D876" s="60">
        <v>33.146877288818359</v>
      </c>
      <c r="E876" s="60">
        <v>6.8199048042297363</v>
      </c>
      <c r="F876" s="60">
        <v>49.209789276123047</v>
      </c>
      <c r="G876" s="60">
        <v>3582935040</v>
      </c>
      <c r="H876" s="60">
        <v>25.219999313354492</v>
      </c>
      <c r="I876" s="59" t="s">
        <v>80</v>
      </c>
      <c r="J876" s="59" t="s">
        <v>81</v>
      </c>
      <c r="K876" s="50"/>
      <c r="L876"/>
      <c r="M876">
        <f t="shared" si="26"/>
        <v>6.8199048042297358E-2</v>
      </c>
      <c r="N876">
        <f t="shared" si="27"/>
        <v>0.49209789276123045</v>
      </c>
    </row>
    <row r="877" spans="1:14" ht="15" x14ac:dyDescent="0.2">
      <c r="A877" s="59" t="s">
        <v>2747</v>
      </c>
      <c r="B877" s="59" t="s">
        <v>2748</v>
      </c>
      <c r="C877" s="59" t="s">
        <v>69</v>
      </c>
      <c r="D877" s="60">
        <v>8.037750244140625</v>
      </c>
      <c r="E877" s="60">
        <v>23.596574783325195</v>
      </c>
      <c r="F877" s="60">
        <v>106.56090545654297</v>
      </c>
      <c r="G877" s="60">
        <v>3565394432</v>
      </c>
      <c r="H877" s="60">
        <v>57.459999084472656</v>
      </c>
      <c r="I877" s="59" t="s">
        <v>76</v>
      </c>
      <c r="J877" s="59" t="s">
        <v>97</v>
      </c>
      <c r="K877" s="50"/>
      <c r="L877"/>
      <c r="M877">
        <f t="shared" si="26"/>
        <v>0.23596574783325194</v>
      </c>
      <c r="N877">
        <f t="shared" si="27"/>
        <v>1.0656090545654298</v>
      </c>
    </row>
    <row r="878" spans="1:14" ht="15" x14ac:dyDescent="0.2">
      <c r="A878" s="59" t="s">
        <v>2106</v>
      </c>
      <c r="B878" s="59" t="s">
        <v>2107</v>
      </c>
      <c r="C878" s="59" t="s">
        <v>80</v>
      </c>
      <c r="D878" s="60">
        <v>24.002796173095703</v>
      </c>
      <c r="E878" s="60">
        <v>4.8804678916931152</v>
      </c>
      <c r="F878" s="60">
        <v>43.968330383300781</v>
      </c>
      <c r="G878" s="60">
        <v>3545665536</v>
      </c>
      <c r="H878" s="60">
        <v>16.290000915527344</v>
      </c>
      <c r="I878" s="59" t="s">
        <v>80</v>
      </c>
      <c r="J878" s="59" t="s">
        <v>81</v>
      </c>
      <c r="K878" s="50"/>
      <c r="L878"/>
      <c r="M878">
        <f t="shared" si="26"/>
        <v>4.8804678916931153E-2</v>
      </c>
      <c r="N878">
        <f t="shared" si="27"/>
        <v>0.4396833038330078</v>
      </c>
    </row>
    <row r="879" spans="1:14" ht="15" x14ac:dyDescent="0.2">
      <c r="A879" s="59" t="s">
        <v>2551</v>
      </c>
      <c r="B879" s="59" t="s">
        <v>2552</v>
      </c>
      <c r="C879" s="59" t="s">
        <v>33</v>
      </c>
      <c r="D879" s="60">
        <v>11.241628646850586</v>
      </c>
      <c r="E879" s="60">
        <v>11.504059791564941</v>
      </c>
      <c r="F879" s="60">
        <v>27.363508224487305</v>
      </c>
      <c r="G879" s="60">
        <v>3545259264</v>
      </c>
      <c r="H879" s="60">
        <v>53.389999389648438</v>
      </c>
      <c r="I879" s="59" t="s">
        <v>47</v>
      </c>
      <c r="J879" s="59" t="s">
        <v>47</v>
      </c>
      <c r="K879" s="50"/>
      <c r="L879"/>
      <c r="M879">
        <f t="shared" si="26"/>
        <v>0.11504059791564941</v>
      </c>
      <c r="N879">
        <f t="shared" si="27"/>
        <v>0.27363508224487304</v>
      </c>
    </row>
    <row r="880" spans="1:14" ht="15" x14ac:dyDescent="0.2">
      <c r="A880" s="59" t="s">
        <v>3219</v>
      </c>
      <c r="B880" s="59" t="s">
        <v>3220</v>
      </c>
      <c r="C880" s="59" t="s">
        <v>69</v>
      </c>
      <c r="D880" s="60">
        <v>5.5340394973754883</v>
      </c>
      <c r="E880" s="60">
        <v>47.205066680908203</v>
      </c>
      <c r="F880" s="60">
        <v>1.5718740224838261</v>
      </c>
      <c r="G880" s="60">
        <v>3538120960</v>
      </c>
      <c r="H880" s="60">
        <v>62.220001220703125</v>
      </c>
      <c r="I880" s="59" t="s">
        <v>76</v>
      </c>
      <c r="J880" s="59" t="s">
        <v>82</v>
      </c>
      <c r="K880" s="50"/>
      <c r="L880"/>
      <c r="M880">
        <f t="shared" si="26"/>
        <v>0.47205066680908203</v>
      </c>
      <c r="N880">
        <f t="shared" si="27"/>
        <v>1.5718740224838261E-2</v>
      </c>
    </row>
    <row r="881" spans="1:14" ht="15" x14ac:dyDescent="0.2">
      <c r="A881" s="59" t="s">
        <v>2967</v>
      </c>
      <c r="B881" s="59" t="s">
        <v>2968</v>
      </c>
      <c r="C881" s="59" t="s">
        <v>28</v>
      </c>
      <c r="D881" s="60">
        <v>5.0608205795288086</v>
      </c>
      <c r="E881" s="60">
        <v>39.784999847412109</v>
      </c>
      <c r="F881" s="60">
        <v>136.25563049316406</v>
      </c>
      <c r="G881" s="60">
        <v>3531329280</v>
      </c>
      <c r="H881" s="60">
        <v>175.67999267578125</v>
      </c>
      <c r="I881" s="59" t="s">
        <v>29</v>
      </c>
      <c r="J881" s="59" t="s">
        <v>52</v>
      </c>
      <c r="K881" s="50"/>
      <c r="L881"/>
      <c r="M881">
        <f t="shared" si="26"/>
        <v>0.39784999847412111</v>
      </c>
      <c r="N881">
        <f t="shared" si="27"/>
        <v>1.3625563049316407</v>
      </c>
    </row>
    <row r="882" spans="1:14" ht="15" x14ac:dyDescent="0.2">
      <c r="A882" s="59" t="s">
        <v>3663</v>
      </c>
      <c r="B882" s="59" t="s">
        <v>3664</v>
      </c>
      <c r="C882" s="59" t="s">
        <v>20</v>
      </c>
      <c r="D882" s="60">
        <v>10.042337417602539</v>
      </c>
      <c r="E882" s="60">
        <v>24.233827590942383</v>
      </c>
      <c r="F882" s="60">
        <v>78.250694274902344</v>
      </c>
      <c r="G882" s="60">
        <v>3517815808</v>
      </c>
      <c r="H882" s="60">
        <v>99.709999084472656</v>
      </c>
      <c r="I882" s="59" t="s">
        <v>48</v>
      </c>
      <c r="J882" s="59" t="s">
        <v>48</v>
      </c>
      <c r="K882" s="50"/>
      <c r="L882"/>
      <c r="M882">
        <f t="shared" si="26"/>
        <v>0.24233827590942383</v>
      </c>
      <c r="N882">
        <f t="shared" si="27"/>
        <v>0.78250694274902344</v>
      </c>
    </row>
    <row r="883" spans="1:14" ht="15" x14ac:dyDescent="0.2">
      <c r="A883" s="59" t="s">
        <v>7228</v>
      </c>
      <c r="B883" s="59" t="s">
        <v>7229</v>
      </c>
      <c r="C883" s="59" t="s">
        <v>36</v>
      </c>
      <c r="D883" s="60">
        <v>89.880950927734375</v>
      </c>
      <c r="E883" s="60">
        <v>14.722339630126953</v>
      </c>
      <c r="F883" s="60">
        <v>2.2923059463500981</v>
      </c>
      <c r="G883" s="60">
        <v>3497982976</v>
      </c>
      <c r="H883" s="60">
        <v>37.75</v>
      </c>
      <c r="I883" s="59" t="s">
        <v>37</v>
      </c>
      <c r="J883" s="59" t="s">
        <v>38</v>
      </c>
      <c r="K883" s="50"/>
      <c r="L883"/>
      <c r="M883">
        <f t="shared" si="26"/>
        <v>0.14722339630126954</v>
      </c>
      <c r="N883">
        <f t="shared" si="27"/>
        <v>2.292305946350098E-2</v>
      </c>
    </row>
    <row r="884" spans="1:14" ht="15" x14ac:dyDescent="0.2">
      <c r="A884" s="59" t="s">
        <v>2200</v>
      </c>
      <c r="B884" s="59" t="s">
        <v>2201</v>
      </c>
      <c r="C884" s="59" t="s">
        <v>36</v>
      </c>
      <c r="D884" s="60">
        <v>961.5592041015625</v>
      </c>
      <c r="E884" s="60">
        <v>-2.1552820205688481</v>
      </c>
      <c r="F884" s="60">
        <v>82.185012817382812</v>
      </c>
      <c r="G884" s="60">
        <v>3479248896</v>
      </c>
      <c r="H884" s="60">
        <v>157.08999633789062</v>
      </c>
      <c r="I884" s="59" t="s">
        <v>37</v>
      </c>
      <c r="J884" s="59" t="s">
        <v>60</v>
      </c>
      <c r="K884" s="50"/>
      <c r="L884"/>
      <c r="M884">
        <f t="shared" si="26"/>
        <v>-2.155282020568848E-2</v>
      </c>
      <c r="N884">
        <f t="shared" si="27"/>
        <v>0.82185012817382808</v>
      </c>
    </row>
    <row r="885" spans="1:14" ht="15" x14ac:dyDescent="0.2">
      <c r="A885" s="59" t="s">
        <v>2014</v>
      </c>
      <c r="B885" s="59" t="s">
        <v>2015</v>
      </c>
      <c r="C885" s="59" t="s">
        <v>33</v>
      </c>
      <c r="D885" s="60">
        <v>4.4444055557250977</v>
      </c>
      <c r="E885" s="60">
        <v>17.045356750488281</v>
      </c>
      <c r="F885" s="60">
        <v>95.865837097167969</v>
      </c>
      <c r="G885" s="60">
        <v>3476532224</v>
      </c>
      <c r="H885" s="60">
        <v>53.5</v>
      </c>
      <c r="I885" s="59" t="s">
        <v>85</v>
      </c>
      <c r="J885" s="59" t="s">
        <v>85</v>
      </c>
      <c r="K885" s="50"/>
      <c r="L885"/>
      <c r="M885">
        <f t="shared" si="26"/>
        <v>0.1704535675048828</v>
      </c>
      <c r="N885">
        <f t="shared" si="27"/>
        <v>0.95865837097167972</v>
      </c>
    </row>
    <row r="886" spans="1:14" ht="15" x14ac:dyDescent="0.2">
      <c r="A886" s="59" t="s">
        <v>9250</v>
      </c>
      <c r="B886" s="59" t="s">
        <v>9251</v>
      </c>
      <c r="C886" s="59" t="s">
        <v>28</v>
      </c>
      <c r="D886" s="60">
        <v>22.967155456542969</v>
      </c>
      <c r="E886" s="60">
        <v>5.4293951988220215</v>
      </c>
      <c r="F886" s="60">
        <v>70.066993713378906</v>
      </c>
      <c r="G886" s="60">
        <v>3469592320</v>
      </c>
      <c r="H886" s="60">
        <v>18.770000457763672</v>
      </c>
      <c r="I886" s="59" t="s">
        <v>67</v>
      </c>
      <c r="J886" s="59" t="s">
        <v>113</v>
      </c>
      <c r="K886" s="50"/>
      <c r="L886"/>
      <c r="M886">
        <f t="shared" si="26"/>
        <v>5.4293951988220214E-2</v>
      </c>
      <c r="N886">
        <f t="shared" si="27"/>
        <v>0.70066993713378911</v>
      </c>
    </row>
    <row r="887" spans="1:14" ht="15" x14ac:dyDescent="0.2">
      <c r="A887" s="59" t="s">
        <v>6905</v>
      </c>
      <c r="B887" s="59" t="s">
        <v>6906</v>
      </c>
      <c r="C887" s="59" t="s">
        <v>36</v>
      </c>
      <c r="D887" s="60">
        <v>3.1628258228302002</v>
      </c>
      <c r="E887" s="60">
        <v>75.521827697753906</v>
      </c>
      <c r="F887" s="60">
        <v>6.0960860252380371</v>
      </c>
      <c r="G887" s="60">
        <v>3455681536</v>
      </c>
      <c r="H887" s="60">
        <v>25.959999084472656</v>
      </c>
      <c r="I887" s="59" t="s">
        <v>40</v>
      </c>
      <c r="J887" s="59" t="s">
        <v>55</v>
      </c>
      <c r="K887" s="50"/>
      <c r="L887"/>
      <c r="M887">
        <f t="shared" si="26"/>
        <v>0.75521827697753907</v>
      </c>
      <c r="N887">
        <f t="shared" si="27"/>
        <v>6.0960860252380372E-2</v>
      </c>
    </row>
    <row r="888" spans="1:14" ht="15" x14ac:dyDescent="0.2">
      <c r="A888" s="59" t="s">
        <v>2438</v>
      </c>
      <c r="B888" s="59" t="s">
        <v>2439</v>
      </c>
      <c r="C888" s="59" t="s">
        <v>33</v>
      </c>
      <c r="D888" s="60">
        <v>12.499693870544434</v>
      </c>
      <c r="E888" s="60">
        <v>15.43021297454834</v>
      </c>
      <c r="F888" s="60">
        <v>521.3365478515625</v>
      </c>
      <c r="G888" s="60">
        <v>3454637824</v>
      </c>
      <c r="H888" s="60">
        <v>95.629997253417969</v>
      </c>
      <c r="I888" s="59" t="s">
        <v>34</v>
      </c>
      <c r="J888" s="59" t="s">
        <v>79</v>
      </c>
      <c r="K888" s="50"/>
      <c r="L888"/>
      <c r="M888">
        <f t="shared" si="26"/>
        <v>0.15430212974548341</v>
      </c>
      <c r="N888">
        <f t="shared" si="27"/>
        <v>5.2133654785156249</v>
      </c>
    </row>
    <row r="889" spans="1:14" ht="15" x14ac:dyDescent="0.2">
      <c r="A889" s="59" t="s">
        <v>2168</v>
      </c>
      <c r="B889" s="59" t="s">
        <v>2169</v>
      </c>
      <c r="C889" s="59" t="s">
        <v>33</v>
      </c>
      <c r="D889" s="60">
        <v>35.323299407958984</v>
      </c>
      <c r="E889" s="60">
        <v>-12.994589805603027</v>
      </c>
      <c r="F889" s="60">
        <v>18.508018493652344</v>
      </c>
      <c r="G889" s="60">
        <v>3454598400</v>
      </c>
      <c r="H889" s="60">
        <v>1340.949951171875</v>
      </c>
      <c r="I889" s="59" t="s">
        <v>85</v>
      </c>
      <c r="J889" s="59" t="s">
        <v>85</v>
      </c>
      <c r="K889" s="50"/>
      <c r="L889"/>
      <c r="M889">
        <f t="shared" si="26"/>
        <v>-0.12994589805603027</v>
      </c>
      <c r="N889">
        <f t="shared" si="27"/>
        <v>0.18508018493652345</v>
      </c>
    </row>
    <row r="890" spans="1:14" ht="15" x14ac:dyDescent="0.2">
      <c r="A890" s="59" t="s">
        <v>9244</v>
      </c>
      <c r="B890" s="59" t="s">
        <v>9245</v>
      </c>
      <c r="C890" s="59" t="s">
        <v>20</v>
      </c>
      <c r="D890" s="60">
        <v>112.85198211669922</v>
      </c>
      <c r="E890" s="60">
        <v>12.148444175720215</v>
      </c>
      <c r="F890" s="60">
        <v>418.32223510742188</v>
      </c>
      <c r="G890" s="60">
        <v>3450215936</v>
      </c>
      <c r="H890" s="60">
        <v>44.470001220703125</v>
      </c>
      <c r="I890" s="59" t="s">
        <v>23</v>
      </c>
      <c r="J890" s="59" t="s">
        <v>42</v>
      </c>
      <c r="K890" s="50"/>
      <c r="L890"/>
      <c r="M890">
        <f t="shared" si="26"/>
        <v>0.12148444175720215</v>
      </c>
      <c r="N890">
        <f t="shared" si="27"/>
        <v>4.1832223510742184</v>
      </c>
    </row>
    <row r="891" spans="1:14" ht="15" x14ac:dyDescent="0.2">
      <c r="A891" s="59" t="s">
        <v>9216</v>
      </c>
      <c r="B891" s="59" t="s">
        <v>9217</v>
      </c>
      <c r="C891" s="59" t="s">
        <v>36</v>
      </c>
      <c r="D891" s="60">
        <v>7.692589282989502</v>
      </c>
      <c r="E891" s="60">
        <v>59.12738037109375</v>
      </c>
      <c r="F891" s="60">
        <v>62.763866424560547</v>
      </c>
      <c r="G891" s="60">
        <v>3437662976</v>
      </c>
      <c r="H891" s="60">
        <v>13.470000267028809</v>
      </c>
      <c r="I891" s="59" t="s">
        <v>40</v>
      </c>
      <c r="J891" s="59" t="s">
        <v>56</v>
      </c>
      <c r="K891" s="50"/>
      <c r="L891"/>
      <c r="M891">
        <f t="shared" si="26"/>
        <v>0.59127380371093752</v>
      </c>
      <c r="N891">
        <f t="shared" si="27"/>
        <v>0.62763866424560544</v>
      </c>
    </row>
    <row r="892" spans="1:14" ht="15" x14ac:dyDescent="0.2">
      <c r="A892" s="59" t="s">
        <v>1766</v>
      </c>
      <c r="B892" s="59" t="s">
        <v>1767</v>
      </c>
      <c r="C892" s="59" t="s">
        <v>28</v>
      </c>
      <c r="D892" s="60">
        <v>12.617246627807617</v>
      </c>
      <c r="E892" s="60">
        <v>24.079975128173828</v>
      </c>
      <c r="F892" s="60">
        <v>114.65105438232422</v>
      </c>
      <c r="G892" s="60">
        <v>3416747264</v>
      </c>
      <c r="H892" s="60">
        <v>27.229999542236328</v>
      </c>
      <c r="I892" s="59" t="s">
        <v>58</v>
      </c>
      <c r="J892" s="59" t="s">
        <v>115</v>
      </c>
      <c r="K892" s="50"/>
      <c r="L892"/>
      <c r="M892">
        <f t="shared" si="26"/>
        <v>0.24079975128173828</v>
      </c>
      <c r="N892">
        <f t="shared" si="27"/>
        <v>1.1465105438232421</v>
      </c>
    </row>
    <row r="893" spans="1:14" ht="15" x14ac:dyDescent="0.2">
      <c r="A893" s="59" t="s">
        <v>2048</v>
      </c>
      <c r="B893" s="59" t="s">
        <v>2049</v>
      </c>
      <c r="C893" s="59" t="s">
        <v>69</v>
      </c>
      <c r="D893" s="60">
        <v>35.030731201171875</v>
      </c>
      <c r="E893" s="60">
        <v>5.4583711624145508</v>
      </c>
      <c r="F893" s="60">
        <v>2.6970500946044922</v>
      </c>
      <c r="G893" s="60">
        <v>3410259712</v>
      </c>
      <c r="H893" s="60">
        <v>191.24000549316406</v>
      </c>
      <c r="I893" s="59" t="s">
        <v>6370</v>
      </c>
      <c r="J893" s="59" t="s">
        <v>87</v>
      </c>
      <c r="K893" s="50"/>
      <c r="L893"/>
      <c r="M893">
        <f t="shared" si="26"/>
        <v>5.4583711624145506E-2</v>
      </c>
      <c r="N893">
        <f t="shared" si="27"/>
        <v>2.6970500946044921E-2</v>
      </c>
    </row>
    <row r="894" spans="1:14" ht="15" x14ac:dyDescent="0.2">
      <c r="A894" s="59" t="s">
        <v>2741</v>
      </c>
      <c r="B894" s="59" t="s">
        <v>2742</v>
      </c>
      <c r="C894" s="59" t="s">
        <v>45</v>
      </c>
      <c r="D894" s="60">
        <v>14.092184066772461</v>
      </c>
      <c r="E894" s="60">
        <v>25.115299224853516</v>
      </c>
      <c r="F894" s="60">
        <v>145.41365051269531</v>
      </c>
      <c r="G894" s="60">
        <v>3404215552</v>
      </c>
      <c r="H894" s="60">
        <v>32.810001373291016</v>
      </c>
      <c r="I894" s="59" t="s">
        <v>46</v>
      </c>
      <c r="J894" s="59" t="s">
        <v>46</v>
      </c>
      <c r="K894" s="50"/>
      <c r="L894"/>
      <c r="M894">
        <f t="shared" si="26"/>
        <v>0.25115299224853516</v>
      </c>
      <c r="N894">
        <f t="shared" si="27"/>
        <v>1.454136505126953</v>
      </c>
    </row>
    <row r="895" spans="1:14" ht="15" x14ac:dyDescent="0.2">
      <c r="A895" s="59" t="s">
        <v>7552</v>
      </c>
      <c r="B895" s="59" t="s">
        <v>7553</v>
      </c>
      <c r="C895" s="59" t="s">
        <v>36</v>
      </c>
      <c r="D895" s="60">
        <v>22.99609375</v>
      </c>
      <c r="E895" s="60">
        <v>62.783775329589844</v>
      </c>
      <c r="F895" s="60">
        <v>56.619964599609375</v>
      </c>
      <c r="G895" s="60">
        <v>3385846016</v>
      </c>
      <c r="H895" s="60">
        <v>58.869998931884766</v>
      </c>
      <c r="I895" s="59" t="s">
        <v>40</v>
      </c>
      <c r="J895" s="59" t="s">
        <v>41</v>
      </c>
      <c r="K895" s="50"/>
      <c r="L895"/>
      <c r="M895">
        <f t="shared" si="26"/>
        <v>0.62783775329589842</v>
      </c>
      <c r="N895">
        <f t="shared" si="27"/>
        <v>0.56619964599609374</v>
      </c>
    </row>
    <row r="896" spans="1:14" ht="15" x14ac:dyDescent="0.2">
      <c r="A896" s="59" t="s">
        <v>1830</v>
      </c>
      <c r="B896" s="59" t="s">
        <v>1831</v>
      </c>
      <c r="C896" s="59" t="s">
        <v>69</v>
      </c>
      <c r="D896" s="60">
        <v>16.723588943481445</v>
      </c>
      <c r="E896" s="60">
        <v>37.569484710693359</v>
      </c>
      <c r="F896" s="60">
        <v>138.12356567382812</v>
      </c>
      <c r="G896" s="60">
        <v>3380873984</v>
      </c>
      <c r="H896" s="60">
        <v>78.639999389648438</v>
      </c>
      <c r="I896" s="59" t="s">
        <v>76</v>
      </c>
      <c r="J896" s="59" t="s">
        <v>95</v>
      </c>
      <c r="K896" s="50"/>
      <c r="L896"/>
      <c r="M896">
        <f t="shared" si="26"/>
        <v>0.37569484710693357</v>
      </c>
      <c r="N896">
        <f t="shared" si="27"/>
        <v>1.3812356567382813</v>
      </c>
    </row>
    <row r="897" spans="1:14" ht="15" x14ac:dyDescent="0.2">
      <c r="A897" s="59" t="s">
        <v>2979</v>
      </c>
      <c r="B897" s="59" t="s">
        <v>2980</v>
      </c>
      <c r="C897" s="59" t="s">
        <v>33</v>
      </c>
      <c r="D897" s="60">
        <v>11.999679565429688</v>
      </c>
      <c r="E897" s="60">
        <v>10.550798416137695</v>
      </c>
      <c r="F897" s="60">
        <v>34.219982147216797</v>
      </c>
      <c r="G897" s="60">
        <v>3365327872</v>
      </c>
      <c r="H897" s="60">
        <v>37.090000152587891</v>
      </c>
      <c r="I897" s="59" t="s">
        <v>47</v>
      </c>
      <c r="J897" s="59" t="s">
        <v>47</v>
      </c>
      <c r="K897" s="50"/>
      <c r="L897"/>
      <c r="M897">
        <f t="shared" si="26"/>
        <v>0.10550798416137695</v>
      </c>
      <c r="N897">
        <f t="shared" si="27"/>
        <v>0.34219982147216799</v>
      </c>
    </row>
    <row r="898" spans="1:14" ht="15" x14ac:dyDescent="0.2">
      <c r="A898" s="59" t="s">
        <v>2236</v>
      </c>
      <c r="B898" s="59" t="s">
        <v>2237</v>
      </c>
      <c r="C898" s="59" t="s">
        <v>33</v>
      </c>
      <c r="D898" s="60">
        <v>18.582588195800781</v>
      </c>
      <c r="E898" s="60">
        <v>10.126541137695312</v>
      </c>
      <c r="F898" s="60">
        <v>33.897655487060547</v>
      </c>
      <c r="G898" s="60">
        <v>3348727552</v>
      </c>
      <c r="H898" s="60">
        <v>62.319999694824219</v>
      </c>
      <c r="I898" s="59" t="s">
        <v>47</v>
      </c>
      <c r="J898" s="59" t="s">
        <v>47</v>
      </c>
      <c r="K898" s="50"/>
      <c r="L898"/>
      <c r="M898">
        <f t="shared" si="26"/>
        <v>0.10126541137695312</v>
      </c>
      <c r="N898">
        <f t="shared" si="27"/>
        <v>0.33897655487060546</v>
      </c>
    </row>
    <row r="899" spans="1:14" ht="15" x14ac:dyDescent="0.2">
      <c r="A899" s="59" t="s">
        <v>4563</v>
      </c>
      <c r="B899" s="59" t="s">
        <v>4564</v>
      </c>
      <c r="C899" s="59" t="s">
        <v>43</v>
      </c>
      <c r="D899" s="60">
        <v>4.3804416656494141</v>
      </c>
      <c r="E899" s="60">
        <v>69.045646667480469</v>
      </c>
      <c r="F899" s="60">
        <v>41.858932495117188</v>
      </c>
      <c r="G899" s="60">
        <v>3348070400</v>
      </c>
      <c r="H899" s="60">
        <v>45.569999694824219</v>
      </c>
      <c r="I899" s="59" t="s">
        <v>43</v>
      </c>
      <c r="J899" s="59" t="s">
        <v>44</v>
      </c>
      <c r="K899" s="50"/>
      <c r="L899"/>
      <c r="M899">
        <f t="shared" si="26"/>
        <v>0.69045646667480465</v>
      </c>
      <c r="N899">
        <f t="shared" si="27"/>
        <v>0.41858932495117185</v>
      </c>
    </row>
    <row r="900" spans="1:14" ht="15" x14ac:dyDescent="0.2">
      <c r="A900" s="59" t="s">
        <v>2899</v>
      </c>
      <c r="B900" s="59" t="s">
        <v>2900</v>
      </c>
      <c r="C900" s="59" t="s">
        <v>89</v>
      </c>
      <c r="D900" s="60">
        <v>7.8433384895324707</v>
      </c>
      <c r="E900" s="60">
        <v>24.234920501708984</v>
      </c>
      <c r="F900" s="60">
        <v>132.00273132324219</v>
      </c>
      <c r="G900" s="60">
        <v>3342729728</v>
      </c>
      <c r="H900" s="60">
        <v>75.330001831054688</v>
      </c>
      <c r="I900" s="59" t="s">
        <v>89</v>
      </c>
      <c r="J900" s="59" t="s">
        <v>109</v>
      </c>
      <c r="K900" s="50"/>
      <c r="L900"/>
      <c r="M900">
        <f t="shared" si="26"/>
        <v>0.24234920501708984</v>
      </c>
      <c r="N900">
        <f t="shared" si="27"/>
        <v>1.3200273132324218</v>
      </c>
    </row>
    <row r="901" spans="1:14" ht="15" x14ac:dyDescent="0.2">
      <c r="A901" s="59" t="s">
        <v>2897</v>
      </c>
      <c r="B901" s="59" t="s">
        <v>2898</v>
      </c>
      <c r="C901" s="59" t="s">
        <v>89</v>
      </c>
      <c r="D901" s="60">
        <v>7.8433384895324707</v>
      </c>
      <c r="E901" s="60">
        <v>24.234920501708984</v>
      </c>
      <c r="F901" s="60">
        <v>132.00273132324219</v>
      </c>
      <c r="G901" s="60">
        <v>3342729728</v>
      </c>
      <c r="H901" s="60">
        <v>70.482498168945312</v>
      </c>
      <c r="I901" s="59" t="s">
        <v>89</v>
      </c>
      <c r="J901" s="59" t="s">
        <v>109</v>
      </c>
      <c r="K901" s="50"/>
      <c r="L901"/>
      <c r="M901">
        <f t="shared" ref="M901:M964" si="28">IF(E901=0,"",E901/100)</f>
        <v>0.24234920501708984</v>
      </c>
      <c r="N901">
        <f t="shared" si="27"/>
        <v>1.3200273132324218</v>
      </c>
    </row>
    <row r="902" spans="1:14" ht="15" x14ac:dyDescent="0.2">
      <c r="A902" s="59" t="s">
        <v>3009</v>
      </c>
      <c r="B902" s="59" t="s">
        <v>3010</v>
      </c>
      <c r="C902" s="59" t="s">
        <v>20</v>
      </c>
      <c r="D902" s="60">
        <v>13.505824089050293</v>
      </c>
      <c r="E902" s="60">
        <v>17.282657623291016</v>
      </c>
      <c r="F902" s="60">
        <v>48.391002655029297</v>
      </c>
      <c r="G902" s="60">
        <v>3342049280</v>
      </c>
      <c r="H902" s="60">
        <v>98.889999389648438</v>
      </c>
      <c r="I902" s="59" t="s">
        <v>21</v>
      </c>
      <c r="J902" s="59" t="s">
        <v>92</v>
      </c>
      <c r="K902" s="50"/>
      <c r="L902"/>
      <c r="M902">
        <f t="shared" si="28"/>
        <v>0.17282657623291015</v>
      </c>
      <c r="N902">
        <f t="shared" ref="N902:N965" si="29">IF(F902=0,"",F902/100)</f>
        <v>0.48391002655029297</v>
      </c>
    </row>
    <row r="903" spans="1:14" ht="15" x14ac:dyDescent="0.2">
      <c r="A903" s="59" t="s">
        <v>2152</v>
      </c>
      <c r="B903" s="59" t="s">
        <v>2153</v>
      </c>
      <c r="C903" s="59" t="s">
        <v>65</v>
      </c>
      <c r="D903" s="60">
        <v>44.287136077880859</v>
      </c>
      <c r="E903" s="60">
        <v>12.134936332702637</v>
      </c>
      <c r="F903" s="60">
        <v>98.080162048339844</v>
      </c>
      <c r="G903" s="60">
        <v>3337199360</v>
      </c>
      <c r="H903" s="60">
        <v>95.220001220703125</v>
      </c>
      <c r="I903" s="59" t="s">
        <v>65</v>
      </c>
      <c r="J903" s="59" t="s">
        <v>98</v>
      </c>
      <c r="K903" s="50"/>
      <c r="L903"/>
      <c r="M903">
        <f t="shared" si="28"/>
        <v>0.12134936332702637</v>
      </c>
      <c r="N903">
        <f t="shared" si="29"/>
        <v>0.98080162048339847</v>
      </c>
    </row>
    <row r="904" spans="1:14" ht="15" x14ac:dyDescent="0.2">
      <c r="A904" s="59" t="s">
        <v>2436</v>
      </c>
      <c r="B904" s="59" t="s">
        <v>2437</v>
      </c>
      <c r="C904" s="59" t="s">
        <v>33</v>
      </c>
      <c r="D904" s="60">
        <v>9.8299751281738281</v>
      </c>
      <c r="E904" s="60">
        <v>13.859365463256836</v>
      </c>
      <c r="F904" s="60">
        <v>22.141141891479492</v>
      </c>
      <c r="G904" s="60">
        <v>3330017280</v>
      </c>
      <c r="H904" s="60">
        <v>44.75</v>
      </c>
      <c r="I904" s="59" t="s">
        <v>47</v>
      </c>
      <c r="J904" s="59" t="s">
        <v>47</v>
      </c>
      <c r="K904" s="50"/>
      <c r="L904"/>
      <c r="M904">
        <f t="shared" si="28"/>
        <v>0.13859365463256837</v>
      </c>
      <c r="N904">
        <f t="shared" si="29"/>
        <v>0.22141141891479493</v>
      </c>
    </row>
    <row r="905" spans="1:14" ht="15" x14ac:dyDescent="0.2">
      <c r="A905" s="59" t="s">
        <v>7531</v>
      </c>
      <c r="B905" s="59" t="s">
        <v>7532</v>
      </c>
      <c r="C905" s="59" t="s">
        <v>28</v>
      </c>
      <c r="D905" s="60">
        <v>5.9666662216186523</v>
      </c>
      <c r="E905" s="60">
        <v>43.227077484130859</v>
      </c>
      <c r="F905" s="60">
        <v>121.93074035644531</v>
      </c>
      <c r="G905" s="60">
        <v>3324218880</v>
      </c>
      <c r="H905" s="60">
        <v>42.959999084472656</v>
      </c>
      <c r="I905" s="59" t="s">
        <v>29</v>
      </c>
      <c r="J905" s="59" t="s">
        <v>52</v>
      </c>
      <c r="K905" s="50"/>
      <c r="L905"/>
      <c r="M905">
        <f t="shared" si="28"/>
        <v>0.4322707748413086</v>
      </c>
      <c r="N905">
        <f t="shared" si="29"/>
        <v>1.2193074035644531</v>
      </c>
    </row>
    <row r="906" spans="1:14" ht="15" x14ac:dyDescent="0.2">
      <c r="A906" s="59" t="s">
        <v>2929</v>
      </c>
      <c r="B906" s="59" t="s">
        <v>2930</v>
      </c>
      <c r="C906" s="59" t="s">
        <v>20</v>
      </c>
      <c r="D906" s="60">
        <v>11.169715881347656</v>
      </c>
      <c r="E906" s="60">
        <v>23.546340942382812</v>
      </c>
      <c r="F906" s="60">
        <v>20.697389602661133</v>
      </c>
      <c r="G906" s="60">
        <v>3302465280</v>
      </c>
      <c r="H906" s="60">
        <v>80.129997253417969</v>
      </c>
      <c r="I906" s="59" t="s">
        <v>48</v>
      </c>
      <c r="J906" s="59" t="s">
        <v>48</v>
      </c>
      <c r="K906" s="50"/>
      <c r="L906"/>
      <c r="M906">
        <f t="shared" si="28"/>
        <v>0.23546340942382812</v>
      </c>
      <c r="N906">
        <f t="shared" si="29"/>
        <v>0.20697389602661131</v>
      </c>
    </row>
    <row r="907" spans="1:14" ht="15" x14ac:dyDescent="0.2">
      <c r="A907" s="59" t="s">
        <v>7385</v>
      </c>
      <c r="B907" s="59" t="s">
        <v>7386</v>
      </c>
      <c r="C907" s="59" t="s">
        <v>33</v>
      </c>
      <c r="D907" s="60">
        <v>16.155853271484375</v>
      </c>
      <c r="E907" s="60">
        <v>6.5880928039550781</v>
      </c>
      <c r="F907" s="60">
        <v>16.806316375732422</v>
      </c>
      <c r="G907" s="60">
        <v>3302121216</v>
      </c>
      <c r="H907" s="60">
        <v>19.295000076293945</v>
      </c>
      <c r="I907" s="59" t="s">
        <v>47</v>
      </c>
      <c r="J907" s="59" t="s">
        <v>47</v>
      </c>
      <c r="K907" s="50"/>
      <c r="L907"/>
      <c r="M907">
        <f t="shared" si="28"/>
        <v>6.5880928039550785E-2</v>
      </c>
      <c r="N907">
        <f t="shared" si="29"/>
        <v>0.16806316375732422</v>
      </c>
    </row>
    <row r="908" spans="1:14" ht="15" x14ac:dyDescent="0.2">
      <c r="A908" s="59" t="s">
        <v>2416</v>
      </c>
      <c r="B908" s="59" t="s">
        <v>2417</v>
      </c>
      <c r="C908" s="59" t="s">
        <v>65</v>
      </c>
      <c r="D908" s="60">
        <v>41.7398681640625</v>
      </c>
      <c r="E908" s="60">
        <v>6.691554069519043</v>
      </c>
      <c r="F908" s="60">
        <v>88.375633239746094</v>
      </c>
      <c r="G908" s="60">
        <v>3279023360</v>
      </c>
      <c r="H908" s="60">
        <v>61.775001525878906</v>
      </c>
      <c r="I908" s="59" t="s">
        <v>65</v>
      </c>
      <c r="J908" s="59" t="s">
        <v>98</v>
      </c>
      <c r="K908" s="50"/>
      <c r="L908"/>
      <c r="M908">
        <f t="shared" si="28"/>
        <v>6.6915540695190429E-2</v>
      </c>
      <c r="N908">
        <f t="shared" si="29"/>
        <v>0.88375633239746099</v>
      </c>
    </row>
    <row r="909" spans="1:14" ht="15" x14ac:dyDescent="0.2">
      <c r="A909" s="59" t="s">
        <v>1605</v>
      </c>
      <c r="B909" s="59" t="s">
        <v>1606</v>
      </c>
      <c r="C909" s="59" t="s">
        <v>28</v>
      </c>
      <c r="D909" s="60">
        <v>6.324002742767334</v>
      </c>
      <c r="E909" s="60">
        <v>17.948667526245117</v>
      </c>
      <c r="F909" s="60">
        <v>70.457511901855469</v>
      </c>
      <c r="G909" s="60">
        <v>3276713984</v>
      </c>
      <c r="H909" s="60">
        <v>55.659999847412109</v>
      </c>
      <c r="I909" s="59" t="s">
        <v>67</v>
      </c>
      <c r="J909" s="59" t="s">
        <v>68</v>
      </c>
      <c r="K909" s="50"/>
      <c r="L909"/>
      <c r="M909">
        <f t="shared" si="28"/>
        <v>0.17948667526245118</v>
      </c>
      <c r="N909">
        <f t="shared" si="29"/>
        <v>0.70457511901855474</v>
      </c>
    </row>
    <row r="910" spans="1:14" ht="15" x14ac:dyDescent="0.2">
      <c r="A910" s="59" t="s">
        <v>1862</v>
      </c>
      <c r="B910" s="59" t="s">
        <v>1863</v>
      </c>
      <c r="C910" s="59" t="s">
        <v>65</v>
      </c>
      <c r="D910" s="60">
        <v>16.430706024169922</v>
      </c>
      <c r="E910" s="60">
        <v>7.731360912322998</v>
      </c>
      <c r="F910" s="60">
        <v>59.576053619384766</v>
      </c>
      <c r="G910" s="60">
        <v>3271374336</v>
      </c>
      <c r="H910" s="60">
        <v>60.465000152587891</v>
      </c>
      <c r="I910" s="59" t="s">
        <v>65</v>
      </c>
      <c r="J910" s="59" t="s">
        <v>66</v>
      </c>
      <c r="K910" s="50"/>
      <c r="L910"/>
      <c r="M910">
        <f t="shared" si="28"/>
        <v>7.7313609123229987E-2</v>
      </c>
      <c r="N910">
        <f t="shared" si="29"/>
        <v>0.59576053619384761</v>
      </c>
    </row>
    <row r="911" spans="1:14" ht="15" x14ac:dyDescent="0.2">
      <c r="A911" s="59" t="s">
        <v>2997</v>
      </c>
      <c r="B911" s="59" t="s">
        <v>2998</v>
      </c>
      <c r="C911" s="59" t="s">
        <v>33</v>
      </c>
      <c r="D911" s="60">
        <v>19.536617279052734</v>
      </c>
      <c r="E911" s="60">
        <v>14.871074676513672</v>
      </c>
      <c r="F911" s="60">
        <v>8.0291242599487305</v>
      </c>
      <c r="G911" s="60">
        <v>3263718400</v>
      </c>
      <c r="H911" s="60">
        <v>101.87999725341797</v>
      </c>
      <c r="I911" s="59" t="s">
        <v>47</v>
      </c>
      <c r="J911" s="59" t="s">
        <v>47</v>
      </c>
      <c r="K911" s="50"/>
      <c r="L911"/>
      <c r="M911">
        <f t="shared" si="28"/>
        <v>0.14871074676513671</v>
      </c>
      <c r="N911">
        <f t="shared" si="29"/>
        <v>8.0291242599487306E-2</v>
      </c>
    </row>
    <row r="912" spans="1:14" ht="15" x14ac:dyDescent="0.2">
      <c r="A912" s="59" t="s">
        <v>1545</v>
      </c>
      <c r="B912" s="59" t="s">
        <v>1546</v>
      </c>
      <c r="C912" s="59" t="s">
        <v>28</v>
      </c>
      <c r="D912" s="60">
        <v>17.981700897216797</v>
      </c>
      <c r="E912" s="60">
        <v>19.952598571777344</v>
      </c>
      <c r="F912" s="60">
        <v>13.407859802246094</v>
      </c>
      <c r="G912" s="60">
        <v>3261422080</v>
      </c>
      <c r="H912" s="60">
        <v>104.70999908447266</v>
      </c>
      <c r="I912" s="59" t="s">
        <v>58</v>
      </c>
      <c r="J912" s="59" t="s">
        <v>115</v>
      </c>
      <c r="K912" s="50"/>
      <c r="L912"/>
      <c r="M912">
        <f t="shared" si="28"/>
        <v>0.19952598571777344</v>
      </c>
      <c r="N912">
        <f t="shared" si="29"/>
        <v>0.13407859802246094</v>
      </c>
    </row>
    <row r="913" spans="1:14" ht="15" x14ac:dyDescent="0.2">
      <c r="A913" s="59" t="s">
        <v>2158</v>
      </c>
      <c r="B913" s="59" t="s">
        <v>2159</v>
      </c>
      <c r="C913" s="59" t="s">
        <v>33</v>
      </c>
      <c r="D913" s="60">
        <v>13.821290969848633</v>
      </c>
      <c r="E913" s="60">
        <v>9.8982057571411133</v>
      </c>
      <c r="F913" s="60">
        <v>0</v>
      </c>
      <c r="G913" s="60">
        <v>3249470976</v>
      </c>
      <c r="H913" s="60">
        <v>26.829999923706055</v>
      </c>
      <c r="I913" s="59" t="s">
        <v>47</v>
      </c>
      <c r="J913" s="59" t="s">
        <v>47</v>
      </c>
      <c r="K913" s="50"/>
      <c r="L913"/>
      <c r="M913">
        <f t="shared" si="28"/>
        <v>9.8982057571411139E-2</v>
      </c>
      <c r="N913" t="str">
        <f t="shared" si="29"/>
        <v/>
      </c>
    </row>
    <row r="914" spans="1:14" ht="15" x14ac:dyDescent="0.2">
      <c r="A914" s="59" t="s">
        <v>2218</v>
      </c>
      <c r="B914" s="59" t="s">
        <v>2219</v>
      </c>
      <c r="C914" s="59" t="s">
        <v>80</v>
      </c>
      <c r="D914" s="60">
        <v>76.916603088378906</v>
      </c>
      <c r="E914" s="60">
        <v>4.3653850555419922</v>
      </c>
      <c r="F914" s="60">
        <v>67.081619262695312</v>
      </c>
      <c r="G914" s="60">
        <v>3220760832</v>
      </c>
      <c r="H914" s="60">
        <v>14.619999885559082</v>
      </c>
      <c r="I914" s="59" t="s">
        <v>80</v>
      </c>
      <c r="J914" s="59" t="s">
        <v>81</v>
      </c>
      <c r="K914" s="50"/>
      <c r="L914"/>
      <c r="M914">
        <f t="shared" si="28"/>
        <v>4.3653850555419919E-2</v>
      </c>
      <c r="N914">
        <f t="shared" si="29"/>
        <v>0.67081619262695313</v>
      </c>
    </row>
    <row r="915" spans="1:14" ht="15" x14ac:dyDescent="0.2">
      <c r="A915" s="59" t="s">
        <v>2565</v>
      </c>
      <c r="B915" s="59" t="s">
        <v>2566</v>
      </c>
      <c r="C915" s="59" t="s">
        <v>89</v>
      </c>
      <c r="D915" s="60">
        <v>26.901382446289062</v>
      </c>
      <c r="E915" s="60">
        <v>15.382283210754395</v>
      </c>
      <c r="F915" s="60">
        <v>78.372932434082031</v>
      </c>
      <c r="G915" s="60">
        <v>3202643456</v>
      </c>
      <c r="H915" s="60">
        <v>29.23539924621582</v>
      </c>
      <c r="I915" s="59" t="s">
        <v>89</v>
      </c>
      <c r="J915" s="59" t="s">
        <v>104</v>
      </c>
      <c r="K915" s="50"/>
      <c r="L915"/>
      <c r="M915">
        <f t="shared" si="28"/>
        <v>0.15382283210754394</v>
      </c>
      <c r="N915">
        <f t="shared" si="29"/>
        <v>0.78372932434082032</v>
      </c>
    </row>
    <row r="916" spans="1:14" ht="15" x14ac:dyDescent="0.2">
      <c r="A916" s="59" t="s">
        <v>2621</v>
      </c>
      <c r="B916" s="59" t="s">
        <v>2622</v>
      </c>
      <c r="C916" s="59" t="s">
        <v>33</v>
      </c>
      <c r="D916" s="60">
        <v>13.91627311706543</v>
      </c>
      <c r="E916" s="60">
        <v>11.831816673278809</v>
      </c>
      <c r="F916" s="60">
        <v>55.149791717529297</v>
      </c>
      <c r="G916" s="60">
        <v>3190164992</v>
      </c>
      <c r="H916" s="60">
        <v>53.310001373291016</v>
      </c>
      <c r="I916" s="59" t="s">
        <v>47</v>
      </c>
      <c r="J916" s="59" t="s">
        <v>47</v>
      </c>
      <c r="K916" s="50"/>
      <c r="L916"/>
      <c r="M916">
        <f t="shared" si="28"/>
        <v>0.11831816673278808</v>
      </c>
      <c r="N916">
        <f t="shared" si="29"/>
        <v>0.55149791717529295</v>
      </c>
    </row>
    <row r="917" spans="1:14" ht="15" x14ac:dyDescent="0.2">
      <c r="A917" s="59" t="s">
        <v>2100</v>
      </c>
      <c r="B917" s="59" t="s">
        <v>2101</v>
      </c>
      <c r="C917" s="59" t="s">
        <v>28</v>
      </c>
      <c r="D917" s="60">
        <v>36.707534790039062</v>
      </c>
      <c r="E917" s="60">
        <v>6.973167896270752</v>
      </c>
      <c r="F917" s="60">
        <v>34.084697723388672</v>
      </c>
      <c r="G917" s="60">
        <v>3189584896</v>
      </c>
      <c r="H917" s="60">
        <v>54.080001831054688</v>
      </c>
      <c r="I917" s="59" t="s">
        <v>29</v>
      </c>
      <c r="J917" s="59" t="s">
        <v>86</v>
      </c>
      <c r="K917" s="50"/>
      <c r="L917"/>
      <c r="M917">
        <f t="shared" si="28"/>
        <v>6.9731678962707516E-2</v>
      </c>
      <c r="N917">
        <f t="shared" si="29"/>
        <v>0.34084697723388674</v>
      </c>
    </row>
    <row r="918" spans="1:14" ht="15" x14ac:dyDescent="0.2">
      <c r="A918" s="59" t="s">
        <v>2777</v>
      </c>
      <c r="B918" s="59" t="s">
        <v>2778</v>
      </c>
      <c r="C918" s="59" t="s">
        <v>20</v>
      </c>
      <c r="D918" s="60">
        <v>14.171274185180664</v>
      </c>
      <c r="E918" s="60">
        <v>13.787205696105957</v>
      </c>
      <c r="F918" s="60">
        <v>98.488906860351562</v>
      </c>
      <c r="G918" s="60">
        <v>3183027712</v>
      </c>
      <c r="H918" s="60">
        <v>77.339996337890625</v>
      </c>
      <c r="I918" s="59" t="s">
        <v>21</v>
      </c>
      <c r="J918" s="59" t="s">
        <v>92</v>
      </c>
      <c r="K918" s="50"/>
      <c r="L918"/>
      <c r="M918">
        <f t="shared" si="28"/>
        <v>0.13787205696105956</v>
      </c>
      <c r="N918">
        <f t="shared" si="29"/>
        <v>0.98488906860351566</v>
      </c>
    </row>
    <row r="919" spans="1:14" ht="15" x14ac:dyDescent="0.2">
      <c r="A919" s="59" t="s">
        <v>2376</v>
      </c>
      <c r="B919" s="59" t="s">
        <v>9267</v>
      </c>
      <c r="C919" s="59" t="s">
        <v>89</v>
      </c>
      <c r="D919" s="60">
        <v>30.1878662109375</v>
      </c>
      <c r="E919" s="60">
        <v>6.162747859954834</v>
      </c>
      <c r="F919" s="60">
        <v>76.884651184082031</v>
      </c>
      <c r="G919" s="60">
        <v>3182153216</v>
      </c>
      <c r="H919" s="60">
        <v>177.46000671386719</v>
      </c>
      <c r="I919" s="59" t="s">
        <v>89</v>
      </c>
      <c r="J919" s="59" t="s">
        <v>90</v>
      </c>
      <c r="K919" s="50"/>
      <c r="L919"/>
      <c r="M919">
        <f t="shared" si="28"/>
        <v>6.1627478599548341E-2</v>
      </c>
      <c r="N919">
        <f t="shared" si="29"/>
        <v>0.76884651184082031</v>
      </c>
    </row>
    <row r="920" spans="1:14" ht="15" x14ac:dyDescent="0.2">
      <c r="A920" s="59" t="s">
        <v>3183</v>
      </c>
      <c r="B920" s="59" t="s">
        <v>3184</v>
      </c>
      <c r="C920" s="59" t="s">
        <v>20</v>
      </c>
      <c r="D920" s="60">
        <v>49.761062622070312</v>
      </c>
      <c r="E920" s="60">
        <v>16.259820938110352</v>
      </c>
      <c r="F920" s="60">
        <v>1.693945050239563</v>
      </c>
      <c r="G920" s="60">
        <v>3169263360</v>
      </c>
      <c r="H920" s="60">
        <v>112.45999908447266</v>
      </c>
      <c r="I920" s="59" t="s">
        <v>21</v>
      </c>
      <c r="J920" s="59" t="s">
        <v>92</v>
      </c>
      <c r="K920" s="50"/>
      <c r="L920"/>
      <c r="M920">
        <f t="shared" si="28"/>
        <v>0.1625982093811035</v>
      </c>
      <c r="N920">
        <f t="shared" si="29"/>
        <v>1.693945050239563E-2</v>
      </c>
    </row>
    <row r="921" spans="1:14" ht="15" x14ac:dyDescent="0.2">
      <c r="A921" s="59" t="s">
        <v>3061</v>
      </c>
      <c r="B921" s="59" t="s">
        <v>9268</v>
      </c>
      <c r="C921" s="59" t="s">
        <v>69</v>
      </c>
      <c r="D921" s="60">
        <v>78.653602600097656</v>
      </c>
      <c r="E921" s="60">
        <v>3.1682240962982182</v>
      </c>
      <c r="F921" s="60">
        <v>22.867462158203125</v>
      </c>
      <c r="G921" s="60">
        <v>3168965888</v>
      </c>
      <c r="H921" s="60">
        <v>72.910003662109375</v>
      </c>
      <c r="I921" s="59" t="s">
        <v>76</v>
      </c>
      <c r="J921" s="59" t="s">
        <v>82</v>
      </c>
      <c r="K921" s="50"/>
      <c r="L921"/>
      <c r="M921">
        <f t="shared" si="28"/>
        <v>3.1682240962982181E-2</v>
      </c>
      <c r="N921">
        <f t="shared" si="29"/>
        <v>0.22867462158203125</v>
      </c>
    </row>
    <row r="922" spans="1:14" ht="15" x14ac:dyDescent="0.2">
      <c r="A922" s="59" t="s">
        <v>3179</v>
      </c>
      <c r="B922" s="59" t="s">
        <v>3180</v>
      </c>
      <c r="C922" s="59" t="s">
        <v>43</v>
      </c>
      <c r="D922" s="60">
        <v>17.723880767822266</v>
      </c>
      <c r="E922" s="60">
        <v>-26.584428787231445</v>
      </c>
      <c r="F922" s="60">
        <v>123.29988861083984</v>
      </c>
      <c r="G922" s="60">
        <v>3154737920</v>
      </c>
      <c r="H922" s="60">
        <v>17.479999542236328</v>
      </c>
      <c r="I922" s="59" t="s">
        <v>43</v>
      </c>
      <c r="J922" s="59" t="s">
        <v>44</v>
      </c>
      <c r="K922" s="50"/>
      <c r="L922"/>
      <c r="M922">
        <f t="shared" si="28"/>
        <v>-0.26584428787231446</v>
      </c>
      <c r="N922">
        <f t="shared" si="29"/>
        <v>1.2329988861083985</v>
      </c>
    </row>
    <row r="923" spans="1:14" ht="15" x14ac:dyDescent="0.2">
      <c r="A923" s="59" t="s">
        <v>7488</v>
      </c>
      <c r="B923" s="59" t="s">
        <v>7489</v>
      </c>
      <c r="C923" s="59" t="s">
        <v>33</v>
      </c>
      <c r="D923" s="60">
        <v>50.980884552001953</v>
      </c>
      <c r="E923" s="60">
        <v>-2.5943629741668701</v>
      </c>
      <c r="F923" s="60">
        <v>116.55615997314453</v>
      </c>
      <c r="G923" s="60">
        <v>3153667584</v>
      </c>
      <c r="H923" s="60">
        <v>27.180000305175781</v>
      </c>
      <c r="I923" s="59" t="s">
        <v>85</v>
      </c>
      <c r="J923" s="59" t="s">
        <v>85</v>
      </c>
      <c r="K923" s="50"/>
      <c r="L923"/>
      <c r="M923">
        <f t="shared" si="28"/>
        <v>-2.5943629741668701E-2</v>
      </c>
      <c r="N923">
        <f t="shared" si="29"/>
        <v>1.1655615997314452</v>
      </c>
    </row>
    <row r="924" spans="1:14" ht="15" x14ac:dyDescent="0.2">
      <c r="A924" s="59" t="s">
        <v>1363</v>
      </c>
      <c r="B924" s="59" t="s">
        <v>1364</v>
      </c>
      <c r="C924" s="59" t="s">
        <v>28</v>
      </c>
      <c r="D924" s="60">
        <v>5.7228794097900391</v>
      </c>
      <c r="E924" s="60">
        <v>14.319369316101074</v>
      </c>
      <c r="F924" s="60">
        <v>167.07746887207031</v>
      </c>
      <c r="G924" s="60">
        <v>3152725760</v>
      </c>
      <c r="H924" s="60">
        <v>29.014999389648438</v>
      </c>
      <c r="I924" s="59" t="s">
        <v>29</v>
      </c>
      <c r="J924" s="59" t="s">
        <v>86</v>
      </c>
      <c r="K924" s="50"/>
      <c r="L924"/>
      <c r="M924">
        <f t="shared" si="28"/>
        <v>0.14319369316101074</v>
      </c>
      <c r="N924">
        <f t="shared" si="29"/>
        <v>1.6707746887207031</v>
      </c>
    </row>
    <row r="925" spans="1:14" ht="15" x14ac:dyDescent="0.2">
      <c r="A925" s="59" t="s">
        <v>7457</v>
      </c>
      <c r="B925" s="59" t="s">
        <v>7458</v>
      </c>
      <c r="C925" s="59" t="s">
        <v>33</v>
      </c>
      <c r="D925" s="60">
        <v>12.145339965820312</v>
      </c>
      <c r="E925" s="60">
        <v>21.978973388671875</v>
      </c>
      <c r="F925" s="60">
        <v>49.098209381103516</v>
      </c>
      <c r="G925" s="60">
        <v>3148645376</v>
      </c>
      <c r="H925" s="60">
        <v>35.494998931884766</v>
      </c>
      <c r="I925" s="59" t="s">
        <v>34</v>
      </c>
      <c r="J925" s="59" t="s">
        <v>73</v>
      </c>
      <c r="K925" s="50"/>
      <c r="L925"/>
      <c r="M925">
        <f t="shared" si="28"/>
        <v>0.21978973388671874</v>
      </c>
      <c r="N925">
        <f t="shared" si="29"/>
        <v>0.49098209381103514</v>
      </c>
    </row>
    <row r="926" spans="1:14" ht="15" x14ac:dyDescent="0.2">
      <c r="A926" s="59" t="s">
        <v>2523</v>
      </c>
      <c r="B926" s="59" t="s">
        <v>2524</v>
      </c>
      <c r="C926" s="59" t="s">
        <v>69</v>
      </c>
      <c r="D926" s="60">
        <v>15.433843612670898</v>
      </c>
      <c r="E926" s="60">
        <v>6.6722660064697266</v>
      </c>
      <c r="F926" s="60">
        <v>80.712196350097656</v>
      </c>
      <c r="G926" s="60">
        <v>3140826112</v>
      </c>
      <c r="H926" s="60">
        <v>11.739999771118164</v>
      </c>
      <c r="I926" s="59" t="s">
        <v>76</v>
      </c>
      <c r="J926" s="59" t="s">
        <v>82</v>
      </c>
      <c r="K926" s="50"/>
      <c r="L926"/>
      <c r="M926">
        <f t="shared" si="28"/>
        <v>6.6722660064697265E-2</v>
      </c>
      <c r="N926">
        <f t="shared" si="29"/>
        <v>0.80712196350097654</v>
      </c>
    </row>
    <row r="927" spans="1:14" ht="15" x14ac:dyDescent="0.2">
      <c r="A927" s="59" t="s">
        <v>9269</v>
      </c>
      <c r="B927" s="59" t="s">
        <v>9270</v>
      </c>
      <c r="C927" s="59" t="s">
        <v>28</v>
      </c>
      <c r="D927" s="60">
        <v>5.3203344345092773</v>
      </c>
      <c r="E927" s="60">
        <v>112.54355621337891</v>
      </c>
      <c r="F927" s="60">
        <v>1025.680908203125</v>
      </c>
      <c r="G927" s="60">
        <v>3103578624</v>
      </c>
      <c r="H927" s="60">
        <v>38.200000762939453</v>
      </c>
      <c r="I927" s="59" t="s">
        <v>29</v>
      </c>
      <c r="J927" s="59" t="s">
        <v>52</v>
      </c>
      <c r="K927" s="50"/>
      <c r="L927"/>
      <c r="M927">
        <f t="shared" si="28"/>
        <v>1.125435562133789</v>
      </c>
      <c r="N927">
        <f t="shared" si="29"/>
        <v>10.25680908203125</v>
      </c>
    </row>
    <row r="928" spans="1:14" ht="15" x14ac:dyDescent="0.2">
      <c r="A928" s="59" t="s">
        <v>1828</v>
      </c>
      <c r="B928" s="59" t="s">
        <v>1829</v>
      </c>
      <c r="C928" s="59" t="s">
        <v>33</v>
      </c>
      <c r="D928" s="60">
        <v>4.3664445877075204</v>
      </c>
      <c r="E928" s="60">
        <v>19.360939025878906</v>
      </c>
      <c r="F928" s="60">
        <v>39.145355224609375</v>
      </c>
      <c r="G928" s="60">
        <v>3102822400</v>
      </c>
      <c r="H928" s="60">
        <v>21</v>
      </c>
      <c r="I928" s="59" t="s">
        <v>47</v>
      </c>
      <c r="J928" s="59" t="s">
        <v>111</v>
      </c>
      <c r="K928" s="50"/>
      <c r="L928"/>
      <c r="M928">
        <f t="shared" si="28"/>
        <v>0.19360939025878907</v>
      </c>
      <c r="N928">
        <f t="shared" si="29"/>
        <v>0.39145355224609374</v>
      </c>
    </row>
    <row r="929" spans="1:14" ht="15" x14ac:dyDescent="0.2">
      <c r="A929" s="59" t="s">
        <v>9202</v>
      </c>
      <c r="B929" s="59" t="s">
        <v>9203</v>
      </c>
      <c r="C929" s="59" t="s">
        <v>45</v>
      </c>
      <c r="D929" s="60">
        <v>11.794588088989258</v>
      </c>
      <c r="E929" s="60">
        <v>46.741817474365234</v>
      </c>
      <c r="F929" s="60">
        <v>89.034347534179688</v>
      </c>
      <c r="G929" s="60">
        <v>3096594944</v>
      </c>
      <c r="H929" s="60">
        <v>5.1799001693725586</v>
      </c>
      <c r="I929" s="59" t="s">
        <v>49</v>
      </c>
      <c r="J929" s="59" t="s">
        <v>83</v>
      </c>
      <c r="K929" s="50"/>
      <c r="L929"/>
      <c r="M929">
        <f t="shared" si="28"/>
        <v>0.46741817474365233</v>
      </c>
      <c r="N929">
        <f t="shared" si="29"/>
        <v>0.89034347534179692</v>
      </c>
    </row>
    <row r="930" spans="1:14" ht="15" x14ac:dyDescent="0.2">
      <c r="A930" s="59" t="s">
        <v>3311</v>
      </c>
      <c r="B930" s="59" t="s">
        <v>3312</v>
      </c>
      <c r="C930" s="59" t="s">
        <v>69</v>
      </c>
      <c r="D930" s="60">
        <v>38.054592132568359</v>
      </c>
      <c r="E930" s="60">
        <v>11.77898120880127</v>
      </c>
      <c r="F930" s="60">
        <v>112.60250854492188</v>
      </c>
      <c r="G930" s="60">
        <v>3096317952</v>
      </c>
      <c r="H930" s="60">
        <v>107.86000061035156</v>
      </c>
      <c r="I930" s="59" t="s">
        <v>76</v>
      </c>
      <c r="J930" s="59" t="s">
        <v>107</v>
      </c>
      <c r="K930" s="50"/>
      <c r="L930"/>
      <c r="M930">
        <f t="shared" si="28"/>
        <v>0.1177898120880127</v>
      </c>
      <c r="N930">
        <f t="shared" si="29"/>
        <v>1.1260250854492186</v>
      </c>
    </row>
    <row r="931" spans="1:14" ht="15" x14ac:dyDescent="0.2">
      <c r="A931" s="59" t="s">
        <v>3473</v>
      </c>
      <c r="B931" s="59" t="s">
        <v>9264</v>
      </c>
      <c r="C931" s="59" t="s">
        <v>43</v>
      </c>
      <c r="D931" s="60">
        <v>15.63862419128418</v>
      </c>
      <c r="E931" s="60">
        <v>14.791902542114258</v>
      </c>
      <c r="F931" s="60">
        <v>27.028472900390625</v>
      </c>
      <c r="G931" s="60">
        <v>3076692480</v>
      </c>
      <c r="H931" s="60">
        <v>16.860000610351562</v>
      </c>
      <c r="I931" s="59" t="s">
        <v>43</v>
      </c>
      <c r="J931" s="59" t="s">
        <v>101</v>
      </c>
      <c r="K931" s="50"/>
      <c r="L931"/>
      <c r="M931">
        <f t="shared" si="28"/>
        <v>0.14791902542114257</v>
      </c>
      <c r="N931">
        <f t="shared" si="29"/>
        <v>0.27028472900390627</v>
      </c>
    </row>
    <row r="932" spans="1:14" ht="15" x14ac:dyDescent="0.2">
      <c r="A932" s="59" t="s">
        <v>1634</v>
      </c>
      <c r="B932" s="59" t="s">
        <v>1635</v>
      </c>
      <c r="C932" s="59" t="s">
        <v>36</v>
      </c>
      <c r="D932" s="60">
        <v>9.7121953964233398</v>
      </c>
      <c r="E932" s="60">
        <v>8.5981597900390625</v>
      </c>
      <c r="F932" s="60">
        <v>90.913017272949219</v>
      </c>
      <c r="G932" s="60">
        <v>3070656000</v>
      </c>
      <c r="H932" s="60">
        <v>32.75</v>
      </c>
      <c r="I932" s="59" t="s">
        <v>40</v>
      </c>
      <c r="J932" s="59" t="s">
        <v>56</v>
      </c>
      <c r="K932" s="50"/>
      <c r="L932"/>
      <c r="M932">
        <f t="shared" si="28"/>
        <v>8.598159790039063E-2</v>
      </c>
      <c r="N932">
        <f t="shared" si="29"/>
        <v>0.90913017272949215</v>
      </c>
    </row>
    <row r="933" spans="1:14" ht="15" x14ac:dyDescent="0.2">
      <c r="A933" s="59" t="s">
        <v>2883</v>
      </c>
      <c r="B933" s="59" t="s">
        <v>2884</v>
      </c>
      <c r="C933" s="59" t="s">
        <v>20</v>
      </c>
      <c r="D933" s="60">
        <v>16.192832946777344</v>
      </c>
      <c r="E933" s="60">
        <v>21.3690185546875</v>
      </c>
      <c r="F933" s="60">
        <v>49.397140502929688</v>
      </c>
      <c r="G933" s="60">
        <v>3064293888</v>
      </c>
      <c r="H933" s="60">
        <v>87.519996643066406</v>
      </c>
      <c r="I933" s="59" t="s">
        <v>21</v>
      </c>
      <c r="J933" s="59" t="s">
        <v>92</v>
      </c>
      <c r="K933" s="50"/>
      <c r="L933"/>
      <c r="M933">
        <f t="shared" si="28"/>
        <v>0.21369018554687499</v>
      </c>
      <c r="N933">
        <f t="shared" si="29"/>
        <v>0.49397140502929687</v>
      </c>
    </row>
    <row r="934" spans="1:14" ht="15" x14ac:dyDescent="0.2">
      <c r="A934" s="59" t="s">
        <v>2673</v>
      </c>
      <c r="B934" s="59" t="s">
        <v>2674</v>
      </c>
      <c r="C934" s="59" t="s">
        <v>33</v>
      </c>
      <c r="D934" s="60">
        <v>12.134146690368652</v>
      </c>
      <c r="E934" s="60">
        <v>48.428497314453125</v>
      </c>
      <c r="F934" s="60">
        <v>43.687149047851562</v>
      </c>
      <c r="G934" s="60">
        <v>3061669632</v>
      </c>
      <c r="H934" s="60">
        <v>39.799999237060547</v>
      </c>
      <c r="I934" s="59" t="s">
        <v>34</v>
      </c>
      <c r="J934" s="59" t="s">
        <v>73</v>
      </c>
      <c r="K934" s="50"/>
      <c r="L934"/>
      <c r="M934">
        <f t="shared" si="28"/>
        <v>0.48428497314453123</v>
      </c>
      <c r="N934">
        <f t="shared" si="29"/>
        <v>0.43687149047851564</v>
      </c>
    </row>
    <row r="935" spans="1:14" ht="15" x14ac:dyDescent="0.2">
      <c r="A935" s="59" t="s">
        <v>2444</v>
      </c>
      <c r="B935" s="59" t="s">
        <v>2445</v>
      </c>
      <c r="C935" s="59" t="s">
        <v>69</v>
      </c>
      <c r="D935" s="60">
        <v>31.956695556640625</v>
      </c>
      <c r="E935" s="60">
        <v>12.556710243225098</v>
      </c>
      <c r="F935" s="60">
        <v>54.499698638916016</v>
      </c>
      <c r="G935" s="60">
        <v>3061484032</v>
      </c>
      <c r="H935" s="60">
        <v>103.12000274658203</v>
      </c>
      <c r="I935" s="59" t="s">
        <v>76</v>
      </c>
      <c r="J935" s="59" t="s">
        <v>82</v>
      </c>
      <c r="K935" s="50"/>
      <c r="L935"/>
      <c r="M935">
        <f t="shared" si="28"/>
        <v>0.12556710243225097</v>
      </c>
      <c r="N935">
        <f t="shared" si="29"/>
        <v>0.54499698638916017</v>
      </c>
    </row>
    <row r="936" spans="1:14" ht="15" x14ac:dyDescent="0.2">
      <c r="A936" s="59" t="s">
        <v>9256</v>
      </c>
      <c r="B936" s="59" t="s">
        <v>9257</v>
      </c>
      <c r="C936" s="59" t="s">
        <v>36</v>
      </c>
      <c r="D936" s="60">
        <v>430.33761596679688</v>
      </c>
      <c r="E936" s="60">
        <v>91.875205993652344</v>
      </c>
      <c r="F936" s="60">
        <v>1.535627007484436</v>
      </c>
      <c r="G936" s="60">
        <v>3054830848</v>
      </c>
      <c r="H936" s="60">
        <v>46.049999237060547</v>
      </c>
      <c r="I936" s="59" t="s">
        <v>40</v>
      </c>
      <c r="J936" s="59" t="s">
        <v>56</v>
      </c>
      <c r="K936" s="50"/>
      <c r="L936"/>
      <c r="M936">
        <f t="shared" si="28"/>
        <v>0.91875205993652342</v>
      </c>
      <c r="N936">
        <f t="shared" si="29"/>
        <v>1.535627007484436E-2</v>
      </c>
    </row>
    <row r="937" spans="1:14" ht="15" x14ac:dyDescent="0.2">
      <c r="A937" s="59" t="s">
        <v>2058</v>
      </c>
      <c r="B937" s="59" t="s">
        <v>2059</v>
      </c>
      <c r="C937" s="59" t="s">
        <v>36</v>
      </c>
      <c r="D937" s="60">
        <v>40.986946105957031</v>
      </c>
      <c r="E937" s="60">
        <v>4.1904110908508301</v>
      </c>
      <c r="F937" s="60">
        <v>0</v>
      </c>
      <c r="G937" s="60">
        <v>3049279232</v>
      </c>
      <c r="H937" s="60">
        <v>15.585000038146973</v>
      </c>
      <c r="I937" s="59" t="s">
        <v>37</v>
      </c>
      <c r="J937" s="59" t="s">
        <v>60</v>
      </c>
      <c r="K937" s="50"/>
      <c r="L937"/>
      <c r="M937">
        <f t="shared" si="28"/>
        <v>4.1904110908508298E-2</v>
      </c>
      <c r="N937" t="str">
        <f t="shared" si="29"/>
        <v/>
      </c>
    </row>
    <row r="938" spans="1:14" ht="15" x14ac:dyDescent="0.2">
      <c r="A938" s="59" t="s">
        <v>2450</v>
      </c>
      <c r="B938" s="59" t="s">
        <v>2451</v>
      </c>
      <c r="C938" s="59" t="s">
        <v>33</v>
      </c>
      <c r="D938" s="60">
        <v>11.691813468933105</v>
      </c>
      <c r="E938" s="60">
        <v>10.331450462341309</v>
      </c>
      <c r="F938" s="60">
        <v>57.652339935302734</v>
      </c>
      <c r="G938" s="60">
        <v>3046722304</v>
      </c>
      <c r="H938" s="60">
        <v>18.825000762939453</v>
      </c>
      <c r="I938" s="59" t="s">
        <v>47</v>
      </c>
      <c r="J938" s="59" t="s">
        <v>47</v>
      </c>
      <c r="K938" s="50"/>
      <c r="L938"/>
      <c r="M938">
        <f t="shared" si="28"/>
        <v>0.10331450462341309</v>
      </c>
      <c r="N938">
        <f t="shared" si="29"/>
        <v>0.57652339935302732</v>
      </c>
    </row>
    <row r="939" spans="1:14" ht="15" x14ac:dyDescent="0.2">
      <c r="A939" s="59" t="s">
        <v>2857</v>
      </c>
      <c r="B939" s="59" t="s">
        <v>2858</v>
      </c>
      <c r="C939" s="59" t="s">
        <v>28</v>
      </c>
      <c r="D939" s="60">
        <v>19.260004043579102</v>
      </c>
      <c r="E939" s="60">
        <v>16.097248077392578</v>
      </c>
      <c r="F939" s="60">
        <v>41.335460662841797</v>
      </c>
      <c r="G939" s="60">
        <v>3045667584</v>
      </c>
      <c r="H939" s="60">
        <v>45.090000152587891</v>
      </c>
      <c r="I939" s="59" t="s">
        <v>67</v>
      </c>
      <c r="J939" s="59" t="s">
        <v>113</v>
      </c>
      <c r="K939" s="50"/>
      <c r="L939"/>
      <c r="M939">
        <f t="shared" si="28"/>
        <v>0.16097248077392579</v>
      </c>
      <c r="N939">
        <f t="shared" si="29"/>
        <v>0.41335460662841794</v>
      </c>
    </row>
    <row r="940" spans="1:14" ht="15" x14ac:dyDescent="0.2">
      <c r="A940" s="59" t="s">
        <v>2122</v>
      </c>
      <c r="B940" s="59" t="s">
        <v>2123</v>
      </c>
      <c r="C940" s="59" t="s">
        <v>20</v>
      </c>
      <c r="D940" s="60">
        <v>34.876861572265625</v>
      </c>
      <c r="E940" s="60">
        <v>21.0982666015625</v>
      </c>
      <c r="F940" s="60">
        <v>267.23403930664062</v>
      </c>
      <c r="G940" s="60">
        <v>3041784064</v>
      </c>
      <c r="H940" s="60">
        <v>31.215000152587891</v>
      </c>
      <c r="I940" s="59" t="s">
        <v>23</v>
      </c>
      <c r="J940" s="59" t="s">
        <v>24</v>
      </c>
      <c r="K940" s="50"/>
      <c r="L940"/>
      <c r="M940">
        <f t="shared" si="28"/>
        <v>0.21098266601562499</v>
      </c>
      <c r="N940">
        <f t="shared" si="29"/>
        <v>2.6723403930664062</v>
      </c>
    </row>
    <row r="941" spans="1:14" ht="15" x14ac:dyDescent="0.2">
      <c r="A941" s="59" t="s">
        <v>1834</v>
      </c>
      <c r="B941" s="59" t="s">
        <v>1835</v>
      </c>
      <c r="C941" s="59" t="s">
        <v>28</v>
      </c>
      <c r="D941" s="60">
        <v>9.0521736145019531</v>
      </c>
      <c r="E941" s="60">
        <v>88.077339172363281</v>
      </c>
      <c r="F941" s="60">
        <v>698.64251708984375</v>
      </c>
      <c r="G941" s="60">
        <v>3031463680</v>
      </c>
      <c r="H941" s="60">
        <v>20.295000076293945</v>
      </c>
      <c r="I941" s="59" t="s">
        <v>29</v>
      </c>
      <c r="J941" s="59" t="s">
        <v>86</v>
      </c>
      <c r="K941" s="50"/>
      <c r="L941"/>
      <c r="M941">
        <f t="shared" si="28"/>
        <v>0.88077339172363278</v>
      </c>
      <c r="N941">
        <f t="shared" si="29"/>
        <v>6.9864251708984373</v>
      </c>
    </row>
    <row r="942" spans="1:14" ht="15" x14ac:dyDescent="0.2">
      <c r="A942" s="59" t="s">
        <v>2066</v>
      </c>
      <c r="B942" s="59" t="s">
        <v>2067</v>
      </c>
      <c r="C942" s="59" t="s">
        <v>28</v>
      </c>
      <c r="D942" s="60">
        <v>14.645292282104492</v>
      </c>
      <c r="E942" s="60">
        <v>3.5225450992584229</v>
      </c>
      <c r="F942" s="60">
        <v>27.187206268310547</v>
      </c>
      <c r="G942" s="60">
        <v>3030365440</v>
      </c>
      <c r="H942" s="60">
        <v>659.4000244140625</v>
      </c>
      <c r="I942" s="59" t="s">
        <v>58</v>
      </c>
      <c r="J942" s="59" t="s">
        <v>115</v>
      </c>
      <c r="K942" s="50"/>
      <c r="L942"/>
      <c r="M942">
        <f t="shared" si="28"/>
        <v>3.5225450992584229E-2</v>
      </c>
      <c r="N942">
        <f t="shared" si="29"/>
        <v>0.27187206268310549</v>
      </c>
    </row>
    <row r="943" spans="1:14" ht="15" x14ac:dyDescent="0.2">
      <c r="A943" s="59" t="s">
        <v>3021</v>
      </c>
      <c r="B943" s="59" t="s">
        <v>3022</v>
      </c>
      <c r="C943" s="59" t="s">
        <v>69</v>
      </c>
      <c r="D943" s="60">
        <v>11.892565727233887</v>
      </c>
      <c r="E943" s="60">
        <v>17.571695327758789</v>
      </c>
      <c r="F943" s="60">
        <v>116.59567260742188</v>
      </c>
      <c r="G943" s="60">
        <v>3029733632</v>
      </c>
      <c r="H943" s="60">
        <v>45.75</v>
      </c>
      <c r="I943" s="59" t="s">
        <v>76</v>
      </c>
      <c r="J943" s="59" t="s">
        <v>82</v>
      </c>
      <c r="K943" s="50"/>
      <c r="L943"/>
      <c r="M943">
        <f t="shared" si="28"/>
        <v>0.17571695327758788</v>
      </c>
      <c r="N943">
        <f t="shared" si="29"/>
        <v>1.1659567260742187</v>
      </c>
    </row>
    <row r="944" spans="1:14" ht="15" x14ac:dyDescent="0.2">
      <c r="A944" s="59" t="s">
        <v>2174</v>
      </c>
      <c r="B944" s="59" t="s">
        <v>2175</v>
      </c>
      <c r="C944" s="59" t="s">
        <v>33</v>
      </c>
      <c r="D944" s="60">
        <v>13.525674819946289</v>
      </c>
      <c r="E944" s="60">
        <v>17.500188827514648</v>
      </c>
      <c r="F944" s="60">
        <v>41.993194580078125</v>
      </c>
      <c r="G944" s="60">
        <v>3022569472</v>
      </c>
      <c r="H944" s="60">
        <v>75.540000915527344</v>
      </c>
      <c r="I944" s="59" t="s">
        <v>47</v>
      </c>
      <c r="J944" s="59" t="s">
        <v>47</v>
      </c>
      <c r="K944" s="50"/>
      <c r="L944"/>
      <c r="M944">
        <f t="shared" si="28"/>
        <v>0.17500188827514648</v>
      </c>
      <c r="N944">
        <f t="shared" si="29"/>
        <v>0.41993194580078125</v>
      </c>
    </row>
    <row r="945" spans="1:14" ht="15" x14ac:dyDescent="0.2">
      <c r="A945" s="59" t="s">
        <v>7292</v>
      </c>
      <c r="B945" s="59" t="s">
        <v>7293</v>
      </c>
      <c r="C945" s="59" t="s">
        <v>45</v>
      </c>
      <c r="D945" s="60">
        <v>70.903297424316406</v>
      </c>
      <c r="E945" s="60">
        <v>5.367271900177002</v>
      </c>
      <c r="F945" s="60">
        <v>130.55398559570312</v>
      </c>
      <c r="G945" s="60">
        <v>3015648256</v>
      </c>
      <c r="H945" s="60">
        <v>29.329999923706055</v>
      </c>
      <c r="I945" s="59" t="s">
        <v>46</v>
      </c>
      <c r="J945" s="59" t="s">
        <v>46</v>
      </c>
      <c r="K945" s="50"/>
      <c r="L945"/>
      <c r="M945">
        <f t="shared" si="28"/>
        <v>5.3672719001770022E-2</v>
      </c>
      <c r="N945">
        <f t="shared" si="29"/>
        <v>1.3055398559570313</v>
      </c>
    </row>
    <row r="946" spans="1:14" ht="15" x14ac:dyDescent="0.2">
      <c r="A946" s="59" t="s">
        <v>3005</v>
      </c>
      <c r="B946" s="59" t="s">
        <v>3006</v>
      </c>
      <c r="C946" s="59" t="s">
        <v>80</v>
      </c>
      <c r="D946" s="60">
        <v>23.532695770263672</v>
      </c>
      <c r="E946" s="60">
        <v>5.793327808380127</v>
      </c>
      <c r="F946" s="60">
        <v>50.740222930908203</v>
      </c>
      <c r="G946" s="60">
        <v>3014416128</v>
      </c>
      <c r="H946" s="60">
        <v>22.090000152587891</v>
      </c>
      <c r="I946" s="59" t="s">
        <v>80</v>
      </c>
      <c r="J946" s="59" t="s">
        <v>81</v>
      </c>
      <c r="K946" s="50"/>
      <c r="L946"/>
      <c r="M946">
        <f t="shared" si="28"/>
        <v>5.7933278083801269E-2</v>
      </c>
      <c r="N946">
        <f t="shared" si="29"/>
        <v>0.50740222930908208</v>
      </c>
    </row>
    <row r="947" spans="1:14" ht="15" x14ac:dyDescent="0.2">
      <c r="A947" s="59" t="s">
        <v>1630</v>
      </c>
      <c r="B947" s="59" t="s">
        <v>1631</v>
      </c>
      <c r="C947" s="59" t="s">
        <v>80</v>
      </c>
      <c r="D947" s="60">
        <v>13.758561134338379</v>
      </c>
      <c r="E947" s="60">
        <v>4.0067830085754386</v>
      </c>
      <c r="F947" s="60">
        <v>140.85862731933594</v>
      </c>
      <c r="G947" s="60">
        <v>3006527488</v>
      </c>
      <c r="H947" s="60">
        <v>66.400001525878906</v>
      </c>
      <c r="I947" s="59" t="s">
        <v>80</v>
      </c>
      <c r="J947" s="59" t="s">
        <v>102</v>
      </c>
      <c r="K947" s="50"/>
      <c r="L947"/>
      <c r="M947">
        <f t="shared" si="28"/>
        <v>4.0067830085754388E-2</v>
      </c>
      <c r="N947">
        <f t="shared" si="29"/>
        <v>1.4085862731933594</v>
      </c>
    </row>
    <row r="948" spans="1:14" ht="15" x14ac:dyDescent="0.2">
      <c r="A948" s="59" t="s">
        <v>2655</v>
      </c>
      <c r="B948" s="59" t="s">
        <v>2656</v>
      </c>
      <c r="C948" s="59" t="s">
        <v>20</v>
      </c>
      <c r="D948" s="60">
        <v>7.8007168769836426</v>
      </c>
      <c r="E948" s="60">
        <v>21.673709869384766</v>
      </c>
      <c r="F948" s="60">
        <v>30.391136169433594</v>
      </c>
      <c r="G948" s="60">
        <v>3003295744</v>
      </c>
      <c r="H948" s="60">
        <v>21.200000762939453</v>
      </c>
      <c r="I948" s="59" t="s">
        <v>21</v>
      </c>
      <c r="J948" s="59" t="s">
        <v>92</v>
      </c>
      <c r="K948" s="50"/>
      <c r="L948"/>
      <c r="M948">
        <f t="shared" si="28"/>
        <v>0.21673709869384766</v>
      </c>
      <c r="N948">
        <f t="shared" si="29"/>
        <v>0.30391136169433591</v>
      </c>
    </row>
    <row r="949" spans="1:14" ht="15" x14ac:dyDescent="0.2">
      <c r="A949" s="59" t="s">
        <v>2627</v>
      </c>
      <c r="B949" s="59" t="s">
        <v>2628</v>
      </c>
      <c r="C949" s="59" t="s">
        <v>33</v>
      </c>
      <c r="D949" s="60">
        <v>11.775143623352051</v>
      </c>
      <c r="E949" s="60">
        <v>7.1567277908325204</v>
      </c>
      <c r="F949" s="60">
        <v>47.486991882324219</v>
      </c>
      <c r="G949" s="60">
        <v>2983786752</v>
      </c>
      <c r="H949" s="60">
        <v>24.5</v>
      </c>
      <c r="I949" s="59" t="s">
        <v>47</v>
      </c>
      <c r="J949" s="59" t="s">
        <v>47</v>
      </c>
      <c r="K949" s="50"/>
      <c r="L949"/>
      <c r="M949">
        <f t="shared" si="28"/>
        <v>7.1567277908325205E-2</v>
      </c>
      <c r="N949">
        <f t="shared" si="29"/>
        <v>0.4748699188232422</v>
      </c>
    </row>
    <row r="950" spans="1:14" ht="15" x14ac:dyDescent="0.2">
      <c r="A950" s="59" t="s">
        <v>3979</v>
      </c>
      <c r="B950" s="59" t="s">
        <v>3980</v>
      </c>
      <c r="C950" s="59" t="s">
        <v>33</v>
      </c>
      <c r="D950" s="60">
        <v>1.860045313835144</v>
      </c>
      <c r="E950" s="60">
        <v>18.781061172485352</v>
      </c>
      <c r="F950" s="60">
        <v>69.951278686523438</v>
      </c>
      <c r="G950" s="60">
        <v>2982065408</v>
      </c>
      <c r="H950" s="60">
        <v>42.259998321533203</v>
      </c>
      <c r="I950" s="59" t="s">
        <v>47</v>
      </c>
      <c r="J950" s="59" t="s">
        <v>111</v>
      </c>
      <c r="K950" s="50"/>
      <c r="L950"/>
      <c r="M950">
        <f t="shared" si="28"/>
        <v>0.18781061172485353</v>
      </c>
      <c r="N950">
        <f t="shared" si="29"/>
        <v>0.69951278686523433</v>
      </c>
    </row>
    <row r="951" spans="1:14" ht="15" x14ac:dyDescent="0.2">
      <c r="A951" s="59" t="s">
        <v>3095</v>
      </c>
      <c r="B951" s="59" t="s">
        <v>3096</v>
      </c>
      <c r="C951" s="59" t="s">
        <v>33</v>
      </c>
      <c r="D951" s="60">
        <v>17.520637512207031</v>
      </c>
      <c r="E951" s="60">
        <v>89.202972412109375</v>
      </c>
      <c r="F951" s="60">
        <v>19.00157356262207</v>
      </c>
      <c r="G951" s="60">
        <v>2978874624</v>
      </c>
      <c r="H951" s="60">
        <v>76.834999084472656</v>
      </c>
      <c r="I951" s="59" t="s">
        <v>34</v>
      </c>
      <c r="J951" s="59" t="s">
        <v>73</v>
      </c>
      <c r="K951" s="50"/>
      <c r="L951"/>
      <c r="M951">
        <f t="shared" si="28"/>
        <v>0.89202972412109371</v>
      </c>
      <c r="N951">
        <f t="shared" si="29"/>
        <v>0.19001573562622071</v>
      </c>
    </row>
    <row r="952" spans="1:14" ht="15" x14ac:dyDescent="0.2">
      <c r="A952" s="59" t="s">
        <v>2064</v>
      </c>
      <c r="B952" s="59" t="s">
        <v>2065</v>
      </c>
      <c r="C952" s="59" t="s">
        <v>65</v>
      </c>
      <c r="D952" s="60">
        <v>18.292501449584961</v>
      </c>
      <c r="E952" s="60">
        <v>7.0053858757019043</v>
      </c>
      <c r="F952" s="60">
        <v>101.13433837890625</v>
      </c>
      <c r="G952" s="60">
        <v>2975605248</v>
      </c>
      <c r="H952" s="60">
        <v>53.650001525878906</v>
      </c>
      <c r="I952" s="59" t="s">
        <v>65</v>
      </c>
      <c r="J952" s="59" t="s">
        <v>88</v>
      </c>
      <c r="K952" s="50"/>
      <c r="L952"/>
      <c r="M952">
        <f t="shared" si="28"/>
        <v>7.0053858757019041E-2</v>
      </c>
      <c r="N952">
        <f t="shared" si="29"/>
        <v>1.0113433837890624</v>
      </c>
    </row>
    <row r="953" spans="1:14" ht="15" x14ac:dyDescent="0.2">
      <c r="A953" s="59" t="s">
        <v>2485</v>
      </c>
      <c r="B953" s="59" t="s">
        <v>2486</v>
      </c>
      <c r="C953" s="59" t="s">
        <v>43</v>
      </c>
      <c r="D953" s="60">
        <v>8.7211217880249023</v>
      </c>
      <c r="E953" s="60">
        <v>74.483474731445312</v>
      </c>
      <c r="F953" s="60">
        <v>258.06292724609375</v>
      </c>
      <c r="G953" s="60">
        <v>2954189824</v>
      </c>
      <c r="H953" s="60">
        <v>6.625</v>
      </c>
      <c r="I953" s="59" t="s">
        <v>43</v>
      </c>
      <c r="J953" s="59" t="s">
        <v>44</v>
      </c>
      <c r="K953" s="50"/>
      <c r="L953"/>
      <c r="M953">
        <f t="shared" si="28"/>
        <v>0.74483474731445309</v>
      </c>
      <c r="N953">
        <f t="shared" si="29"/>
        <v>2.5806292724609374</v>
      </c>
    </row>
    <row r="954" spans="1:14" ht="15" x14ac:dyDescent="0.2">
      <c r="A954" s="59" t="s">
        <v>2208</v>
      </c>
      <c r="B954" s="59" t="s">
        <v>2209</v>
      </c>
      <c r="C954" s="59" t="s">
        <v>80</v>
      </c>
      <c r="D954" s="60">
        <v>34.123703002929688</v>
      </c>
      <c r="E954" s="60">
        <v>8.2633237838745117</v>
      </c>
      <c r="F954" s="60">
        <v>133.18490600585938</v>
      </c>
      <c r="G954" s="60">
        <v>2944365312</v>
      </c>
      <c r="H954" s="60">
        <v>27.610000610351562</v>
      </c>
      <c r="I954" s="59" t="s">
        <v>80</v>
      </c>
      <c r="J954" s="59" t="s">
        <v>81</v>
      </c>
      <c r="K954" s="50"/>
      <c r="L954"/>
      <c r="M954">
        <f t="shared" si="28"/>
        <v>8.2633237838745113E-2</v>
      </c>
      <c r="N954">
        <f t="shared" si="29"/>
        <v>1.3318490600585937</v>
      </c>
    </row>
    <row r="955" spans="1:14" ht="15" x14ac:dyDescent="0.2">
      <c r="A955" s="59" t="s">
        <v>2867</v>
      </c>
      <c r="B955" s="59" t="s">
        <v>2868</v>
      </c>
      <c r="C955" s="59" t="s">
        <v>33</v>
      </c>
      <c r="D955" s="60">
        <v>5.2126860618591309</v>
      </c>
      <c r="E955" s="60">
        <v>26.901294708251953</v>
      </c>
      <c r="F955" s="60">
        <v>27.206483840942383</v>
      </c>
      <c r="G955" s="60">
        <v>2942158592</v>
      </c>
      <c r="H955" s="60">
        <v>34.939998626708984</v>
      </c>
      <c r="I955" s="59" t="s">
        <v>85</v>
      </c>
      <c r="J955" s="59" t="s">
        <v>85</v>
      </c>
      <c r="K955" s="50"/>
      <c r="L955"/>
      <c r="M955">
        <f t="shared" si="28"/>
        <v>0.26901294708251955</v>
      </c>
      <c r="N955">
        <f t="shared" si="29"/>
        <v>0.2720648384094238</v>
      </c>
    </row>
    <row r="956" spans="1:14" ht="15" x14ac:dyDescent="0.2">
      <c r="A956" s="59" t="s">
        <v>1652</v>
      </c>
      <c r="B956" s="59" t="s">
        <v>1653</v>
      </c>
      <c r="C956" s="59" t="s">
        <v>89</v>
      </c>
      <c r="D956" s="60">
        <v>13.793686866760254</v>
      </c>
      <c r="E956" s="60">
        <v>28.55218505859375</v>
      </c>
      <c r="F956" s="60">
        <v>160.65277099609375</v>
      </c>
      <c r="G956" s="60">
        <v>2933594624</v>
      </c>
      <c r="H956" s="60">
        <v>303.04000854492188</v>
      </c>
      <c r="I956" s="59" t="s">
        <v>89</v>
      </c>
      <c r="J956" s="59" t="s">
        <v>90</v>
      </c>
      <c r="K956" s="50"/>
      <c r="L956"/>
      <c r="M956">
        <f t="shared" si="28"/>
        <v>0.28552185058593749</v>
      </c>
      <c r="N956">
        <f t="shared" si="29"/>
        <v>1.6065277099609374</v>
      </c>
    </row>
    <row r="957" spans="1:14" ht="15" x14ac:dyDescent="0.2">
      <c r="A957" s="59" t="s">
        <v>1848</v>
      </c>
      <c r="B957" s="59" t="s">
        <v>1849</v>
      </c>
      <c r="C957" s="59" t="s">
        <v>80</v>
      </c>
      <c r="D957" s="60">
        <v>23.480045318603516</v>
      </c>
      <c r="E957" s="60">
        <v>10.524094581604004</v>
      </c>
      <c r="F957" s="60">
        <v>114.80685424804688</v>
      </c>
      <c r="G957" s="60">
        <v>2928702720</v>
      </c>
      <c r="H957" s="60">
        <v>29.690000534057617</v>
      </c>
      <c r="I957" s="59" t="s">
        <v>80</v>
      </c>
      <c r="J957" s="59" t="s">
        <v>81</v>
      </c>
      <c r="K957" s="50"/>
      <c r="L957"/>
      <c r="M957">
        <f t="shared" si="28"/>
        <v>0.10524094581604004</v>
      </c>
      <c r="N957">
        <f t="shared" si="29"/>
        <v>1.1480685424804689</v>
      </c>
    </row>
    <row r="958" spans="1:14" ht="15" x14ac:dyDescent="0.2">
      <c r="A958" s="59" t="s">
        <v>7146</v>
      </c>
      <c r="B958" s="59" t="s">
        <v>7147</v>
      </c>
      <c r="C958" s="59" t="s">
        <v>20</v>
      </c>
      <c r="D958" s="60">
        <v>6.777468204498291</v>
      </c>
      <c r="E958" s="60">
        <v>92.158279418945312</v>
      </c>
      <c r="F958" s="60">
        <v>537.719970703125</v>
      </c>
      <c r="G958" s="60">
        <v>2907079168</v>
      </c>
      <c r="H958" s="60">
        <v>18.399999618530273</v>
      </c>
      <c r="I958" s="59" t="s">
        <v>21</v>
      </c>
      <c r="J958" s="59" t="s">
        <v>92</v>
      </c>
      <c r="K958" s="50"/>
      <c r="L958"/>
      <c r="M958">
        <f t="shared" si="28"/>
        <v>0.9215827941894531</v>
      </c>
      <c r="N958">
        <f t="shared" si="29"/>
        <v>5.3771997070312496</v>
      </c>
    </row>
    <row r="959" spans="1:14" ht="15" x14ac:dyDescent="0.2">
      <c r="A959" s="59" t="s">
        <v>3555</v>
      </c>
      <c r="B959" s="59" t="s">
        <v>3556</v>
      </c>
      <c r="C959" s="59" t="s">
        <v>80</v>
      </c>
      <c r="D959" s="60">
        <v>21.05853271484375</v>
      </c>
      <c r="E959" s="60">
        <v>7.664741039276123</v>
      </c>
      <c r="F959" s="60">
        <v>15.332436561584473</v>
      </c>
      <c r="G959" s="60">
        <v>2902472960</v>
      </c>
      <c r="H959" s="60">
        <v>114.15499877929688</v>
      </c>
      <c r="I959" s="59" t="s">
        <v>80</v>
      </c>
      <c r="J959" s="59" t="s">
        <v>81</v>
      </c>
      <c r="K959" s="50"/>
      <c r="L959"/>
      <c r="M959">
        <f t="shared" si="28"/>
        <v>7.6647410392761225E-2</v>
      </c>
      <c r="N959">
        <f t="shared" si="29"/>
        <v>0.15332436561584473</v>
      </c>
    </row>
    <row r="960" spans="1:14" ht="15" x14ac:dyDescent="0.2">
      <c r="A960" s="59" t="s">
        <v>2699</v>
      </c>
      <c r="B960" s="59" t="s">
        <v>2700</v>
      </c>
      <c r="C960" s="59" t="s">
        <v>33</v>
      </c>
      <c r="D960" s="60">
        <v>11.821065902709961</v>
      </c>
      <c r="E960" s="60">
        <v>9.6804275512695312</v>
      </c>
      <c r="F960" s="60">
        <v>25.517093658447266</v>
      </c>
      <c r="G960" s="60">
        <v>2901969920</v>
      </c>
      <c r="H960" s="60">
        <v>47.119998931884766</v>
      </c>
      <c r="I960" s="59" t="s">
        <v>47</v>
      </c>
      <c r="J960" s="59" t="s">
        <v>111</v>
      </c>
      <c r="K960" s="50"/>
      <c r="L960"/>
      <c r="M960">
        <f t="shared" si="28"/>
        <v>9.6804275512695312E-2</v>
      </c>
      <c r="N960">
        <f t="shared" si="29"/>
        <v>0.25517093658447265</v>
      </c>
    </row>
    <row r="961" spans="1:14" ht="15" x14ac:dyDescent="0.2">
      <c r="A961" s="59" t="s">
        <v>7462</v>
      </c>
      <c r="B961" s="59" t="s">
        <v>9282</v>
      </c>
      <c r="C961" s="59" t="s">
        <v>80</v>
      </c>
      <c r="D961" s="60">
        <v>26.304534912109375</v>
      </c>
      <c r="E961" s="60">
        <v>4.364199161529541</v>
      </c>
      <c r="F961" s="60">
        <v>68.249160766601562</v>
      </c>
      <c r="G961" s="60">
        <v>2896212992</v>
      </c>
      <c r="H961" s="60">
        <v>16.729999542236328</v>
      </c>
      <c r="I961" s="59" t="s">
        <v>80</v>
      </c>
      <c r="J961" s="59" t="s">
        <v>81</v>
      </c>
      <c r="K961" s="50"/>
      <c r="L961"/>
      <c r="M961">
        <f t="shared" si="28"/>
        <v>4.364199161529541E-2</v>
      </c>
      <c r="N961">
        <f t="shared" si="29"/>
        <v>0.68249160766601558</v>
      </c>
    </row>
    <row r="962" spans="1:14" ht="15" x14ac:dyDescent="0.2">
      <c r="A962" s="59" t="s">
        <v>1804</v>
      </c>
      <c r="B962" s="59" t="s">
        <v>1805</v>
      </c>
      <c r="C962" s="59" t="s">
        <v>69</v>
      </c>
      <c r="D962" s="60">
        <v>93.497421264648438</v>
      </c>
      <c r="E962" s="60">
        <v>0.27034100890159601</v>
      </c>
      <c r="F962" s="60">
        <v>37.608013153076172</v>
      </c>
      <c r="G962" s="60">
        <v>2888104960</v>
      </c>
      <c r="H962" s="60">
        <v>49.810001373291016</v>
      </c>
      <c r="I962" s="59" t="s">
        <v>76</v>
      </c>
      <c r="J962" s="59" t="s">
        <v>77</v>
      </c>
      <c r="K962" s="50"/>
      <c r="L962"/>
      <c r="M962">
        <f t="shared" si="28"/>
        <v>2.7034100890159602E-3</v>
      </c>
      <c r="N962">
        <f t="shared" si="29"/>
        <v>0.3760801315307617</v>
      </c>
    </row>
    <row r="963" spans="1:14" ht="15" x14ac:dyDescent="0.2">
      <c r="A963" s="59" t="s">
        <v>2414</v>
      </c>
      <c r="B963" s="59" t="s">
        <v>2415</v>
      </c>
      <c r="C963" s="59" t="s">
        <v>33</v>
      </c>
      <c r="D963" s="60">
        <v>19.227415084838867</v>
      </c>
      <c r="E963" s="60">
        <v>6.003687858581543</v>
      </c>
      <c r="F963" s="60">
        <v>91.214523315429688</v>
      </c>
      <c r="G963" s="60">
        <v>2883176448</v>
      </c>
      <c r="H963" s="60">
        <v>61.720001220703125</v>
      </c>
      <c r="I963" s="59" t="s">
        <v>47</v>
      </c>
      <c r="J963" s="59" t="s">
        <v>47</v>
      </c>
      <c r="K963" s="50"/>
      <c r="L963"/>
      <c r="M963">
        <f t="shared" si="28"/>
        <v>6.0036878585815433E-2</v>
      </c>
      <c r="N963">
        <f t="shared" si="29"/>
        <v>0.91214523315429685</v>
      </c>
    </row>
    <row r="964" spans="1:14" ht="15" x14ac:dyDescent="0.2">
      <c r="A964" s="59" t="s">
        <v>3397</v>
      </c>
      <c r="B964" s="59" t="s">
        <v>3398</v>
      </c>
      <c r="C964" s="59" t="s">
        <v>36</v>
      </c>
      <c r="D964" s="60">
        <v>17.078584671020508</v>
      </c>
      <c r="E964" s="60">
        <v>1.104146003723145</v>
      </c>
      <c r="F964" s="60">
        <v>68.559867858886719</v>
      </c>
      <c r="G964" s="60">
        <v>2873924864</v>
      </c>
      <c r="H964" s="60">
        <v>7.4250001907348633</v>
      </c>
      <c r="I964" s="59" t="s">
        <v>37</v>
      </c>
      <c r="J964" s="59" t="s">
        <v>38</v>
      </c>
      <c r="K964" s="50"/>
      <c r="L964"/>
      <c r="M964">
        <f t="shared" si="28"/>
        <v>1.104146003723145E-2</v>
      </c>
      <c r="N964">
        <f t="shared" si="29"/>
        <v>0.68559867858886714</v>
      </c>
    </row>
    <row r="965" spans="1:14" ht="15" x14ac:dyDescent="0.2">
      <c r="A965" s="59" t="s">
        <v>3055</v>
      </c>
      <c r="B965" s="59" t="s">
        <v>3056</v>
      </c>
      <c r="C965" s="59" t="s">
        <v>20</v>
      </c>
      <c r="D965" s="60">
        <v>21.691228866577148</v>
      </c>
      <c r="E965" s="60">
        <v>13.017457962036133</v>
      </c>
      <c r="F965" s="60">
        <v>45.209545135498047</v>
      </c>
      <c r="G965" s="60">
        <v>2873910528</v>
      </c>
      <c r="H965" s="60">
        <v>107.22000122070312</v>
      </c>
      <c r="I965" s="59" t="s">
        <v>21</v>
      </c>
      <c r="J965" s="59" t="s">
        <v>92</v>
      </c>
      <c r="K965" s="50"/>
      <c r="L965"/>
      <c r="M965">
        <f t="shared" ref="M965:M1028" si="30">IF(E965=0,"",E965/100)</f>
        <v>0.13017457962036133</v>
      </c>
      <c r="N965">
        <f t="shared" si="29"/>
        <v>0.45209545135498047</v>
      </c>
    </row>
    <row r="966" spans="1:14" ht="15" x14ac:dyDescent="0.2">
      <c r="A966" s="59" t="s">
        <v>2601</v>
      </c>
      <c r="B966" s="59" t="s">
        <v>2602</v>
      </c>
      <c r="C966" s="59" t="s">
        <v>45</v>
      </c>
      <c r="D966" s="60">
        <v>40.852939605712891</v>
      </c>
      <c r="E966" s="60">
        <v>9.0376749038696289</v>
      </c>
      <c r="F966" s="60">
        <v>2.020637035369873</v>
      </c>
      <c r="G966" s="60">
        <v>2870874368</v>
      </c>
      <c r="H966" s="60">
        <v>41.669998168945312</v>
      </c>
      <c r="I966" s="59" t="s">
        <v>53</v>
      </c>
      <c r="J966" s="59" t="s">
        <v>84</v>
      </c>
      <c r="K966" s="50"/>
      <c r="L966"/>
      <c r="M966">
        <f t="shared" si="30"/>
        <v>9.0376749038696289E-2</v>
      </c>
      <c r="N966">
        <f t="shared" ref="N966:N1029" si="31">IF(F966=0,"",F966/100)</f>
        <v>2.0206370353698731E-2</v>
      </c>
    </row>
    <row r="967" spans="1:14" ht="15" x14ac:dyDescent="0.2">
      <c r="A967" s="59" t="s">
        <v>2042</v>
      </c>
      <c r="B967" s="59" t="s">
        <v>2043</v>
      </c>
      <c r="C967" s="59" t="s">
        <v>69</v>
      </c>
      <c r="D967" s="60">
        <v>12.7724609375</v>
      </c>
      <c r="E967" s="60">
        <v>108.11477661132812</v>
      </c>
      <c r="F967" s="60">
        <v>1131.5162353515625</v>
      </c>
      <c r="G967" s="60">
        <v>2867334144</v>
      </c>
      <c r="H967" s="60">
        <v>62.805000305175781</v>
      </c>
      <c r="I967" s="59" t="s">
        <v>6370</v>
      </c>
      <c r="J967" s="59" t="s">
        <v>87</v>
      </c>
      <c r="K967" s="50"/>
      <c r="L967"/>
      <c r="M967">
        <f t="shared" si="30"/>
        <v>1.0811477661132813</v>
      </c>
      <c r="N967">
        <f t="shared" si="31"/>
        <v>11.315162353515625</v>
      </c>
    </row>
    <row r="968" spans="1:14" ht="15" x14ac:dyDescent="0.2">
      <c r="A968" s="59" t="s">
        <v>1559</v>
      </c>
      <c r="B968" s="59" t="s">
        <v>1560</v>
      </c>
      <c r="C968" s="59" t="s">
        <v>80</v>
      </c>
      <c r="D968" s="60">
        <v>18.052803039550781</v>
      </c>
      <c r="E968" s="60">
        <v>6.942753791809082</v>
      </c>
      <c r="F968" s="60">
        <v>119.15750122070312</v>
      </c>
      <c r="G968" s="60">
        <v>2865053952</v>
      </c>
      <c r="H968" s="60">
        <v>39.930000305175781</v>
      </c>
      <c r="I968" s="59" t="s">
        <v>80</v>
      </c>
      <c r="J968" s="59" t="s">
        <v>81</v>
      </c>
      <c r="K968" s="50"/>
      <c r="L968"/>
      <c r="M968">
        <f t="shared" si="30"/>
        <v>6.9427537918090823E-2</v>
      </c>
      <c r="N968">
        <f t="shared" si="31"/>
        <v>1.1915750122070312</v>
      </c>
    </row>
    <row r="969" spans="1:14" ht="15" x14ac:dyDescent="0.2">
      <c r="A969" s="59" t="s">
        <v>2671</v>
      </c>
      <c r="B969" s="59" t="s">
        <v>2672</v>
      </c>
      <c r="C969" s="59" t="s">
        <v>28</v>
      </c>
      <c r="D969" s="60">
        <v>50.421993255615234</v>
      </c>
      <c r="E969" s="60">
        <v>9.5182199478149414</v>
      </c>
      <c r="F969" s="60">
        <v>111.24385833740234</v>
      </c>
      <c r="G969" s="60">
        <v>2864390400</v>
      </c>
      <c r="H969" s="60">
        <v>39.459999084472656</v>
      </c>
      <c r="I969" s="59" t="s">
        <v>29</v>
      </c>
      <c r="J969" s="59" t="s">
        <v>52</v>
      </c>
      <c r="K969" s="50"/>
      <c r="L969"/>
      <c r="M969">
        <f t="shared" si="30"/>
        <v>9.5182199478149418E-2</v>
      </c>
      <c r="N969">
        <f t="shared" si="31"/>
        <v>1.1124385833740233</v>
      </c>
    </row>
    <row r="970" spans="1:14" ht="15" x14ac:dyDescent="0.2">
      <c r="A970" s="59" t="s">
        <v>2985</v>
      </c>
      <c r="B970" s="59" t="s">
        <v>2986</v>
      </c>
      <c r="C970" s="59" t="s">
        <v>69</v>
      </c>
      <c r="D970" s="60">
        <v>26.396795272827148</v>
      </c>
      <c r="E970" s="60">
        <v>13.214531898498535</v>
      </c>
      <c r="F970" s="60">
        <v>43.164249420166016</v>
      </c>
      <c r="G970" s="60">
        <v>2859620096</v>
      </c>
      <c r="H970" s="60">
        <v>48.930000305175781</v>
      </c>
      <c r="I970" s="59" t="s">
        <v>76</v>
      </c>
      <c r="J970" s="59" t="s">
        <v>82</v>
      </c>
      <c r="K970" s="50"/>
      <c r="L970"/>
      <c r="M970">
        <f t="shared" si="30"/>
        <v>0.13214531898498535</v>
      </c>
      <c r="N970">
        <f t="shared" si="31"/>
        <v>0.43164249420166018</v>
      </c>
    </row>
    <row r="971" spans="1:14" ht="15" x14ac:dyDescent="0.2">
      <c r="A971" s="59" t="s">
        <v>4203</v>
      </c>
      <c r="B971" s="59" t="s">
        <v>4204</v>
      </c>
      <c r="C971" s="59" t="s">
        <v>69</v>
      </c>
      <c r="D971" s="60">
        <v>31.738101959228516</v>
      </c>
      <c r="E971" s="60">
        <v>14.346363067626953</v>
      </c>
      <c r="F971" s="60">
        <v>100.59446716308594</v>
      </c>
      <c r="G971" s="60">
        <v>2857357056</v>
      </c>
      <c r="H971" s="60">
        <v>61.685001373291016</v>
      </c>
      <c r="I971" s="59" t="s">
        <v>76</v>
      </c>
      <c r="J971" s="59" t="s">
        <v>107</v>
      </c>
      <c r="K971" s="50"/>
      <c r="L971"/>
      <c r="M971">
        <f t="shared" si="30"/>
        <v>0.14346363067626952</v>
      </c>
      <c r="N971">
        <f t="shared" si="31"/>
        <v>1.0059446716308593</v>
      </c>
    </row>
    <row r="972" spans="1:14" ht="15" x14ac:dyDescent="0.2">
      <c r="A972" s="59" t="s">
        <v>2491</v>
      </c>
      <c r="B972" s="59" t="s">
        <v>2492</v>
      </c>
      <c r="C972" s="59" t="s">
        <v>33</v>
      </c>
      <c r="D972" s="60">
        <v>16.503812789916992</v>
      </c>
      <c r="E972" s="60">
        <v>69.988334655761719</v>
      </c>
      <c r="F972" s="60">
        <v>3.9737000465393071</v>
      </c>
      <c r="G972" s="60">
        <v>2853217280</v>
      </c>
      <c r="H972" s="60">
        <v>58.580001831054688</v>
      </c>
      <c r="I972" s="59" t="s">
        <v>34</v>
      </c>
      <c r="J972" s="59" t="s">
        <v>73</v>
      </c>
      <c r="K972" s="50"/>
      <c r="L972"/>
      <c r="M972">
        <f t="shared" si="30"/>
        <v>0.69988334655761719</v>
      </c>
      <c r="N972">
        <f t="shared" si="31"/>
        <v>3.9737000465393073E-2</v>
      </c>
    </row>
    <row r="973" spans="1:14" ht="15" x14ac:dyDescent="0.2">
      <c r="A973" s="59" t="s">
        <v>2549</v>
      </c>
      <c r="B973" s="59" t="s">
        <v>2550</v>
      </c>
      <c r="C973" s="59" t="s">
        <v>69</v>
      </c>
      <c r="D973" s="60">
        <v>12.852802276611328</v>
      </c>
      <c r="E973" s="60">
        <v>13.242960929870605</v>
      </c>
      <c r="F973" s="60">
        <v>78.997795104980469</v>
      </c>
      <c r="G973" s="60">
        <v>2852454400</v>
      </c>
      <c r="H973" s="60">
        <v>45.75</v>
      </c>
      <c r="I973" s="59" t="s">
        <v>6370</v>
      </c>
      <c r="J973" s="59" t="s">
        <v>87</v>
      </c>
      <c r="K973" s="50"/>
      <c r="L973"/>
      <c r="M973">
        <f t="shared" si="30"/>
        <v>0.13242960929870606</v>
      </c>
      <c r="N973">
        <f t="shared" si="31"/>
        <v>0.78997795104980473</v>
      </c>
    </row>
    <row r="974" spans="1:14" ht="15" x14ac:dyDescent="0.2">
      <c r="A974" s="59" t="s">
        <v>1982</v>
      </c>
      <c r="B974" s="59" t="s">
        <v>1983</v>
      </c>
      <c r="C974" s="59" t="s">
        <v>33</v>
      </c>
      <c r="D974" s="60">
        <v>6.346311092376709</v>
      </c>
      <c r="E974" s="60">
        <v>13.570917129516602</v>
      </c>
      <c r="F974" s="60">
        <v>74.186988830566406</v>
      </c>
      <c r="G974" s="60">
        <v>2848601600</v>
      </c>
      <c r="H974" s="60">
        <v>26.829999923706055</v>
      </c>
      <c r="I974" s="59" t="s">
        <v>47</v>
      </c>
      <c r="J974" s="59" t="s">
        <v>47</v>
      </c>
      <c r="K974" s="50"/>
      <c r="L974"/>
      <c r="M974">
        <f t="shared" si="30"/>
        <v>0.13570917129516602</v>
      </c>
      <c r="N974">
        <f t="shared" si="31"/>
        <v>0.74186988830566403</v>
      </c>
    </row>
    <row r="975" spans="1:14" ht="15" x14ac:dyDescent="0.2">
      <c r="A975" s="59" t="s">
        <v>2396</v>
      </c>
      <c r="B975" s="59" t="s">
        <v>2397</v>
      </c>
      <c r="C975" s="59" t="s">
        <v>89</v>
      </c>
      <c r="D975" s="60">
        <v>21.235126495361328</v>
      </c>
      <c r="E975" s="60">
        <v>14.678131103515625</v>
      </c>
      <c r="F975" s="60">
        <v>59.625839233398438</v>
      </c>
      <c r="G975" s="60">
        <v>2848053248</v>
      </c>
      <c r="H975" s="60">
        <v>71.919998168945312</v>
      </c>
      <c r="I975" s="59" t="s">
        <v>89</v>
      </c>
      <c r="J975" s="59" t="s">
        <v>90</v>
      </c>
      <c r="K975" s="50"/>
      <c r="L975"/>
      <c r="M975">
        <f t="shared" si="30"/>
        <v>0.14678131103515624</v>
      </c>
      <c r="N975">
        <f t="shared" si="31"/>
        <v>0.59625839233398437</v>
      </c>
    </row>
    <row r="976" spans="1:14" ht="15" x14ac:dyDescent="0.2">
      <c r="A976" s="59" t="s">
        <v>9258</v>
      </c>
      <c r="B976" s="59" t="s">
        <v>9259</v>
      </c>
      <c r="C976" s="59" t="s">
        <v>89</v>
      </c>
      <c r="D976" s="60">
        <v>10.735269546508789</v>
      </c>
      <c r="E976" s="60">
        <v>8.7834062576293945</v>
      </c>
      <c r="F976" s="60">
        <v>10.583346366882324</v>
      </c>
      <c r="G976" s="60">
        <v>2847057664</v>
      </c>
      <c r="H976" s="60">
        <v>15.114999771118164</v>
      </c>
      <c r="I976" s="59" t="s">
        <v>89</v>
      </c>
      <c r="J976" s="59" t="s">
        <v>93</v>
      </c>
      <c r="K976" s="50"/>
      <c r="L976"/>
      <c r="M976">
        <f t="shared" si="30"/>
        <v>8.7834062576293948E-2</v>
      </c>
      <c r="N976">
        <f t="shared" si="31"/>
        <v>0.10583346366882324</v>
      </c>
    </row>
    <row r="977" spans="1:14" ht="15" x14ac:dyDescent="0.2">
      <c r="A977" s="59" t="s">
        <v>2691</v>
      </c>
      <c r="B977" s="59" t="s">
        <v>2692</v>
      </c>
      <c r="C977" s="59" t="s">
        <v>69</v>
      </c>
      <c r="D977" s="60">
        <v>8.8303794860839844</v>
      </c>
      <c r="E977" s="60">
        <v>21.941986083984375</v>
      </c>
      <c r="F977" s="60">
        <v>37.393665313720703</v>
      </c>
      <c r="G977" s="60">
        <v>2838742528</v>
      </c>
      <c r="H977" s="60">
        <v>56.639999389648438</v>
      </c>
      <c r="I977" s="59" t="s">
        <v>6370</v>
      </c>
      <c r="J977" s="59" t="s">
        <v>96</v>
      </c>
      <c r="K977" s="50"/>
      <c r="L977"/>
      <c r="M977">
        <f t="shared" si="30"/>
        <v>0.21941986083984374</v>
      </c>
      <c r="N977">
        <f t="shared" si="31"/>
        <v>0.37393665313720703</v>
      </c>
    </row>
    <row r="978" spans="1:14" ht="15" x14ac:dyDescent="0.2">
      <c r="A978" s="59" t="s">
        <v>2040</v>
      </c>
      <c r="B978" s="59" t="s">
        <v>2041</v>
      </c>
      <c r="C978" s="59" t="s">
        <v>20</v>
      </c>
      <c r="D978" s="60">
        <v>12.567364692687988</v>
      </c>
      <c r="E978" s="60">
        <v>9.4476194381713867</v>
      </c>
      <c r="F978" s="60">
        <v>352.992431640625</v>
      </c>
      <c r="G978" s="60">
        <v>2835936000</v>
      </c>
      <c r="H978" s="60">
        <v>22.030000686645508</v>
      </c>
      <c r="I978" s="59" t="s">
        <v>23</v>
      </c>
      <c r="J978" s="59" t="s">
        <v>24</v>
      </c>
      <c r="K978" s="50"/>
      <c r="L978"/>
      <c r="M978">
        <f t="shared" si="30"/>
        <v>9.4476194381713868E-2</v>
      </c>
      <c r="N978">
        <f t="shared" si="31"/>
        <v>3.5299243164062499</v>
      </c>
    </row>
    <row r="979" spans="1:14" ht="15" x14ac:dyDescent="0.2">
      <c r="A979" s="59" t="s">
        <v>1942</v>
      </c>
      <c r="B979" s="59" t="s">
        <v>1943</v>
      </c>
      <c r="C979" s="59" t="s">
        <v>80</v>
      </c>
      <c r="D979" s="60">
        <v>445.6871337890625</v>
      </c>
      <c r="E979" s="60">
        <v>0.23399600386619601</v>
      </c>
      <c r="F979" s="60">
        <v>0</v>
      </c>
      <c r="G979" s="60">
        <v>2834191616</v>
      </c>
      <c r="H979" s="60">
        <v>26.459999084472656</v>
      </c>
      <c r="I979" s="59" t="s">
        <v>80</v>
      </c>
      <c r="J979" s="59" t="s">
        <v>81</v>
      </c>
      <c r="K979" s="50"/>
      <c r="L979"/>
      <c r="M979">
        <f t="shared" si="30"/>
        <v>2.3399600386619602E-3</v>
      </c>
      <c r="N979" t="str">
        <f t="shared" si="31"/>
        <v/>
      </c>
    </row>
    <row r="980" spans="1:14" ht="15" x14ac:dyDescent="0.2">
      <c r="A980" s="59" t="s">
        <v>2991</v>
      </c>
      <c r="B980" s="59" t="s">
        <v>2992</v>
      </c>
      <c r="C980" s="59" t="s">
        <v>69</v>
      </c>
      <c r="D980" s="60">
        <v>11.18157958984375</v>
      </c>
      <c r="E980" s="60">
        <v>25.568235397338867</v>
      </c>
      <c r="F980" s="60">
        <v>79.878227233886719</v>
      </c>
      <c r="G980" s="60">
        <v>2833649920</v>
      </c>
      <c r="H980" s="60">
        <v>43.049999237060547</v>
      </c>
      <c r="I980" s="59" t="s">
        <v>76</v>
      </c>
      <c r="J980" s="59" t="s">
        <v>82</v>
      </c>
      <c r="K980" s="50"/>
      <c r="L980"/>
      <c r="M980">
        <f t="shared" si="30"/>
        <v>0.25568235397338868</v>
      </c>
      <c r="N980">
        <f t="shared" si="31"/>
        <v>0.79878227233886723</v>
      </c>
    </row>
    <row r="981" spans="1:14" ht="15" x14ac:dyDescent="0.2">
      <c r="A981" s="59" t="s">
        <v>4201</v>
      </c>
      <c r="B981" s="59" t="s">
        <v>4202</v>
      </c>
      <c r="C981" s="59" t="s">
        <v>69</v>
      </c>
      <c r="D981" s="60">
        <v>7.5134615898132324</v>
      </c>
      <c r="E981" s="60">
        <v>14.634061813354492</v>
      </c>
      <c r="F981" s="60">
        <v>73.514839172363281</v>
      </c>
      <c r="G981" s="60">
        <v>2829044992</v>
      </c>
      <c r="H981" s="60">
        <v>100.18000030517578</v>
      </c>
      <c r="I981" s="59" t="s">
        <v>70</v>
      </c>
      <c r="J981" s="59" t="s">
        <v>71</v>
      </c>
      <c r="K981" s="50"/>
      <c r="L981"/>
      <c r="M981">
        <f t="shared" si="30"/>
        <v>0.14634061813354493</v>
      </c>
      <c r="N981">
        <f t="shared" si="31"/>
        <v>0.73514839172363278</v>
      </c>
    </row>
    <row r="982" spans="1:14" ht="15" x14ac:dyDescent="0.2">
      <c r="A982" s="59" t="s">
        <v>1938</v>
      </c>
      <c r="B982" s="59" t="s">
        <v>1939</v>
      </c>
      <c r="C982" s="59" t="s">
        <v>80</v>
      </c>
      <c r="D982" s="60">
        <v>34.651195526123047</v>
      </c>
      <c r="E982" s="60">
        <v>-0.52035599946975708</v>
      </c>
      <c r="F982" s="60">
        <v>76.258819580078125</v>
      </c>
      <c r="G982" s="60">
        <v>2819069440</v>
      </c>
      <c r="H982" s="60">
        <v>12.925000190734863</v>
      </c>
      <c r="I982" s="59" t="s">
        <v>80</v>
      </c>
      <c r="J982" s="59" t="s">
        <v>81</v>
      </c>
      <c r="K982" s="50"/>
      <c r="L982"/>
      <c r="M982">
        <f t="shared" si="30"/>
        <v>-5.2035599946975708E-3</v>
      </c>
      <c r="N982">
        <f t="shared" si="31"/>
        <v>0.7625881958007813</v>
      </c>
    </row>
    <row r="983" spans="1:14" ht="15" x14ac:dyDescent="0.2">
      <c r="A983" s="59" t="s">
        <v>1391</v>
      </c>
      <c r="B983" s="59" t="s">
        <v>1392</v>
      </c>
      <c r="C983" s="59" t="s">
        <v>80</v>
      </c>
      <c r="D983" s="60">
        <v>32.75</v>
      </c>
      <c r="E983" s="60">
        <v>3.6955869197845459</v>
      </c>
      <c r="F983" s="60">
        <v>121.02792358398438</v>
      </c>
      <c r="G983" s="60">
        <v>2814380288</v>
      </c>
      <c r="H983" s="60">
        <v>17.030000686645508</v>
      </c>
      <c r="I983" s="59" t="s">
        <v>80</v>
      </c>
      <c r="J983" s="59" t="s">
        <v>81</v>
      </c>
      <c r="K983" s="50"/>
      <c r="L983"/>
      <c r="M983">
        <f t="shared" si="30"/>
        <v>3.6955869197845458E-2</v>
      </c>
      <c r="N983">
        <f t="shared" si="31"/>
        <v>1.2102792358398438</v>
      </c>
    </row>
    <row r="984" spans="1:14" ht="15" x14ac:dyDescent="0.2">
      <c r="A984" s="59" t="s">
        <v>3007</v>
      </c>
      <c r="B984" s="59" t="s">
        <v>3008</v>
      </c>
      <c r="C984" s="59" t="s">
        <v>69</v>
      </c>
      <c r="D984" s="60">
        <v>16.037464141845703</v>
      </c>
      <c r="E984" s="60">
        <v>30.804193496704102</v>
      </c>
      <c r="F984" s="60">
        <v>40.641544342041016</v>
      </c>
      <c r="G984" s="60">
        <v>2813721856</v>
      </c>
      <c r="H984" s="60">
        <v>111.30000305175781</v>
      </c>
      <c r="I984" s="59" t="s">
        <v>70</v>
      </c>
      <c r="J984" s="59" t="s">
        <v>71</v>
      </c>
      <c r="K984" s="50"/>
      <c r="L984"/>
      <c r="M984">
        <f t="shared" si="30"/>
        <v>0.30804193496704102</v>
      </c>
      <c r="N984">
        <f t="shared" si="31"/>
        <v>0.40641544342041014</v>
      </c>
    </row>
    <row r="985" spans="1:14" ht="15" x14ac:dyDescent="0.2">
      <c r="A985" s="59" t="s">
        <v>2212</v>
      </c>
      <c r="B985" s="59" t="s">
        <v>2213</v>
      </c>
      <c r="C985" s="59" t="s">
        <v>69</v>
      </c>
      <c r="D985" s="60">
        <v>22.657672882080078</v>
      </c>
      <c r="E985" s="60">
        <v>16.491575241088867</v>
      </c>
      <c r="F985" s="60">
        <v>121.53311920166016</v>
      </c>
      <c r="G985" s="60">
        <v>2808636416</v>
      </c>
      <c r="H985" s="60">
        <v>95.790000915527344</v>
      </c>
      <c r="I985" s="59" t="s">
        <v>76</v>
      </c>
      <c r="J985" s="59" t="s">
        <v>82</v>
      </c>
      <c r="K985" s="50"/>
      <c r="L985"/>
      <c r="M985">
        <f t="shared" si="30"/>
        <v>0.16491575241088868</v>
      </c>
      <c r="N985">
        <f t="shared" si="31"/>
        <v>1.2153311920166017</v>
      </c>
    </row>
    <row r="986" spans="1:14" ht="15" x14ac:dyDescent="0.2">
      <c r="A986" s="59" t="s">
        <v>9275</v>
      </c>
      <c r="B986" s="59" t="s">
        <v>9276</v>
      </c>
      <c r="C986" s="59" t="s">
        <v>36</v>
      </c>
      <c r="D986" s="60">
        <v>18.964977264404297</v>
      </c>
      <c r="E986" s="60">
        <v>0.58559501171112105</v>
      </c>
      <c r="F986" s="60">
        <v>15.407009124755859</v>
      </c>
      <c r="G986" s="60">
        <v>2807660800</v>
      </c>
      <c r="H986" s="60">
        <v>55.307300567626953</v>
      </c>
      <c r="I986" s="59" t="s">
        <v>37</v>
      </c>
      <c r="J986" s="59" t="s">
        <v>60</v>
      </c>
      <c r="K986" s="50"/>
      <c r="L986"/>
      <c r="M986">
        <f t="shared" si="30"/>
        <v>5.8559501171112109E-3</v>
      </c>
      <c r="N986">
        <f t="shared" si="31"/>
        <v>0.1540700912475586</v>
      </c>
    </row>
    <row r="987" spans="1:14" ht="15" x14ac:dyDescent="0.2">
      <c r="A987" s="59" t="s">
        <v>3137</v>
      </c>
      <c r="B987" s="59" t="s">
        <v>3138</v>
      </c>
      <c r="C987" s="59" t="s">
        <v>28</v>
      </c>
      <c r="D987" s="60">
        <v>7.7468376159667969</v>
      </c>
      <c r="E987" s="60">
        <v>47.539085388183594</v>
      </c>
      <c r="F987" s="60">
        <v>1.1448379755020139</v>
      </c>
      <c r="G987" s="60">
        <v>2803533056</v>
      </c>
      <c r="H987" s="60">
        <v>56.104999542236328</v>
      </c>
      <c r="I987" s="59" t="s">
        <v>67</v>
      </c>
      <c r="J987" s="59" t="s">
        <v>100</v>
      </c>
      <c r="K987" s="50"/>
      <c r="L987"/>
      <c r="M987">
        <f t="shared" si="30"/>
        <v>0.47539085388183594</v>
      </c>
      <c r="N987">
        <f t="shared" si="31"/>
        <v>1.144837975502014E-2</v>
      </c>
    </row>
    <row r="988" spans="1:14" ht="15" x14ac:dyDescent="0.2">
      <c r="A988" s="59" t="s">
        <v>2432</v>
      </c>
      <c r="B988" s="59" t="s">
        <v>2433</v>
      </c>
      <c r="C988" s="59" t="s">
        <v>28</v>
      </c>
      <c r="D988" s="60">
        <v>6.064608097076416</v>
      </c>
      <c r="E988" s="60">
        <v>18.274652481079102</v>
      </c>
      <c r="F988" s="60">
        <v>184.07618713378906</v>
      </c>
      <c r="G988" s="60">
        <v>2797495552</v>
      </c>
      <c r="H988" s="60">
        <v>10.689999580383301</v>
      </c>
      <c r="I988" s="59" t="s">
        <v>31</v>
      </c>
      <c r="J988" s="59" t="s">
        <v>116</v>
      </c>
      <c r="K988" s="50"/>
      <c r="L988"/>
      <c r="M988">
        <f t="shared" si="30"/>
        <v>0.18274652481079101</v>
      </c>
      <c r="N988">
        <f t="shared" si="31"/>
        <v>1.8407618713378906</v>
      </c>
    </row>
    <row r="989" spans="1:14" ht="15" x14ac:dyDescent="0.2">
      <c r="A989" s="59" t="s">
        <v>3333</v>
      </c>
      <c r="B989" s="59" t="s">
        <v>3334</v>
      </c>
      <c r="C989" s="59" t="s">
        <v>36</v>
      </c>
      <c r="D989" s="60">
        <v>82.236846923828125</v>
      </c>
      <c r="E989" s="60">
        <v>13.289298057556152</v>
      </c>
      <c r="F989" s="60">
        <v>9.3477067947387695</v>
      </c>
      <c r="G989" s="60">
        <v>2795965440</v>
      </c>
      <c r="H989" s="60">
        <v>62.5</v>
      </c>
      <c r="I989" s="59" t="s">
        <v>37</v>
      </c>
      <c r="J989" s="59" t="s">
        <v>60</v>
      </c>
      <c r="K989" s="50"/>
      <c r="L989"/>
      <c r="M989">
        <f t="shared" si="30"/>
        <v>0.13289298057556154</v>
      </c>
      <c r="N989">
        <f t="shared" si="31"/>
        <v>9.3477067947387693E-2</v>
      </c>
    </row>
    <row r="990" spans="1:14" ht="15" x14ac:dyDescent="0.2">
      <c r="A990" s="59" t="s">
        <v>7214</v>
      </c>
      <c r="B990" s="59" t="s">
        <v>7215</v>
      </c>
      <c r="C990" s="59" t="s">
        <v>36</v>
      </c>
      <c r="D990" s="60">
        <v>30.527252197265625</v>
      </c>
      <c r="E990" s="60">
        <v>4.4063010215759277</v>
      </c>
      <c r="F990" s="60">
        <v>107.75300598144531</v>
      </c>
      <c r="G990" s="60">
        <v>2791640064</v>
      </c>
      <c r="H990" s="60">
        <v>22.719999313354492</v>
      </c>
      <c r="I990" s="59" t="s">
        <v>37</v>
      </c>
      <c r="J990" s="59" t="s">
        <v>38</v>
      </c>
      <c r="K990" s="50"/>
      <c r="L990"/>
      <c r="M990">
        <f t="shared" si="30"/>
        <v>4.4063010215759278E-2</v>
      </c>
      <c r="N990">
        <f t="shared" si="31"/>
        <v>1.077530059814453</v>
      </c>
    </row>
    <row r="991" spans="1:14" ht="15" x14ac:dyDescent="0.2">
      <c r="A991" s="59" t="s">
        <v>2004</v>
      </c>
      <c r="B991" s="59" t="s">
        <v>2005</v>
      </c>
      <c r="C991" s="59" t="s">
        <v>28</v>
      </c>
      <c r="D991" s="60">
        <v>5.0823040008544922</v>
      </c>
      <c r="E991" s="60">
        <v>14.909869194030762</v>
      </c>
      <c r="F991" s="60">
        <v>102.26919555664062</v>
      </c>
      <c r="G991" s="60">
        <v>2791585280</v>
      </c>
      <c r="H991" s="60">
        <v>31.950000762939453</v>
      </c>
      <c r="I991" s="59" t="s">
        <v>29</v>
      </c>
      <c r="J991" s="59" t="s">
        <v>52</v>
      </c>
      <c r="K991" s="50"/>
      <c r="L991"/>
      <c r="M991">
        <f t="shared" si="30"/>
        <v>0.14909869194030761</v>
      </c>
      <c r="N991">
        <f t="shared" si="31"/>
        <v>1.0226919555664062</v>
      </c>
    </row>
    <row r="992" spans="1:14" ht="15" x14ac:dyDescent="0.2">
      <c r="A992" s="59" t="s">
        <v>2865</v>
      </c>
      <c r="B992" s="59" t="s">
        <v>2866</v>
      </c>
      <c r="C992" s="59" t="s">
        <v>20</v>
      </c>
      <c r="D992" s="60">
        <v>96.657203674316406</v>
      </c>
      <c r="E992" s="60">
        <v>9.2117214202880859</v>
      </c>
      <c r="F992" s="60">
        <v>4.7763919830322266</v>
      </c>
      <c r="G992" s="60">
        <v>2790377472</v>
      </c>
      <c r="H992" s="60">
        <v>66.339996337890625</v>
      </c>
      <c r="I992" s="59" t="s">
        <v>23</v>
      </c>
      <c r="J992" s="59" t="s">
        <v>24</v>
      </c>
      <c r="K992" s="50"/>
      <c r="L992"/>
      <c r="M992">
        <f t="shared" si="30"/>
        <v>9.2117214202880854E-2</v>
      </c>
      <c r="N992">
        <f t="shared" si="31"/>
        <v>4.7763919830322264E-2</v>
      </c>
    </row>
    <row r="993" spans="1:14" ht="15" x14ac:dyDescent="0.2">
      <c r="A993" s="59" t="s">
        <v>3115</v>
      </c>
      <c r="B993" s="59" t="s">
        <v>3116</v>
      </c>
      <c r="C993" s="59" t="s">
        <v>36</v>
      </c>
      <c r="D993" s="60">
        <v>14.308547019958496</v>
      </c>
      <c r="E993" s="60">
        <v>13.538654327392578</v>
      </c>
      <c r="F993" s="60">
        <v>90.358062744140625</v>
      </c>
      <c r="G993" s="60">
        <v>2788806400</v>
      </c>
      <c r="H993" s="60">
        <v>57.884998321533203</v>
      </c>
      <c r="I993" s="59" t="s">
        <v>40</v>
      </c>
      <c r="J993" s="59" t="s">
        <v>41</v>
      </c>
      <c r="K993" s="50"/>
      <c r="L993"/>
      <c r="M993">
        <f t="shared" si="30"/>
        <v>0.13538654327392577</v>
      </c>
      <c r="N993">
        <f t="shared" si="31"/>
        <v>0.90358062744140621</v>
      </c>
    </row>
    <row r="994" spans="1:14" ht="15" x14ac:dyDescent="0.2">
      <c r="A994" s="59" t="s">
        <v>2537</v>
      </c>
      <c r="B994" s="59" t="s">
        <v>2538</v>
      </c>
      <c r="C994" s="59" t="s">
        <v>28</v>
      </c>
      <c r="D994" s="60">
        <v>3.274624347686768</v>
      </c>
      <c r="E994" s="60">
        <v>26.018569946289062</v>
      </c>
      <c r="F994" s="60">
        <v>60.750850677490234</v>
      </c>
      <c r="G994" s="60">
        <v>2781257728</v>
      </c>
      <c r="H994" s="60">
        <v>28.235000610351562</v>
      </c>
      <c r="I994" s="59" t="s">
        <v>67</v>
      </c>
      <c r="J994" s="59" t="s">
        <v>100</v>
      </c>
      <c r="K994" s="50"/>
      <c r="L994"/>
      <c r="M994">
        <f t="shared" si="30"/>
        <v>0.26018569946289061</v>
      </c>
      <c r="N994">
        <f t="shared" si="31"/>
        <v>0.60750850677490231</v>
      </c>
    </row>
    <row r="995" spans="1:14" ht="15" x14ac:dyDescent="0.2">
      <c r="A995" s="59" t="s">
        <v>2561</v>
      </c>
      <c r="B995" s="59" t="s">
        <v>9279</v>
      </c>
      <c r="C995" s="59" t="s">
        <v>80</v>
      </c>
      <c r="D995" s="60">
        <v>131.29302978515625</v>
      </c>
      <c r="E995" s="60">
        <v>16.460351943969727</v>
      </c>
      <c r="F995" s="60">
        <v>74.75146484375</v>
      </c>
      <c r="G995" s="60">
        <v>2765504256</v>
      </c>
      <c r="H995" s="60">
        <v>10.029999732971191</v>
      </c>
      <c r="I995" s="59" t="s">
        <v>80</v>
      </c>
      <c r="J995" s="59" t="s">
        <v>81</v>
      </c>
      <c r="K995" s="50"/>
      <c r="L995"/>
      <c r="M995">
        <f t="shared" si="30"/>
        <v>0.16460351943969725</v>
      </c>
      <c r="N995">
        <f t="shared" si="31"/>
        <v>0.74751464843750004</v>
      </c>
    </row>
    <row r="996" spans="1:14" ht="15" x14ac:dyDescent="0.2">
      <c r="A996" s="59" t="s">
        <v>3873</v>
      </c>
      <c r="B996" s="59" t="s">
        <v>3874</v>
      </c>
      <c r="C996" s="59" t="s">
        <v>89</v>
      </c>
      <c r="D996" s="60">
        <v>257.06405639648438</v>
      </c>
      <c r="E996" s="60">
        <v>-1.169327974319458</v>
      </c>
      <c r="F996" s="60">
        <v>28.825723648071289</v>
      </c>
      <c r="G996" s="60">
        <v>2752468480</v>
      </c>
      <c r="H996" s="60">
        <v>4.940000057220459</v>
      </c>
      <c r="I996" s="59" t="s">
        <v>89</v>
      </c>
      <c r="J996" s="59" t="s">
        <v>93</v>
      </c>
      <c r="K996" s="50"/>
      <c r="L996"/>
      <c r="M996">
        <f t="shared" si="30"/>
        <v>-1.169327974319458E-2</v>
      </c>
      <c r="N996">
        <f t="shared" si="31"/>
        <v>0.28825723648071289</v>
      </c>
    </row>
    <row r="997" spans="1:14" ht="15" x14ac:dyDescent="0.2">
      <c r="A997" s="59" t="s">
        <v>4265</v>
      </c>
      <c r="B997" s="59" t="s">
        <v>4266</v>
      </c>
      <c r="C997" s="59" t="s">
        <v>28</v>
      </c>
      <c r="D997" s="60">
        <v>6.2512459754943848</v>
      </c>
      <c r="E997" s="60">
        <v>29.976531982421875</v>
      </c>
      <c r="F997" s="60">
        <v>67.014694213867188</v>
      </c>
      <c r="G997" s="60">
        <v>2751135744</v>
      </c>
      <c r="H997" s="60">
        <v>64.789497375488281</v>
      </c>
      <c r="I997" s="59" t="s">
        <v>29</v>
      </c>
      <c r="J997" s="59" t="s">
        <v>52</v>
      </c>
      <c r="K997" s="50"/>
      <c r="L997"/>
      <c r="M997">
        <f t="shared" si="30"/>
        <v>0.29976531982421872</v>
      </c>
      <c r="N997">
        <f t="shared" si="31"/>
        <v>0.67014694213867188</v>
      </c>
    </row>
    <row r="998" spans="1:14" ht="15" x14ac:dyDescent="0.2">
      <c r="A998" s="59" t="s">
        <v>1922</v>
      </c>
      <c r="B998" s="59" t="s">
        <v>1923</v>
      </c>
      <c r="C998" s="59" t="s">
        <v>36</v>
      </c>
      <c r="D998" s="60">
        <v>21.704048156738281</v>
      </c>
      <c r="E998" s="60">
        <v>12.591235160827637</v>
      </c>
      <c r="F998" s="60">
        <v>52.538867950439453</v>
      </c>
      <c r="G998" s="60">
        <v>2748822272</v>
      </c>
      <c r="H998" s="60">
        <v>88.589996337890625</v>
      </c>
      <c r="I998" s="59" t="s">
        <v>37</v>
      </c>
      <c r="J998" s="59" t="s">
        <v>38</v>
      </c>
      <c r="K998" s="50"/>
      <c r="L998"/>
      <c r="M998">
        <f t="shared" si="30"/>
        <v>0.12591235160827638</v>
      </c>
      <c r="N998">
        <f t="shared" si="31"/>
        <v>0.5253886795043945</v>
      </c>
    </row>
    <row r="999" spans="1:14" ht="15" x14ac:dyDescent="0.2">
      <c r="A999" s="59" t="s">
        <v>2092</v>
      </c>
      <c r="B999" s="59" t="s">
        <v>2093</v>
      </c>
      <c r="C999" s="59" t="s">
        <v>45</v>
      </c>
      <c r="D999" s="60">
        <v>55.072433471679688</v>
      </c>
      <c r="E999" s="60">
        <v>5.771975040435791</v>
      </c>
      <c r="F999" s="60">
        <v>21.68316650390625</v>
      </c>
      <c r="G999" s="60">
        <v>2734895872</v>
      </c>
      <c r="H999" s="60">
        <v>143.64999389648438</v>
      </c>
      <c r="I999" s="59" t="s">
        <v>53</v>
      </c>
      <c r="J999" s="59" t="s">
        <v>84</v>
      </c>
      <c r="K999" s="50"/>
      <c r="L999"/>
      <c r="M999">
        <f t="shared" si="30"/>
        <v>5.7719750404357908E-2</v>
      </c>
      <c r="N999">
        <f t="shared" si="31"/>
        <v>0.21683166503906251</v>
      </c>
    </row>
    <row r="1000" spans="1:14" ht="15" x14ac:dyDescent="0.2">
      <c r="A1000" s="59" t="s">
        <v>2364</v>
      </c>
      <c r="B1000" s="59" t="s">
        <v>2365</v>
      </c>
      <c r="C1000" s="59" t="s">
        <v>69</v>
      </c>
      <c r="D1000" s="60">
        <v>12.328319549560547</v>
      </c>
      <c r="E1000" s="60">
        <v>10.939679145812988</v>
      </c>
      <c r="F1000" s="60">
        <v>58.308769226074219</v>
      </c>
      <c r="G1000" s="60">
        <v>2731623680</v>
      </c>
      <c r="H1000" s="60">
        <v>85.44000244140625</v>
      </c>
      <c r="I1000" s="59" t="s">
        <v>76</v>
      </c>
      <c r="J1000" s="59" t="s">
        <v>77</v>
      </c>
      <c r="K1000" s="50"/>
      <c r="L1000"/>
      <c r="M1000">
        <f t="shared" si="30"/>
        <v>0.10939679145812989</v>
      </c>
      <c r="N1000">
        <f t="shared" si="31"/>
        <v>0.5830876922607422</v>
      </c>
    </row>
    <row r="1001" spans="1:14" ht="15" x14ac:dyDescent="0.2">
      <c r="A1001" s="59" t="s">
        <v>2713</v>
      </c>
      <c r="B1001" s="59" t="s">
        <v>2714</v>
      </c>
      <c r="C1001" s="59" t="s">
        <v>36</v>
      </c>
      <c r="D1001" s="60">
        <v>17.128265380859375</v>
      </c>
      <c r="E1001" s="60">
        <v>14.123452186584473</v>
      </c>
      <c r="F1001" s="60">
        <v>365.20303344726562</v>
      </c>
      <c r="G1001" s="60">
        <v>2726338304</v>
      </c>
      <c r="H1001" s="60">
        <v>23.510000228881836</v>
      </c>
      <c r="I1001" s="59" t="s">
        <v>37</v>
      </c>
      <c r="J1001" s="59" t="s">
        <v>38</v>
      </c>
      <c r="K1001" s="50"/>
      <c r="L1001"/>
      <c r="M1001">
        <f t="shared" si="30"/>
        <v>0.14123452186584473</v>
      </c>
      <c r="N1001">
        <f t="shared" si="31"/>
        <v>3.6520303344726561</v>
      </c>
    </row>
    <row r="1002" spans="1:14" ht="15" x14ac:dyDescent="0.2">
      <c r="A1002" s="59" t="s">
        <v>2256</v>
      </c>
      <c r="B1002" s="59" t="s">
        <v>2257</v>
      </c>
      <c r="C1002" s="59" t="s">
        <v>65</v>
      </c>
      <c r="D1002" s="60">
        <v>24.683385848999023</v>
      </c>
      <c r="E1002" s="60">
        <v>5.907872200012207</v>
      </c>
      <c r="F1002" s="60">
        <v>122.06874084472656</v>
      </c>
      <c r="G1002" s="60">
        <v>2720112384</v>
      </c>
      <c r="H1002" s="60">
        <v>38.689998626708984</v>
      </c>
      <c r="I1002" s="59" t="s">
        <v>65</v>
      </c>
      <c r="J1002" s="59" t="s">
        <v>88</v>
      </c>
      <c r="K1002" s="50"/>
      <c r="L1002"/>
      <c r="M1002">
        <f t="shared" si="30"/>
        <v>5.9078722000122069E-2</v>
      </c>
      <c r="N1002">
        <f t="shared" si="31"/>
        <v>1.2206874084472656</v>
      </c>
    </row>
    <row r="1003" spans="1:14" ht="15" x14ac:dyDescent="0.2">
      <c r="A1003" s="59" t="s">
        <v>2597</v>
      </c>
      <c r="B1003" s="59" t="s">
        <v>2598</v>
      </c>
      <c r="C1003" s="59" t="s">
        <v>69</v>
      </c>
      <c r="D1003" s="60">
        <v>19.293550491333008</v>
      </c>
      <c r="E1003" s="60">
        <v>8.7350406646728516</v>
      </c>
      <c r="F1003" s="60">
        <v>103.77613830566406</v>
      </c>
      <c r="G1003" s="60">
        <v>2718840320</v>
      </c>
      <c r="H1003" s="60">
        <v>77.290000915527344</v>
      </c>
      <c r="I1003" s="59" t="s">
        <v>76</v>
      </c>
      <c r="J1003" s="59" t="s">
        <v>91</v>
      </c>
      <c r="K1003" s="50"/>
      <c r="L1003"/>
      <c r="M1003">
        <f t="shared" si="30"/>
        <v>8.735040664672851E-2</v>
      </c>
      <c r="N1003">
        <f t="shared" si="31"/>
        <v>1.0377613830566406</v>
      </c>
    </row>
    <row r="1004" spans="1:14" ht="15" x14ac:dyDescent="0.2">
      <c r="A1004" s="59" t="s">
        <v>3449</v>
      </c>
      <c r="B1004" s="59" t="s">
        <v>7966</v>
      </c>
      <c r="C1004" s="59" t="s">
        <v>43</v>
      </c>
      <c r="D1004" s="60">
        <v>2.75257396697998</v>
      </c>
      <c r="E1004" s="60">
        <v>135.82124328613281</v>
      </c>
      <c r="F1004" s="60">
        <v>16.169656753540039</v>
      </c>
      <c r="G1004" s="60">
        <v>2716617728</v>
      </c>
      <c r="H1004" s="60">
        <v>150.1300048828125</v>
      </c>
      <c r="I1004" s="59" t="s">
        <v>43</v>
      </c>
      <c r="J1004" s="59" t="s">
        <v>44</v>
      </c>
      <c r="K1004" s="50"/>
      <c r="L1004"/>
      <c r="M1004">
        <f t="shared" si="30"/>
        <v>1.3582124328613281</v>
      </c>
      <c r="N1004">
        <f t="shared" si="31"/>
        <v>0.1616965675354004</v>
      </c>
    </row>
    <row r="1005" spans="1:14" ht="15" x14ac:dyDescent="0.2">
      <c r="A1005" s="59" t="s">
        <v>2224</v>
      </c>
      <c r="B1005" s="59" t="s">
        <v>2225</v>
      </c>
      <c r="C1005" s="59" t="s">
        <v>89</v>
      </c>
      <c r="D1005" s="60">
        <v>9.1713018417358398</v>
      </c>
      <c r="E1005" s="60">
        <v>35.247184753417969</v>
      </c>
      <c r="F1005" s="60">
        <v>189.66714477539062</v>
      </c>
      <c r="G1005" s="60">
        <v>2714675200</v>
      </c>
      <c r="H1005" s="60">
        <v>76.625</v>
      </c>
      <c r="I1005" s="59" t="s">
        <v>89</v>
      </c>
      <c r="J1005" s="59" t="s">
        <v>90</v>
      </c>
      <c r="K1005" s="50"/>
      <c r="L1005"/>
      <c r="M1005">
        <f t="shared" si="30"/>
        <v>0.35247184753417971</v>
      </c>
      <c r="N1005">
        <f t="shared" si="31"/>
        <v>1.8966714477539062</v>
      </c>
    </row>
    <row r="1006" spans="1:14" ht="15" x14ac:dyDescent="0.2">
      <c r="A1006" s="59" t="s">
        <v>1992</v>
      </c>
      <c r="B1006" s="59" t="s">
        <v>1993</v>
      </c>
      <c r="C1006" s="59" t="s">
        <v>80</v>
      </c>
      <c r="D1006" s="60">
        <v>20.06103515625</v>
      </c>
      <c r="E1006" s="60">
        <v>14.468564033508301</v>
      </c>
      <c r="F1006" s="60">
        <v>313.05264282226562</v>
      </c>
      <c r="G1006" s="60">
        <v>2706892544</v>
      </c>
      <c r="H1006" s="60">
        <v>17.899999618530273</v>
      </c>
      <c r="I1006" s="59" t="s">
        <v>80</v>
      </c>
      <c r="J1006" s="59" t="s">
        <v>81</v>
      </c>
      <c r="K1006" s="50"/>
      <c r="L1006"/>
      <c r="M1006">
        <f t="shared" si="30"/>
        <v>0.14468564033508302</v>
      </c>
      <c r="N1006">
        <f t="shared" si="31"/>
        <v>3.1305264282226561</v>
      </c>
    </row>
    <row r="1007" spans="1:14" ht="15" x14ac:dyDescent="0.2">
      <c r="A1007" s="59" t="s">
        <v>3153</v>
      </c>
      <c r="B1007" s="59" t="s">
        <v>3154</v>
      </c>
      <c r="C1007" s="59" t="s">
        <v>69</v>
      </c>
      <c r="D1007" s="60">
        <v>26.20085334777832</v>
      </c>
      <c r="E1007" s="60">
        <v>5.0551328659057617</v>
      </c>
      <c r="F1007" s="60">
        <v>36.572639465332031</v>
      </c>
      <c r="G1007" s="60">
        <v>2700114432</v>
      </c>
      <c r="H1007" s="60">
        <v>58.099998474121094</v>
      </c>
      <c r="I1007" s="59" t="s">
        <v>76</v>
      </c>
      <c r="J1007" s="59" t="s">
        <v>107</v>
      </c>
      <c r="K1007" s="50"/>
      <c r="L1007"/>
      <c r="M1007">
        <f t="shared" si="30"/>
        <v>5.0551328659057621E-2</v>
      </c>
      <c r="N1007">
        <f t="shared" si="31"/>
        <v>0.3657263946533203</v>
      </c>
    </row>
    <row r="1008" spans="1:14" ht="15" x14ac:dyDescent="0.2">
      <c r="A1008" s="59" t="s">
        <v>2535</v>
      </c>
      <c r="B1008" s="59" t="s">
        <v>2536</v>
      </c>
      <c r="C1008" s="59" t="s">
        <v>28</v>
      </c>
      <c r="D1008" s="60">
        <v>2.8467774391174321</v>
      </c>
      <c r="E1008" s="60">
        <v>29.730293273925781</v>
      </c>
      <c r="F1008" s="60">
        <v>32.043262481689453</v>
      </c>
      <c r="G1008" s="60">
        <v>2697506048</v>
      </c>
      <c r="H1008" s="60">
        <v>73.760002136230469</v>
      </c>
      <c r="I1008" s="59" t="s">
        <v>67</v>
      </c>
      <c r="J1008" s="59" t="s">
        <v>100</v>
      </c>
      <c r="K1008" s="50"/>
      <c r="L1008"/>
      <c r="M1008">
        <f t="shared" si="30"/>
        <v>0.29730293273925779</v>
      </c>
      <c r="N1008">
        <f t="shared" si="31"/>
        <v>0.32043262481689455</v>
      </c>
    </row>
    <row r="1009" spans="1:14" ht="15" x14ac:dyDescent="0.2">
      <c r="A1009" s="59" t="s">
        <v>2280</v>
      </c>
      <c r="B1009" s="59" t="s">
        <v>2281</v>
      </c>
      <c r="C1009" s="59" t="s">
        <v>33</v>
      </c>
      <c r="D1009" s="60">
        <v>9.0797100067138672</v>
      </c>
      <c r="E1009" s="60">
        <v>12.21619987487793</v>
      </c>
      <c r="F1009" s="60">
        <v>242.48614501953125</v>
      </c>
      <c r="G1009" s="60">
        <v>2681272832</v>
      </c>
      <c r="H1009" s="60">
        <v>37.590000152587891</v>
      </c>
      <c r="I1009" s="59" t="s">
        <v>47</v>
      </c>
      <c r="J1009" s="59" t="s">
        <v>47</v>
      </c>
      <c r="K1009" s="50"/>
      <c r="L1009"/>
      <c r="M1009">
        <f t="shared" si="30"/>
        <v>0.1221619987487793</v>
      </c>
      <c r="N1009">
        <f t="shared" si="31"/>
        <v>2.4248614501953125</v>
      </c>
    </row>
    <row r="1010" spans="1:14" ht="15" x14ac:dyDescent="0.2">
      <c r="A1010" s="59" t="s">
        <v>7513</v>
      </c>
      <c r="B1010" s="59" t="s">
        <v>7514</v>
      </c>
      <c r="C1010" s="59" t="s">
        <v>33</v>
      </c>
      <c r="D1010" s="60">
        <v>7.806908130645752</v>
      </c>
      <c r="E1010" s="60">
        <v>15.787851333618164</v>
      </c>
      <c r="F1010" s="60">
        <v>486.71627807617188</v>
      </c>
      <c r="G1010" s="60">
        <v>2671760128</v>
      </c>
      <c r="H1010" s="60">
        <v>14.597700119018555</v>
      </c>
      <c r="I1010" s="59" t="s">
        <v>34</v>
      </c>
      <c r="J1010" s="59" t="s">
        <v>112</v>
      </c>
      <c r="K1010" s="50"/>
      <c r="L1010"/>
      <c r="M1010">
        <f t="shared" si="30"/>
        <v>0.15787851333618164</v>
      </c>
      <c r="N1010">
        <f t="shared" si="31"/>
        <v>4.8671627807617188</v>
      </c>
    </row>
    <row r="1011" spans="1:14" ht="15" x14ac:dyDescent="0.2">
      <c r="A1011" s="59" t="s">
        <v>9265</v>
      </c>
      <c r="B1011" s="59" t="s">
        <v>9266</v>
      </c>
      <c r="C1011" s="59" t="s">
        <v>28</v>
      </c>
      <c r="D1011" s="60">
        <v>22.330461502075195</v>
      </c>
      <c r="E1011" s="60">
        <v>20.404972076416016</v>
      </c>
      <c r="F1011" s="60">
        <v>223.74278259277344</v>
      </c>
      <c r="G1011" s="60">
        <v>2653432576</v>
      </c>
      <c r="H1011" s="60">
        <v>8.7200002670288086</v>
      </c>
      <c r="I1011" s="59" t="s">
        <v>58</v>
      </c>
      <c r="J1011" s="59" t="s">
        <v>115</v>
      </c>
      <c r="K1011" s="50"/>
      <c r="L1011"/>
      <c r="M1011">
        <f t="shared" si="30"/>
        <v>0.20404972076416017</v>
      </c>
      <c r="N1011">
        <f t="shared" si="31"/>
        <v>2.2374278259277345</v>
      </c>
    </row>
    <row r="1012" spans="1:14" ht="15" x14ac:dyDescent="0.2">
      <c r="A1012" s="59" t="s">
        <v>2527</v>
      </c>
      <c r="B1012" s="59" t="s">
        <v>2528</v>
      </c>
      <c r="C1012" s="59" t="s">
        <v>33</v>
      </c>
      <c r="D1012" s="60">
        <v>10.926241874694824</v>
      </c>
      <c r="E1012" s="60">
        <v>10.099108695983887</v>
      </c>
      <c r="F1012" s="60">
        <v>3.4533519744873051</v>
      </c>
      <c r="G1012" s="60">
        <v>2644869120</v>
      </c>
      <c r="H1012" s="60">
        <v>33.630001068115234</v>
      </c>
      <c r="I1012" s="59" t="s">
        <v>47</v>
      </c>
      <c r="J1012" s="59" t="s">
        <v>47</v>
      </c>
      <c r="K1012" s="50"/>
      <c r="L1012"/>
      <c r="M1012">
        <f t="shared" si="30"/>
        <v>0.10099108695983887</v>
      </c>
      <c r="N1012">
        <f t="shared" si="31"/>
        <v>3.4533519744873051E-2</v>
      </c>
    </row>
    <row r="1013" spans="1:14" ht="15" x14ac:dyDescent="0.2">
      <c r="A1013" s="59" t="s">
        <v>3107</v>
      </c>
      <c r="B1013" s="59" t="s">
        <v>3108</v>
      </c>
      <c r="C1013" s="59" t="s">
        <v>36</v>
      </c>
      <c r="D1013" s="60">
        <v>15.471837043762207</v>
      </c>
      <c r="E1013" s="60">
        <v>19.329851150512695</v>
      </c>
      <c r="F1013" s="60">
        <v>69.156730651855469</v>
      </c>
      <c r="G1013" s="60">
        <v>2644373760</v>
      </c>
      <c r="H1013" s="60">
        <v>28.540000915527344</v>
      </c>
      <c r="I1013" s="59" t="s">
        <v>37</v>
      </c>
      <c r="J1013" s="59" t="s">
        <v>38</v>
      </c>
      <c r="K1013" s="50"/>
      <c r="L1013"/>
      <c r="M1013">
        <f t="shared" si="30"/>
        <v>0.19329851150512695</v>
      </c>
      <c r="N1013">
        <f t="shared" si="31"/>
        <v>0.69156730651855469</v>
      </c>
    </row>
    <row r="1014" spans="1:14" ht="15" x14ac:dyDescent="0.2">
      <c r="A1014" s="59" t="s">
        <v>3271</v>
      </c>
      <c r="B1014" s="59" t="s">
        <v>3272</v>
      </c>
      <c r="C1014" s="59" t="s">
        <v>36</v>
      </c>
      <c r="D1014" s="60">
        <v>24.097496032714844</v>
      </c>
      <c r="E1014" s="60">
        <v>23.364328384399414</v>
      </c>
      <c r="F1014" s="60">
        <v>0.51183998584747303</v>
      </c>
      <c r="G1014" s="60">
        <v>2642803968</v>
      </c>
      <c r="H1014" s="60">
        <v>24.549999237060547</v>
      </c>
      <c r="I1014" s="59" t="s">
        <v>40</v>
      </c>
      <c r="J1014" s="59" t="s">
        <v>41</v>
      </c>
      <c r="K1014" s="50"/>
      <c r="L1014"/>
      <c r="M1014">
        <f t="shared" si="30"/>
        <v>0.23364328384399413</v>
      </c>
      <c r="N1014">
        <f t="shared" si="31"/>
        <v>5.1183998584747306E-3</v>
      </c>
    </row>
    <row r="1015" spans="1:14" ht="15" x14ac:dyDescent="0.2">
      <c r="A1015" s="59" t="s">
        <v>3725</v>
      </c>
      <c r="B1015" s="59" t="s">
        <v>3726</v>
      </c>
      <c r="C1015" s="59" t="s">
        <v>43</v>
      </c>
      <c r="D1015" s="60">
        <v>3.10957932472229</v>
      </c>
      <c r="E1015" s="60">
        <v>65.349540710449219</v>
      </c>
      <c r="F1015" s="60">
        <v>84.49114990234375</v>
      </c>
      <c r="G1015" s="60">
        <v>2639309056</v>
      </c>
      <c r="H1015" s="60">
        <v>42.840000152587891</v>
      </c>
      <c r="I1015" s="59" t="s">
        <v>43</v>
      </c>
      <c r="J1015" s="59" t="s">
        <v>44</v>
      </c>
      <c r="K1015" s="50"/>
      <c r="L1015"/>
      <c r="M1015">
        <f t="shared" si="30"/>
        <v>0.65349540710449217</v>
      </c>
      <c r="N1015">
        <f t="shared" si="31"/>
        <v>0.84491149902343754</v>
      </c>
    </row>
    <row r="1016" spans="1:14" ht="15" x14ac:dyDescent="0.2">
      <c r="A1016" s="59" t="s">
        <v>9271</v>
      </c>
      <c r="B1016" s="59" t="s">
        <v>9272</v>
      </c>
      <c r="C1016" s="59" t="s">
        <v>33</v>
      </c>
      <c r="D1016" s="60">
        <v>0.88601577281951904</v>
      </c>
      <c r="E1016" s="60">
        <v>57.325279235839844</v>
      </c>
      <c r="F1016" s="60">
        <v>25.548011779785156</v>
      </c>
      <c r="G1016" s="60">
        <v>2639292928</v>
      </c>
      <c r="H1016" s="60">
        <v>35.799999237060547</v>
      </c>
      <c r="I1016" s="59" t="s">
        <v>34</v>
      </c>
      <c r="J1016" s="59" t="s">
        <v>35</v>
      </c>
      <c r="K1016" s="50"/>
      <c r="L1016"/>
      <c r="M1016">
        <f t="shared" si="30"/>
        <v>0.57325279235839843</v>
      </c>
      <c r="N1016">
        <f t="shared" si="31"/>
        <v>0.25548011779785157</v>
      </c>
    </row>
    <row r="1017" spans="1:14" ht="15" x14ac:dyDescent="0.2">
      <c r="A1017" s="59" t="s">
        <v>7268</v>
      </c>
      <c r="B1017" s="59" t="s">
        <v>7269</v>
      </c>
      <c r="C1017" s="59" t="s">
        <v>89</v>
      </c>
      <c r="D1017" s="60">
        <v>27.296125411987305</v>
      </c>
      <c r="E1017" s="60">
        <v>10.799036979675293</v>
      </c>
      <c r="F1017" s="60">
        <v>182.62773132324219</v>
      </c>
      <c r="G1017" s="60">
        <v>2638271744</v>
      </c>
      <c r="H1017" s="60">
        <v>31.559999465942383</v>
      </c>
      <c r="I1017" s="59" t="s">
        <v>89</v>
      </c>
      <c r="J1017" s="59" t="s">
        <v>90</v>
      </c>
      <c r="K1017" s="50"/>
      <c r="L1017"/>
      <c r="M1017">
        <f t="shared" si="30"/>
        <v>0.10799036979675293</v>
      </c>
      <c r="N1017">
        <f t="shared" si="31"/>
        <v>1.8262773132324219</v>
      </c>
    </row>
    <row r="1018" spans="1:14" ht="15" x14ac:dyDescent="0.2">
      <c r="A1018" s="59" t="s">
        <v>3371</v>
      </c>
      <c r="B1018" s="59" t="s">
        <v>3372</v>
      </c>
      <c r="C1018" s="59" t="s">
        <v>69</v>
      </c>
      <c r="D1018" s="60">
        <v>8.1031455993652344</v>
      </c>
      <c r="E1018" s="60">
        <v>23.561342239379883</v>
      </c>
      <c r="F1018" s="60">
        <v>87.023658752441406</v>
      </c>
      <c r="G1018" s="60">
        <v>2637153024</v>
      </c>
      <c r="H1018" s="60">
        <v>52.900001525878906</v>
      </c>
      <c r="I1018" s="59" t="s">
        <v>76</v>
      </c>
      <c r="J1018" s="59" t="s">
        <v>97</v>
      </c>
      <c r="K1018" s="50"/>
      <c r="L1018"/>
      <c r="M1018">
        <f t="shared" si="30"/>
        <v>0.23561342239379882</v>
      </c>
      <c r="N1018">
        <f t="shared" si="31"/>
        <v>0.87023658752441402</v>
      </c>
    </row>
    <row r="1019" spans="1:14" ht="15" x14ac:dyDescent="0.2">
      <c r="A1019" s="59" t="s">
        <v>3373</v>
      </c>
      <c r="B1019" s="59" t="s">
        <v>3374</v>
      </c>
      <c r="C1019" s="59" t="s">
        <v>69</v>
      </c>
      <c r="D1019" s="60">
        <v>8.1031455993652344</v>
      </c>
      <c r="E1019" s="60">
        <v>23.561342239379883</v>
      </c>
      <c r="F1019" s="60">
        <v>87.023658752441406</v>
      </c>
      <c r="G1019" s="60">
        <v>2637153024</v>
      </c>
      <c r="H1019" s="60">
        <v>50.665000915527344</v>
      </c>
      <c r="I1019" s="59" t="s">
        <v>76</v>
      </c>
      <c r="J1019" s="59" t="s">
        <v>97</v>
      </c>
      <c r="K1019" s="50"/>
      <c r="L1019"/>
      <c r="M1019">
        <f t="shared" si="30"/>
        <v>0.23561342239379882</v>
      </c>
      <c r="N1019">
        <f t="shared" si="31"/>
        <v>0.87023658752441402</v>
      </c>
    </row>
    <row r="1020" spans="1:14" ht="15" x14ac:dyDescent="0.2">
      <c r="A1020" s="59" t="s">
        <v>9260</v>
      </c>
      <c r="B1020" s="59" t="s">
        <v>9261</v>
      </c>
      <c r="C1020" s="59" t="s">
        <v>28</v>
      </c>
      <c r="D1020" s="60">
        <v>13.582808494567871</v>
      </c>
      <c r="E1020" s="60">
        <v>5.3839678764343262</v>
      </c>
      <c r="F1020" s="60">
        <v>134.45005798339844</v>
      </c>
      <c r="G1020" s="60">
        <v>2635927296</v>
      </c>
      <c r="H1020" s="60">
        <v>9.9200000762939453</v>
      </c>
      <c r="I1020" s="59" t="s">
        <v>29</v>
      </c>
      <c r="J1020" s="59" t="s">
        <v>52</v>
      </c>
      <c r="K1020" s="50"/>
      <c r="L1020"/>
      <c r="M1020">
        <f t="shared" si="30"/>
        <v>5.3839678764343264E-2</v>
      </c>
      <c r="N1020">
        <f t="shared" si="31"/>
        <v>1.3445005798339844</v>
      </c>
    </row>
    <row r="1021" spans="1:14" ht="15" x14ac:dyDescent="0.2">
      <c r="A1021" s="59" t="s">
        <v>3923</v>
      </c>
      <c r="B1021" s="59" t="s">
        <v>3924</v>
      </c>
      <c r="C1021" s="59" t="s">
        <v>45</v>
      </c>
      <c r="D1021" s="60">
        <v>76.354576110839844</v>
      </c>
      <c r="E1021" s="60">
        <v>10.428951263427734</v>
      </c>
      <c r="F1021" s="60">
        <v>31.371301651000977</v>
      </c>
      <c r="G1021" s="60">
        <v>2633671168</v>
      </c>
      <c r="H1021" s="60">
        <v>51.284999847412109</v>
      </c>
      <c r="I1021" s="59" t="s">
        <v>49</v>
      </c>
      <c r="J1021" s="59" t="s">
        <v>83</v>
      </c>
      <c r="K1021" s="50"/>
      <c r="L1021"/>
      <c r="M1021">
        <f t="shared" si="30"/>
        <v>0.10428951263427734</v>
      </c>
      <c r="N1021">
        <f t="shared" si="31"/>
        <v>0.31371301651000977</v>
      </c>
    </row>
    <row r="1022" spans="1:14" ht="15" x14ac:dyDescent="0.2">
      <c r="A1022" s="59" t="s">
        <v>2384</v>
      </c>
      <c r="B1022" s="59" t="s">
        <v>2385</v>
      </c>
      <c r="C1022" s="59" t="s">
        <v>45</v>
      </c>
      <c r="D1022" s="60">
        <v>51.375102996826172</v>
      </c>
      <c r="E1022" s="60">
        <v>-8.508732795715332</v>
      </c>
      <c r="F1022" s="60">
        <v>119.49271392822266</v>
      </c>
      <c r="G1022" s="60">
        <v>2625219072</v>
      </c>
      <c r="H1022" s="60">
        <v>46.180000305175781</v>
      </c>
      <c r="I1022" s="59" t="s">
        <v>53</v>
      </c>
      <c r="J1022" s="59" t="s">
        <v>84</v>
      </c>
      <c r="K1022" s="50"/>
      <c r="L1022"/>
      <c r="M1022">
        <f t="shared" si="30"/>
        <v>-8.5087327957153319E-2</v>
      </c>
      <c r="N1022">
        <f t="shared" si="31"/>
        <v>1.1949271392822265</v>
      </c>
    </row>
    <row r="1023" spans="1:14" ht="15" x14ac:dyDescent="0.2">
      <c r="A1023" s="59" t="s">
        <v>2583</v>
      </c>
      <c r="B1023" s="59" t="s">
        <v>2584</v>
      </c>
      <c r="C1023" s="59" t="s">
        <v>28</v>
      </c>
      <c r="D1023" s="60">
        <v>13.936244964599609</v>
      </c>
      <c r="E1023" s="60">
        <v>44.744132995605469</v>
      </c>
      <c r="F1023" s="60">
        <v>35.194782257080078</v>
      </c>
      <c r="G1023" s="60">
        <v>2614574336</v>
      </c>
      <c r="H1023" s="60">
        <v>30.340000152587891</v>
      </c>
      <c r="I1023" s="59" t="s">
        <v>67</v>
      </c>
      <c r="J1023" s="59" t="s">
        <v>113</v>
      </c>
      <c r="K1023" s="50"/>
      <c r="L1023"/>
      <c r="M1023">
        <f t="shared" si="30"/>
        <v>0.44744132995605468</v>
      </c>
      <c r="N1023">
        <f t="shared" si="31"/>
        <v>0.35194782257080076</v>
      </c>
    </row>
    <row r="1024" spans="1:14" ht="15" x14ac:dyDescent="0.2">
      <c r="A1024" s="59" t="s">
        <v>2515</v>
      </c>
      <c r="B1024" s="59" t="s">
        <v>2516</v>
      </c>
      <c r="C1024" s="59" t="s">
        <v>80</v>
      </c>
      <c r="D1024" s="60">
        <v>17.541399002075195</v>
      </c>
      <c r="E1024" s="60">
        <v>9.9774656295776367</v>
      </c>
      <c r="F1024" s="60">
        <v>86.050148010253906</v>
      </c>
      <c r="G1024" s="60">
        <v>2607526144</v>
      </c>
      <c r="H1024" s="60">
        <v>13.005000114440918</v>
      </c>
      <c r="I1024" s="59" t="s">
        <v>80</v>
      </c>
      <c r="J1024" s="59" t="s">
        <v>81</v>
      </c>
      <c r="K1024" s="50"/>
      <c r="L1024"/>
      <c r="M1024">
        <f t="shared" si="30"/>
        <v>9.9774656295776365E-2</v>
      </c>
      <c r="N1024">
        <f t="shared" si="31"/>
        <v>0.86050148010253902</v>
      </c>
    </row>
    <row r="1025" spans="1:14" ht="15" x14ac:dyDescent="0.2">
      <c r="A1025" s="59" t="s">
        <v>2975</v>
      </c>
      <c r="B1025" s="59" t="s">
        <v>2976</v>
      </c>
      <c r="C1025" s="59" t="s">
        <v>33</v>
      </c>
      <c r="D1025" s="60">
        <v>12.618914604187012</v>
      </c>
      <c r="E1025" s="60">
        <v>10.57047176361084</v>
      </c>
      <c r="F1025" s="60">
        <v>61.602397918701172</v>
      </c>
      <c r="G1025" s="60">
        <v>2595143680</v>
      </c>
      <c r="H1025" s="60">
        <v>44.669998168945312</v>
      </c>
      <c r="I1025" s="59" t="s">
        <v>47</v>
      </c>
      <c r="J1025" s="59" t="s">
        <v>47</v>
      </c>
      <c r="K1025" s="50"/>
      <c r="L1025"/>
      <c r="M1025">
        <f t="shared" si="30"/>
        <v>0.10570471763610839</v>
      </c>
      <c r="N1025">
        <f t="shared" si="31"/>
        <v>0.61602397918701168</v>
      </c>
    </row>
    <row r="1026" spans="1:14" ht="15" x14ac:dyDescent="0.2">
      <c r="A1026" s="59" t="s">
        <v>1806</v>
      </c>
      <c r="B1026" s="59" t="s">
        <v>1807</v>
      </c>
      <c r="C1026" s="59" t="s">
        <v>80</v>
      </c>
      <c r="D1026" s="60">
        <v>38.450183868408203</v>
      </c>
      <c r="E1026" s="60">
        <v>1.3738739490509031</v>
      </c>
      <c r="F1026" s="60">
        <v>113.75318145751953</v>
      </c>
      <c r="G1026" s="60">
        <v>2592442368</v>
      </c>
      <c r="H1026" s="60">
        <v>12.244999885559082</v>
      </c>
      <c r="I1026" s="59" t="s">
        <v>80</v>
      </c>
      <c r="J1026" s="59" t="s">
        <v>81</v>
      </c>
      <c r="K1026" s="50"/>
      <c r="L1026"/>
      <c r="M1026">
        <f t="shared" si="30"/>
        <v>1.3738739490509031E-2</v>
      </c>
      <c r="N1026">
        <f t="shared" si="31"/>
        <v>1.1375318145751954</v>
      </c>
    </row>
    <row r="1027" spans="1:14" ht="15" x14ac:dyDescent="0.2">
      <c r="A1027" s="59" t="s">
        <v>3477</v>
      </c>
      <c r="B1027" s="59" t="s">
        <v>3478</v>
      </c>
      <c r="C1027" s="59" t="s">
        <v>69</v>
      </c>
      <c r="D1027" s="60">
        <v>3.1033191680908199</v>
      </c>
      <c r="E1027" s="60">
        <v>55.303272247314453</v>
      </c>
      <c r="F1027" s="60">
        <v>27.224729537963867</v>
      </c>
      <c r="G1027" s="60">
        <v>2582246912</v>
      </c>
      <c r="H1027" s="60">
        <v>70.739997863769531</v>
      </c>
      <c r="I1027" s="59" t="s">
        <v>76</v>
      </c>
      <c r="J1027" s="59" t="s">
        <v>97</v>
      </c>
      <c r="K1027" s="50"/>
      <c r="L1027"/>
      <c r="M1027">
        <f t="shared" si="30"/>
        <v>0.5530327224731445</v>
      </c>
      <c r="N1027">
        <f t="shared" si="31"/>
        <v>0.27224729537963865</v>
      </c>
    </row>
    <row r="1028" spans="1:14" ht="15" x14ac:dyDescent="0.2">
      <c r="A1028" s="59" t="s">
        <v>2767</v>
      </c>
      <c r="B1028" s="59" t="s">
        <v>2768</v>
      </c>
      <c r="C1028" s="59" t="s">
        <v>33</v>
      </c>
      <c r="D1028" s="60">
        <v>13.115429878234863</v>
      </c>
      <c r="E1028" s="60">
        <v>8.4743175506591797</v>
      </c>
      <c r="F1028" s="60">
        <v>22.140472412109375</v>
      </c>
      <c r="G1028" s="60">
        <v>2576823040</v>
      </c>
      <c r="H1028" s="60">
        <v>66.30999755859375</v>
      </c>
      <c r="I1028" s="59" t="s">
        <v>47</v>
      </c>
      <c r="J1028" s="59" t="s">
        <v>47</v>
      </c>
      <c r="K1028" s="50"/>
      <c r="L1028"/>
      <c r="M1028">
        <f t="shared" si="30"/>
        <v>8.47431755065918E-2</v>
      </c>
      <c r="N1028">
        <f t="shared" si="31"/>
        <v>0.22140472412109374</v>
      </c>
    </row>
    <row r="1029" spans="1:14" ht="15" x14ac:dyDescent="0.2">
      <c r="A1029" s="59" t="s">
        <v>2959</v>
      </c>
      <c r="B1029" s="59" t="s">
        <v>2960</v>
      </c>
      <c r="C1029" s="59" t="s">
        <v>33</v>
      </c>
      <c r="D1029" s="60">
        <v>19.696109771728516</v>
      </c>
      <c r="E1029" s="60">
        <v>8.0669689178466797</v>
      </c>
      <c r="F1029" s="60">
        <v>165.24336242675781</v>
      </c>
      <c r="G1029" s="60">
        <v>2575928576</v>
      </c>
      <c r="H1029" s="60">
        <v>31.590000152587891</v>
      </c>
      <c r="I1029" s="59" t="s">
        <v>34</v>
      </c>
      <c r="J1029" s="59" t="s">
        <v>112</v>
      </c>
      <c r="K1029" s="50"/>
      <c r="L1029"/>
      <c r="M1029">
        <f t="shared" ref="M1029:M1092" si="32">IF(E1029=0,"",E1029/100)</f>
        <v>8.06696891784668E-2</v>
      </c>
      <c r="N1029">
        <f t="shared" si="31"/>
        <v>1.6524336242675781</v>
      </c>
    </row>
    <row r="1030" spans="1:14" ht="15" x14ac:dyDescent="0.2">
      <c r="A1030" s="59" t="s">
        <v>4745</v>
      </c>
      <c r="B1030" s="59" t="s">
        <v>4746</v>
      </c>
      <c r="C1030" s="59" t="s">
        <v>45</v>
      </c>
      <c r="D1030" s="60">
        <v>15.041010856628418</v>
      </c>
      <c r="E1030" s="60">
        <v>15.003025054931641</v>
      </c>
      <c r="F1030" s="60">
        <v>188.72767639160156</v>
      </c>
      <c r="G1030" s="60">
        <v>2568074496</v>
      </c>
      <c r="H1030" s="60">
        <v>45.599998474121094</v>
      </c>
      <c r="I1030" s="59" t="s">
        <v>46</v>
      </c>
      <c r="J1030" s="59" t="s">
        <v>46</v>
      </c>
      <c r="K1030" s="50"/>
      <c r="L1030"/>
      <c r="M1030">
        <f t="shared" si="32"/>
        <v>0.1500302505493164</v>
      </c>
      <c r="N1030">
        <f t="shared" ref="N1030:N1093" si="33">IF(F1030=0,"",F1030/100)</f>
        <v>1.8872767639160157</v>
      </c>
    </row>
    <row r="1031" spans="1:14" ht="15" x14ac:dyDescent="0.2">
      <c r="A1031" s="59" t="s">
        <v>3227</v>
      </c>
      <c r="B1031" s="59" t="s">
        <v>3228</v>
      </c>
      <c r="C1031" s="59" t="s">
        <v>69</v>
      </c>
      <c r="D1031" s="60">
        <v>8.0785751342773438</v>
      </c>
      <c r="E1031" s="60">
        <v>26.112655639648438</v>
      </c>
      <c r="F1031" s="60">
        <v>28.277990341186523</v>
      </c>
      <c r="G1031" s="60">
        <v>2562981888</v>
      </c>
      <c r="H1031" s="60">
        <v>81.55999755859375</v>
      </c>
      <c r="I1031" s="59" t="s">
        <v>70</v>
      </c>
      <c r="J1031" s="59" t="s">
        <v>71</v>
      </c>
      <c r="K1031" s="50"/>
      <c r="L1031"/>
      <c r="M1031">
        <f t="shared" si="32"/>
        <v>0.26112655639648436</v>
      </c>
      <c r="N1031">
        <f t="shared" si="33"/>
        <v>0.28277990341186521</v>
      </c>
    </row>
    <row r="1032" spans="1:14" ht="15" x14ac:dyDescent="0.2">
      <c r="A1032" s="59" t="s">
        <v>3565</v>
      </c>
      <c r="B1032" s="59" t="s">
        <v>3566</v>
      </c>
      <c r="C1032" s="59" t="s">
        <v>69</v>
      </c>
      <c r="D1032" s="60">
        <v>3.9268636703491211</v>
      </c>
      <c r="E1032" s="60">
        <v>48.795543670654297</v>
      </c>
      <c r="F1032" s="60">
        <v>0</v>
      </c>
      <c r="G1032" s="60">
        <v>2560624128</v>
      </c>
      <c r="H1032" s="60">
        <v>139.60000610351562</v>
      </c>
      <c r="I1032" s="59" t="s">
        <v>76</v>
      </c>
      <c r="J1032" s="59" t="s">
        <v>91</v>
      </c>
      <c r="K1032" s="50"/>
      <c r="L1032"/>
      <c r="M1032">
        <f t="shared" si="32"/>
        <v>0.48795543670654296</v>
      </c>
      <c r="N1032" t="str">
        <f t="shared" si="33"/>
        <v/>
      </c>
    </row>
    <row r="1033" spans="1:14" ht="15" x14ac:dyDescent="0.2">
      <c r="A1033" s="59" t="s">
        <v>3291</v>
      </c>
      <c r="B1033" s="59" t="s">
        <v>3292</v>
      </c>
      <c r="C1033" s="59" t="s">
        <v>33</v>
      </c>
      <c r="D1033" s="60">
        <v>13.377152442932129</v>
      </c>
      <c r="E1033" s="60">
        <v>11.416652679443359</v>
      </c>
      <c r="F1033" s="60">
        <v>210.91191101074219</v>
      </c>
      <c r="G1033" s="60">
        <v>2555822080</v>
      </c>
      <c r="H1033" s="60">
        <v>38.724998474121094</v>
      </c>
      <c r="I1033" s="59" t="s">
        <v>34</v>
      </c>
      <c r="J1033" s="59" t="s">
        <v>73</v>
      </c>
      <c r="K1033" s="50"/>
      <c r="L1033"/>
      <c r="M1033">
        <f t="shared" si="32"/>
        <v>0.11416652679443359</v>
      </c>
      <c r="N1033">
        <f t="shared" si="33"/>
        <v>2.109119110107422</v>
      </c>
    </row>
    <row r="1034" spans="1:14" ht="15" x14ac:dyDescent="0.2">
      <c r="A1034" s="59" t="s">
        <v>2623</v>
      </c>
      <c r="B1034" s="59" t="s">
        <v>2624</v>
      </c>
      <c r="C1034" s="59" t="s">
        <v>33</v>
      </c>
      <c r="D1034" s="60">
        <v>5.3104104995727539</v>
      </c>
      <c r="E1034" s="60">
        <v>17.490373611450195</v>
      </c>
      <c r="F1034" s="60">
        <v>164.87684631347656</v>
      </c>
      <c r="G1034" s="60">
        <v>2553150464</v>
      </c>
      <c r="H1034" s="60">
        <v>55.599998474121094</v>
      </c>
      <c r="I1034" s="59" t="s">
        <v>47</v>
      </c>
      <c r="J1034" s="59" t="s">
        <v>111</v>
      </c>
      <c r="K1034" s="50"/>
      <c r="L1034"/>
      <c r="M1034">
        <f t="shared" si="32"/>
        <v>0.17490373611450194</v>
      </c>
      <c r="N1034">
        <f t="shared" si="33"/>
        <v>1.6487684631347657</v>
      </c>
    </row>
    <row r="1035" spans="1:14" ht="15" x14ac:dyDescent="0.2">
      <c r="A1035" s="59" t="s">
        <v>3157</v>
      </c>
      <c r="B1035" s="59" t="s">
        <v>7592</v>
      </c>
      <c r="C1035" s="59" t="s">
        <v>89</v>
      </c>
      <c r="D1035" s="60">
        <v>4.3510432243347168</v>
      </c>
      <c r="E1035" s="60">
        <v>64.192367553710938</v>
      </c>
      <c r="F1035" s="60">
        <v>321.295654296875</v>
      </c>
      <c r="G1035" s="60">
        <v>2547359744</v>
      </c>
      <c r="H1035" s="60">
        <v>16.600000381469727</v>
      </c>
      <c r="I1035" s="59" t="s">
        <v>89</v>
      </c>
      <c r="J1035" s="59" t="s">
        <v>109</v>
      </c>
      <c r="K1035" s="50"/>
      <c r="L1035"/>
      <c r="M1035">
        <f t="shared" si="32"/>
        <v>0.64192367553710938</v>
      </c>
      <c r="N1035">
        <f t="shared" si="33"/>
        <v>3.2129565429687501</v>
      </c>
    </row>
    <row r="1036" spans="1:14" ht="15" x14ac:dyDescent="0.2">
      <c r="A1036" s="59" t="s">
        <v>3123</v>
      </c>
      <c r="B1036" s="59" t="s">
        <v>3124</v>
      </c>
      <c r="C1036" s="59" t="s">
        <v>36</v>
      </c>
      <c r="D1036" s="60">
        <v>40.593616485595703</v>
      </c>
      <c r="E1036" s="60">
        <v>30.757919311523438</v>
      </c>
      <c r="F1036" s="60">
        <v>12.857309341430664</v>
      </c>
      <c r="G1036" s="60">
        <v>2540579840</v>
      </c>
      <c r="H1036" s="60">
        <v>147.14999389648438</v>
      </c>
      <c r="I1036" s="59" t="s">
        <v>37</v>
      </c>
      <c r="J1036" s="59" t="s">
        <v>38</v>
      </c>
      <c r="K1036" s="50"/>
      <c r="L1036"/>
      <c r="M1036">
        <f t="shared" si="32"/>
        <v>0.30757919311523435</v>
      </c>
      <c r="N1036">
        <f t="shared" si="33"/>
        <v>0.12857309341430664</v>
      </c>
    </row>
    <row r="1037" spans="1:14" ht="15" x14ac:dyDescent="0.2">
      <c r="A1037" s="59" t="s">
        <v>9280</v>
      </c>
      <c r="B1037" s="59" t="s">
        <v>9281</v>
      </c>
      <c r="C1037" s="59" t="s">
        <v>69</v>
      </c>
      <c r="D1037" s="60">
        <v>104.12926483154297</v>
      </c>
      <c r="E1037" s="60">
        <v>1.5171400308609009</v>
      </c>
      <c r="F1037" s="60">
        <v>0</v>
      </c>
      <c r="G1037" s="60">
        <v>2538042368</v>
      </c>
      <c r="H1037" s="60">
        <v>11.600000381469727</v>
      </c>
      <c r="I1037" s="59" t="s">
        <v>76</v>
      </c>
      <c r="J1037" s="59" t="s">
        <v>91</v>
      </c>
      <c r="K1037" s="50"/>
      <c r="L1037"/>
      <c r="M1037">
        <f t="shared" si="32"/>
        <v>1.5171400308609008E-2</v>
      </c>
      <c r="N1037" t="str">
        <f t="shared" si="33"/>
        <v/>
      </c>
    </row>
    <row r="1038" spans="1:14" ht="15" x14ac:dyDescent="0.2">
      <c r="A1038" s="59" t="s">
        <v>2793</v>
      </c>
      <c r="B1038" s="59" t="s">
        <v>2794</v>
      </c>
      <c r="C1038" s="59" t="s">
        <v>45</v>
      </c>
      <c r="D1038" s="60">
        <v>25.018632888793945</v>
      </c>
      <c r="E1038" s="60">
        <v>17.773008346557617</v>
      </c>
      <c r="F1038" s="60">
        <v>20.540630340576172</v>
      </c>
      <c r="G1038" s="60">
        <v>2536343552</v>
      </c>
      <c r="H1038" s="60">
        <v>80.55999755859375</v>
      </c>
      <c r="I1038" s="59" t="s">
        <v>49</v>
      </c>
      <c r="J1038" s="59" t="s">
        <v>83</v>
      </c>
      <c r="K1038" s="50"/>
      <c r="L1038"/>
      <c r="M1038">
        <f t="shared" si="32"/>
        <v>0.17773008346557617</v>
      </c>
      <c r="N1038">
        <f t="shared" si="33"/>
        <v>0.20540630340576171</v>
      </c>
    </row>
    <row r="1039" spans="1:14" ht="15" x14ac:dyDescent="0.2">
      <c r="A1039" s="59" t="s">
        <v>3029</v>
      </c>
      <c r="B1039" s="59" t="s">
        <v>3030</v>
      </c>
      <c r="C1039" s="59" t="s">
        <v>33</v>
      </c>
      <c r="D1039" s="60">
        <v>11.664004325866699</v>
      </c>
      <c r="E1039" s="60">
        <v>16.415328979492188</v>
      </c>
      <c r="F1039" s="60">
        <v>192.1583251953125</v>
      </c>
      <c r="G1039" s="60">
        <v>2535988224</v>
      </c>
      <c r="H1039" s="60">
        <v>76.819999694824219</v>
      </c>
      <c r="I1039" s="59" t="s">
        <v>47</v>
      </c>
      <c r="J1039" s="59" t="s">
        <v>111</v>
      </c>
      <c r="K1039" s="50"/>
      <c r="L1039"/>
      <c r="M1039">
        <f t="shared" si="32"/>
        <v>0.16415328979492189</v>
      </c>
      <c r="N1039">
        <f t="shared" si="33"/>
        <v>1.9215832519531251</v>
      </c>
    </row>
    <row r="1040" spans="1:14" ht="15" x14ac:dyDescent="0.2">
      <c r="A1040" s="59" t="s">
        <v>4139</v>
      </c>
      <c r="B1040" s="59" t="s">
        <v>4140</v>
      </c>
      <c r="C1040" s="59" t="s">
        <v>28</v>
      </c>
      <c r="D1040" s="60">
        <v>5.8468289375305176</v>
      </c>
      <c r="E1040" s="60">
        <v>96.419700622558594</v>
      </c>
      <c r="F1040" s="60">
        <v>952.73687744140625</v>
      </c>
      <c r="G1040" s="60">
        <v>2533698304</v>
      </c>
      <c r="H1040" s="60">
        <v>28.340000152587891</v>
      </c>
      <c r="I1040" s="59" t="s">
        <v>29</v>
      </c>
      <c r="J1040" s="59" t="s">
        <v>52</v>
      </c>
      <c r="K1040" s="50"/>
      <c r="L1040"/>
      <c r="M1040">
        <f t="shared" si="32"/>
        <v>0.96419700622558591</v>
      </c>
      <c r="N1040">
        <f t="shared" si="33"/>
        <v>9.5273687744140627</v>
      </c>
    </row>
    <row r="1041" spans="1:14" ht="15" x14ac:dyDescent="0.2">
      <c r="A1041" s="59" t="s">
        <v>3275</v>
      </c>
      <c r="B1041" s="59" t="s">
        <v>3276</v>
      </c>
      <c r="C1041" s="59" t="s">
        <v>28</v>
      </c>
      <c r="D1041" s="60">
        <v>4.2307214736938477</v>
      </c>
      <c r="E1041" s="60">
        <v>32.322696685791016</v>
      </c>
      <c r="F1041" s="60">
        <v>133.12858581542969</v>
      </c>
      <c r="G1041" s="60">
        <v>2525677056</v>
      </c>
      <c r="H1041" s="60">
        <v>186.33999633789062</v>
      </c>
      <c r="I1041" s="59" t="s">
        <v>29</v>
      </c>
      <c r="J1041" s="59" t="s">
        <v>52</v>
      </c>
      <c r="K1041" s="50"/>
      <c r="L1041"/>
      <c r="M1041">
        <f t="shared" si="32"/>
        <v>0.32322696685791014</v>
      </c>
      <c r="N1041">
        <f t="shared" si="33"/>
        <v>1.3312858581542968</v>
      </c>
    </row>
    <row r="1042" spans="1:14" ht="15" x14ac:dyDescent="0.2">
      <c r="A1042" s="59" t="s">
        <v>2869</v>
      </c>
      <c r="B1042" s="59" t="s">
        <v>2870</v>
      </c>
      <c r="C1042" s="59" t="s">
        <v>89</v>
      </c>
      <c r="D1042" s="60">
        <v>7.789161205291748</v>
      </c>
      <c r="E1042" s="60">
        <v>20.969856262207031</v>
      </c>
      <c r="F1042" s="60">
        <v>49.224517822265625</v>
      </c>
      <c r="G1042" s="60">
        <v>2523844352</v>
      </c>
      <c r="H1042" s="60">
        <v>50.770000457763672</v>
      </c>
      <c r="I1042" s="59" t="s">
        <v>89</v>
      </c>
      <c r="J1042" s="59" t="s">
        <v>93</v>
      </c>
      <c r="K1042" s="50"/>
      <c r="L1042"/>
      <c r="M1042">
        <f t="shared" si="32"/>
        <v>0.20969856262207032</v>
      </c>
      <c r="N1042">
        <f t="shared" si="33"/>
        <v>0.49224517822265623</v>
      </c>
    </row>
    <row r="1043" spans="1:14" ht="15" x14ac:dyDescent="0.2">
      <c r="A1043" s="59" t="s">
        <v>2615</v>
      </c>
      <c r="B1043" s="59" t="s">
        <v>2616</v>
      </c>
      <c r="C1043" s="59" t="s">
        <v>28</v>
      </c>
      <c r="D1043" s="60">
        <v>18.201700210571289</v>
      </c>
      <c r="E1043" s="60">
        <v>14.311955451965332</v>
      </c>
      <c r="F1043" s="60">
        <v>30.688581466674805</v>
      </c>
      <c r="G1043" s="60">
        <v>2521340672</v>
      </c>
      <c r="H1043" s="60">
        <v>84.739997863769531</v>
      </c>
      <c r="I1043" s="59" t="s">
        <v>31</v>
      </c>
      <c r="J1043" s="59" t="s">
        <v>116</v>
      </c>
      <c r="K1043" s="50"/>
      <c r="L1043"/>
      <c r="M1043">
        <f t="shared" si="32"/>
        <v>0.14311955451965333</v>
      </c>
      <c r="N1043">
        <f t="shared" si="33"/>
        <v>0.30688581466674802</v>
      </c>
    </row>
    <row r="1044" spans="1:14" ht="15" x14ac:dyDescent="0.2">
      <c r="A1044" s="59" t="s">
        <v>2282</v>
      </c>
      <c r="B1044" s="59" t="s">
        <v>2283</v>
      </c>
      <c r="C1044" s="59" t="s">
        <v>33</v>
      </c>
      <c r="D1044" s="60">
        <v>14.133673667907715</v>
      </c>
      <c r="E1044" s="60">
        <v>8.0356683731079102</v>
      </c>
      <c r="F1044" s="60">
        <v>29.351774215698242</v>
      </c>
      <c r="G1044" s="60">
        <v>2516283648</v>
      </c>
      <c r="H1044" s="60">
        <v>35.330001831054688</v>
      </c>
      <c r="I1044" s="59" t="s">
        <v>47</v>
      </c>
      <c r="J1044" s="59" t="s">
        <v>47</v>
      </c>
      <c r="K1044" s="50"/>
      <c r="L1044"/>
      <c r="M1044">
        <f t="shared" si="32"/>
        <v>8.0356683731079098E-2</v>
      </c>
      <c r="N1044">
        <f t="shared" si="33"/>
        <v>0.2935177421569824</v>
      </c>
    </row>
    <row r="1045" spans="1:14" ht="15" x14ac:dyDescent="0.2">
      <c r="A1045" s="59" t="s">
        <v>2803</v>
      </c>
      <c r="B1045" s="59" t="s">
        <v>2804</v>
      </c>
      <c r="C1045" s="59" t="s">
        <v>89</v>
      </c>
      <c r="D1045" s="60">
        <v>21.196123123168945</v>
      </c>
      <c r="E1045" s="60">
        <v>12.12944507598877</v>
      </c>
      <c r="F1045" s="60">
        <v>4.6135129928588867</v>
      </c>
      <c r="G1045" s="60">
        <v>2506204928</v>
      </c>
      <c r="H1045" s="60">
        <v>107.59999847412109</v>
      </c>
      <c r="I1045" s="59" t="s">
        <v>89</v>
      </c>
      <c r="J1045" s="59" t="s">
        <v>90</v>
      </c>
      <c r="K1045" s="50"/>
      <c r="L1045"/>
      <c r="M1045">
        <f t="shared" si="32"/>
        <v>0.12129445075988769</v>
      </c>
      <c r="N1045">
        <f t="shared" si="33"/>
        <v>4.6135129928588869E-2</v>
      </c>
    </row>
    <row r="1046" spans="1:14" ht="15" x14ac:dyDescent="0.2">
      <c r="A1046" s="59" t="s">
        <v>3169</v>
      </c>
      <c r="B1046" s="59" t="s">
        <v>3170</v>
      </c>
      <c r="C1046" s="59" t="s">
        <v>69</v>
      </c>
      <c r="D1046" s="60">
        <v>1.9308546781539921</v>
      </c>
      <c r="E1046" s="60">
        <v>84.539077758789062</v>
      </c>
      <c r="F1046" s="60">
        <v>49.189163208007812</v>
      </c>
      <c r="G1046" s="60">
        <v>2479168512</v>
      </c>
      <c r="H1046" s="60">
        <v>65.620002746582031</v>
      </c>
      <c r="I1046" s="59" t="s">
        <v>70</v>
      </c>
      <c r="J1046" s="59" t="s">
        <v>118</v>
      </c>
      <c r="K1046" s="50"/>
      <c r="L1046"/>
      <c r="M1046">
        <f t="shared" si="32"/>
        <v>0.84539077758789061</v>
      </c>
      <c r="N1046">
        <f t="shared" si="33"/>
        <v>0.49189163208007813</v>
      </c>
    </row>
    <row r="1047" spans="1:14" ht="15" x14ac:dyDescent="0.2">
      <c r="A1047" s="59" t="s">
        <v>3287</v>
      </c>
      <c r="B1047" s="59" t="s">
        <v>3288</v>
      </c>
      <c r="C1047" s="59" t="s">
        <v>20</v>
      </c>
      <c r="D1047" s="60">
        <v>19.142656326293945</v>
      </c>
      <c r="E1047" s="60">
        <v>22.756338119506836</v>
      </c>
      <c r="F1047" s="60">
        <v>33.624027252197266</v>
      </c>
      <c r="G1047" s="60">
        <v>2475612160</v>
      </c>
      <c r="H1047" s="60">
        <v>31.510000228881836</v>
      </c>
      <c r="I1047" s="59" t="s">
        <v>48</v>
      </c>
      <c r="J1047" s="59" t="s">
        <v>48</v>
      </c>
      <c r="K1047" s="50"/>
      <c r="L1047"/>
      <c r="M1047">
        <f t="shared" si="32"/>
        <v>0.22756338119506836</v>
      </c>
      <c r="N1047">
        <f t="shared" si="33"/>
        <v>0.33624027252197264</v>
      </c>
    </row>
    <row r="1048" spans="1:14" ht="15" x14ac:dyDescent="0.2">
      <c r="A1048" s="59" t="s">
        <v>9262</v>
      </c>
      <c r="B1048" s="59" t="s">
        <v>9263</v>
      </c>
      <c r="C1048" s="59" t="s">
        <v>43</v>
      </c>
      <c r="D1048" s="60">
        <v>19.678407669067383</v>
      </c>
      <c r="E1048" s="60">
        <v>15.224262237548828</v>
      </c>
      <c r="F1048" s="60">
        <v>54.323581695556641</v>
      </c>
      <c r="G1048" s="60">
        <v>2465757952</v>
      </c>
      <c r="H1048" s="60">
        <v>22.780000686645508</v>
      </c>
      <c r="I1048" s="59" t="s">
        <v>43</v>
      </c>
      <c r="J1048" s="59" t="s">
        <v>44</v>
      </c>
      <c r="K1048" s="50"/>
      <c r="L1048"/>
      <c r="M1048">
        <f t="shared" si="32"/>
        <v>0.15224262237548827</v>
      </c>
      <c r="N1048">
        <f t="shared" si="33"/>
        <v>0.54323581695556644</v>
      </c>
    </row>
    <row r="1049" spans="1:14" ht="15" x14ac:dyDescent="0.2">
      <c r="A1049" s="59" t="s">
        <v>6986</v>
      </c>
      <c r="B1049" s="59" t="s">
        <v>6987</v>
      </c>
      <c r="C1049" s="59" t="s">
        <v>69</v>
      </c>
      <c r="D1049" s="60">
        <v>23.877933502197266</v>
      </c>
      <c r="E1049" s="60">
        <v>8.3219680786132812</v>
      </c>
      <c r="F1049" s="60">
        <v>41.966457366943359</v>
      </c>
      <c r="G1049" s="60">
        <v>2457057280</v>
      </c>
      <c r="H1049" s="60">
        <v>18.340999603271484</v>
      </c>
      <c r="I1049" s="59" t="s">
        <v>76</v>
      </c>
      <c r="J1049" s="59" t="s">
        <v>95</v>
      </c>
      <c r="K1049" s="50"/>
      <c r="L1049"/>
      <c r="M1049">
        <f t="shared" si="32"/>
        <v>8.3219680786132816E-2</v>
      </c>
      <c r="N1049">
        <f t="shared" si="33"/>
        <v>0.4196645736694336</v>
      </c>
    </row>
    <row r="1050" spans="1:14" ht="15" x14ac:dyDescent="0.2">
      <c r="A1050" s="59" t="s">
        <v>2665</v>
      </c>
      <c r="B1050" s="59" t="s">
        <v>2666</v>
      </c>
      <c r="C1050" s="59" t="s">
        <v>33</v>
      </c>
      <c r="D1050" s="60">
        <v>5.0600414276123047</v>
      </c>
      <c r="E1050" s="60">
        <v>14.368837356567383</v>
      </c>
      <c r="F1050" s="60">
        <v>299.9923095703125</v>
      </c>
      <c r="G1050" s="60">
        <v>2456239360</v>
      </c>
      <c r="H1050" s="60">
        <v>21.469999313354492</v>
      </c>
      <c r="I1050" s="59" t="s">
        <v>85</v>
      </c>
      <c r="J1050" s="59" t="s">
        <v>85</v>
      </c>
      <c r="K1050" s="50"/>
      <c r="L1050"/>
      <c r="M1050">
        <f t="shared" si="32"/>
        <v>0.14368837356567382</v>
      </c>
      <c r="N1050">
        <f t="shared" si="33"/>
        <v>2.9999230957031249</v>
      </c>
    </row>
    <row r="1051" spans="1:14" ht="15" x14ac:dyDescent="0.2">
      <c r="A1051" s="59" t="s">
        <v>1924</v>
      </c>
      <c r="B1051" s="59" t="s">
        <v>1925</v>
      </c>
      <c r="C1051" s="59" t="s">
        <v>28</v>
      </c>
      <c r="D1051" s="60">
        <v>9.1909418106079102</v>
      </c>
      <c r="E1051" s="60">
        <v>28.556716918945312</v>
      </c>
      <c r="F1051" s="60">
        <v>167.73948669433594</v>
      </c>
      <c r="G1051" s="60">
        <v>2443486720</v>
      </c>
      <c r="H1051" s="60">
        <v>64.029998779296875</v>
      </c>
      <c r="I1051" s="59" t="s">
        <v>67</v>
      </c>
      <c r="J1051" s="59" t="s">
        <v>68</v>
      </c>
      <c r="K1051" s="50"/>
      <c r="L1051"/>
      <c r="M1051">
        <f t="shared" si="32"/>
        <v>0.28556716918945313</v>
      </c>
      <c r="N1051">
        <f t="shared" si="33"/>
        <v>1.6773948669433594</v>
      </c>
    </row>
    <row r="1052" spans="1:14" ht="15" x14ac:dyDescent="0.2">
      <c r="A1052" s="59" t="s">
        <v>2002</v>
      </c>
      <c r="B1052" s="59" t="s">
        <v>2003</v>
      </c>
      <c r="C1052" s="59" t="s">
        <v>28</v>
      </c>
      <c r="D1052" s="60">
        <v>18.802003860473633</v>
      </c>
      <c r="E1052" s="60">
        <v>22.445520401000977</v>
      </c>
      <c r="F1052" s="60">
        <v>234.63388061523438</v>
      </c>
      <c r="G1052" s="60">
        <v>2443098112</v>
      </c>
      <c r="H1052" s="60">
        <v>110.20999908447266</v>
      </c>
      <c r="I1052" s="59" t="s">
        <v>58</v>
      </c>
      <c r="J1052" s="59" t="s">
        <v>59</v>
      </c>
      <c r="K1052" s="50"/>
      <c r="L1052"/>
      <c r="M1052">
        <f t="shared" si="32"/>
        <v>0.22445520401000976</v>
      </c>
      <c r="N1052">
        <f t="shared" si="33"/>
        <v>2.3463388061523438</v>
      </c>
    </row>
    <row r="1053" spans="1:14" ht="15" x14ac:dyDescent="0.2">
      <c r="A1053" s="59" t="s">
        <v>3053</v>
      </c>
      <c r="B1053" s="59" t="s">
        <v>3054</v>
      </c>
      <c r="C1053" s="59" t="s">
        <v>20</v>
      </c>
      <c r="D1053" s="60">
        <v>49.775981903076172</v>
      </c>
      <c r="E1053" s="60">
        <v>2.5742700099945068</v>
      </c>
      <c r="F1053" s="60">
        <v>13.382321357727051</v>
      </c>
      <c r="G1053" s="60">
        <v>2442638592</v>
      </c>
      <c r="H1053" s="60">
        <v>34.840000152587891</v>
      </c>
      <c r="I1053" s="59" t="s">
        <v>21</v>
      </c>
      <c r="J1053" s="59" t="s">
        <v>63</v>
      </c>
      <c r="K1053" s="50"/>
      <c r="L1053"/>
      <c r="M1053">
        <f t="shared" si="32"/>
        <v>2.574270009994507E-2</v>
      </c>
      <c r="N1053">
        <f t="shared" si="33"/>
        <v>0.13382321357727051</v>
      </c>
    </row>
    <row r="1054" spans="1:14" ht="15" x14ac:dyDescent="0.2">
      <c r="A1054" s="59" t="s">
        <v>3407</v>
      </c>
      <c r="B1054" s="59" t="s">
        <v>3408</v>
      </c>
      <c r="C1054" s="59" t="s">
        <v>69</v>
      </c>
      <c r="D1054" s="60">
        <v>29.772653579711914</v>
      </c>
      <c r="E1054" s="60">
        <v>14.830807685852051</v>
      </c>
      <c r="F1054" s="60">
        <v>67.102066040039062</v>
      </c>
      <c r="G1054" s="60">
        <v>2441003776</v>
      </c>
      <c r="H1054" s="60">
        <v>123.33000183105469</v>
      </c>
      <c r="I1054" s="59" t="s">
        <v>76</v>
      </c>
      <c r="J1054" s="59" t="s">
        <v>82</v>
      </c>
      <c r="K1054" s="50"/>
      <c r="L1054"/>
      <c r="M1054">
        <f t="shared" si="32"/>
        <v>0.14830807685852052</v>
      </c>
      <c r="N1054">
        <f t="shared" si="33"/>
        <v>0.67102066040039066</v>
      </c>
    </row>
    <row r="1055" spans="1:14" ht="15" x14ac:dyDescent="0.2">
      <c r="A1055" s="59" t="s">
        <v>2388</v>
      </c>
      <c r="B1055" s="59" t="s">
        <v>2389</v>
      </c>
      <c r="C1055" s="59" t="s">
        <v>33</v>
      </c>
      <c r="D1055" s="60">
        <v>11.035492897033691</v>
      </c>
      <c r="E1055" s="60">
        <v>11.667741775512695</v>
      </c>
      <c r="F1055" s="60">
        <v>93.436988830566406</v>
      </c>
      <c r="G1055" s="60">
        <v>2440733440</v>
      </c>
      <c r="H1055" s="60">
        <v>37.360000610351562</v>
      </c>
      <c r="I1055" s="59" t="s">
        <v>47</v>
      </c>
      <c r="J1055" s="59" t="s">
        <v>47</v>
      </c>
      <c r="K1055" s="50"/>
      <c r="L1055"/>
      <c r="M1055">
        <f t="shared" si="32"/>
        <v>0.11667741775512695</v>
      </c>
      <c r="N1055">
        <f t="shared" si="33"/>
        <v>0.93436988830566403</v>
      </c>
    </row>
    <row r="1056" spans="1:14" ht="15" x14ac:dyDescent="0.2">
      <c r="A1056" s="59" t="s">
        <v>2460</v>
      </c>
      <c r="B1056" s="59" t="s">
        <v>2461</v>
      </c>
      <c r="C1056" s="59" t="s">
        <v>65</v>
      </c>
      <c r="D1056" s="60">
        <v>23.922346115112305</v>
      </c>
      <c r="E1056" s="60">
        <v>10.095970153808594</v>
      </c>
      <c r="F1056" s="60">
        <v>60.023368835449219</v>
      </c>
      <c r="G1056" s="60">
        <v>2428731904</v>
      </c>
      <c r="H1056" s="60">
        <v>67.160003662109375</v>
      </c>
      <c r="I1056" s="59" t="s">
        <v>65</v>
      </c>
      <c r="J1056" s="59" t="s">
        <v>66</v>
      </c>
      <c r="K1056" s="50"/>
      <c r="L1056"/>
      <c r="M1056">
        <f t="shared" si="32"/>
        <v>0.10095970153808594</v>
      </c>
      <c r="N1056">
        <f t="shared" si="33"/>
        <v>0.6002336883544922</v>
      </c>
    </row>
    <row r="1057" spans="1:14" ht="15" x14ac:dyDescent="0.2">
      <c r="A1057" s="59" t="s">
        <v>3953</v>
      </c>
      <c r="B1057" s="59" t="s">
        <v>3954</v>
      </c>
      <c r="C1057" s="59" t="s">
        <v>45</v>
      </c>
      <c r="D1057" s="60">
        <v>23.086629867553711</v>
      </c>
      <c r="E1057" s="60">
        <v>17.572114944458008</v>
      </c>
      <c r="F1057" s="60">
        <v>33.484100341796875</v>
      </c>
      <c r="G1057" s="60">
        <v>2421103360</v>
      </c>
      <c r="H1057" s="60">
        <v>110.08000183105469</v>
      </c>
      <c r="I1057" s="59" t="s">
        <v>53</v>
      </c>
      <c r="J1057" s="59" t="s">
        <v>54</v>
      </c>
      <c r="K1057" s="50"/>
      <c r="L1057"/>
      <c r="M1057">
        <f t="shared" si="32"/>
        <v>0.17572114944458009</v>
      </c>
      <c r="N1057">
        <f t="shared" si="33"/>
        <v>0.33484100341796874</v>
      </c>
    </row>
    <row r="1058" spans="1:14" ht="15" x14ac:dyDescent="0.2">
      <c r="A1058" s="59" t="s">
        <v>2689</v>
      </c>
      <c r="B1058" s="59" t="s">
        <v>2690</v>
      </c>
      <c r="C1058" s="59" t="s">
        <v>69</v>
      </c>
      <c r="D1058" s="60">
        <v>14.550173759460449</v>
      </c>
      <c r="E1058" s="60">
        <v>19.244852066040039</v>
      </c>
      <c r="F1058" s="60">
        <v>42.684288024902344</v>
      </c>
      <c r="G1058" s="60">
        <v>2420638720</v>
      </c>
      <c r="H1058" s="60">
        <v>38.299999237060547</v>
      </c>
      <c r="I1058" s="59" t="s">
        <v>70</v>
      </c>
      <c r="J1058" s="59" t="s">
        <v>75</v>
      </c>
      <c r="K1058" s="50"/>
      <c r="L1058"/>
      <c r="M1058">
        <f t="shared" si="32"/>
        <v>0.19244852066040039</v>
      </c>
      <c r="N1058">
        <f t="shared" si="33"/>
        <v>0.42684288024902345</v>
      </c>
    </row>
    <row r="1059" spans="1:14" ht="15" x14ac:dyDescent="0.2">
      <c r="A1059" s="59" t="s">
        <v>9277</v>
      </c>
      <c r="B1059" s="59" t="s">
        <v>9278</v>
      </c>
      <c r="C1059" s="59" t="s">
        <v>89</v>
      </c>
      <c r="D1059" s="60">
        <v>1.9785498380661011</v>
      </c>
      <c r="E1059" s="60">
        <v>177.57655334472656</v>
      </c>
      <c r="F1059" s="60">
        <v>0.35534200072288502</v>
      </c>
      <c r="G1059" s="60">
        <v>2411317504</v>
      </c>
      <c r="H1059" s="60">
        <v>153.65499877929688</v>
      </c>
      <c r="I1059" s="59" t="s">
        <v>89</v>
      </c>
      <c r="J1059" s="59" t="s">
        <v>93</v>
      </c>
      <c r="K1059" s="50"/>
      <c r="L1059"/>
      <c r="M1059">
        <f t="shared" si="32"/>
        <v>1.7757655334472657</v>
      </c>
      <c r="N1059">
        <f t="shared" si="33"/>
        <v>3.5534200072288502E-3</v>
      </c>
    </row>
    <row r="1060" spans="1:14" ht="15" x14ac:dyDescent="0.2">
      <c r="A1060" s="59" t="s">
        <v>7871</v>
      </c>
      <c r="B1060" s="59" t="s">
        <v>7872</v>
      </c>
      <c r="C1060" s="59" t="s">
        <v>43</v>
      </c>
      <c r="D1060" s="60">
        <v>12.113869667053223</v>
      </c>
      <c r="E1060" s="60">
        <v>29.87196159362793</v>
      </c>
      <c r="F1060" s="60">
        <v>54.864822387695312</v>
      </c>
      <c r="G1060" s="60">
        <v>2411103232</v>
      </c>
      <c r="H1060" s="60">
        <v>10.159999847412109</v>
      </c>
      <c r="I1060" s="59" t="s">
        <v>43</v>
      </c>
      <c r="J1060" s="59" t="s">
        <v>101</v>
      </c>
      <c r="K1060" s="50"/>
      <c r="L1060"/>
      <c r="M1060">
        <f t="shared" si="32"/>
        <v>0.29871961593627927</v>
      </c>
      <c r="N1060">
        <f t="shared" si="33"/>
        <v>0.54864822387695311</v>
      </c>
    </row>
    <row r="1061" spans="1:14" ht="15" x14ac:dyDescent="0.2">
      <c r="A1061" s="59" t="s">
        <v>2759</v>
      </c>
      <c r="B1061" s="59" t="s">
        <v>2760</v>
      </c>
      <c r="C1061" s="59" t="s">
        <v>28</v>
      </c>
      <c r="D1061" s="60">
        <v>4.882413387298584</v>
      </c>
      <c r="E1061" s="60">
        <v>40.284564971923828</v>
      </c>
      <c r="F1061" s="60">
        <v>89.105247497558594</v>
      </c>
      <c r="G1061" s="60">
        <v>2407485952</v>
      </c>
      <c r="H1061" s="60">
        <v>94.669998168945312</v>
      </c>
      <c r="I1061" s="59" t="s">
        <v>31</v>
      </c>
      <c r="J1061" s="59" t="s">
        <v>116</v>
      </c>
      <c r="K1061" s="50"/>
      <c r="L1061"/>
      <c r="M1061">
        <f t="shared" si="32"/>
        <v>0.40284564971923831</v>
      </c>
      <c r="N1061">
        <f t="shared" si="33"/>
        <v>0.89105247497558593</v>
      </c>
    </row>
    <row r="1062" spans="1:14" ht="15" x14ac:dyDescent="0.2">
      <c r="A1062" s="59" t="s">
        <v>3441</v>
      </c>
      <c r="B1062" s="59" t="s">
        <v>3442</v>
      </c>
      <c r="C1062" s="59" t="s">
        <v>69</v>
      </c>
      <c r="D1062" s="60">
        <v>23.238517761230469</v>
      </c>
      <c r="E1062" s="60">
        <v>14.34760570526123</v>
      </c>
      <c r="F1062" s="60">
        <v>62.947975158691406</v>
      </c>
      <c r="G1062" s="60">
        <v>2398287104</v>
      </c>
      <c r="H1062" s="60">
        <v>47.180000305175781</v>
      </c>
      <c r="I1062" s="59" t="s">
        <v>6370</v>
      </c>
      <c r="J1062" s="59" t="s">
        <v>96</v>
      </c>
      <c r="K1062" s="50"/>
      <c r="L1062"/>
      <c r="M1062">
        <f t="shared" si="32"/>
        <v>0.14347605705261229</v>
      </c>
      <c r="N1062">
        <f t="shared" si="33"/>
        <v>0.62947975158691405</v>
      </c>
    </row>
    <row r="1063" spans="1:14" ht="15" x14ac:dyDescent="0.2">
      <c r="A1063" s="59" t="s">
        <v>2651</v>
      </c>
      <c r="B1063" s="59" t="s">
        <v>2652</v>
      </c>
      <c r="C1063" s="59" t="s">
        <v>33</v>
      </c>
      <c r="D1063" s="60">
        <v>11.892180442810059</v>
      </c>
      <c r="E1063" s="60">
        <v>9.2414684295654297</v>
      </c>
      <c r="F1063" s="60">
        <v>70.069686889648438</v>
      </c>
      <c r="G1063" s="60">
        <v>2396596736</v>
      </c>
      <c r="H1063" s="60">
        <v>26.184999465942383</v>
      </c>
      <c r="I1063" s="59" t="s">
        <v>47</v>
      </c>
      <c r="J1063" s="59" t="s">
        <v>47</v>
      </c>
      <c r="K1063" s="50"/>
      <c r="L1063"/>
      <c r="M1063">
        <f t="shared" si="32"/>
        <v>9.2414684295654304E-2</v>
      </c>
      <c r="N1063">
        <f t="shared" si="33"/>
        <v>0.70069686889648441</v>
      </c>
    </row>
    <row r="1064" spans="1:14" ht="15" x14ac:dyDescent="0.2">
      <c r="A1064" s="59" t="s">
        <v>2533</v>
      </c>
      <c r="B1064" s="59" t="s">
        <v>2534</v>
      </c>
      <c r="C1064" s="59" t="s">
        <v>28</v>
      </c>
      <c r="D1064" s="60">
        <v>3.5584337711334229</v>
      </c>
      <c r="E1064" s="60">
        <v>24.380020141601562</v>
      </c>
      <c r="F1064" s="60">
        <v>58.190204620361328</v>
      </c>
      <c r="G1064" s="60">
        <v>2395502336</v>
      </c>
      <c r="H1064" s="60">
        <v>31.079999923706055</v>
      </c>
      <c r="I1064" s="59" t="s">
        <v>67</v>
      </c>
      <c r="J1064" s="59" t="s">
        <v>100</v>
      </c>
      <c r="K1064" s="50"/>
      <c r="L1064"/>
      <c r="M1064">
        <f t="shared" si="32"/>
        <v>0.24380020141601563</v>
      </c>
      <c r="N1064">
        <f t="shared" si="33"/>
        <v>0.5819020462036133</v>
      </c>
    </row>
    <row r="1065" spans="1:14" ht="15" x14ac:dyDescent="0.2">
      <c r="A1065" s="59" t="s">
        <v>2937</v>
      </c>
      <c r="B1065" s="59" t="s">
        <v>2938</v>
      </c>
      <c r="C1065" s="59" t="s">
        <v>33</v>
      </c>
      <c r="D1065" s="60">
        <v>13.311639785766602</v>
      </c>
      <c r="E1065" s="60">
        <v>12.414745330810547</v>
      </c>
      <c r="F1065" s="60">
        <v>25.97349739074707</v>
      </c>
      <c r="G1065" s="60">
        <v>2394019584</v>
      </c>
      <c r="H1065" s="60">
        <v>72.129997253417969</v>
      </c>
      <c r="I1065" s="59" t="s">
        <v>47</v>
      </c>
      <c r="J1065" s="59" t="s">
        <v>47</v>
      </c>
      <c r="K1065" s="50"/>
      <c r="L1065"/>
      <c r="M1065">
        <f t="shared" si="32"/>
        <v>0.12414745330810546</v>
      </c>
      <c r="N1065">
        <f t="shared" si="33"/>
        <v>0.25973497390747069</v>
      </c>
    </row>
    <row r="1066" spans="1:14" ht="15" x14ac:dyDescent="0.2">
      <c r="A1066" s="59" t="s">
        <v>2779</v>
      </c>
      <c r="B1066" s="59" t="s">
        <v>2780</v>
      </c>
      <c r="C1066" s="59" t="s">
        <v>33</v>
      </c>
      <c r="D1066" s="60">
        <v>9.5731000900268555</v>
      </c>
      <c r="E1066" s="60">
        <v>74.976478576660156</v>
      </c>
      <c r="F1066" s="60">
        <v>85.888511657714844</v>
      </c>
      <c r="G1066" s="60">
        <v>2390735104</v>
      </c>
      <c r="H1066" s="60">
        <v>32.740001678466797</v>
      </c>
      <c r="I1066" s="59" t="s">
        <v>34</v>
      </c>
      <c r="J1066" s="59" t="s">
        <v>73</v>
      </c>
      <c r="K1066" s="50"/>
      <c r="L1066"/>
      <c r="M1066">
        <f t="shared" si="32"/>
        <v>0.74976478576660155</v>
      </c>
      <c r="N1066">
        <f t="shared" si="33"/>
        <v>0.85888511657714839</v>
      </c>
    </row>
    <row r="1067" spans="1:14" ht="15" x14ac:dyDescent="0.2">
      <c r="A1067" s="59" t="s">
        <v>2647</v>
      </c>
      <c r="B1067" s="59" t="s">
        <v>2648</v>
      </c>
      <c r="C1067" s="59" t="s">
        <v>20</v>
      </c>
      <c r="D1067" s="60">
        <v>51.257610321044922</v>
      </c>
      <c r="E1067" s="60">
        <v>7.9598641395568848</v>
      </c>
      <c r="F1067" s="60">
        <v>86.199691772460938</v>
      </c>
      <c r="G1067" s="60">
        <v>2386735616</v>
      </c>
      <c r="H1067" s="60">
        <v>54.740001678466797</v>
      </c>
      <c r="I1067" s="59" t="s">
        <v>23</v>
      </c>
      <c r="J1067" s="59" t="s">
        <v>24</v>
      </c>
      <c r="K1067" s="50"/>
      <c r="L1067"/>
      <c r="M1067">
        <f t="shared" si="32"/>
        <v>7.9598641395568853E-2</v>
      </c>
      <c r="N1067">
        <f t="shared" si="33"/>
        <v>0.8619969177246094</v>
      </c>
    </row>
    <row r="1068" spans="1:14" ht="15" x14ac:dyDescent="0.2">
      <c r="A1068" s="59" t="s">
        <v>9283</v>
      </c>
      <c r="B1068" s="59" t="s">
        <v>9284</v>
      </c>
      <c r="C1068" s="59" t="s">
        <v>20</v>
      </c>
      <c r="D1068" s="60">
        <v>44.341789245605469</v>
      </c>
      <c r="E1068" s="60">
        <v>1.2819199562072749</v>
      </c>
      <c r="F1068" s="60">
        <v>2.7202401161193852</v>
      </c>
      <c r="G1068" s="60">
        <v>2384818944</v>
      </c>
      <c r="H1068" s="60">
        <v>5.8649997711181641</v>
      </c>
      <c r="I1068" s="59" t="s">
        <v>23</v>
      </c>
      <c r="J1068" s="59" t="s">
        <v>42</v>
      </c>
      <c r="K1068" s="50"/>
      <c r="L1068"/>
      <c r="M1068">
        <f t="shared" si="32"/>
        <v>1.2819199562072749E-2</v>
      </c>
      <c r="N1068">
        <f t="shared" si="33"/>
        <v>2.7202401161193851E-2</v>
      </c>
    </row>
    <row r="1069" spans="1:14" ht="15" x14ac:dyDescent="0.2">
      <c r="A1069" s="59" t="s">
        <v>3673</v>
      </c>
      <c r="B1069" s="59" t="s">
        <v>3674</v>
      </c>
      <c r="C1069" s="59" t="s">
        <v>45</v>
      </c>
      <c r="D1069" s="60">
        <v>19.936758041381836</v>
      </c>
      <c r="E1069" s="60">
        <v>9.6973972320556641</v>
      </c>
      <c r="F1069" s="60">
        <v>15.735014915466309</v>
      </c>
      <c r="G1069" s="60">
        <v>2380243200</v>
      </c>
      <c r="H1069" s="60">
        <v>88.489997863769531</v>
      </c>
      <c r="I1069" s="59" t="s">
        <v>46</v>
      </c>
      <c r="J1069" s="59" t="s">
        <v>46</v>
      </c>
      <c r="K1069" s="50"/>
      <c r="L1069"/>
      <c r="M1069">
        <f t="shared" si="32"/>
        <v>9.6973972320556642E-2</v>
      </c>
      <c r="N1069">
        <f t="shared" si="33"/>
        <v>0.15735014915466308</v>
      </c>
    </row>
    <row r="1070" spans="1:14" ht="15" x14ac:dyDescent="0.2">
      <c r="A1070" s="59" t="s">
        <v>7585</v>
      </c>
      <c r="B1070" s="59" t="s">
        <v>7586</v>
      </c>
      <c r="C1070" s="59" t="s">
        <v>33</v>
      </c>
      <c r="D1070" s="60">
        <v>9.0068893432617188</v>
      </c>
      <c r="E1070" s="60">
        <v>18.790008544921875</v>
      </c>
      <c r="F1070" s="60">
        <v>20.930288314819336</v>
      </c>
      <c r="G1070" s="60">
        <v>2376776192</v>
      </c>
      <c r="H1070" s="60">
        <v>141.49000549316406</v>
      </c>
      <c r="I1070" s="59" t="s">
        <v>34</v>
      </c>
      <c r="J1070" s="59" t="s">
        <v>73</v>
      </c>
      <c r="K1070" s="50"/>
      <c r="L1070"/>
      <c r="M1070">
        <f t="shared" si="32"/>
        <v>0.18790008544921874</v>
      </c>
      <c r="N1070">
        <f t="shared" si="33"/>
        <v>0.20930288314819337</v>
      </c>
    </row>
    <row r="1071" spans="1:14" ht="15" x14ac:dyDescent="0.2">
      <c r="A1071" s="59" t="s">
        <v>2965</v>
      </c>
      <c r="B1071" s="59" t="s">
        <v>2966</v>
      </c>
      <c r="C1071" s="59" t="s">
        <v>28</v>
      </c>
      <c r="D1071" s="60">
        <v>19.123908996582031</v>
      </c>
      <c r="E1071" s="60">
        <v>-2.1851639747619629</v>
      </c>
      <c r="F1071" s="60">
        <v>150.88377380371094</v>
      </c>
      <c r="G1071" s="60">
        <v>2369632768</v>
      </c>
      <c r="H1071" s="60">
        <v>17.799999237060547</v>
      </c>
      <c r="I1071" s="59" t="s">
        <v>31</v>
      </c>
      <c r="J1071" s="59" t="s">
        <v>116</v>
      </c>
      <c r="K1071" s="50"/>
      <c r="L1071"/>
      <c r="M1071">
        <f t="shared" si="32"/>
        <v>-2.1851639747619628E-2</v>
      </c>
      <c r="N1071">
        <f t="shared" si="33"/>
        <v>1.5088377380371094</v>
      </c>
    </row>
    <row r="1072" spans="1:14" ht="15" x14ac:dyDescent="0.2">
      <c r="A1072" s="59" t="s">
        <v>2090</v>
      </c>
      <c r="B1072" s="59" t="s">
        <v>2091</v>
      </c>
      <c r="C1072" s="59" t="s">
        <v>80</v>
      </c>
      <c r="D1072" s="60">
        <v>52.169746398925781</v>
      </c>
      <c r="E1072" s="60">
        <v>4.9916591644287109</v>
      </c>
      <c r="F1072" s="60">
        <v>84.046524047851562</v>
      </c>
      <c r="G1072" s="60">
        <v>2368591360</v>
      </c>
      <c r="H1072" s="60">
        <v>57.040000915527344</v>
      </c>
      <c r="I1072" s="59" t="s">
        <v>80</v>
      </c>
      <c r="J1072" s="59" t="s">
        <v>81</v>
      </c>
      <c r="K1072" s="50"/>
      <c r="L1072"/>
      <c r="M1072">
        <f t="shared" si="32"/>
        <v>4.9916591644287106E-2</v>
      </c>
      <c r="N1072">
        <f t="shared" si="33"/>
        <v>0.84046524047851567</v>
      </c>
    </row>
    <row r="1073" spans="1:14" ht="15" x14ac:dyDescent="0.2">
      <c r="A1073" s="59" t="s">
        <v>3139</v>
      </c>
      <c r="B1073" s="59" t="s">
        <v>3140</v>
      </c>
      <c r="C1073" s="59" t="s">
        <v>69</v>
      </c>
      <c r="D1073" s="60">
        <v>32.652019500732422</v>
      </c>
      <c r="E1073" s="60">
        <v>13.994254112243652</v>
      </c>
      <c r="F1073" s="60">
        <v>54.259651184082031</v>
      </c>
      <c r="G1073" s="60">
        <v>2364365568</v>
      </c>
      <c r="H1073" s="60">
        <v>96.970001220703125</v>
      </c>
      <c r="I1073" s="59" t="s">
        <v>76</v>
      </c>
      <c r="J1073" s="59" t="s">
        <v>97</v>
      </c>
      <c r="K1073" s="50"/>
      <c r="L1073"/>
      <c r="M1073">
        <f t="shared" si="32"/>
        <v>0.13994254112243654</v>
      </c>
      <c r="N1073">
        <f t="shared" si="33"/>
        <v>0.54259651184082036</v>
      </c>
    </row>
    <row r="1074" spans="1:14" ht="15" x14ac:dyDescent="0.2">
      <c r="A1074" s="59" t="s">
        <v>9273</v>
      </c>
      <c r="B1074" s="59" t="s">
        <v>9274</v>
      </c>
      <c r="C1074" s="59" t="s">
        <v>43</v>
      </c>
      <c r="D1074" s="60">
        <v>1.4759964942932131</v>
      </c>
      <c r="E1074" s="60">
        <v>-3.8014910221099849</v>
      </c>
      <c r="F1074" s="60">
        <v>54.576564788818359</v>
      </c>
      <c r="G1074" s="60">
        <v>2353677568</v>
      </c>
      <c r="H1074" s="60">
        <v>14.100000381469727</v>
      </c>
      <c r="I1074" s="59" t="s">
        <v>43</v>
      </c>
      <c r="J1074" s="59" t="s">
        <v>44</v>
      </c>
      <c r="K1074" s="50"/>
      <c r="L1074"/>
      <c r="M1074">
        <f t="shared" si="32"/>
        <v>-3.8014910221099846E-2</v>
      </c>
      <c r="N1074">
        <f t="shared" si="33"/>
        <v>0.5457656478881836</v>
      </c>
    </row>
    <row r="1075" spans="1:14" ht="15" x14ac:dyDescent="0.2">
      <c r="A1075" s="59" t="s">
        <v>9291</v>
      </c>
      <c r="B1075" s="59" t="s">
        <v>2520</v>
      </c>
      <c r="C1075" s="59" t="s">
        <v>25</v>
      </c>
      <c r="D1075" s="60">
        <v>18.065908432006836</v>
      </c>
      <c r="E1075" s="60">
        <v>10.799215316772461</v>
      </c>
      <c r="F1075" s="60">
        <v>100.335205078125</v>
      </c>
      <c r="G1075" s="60">
        <v>2351511296</v>
      </c>
      <c r="H1075" s="60">
        <v>42.229999542236328</v>
      </c>
      <c r="I1075" s="59" t="s">
        <v>26</v>
      </c>
      <c r="J1075" s="59" t="s">
        <v>74</v>
      </c>
      <c r="K1075" s="50"/>
      <c r="L1075"/>
      <c r="M1075">
        <f t="shared" si="32"/>
        <v>0.10799215316772461</v>
      </c>
      <c r="N1075">
        <f t="shared" si="33"/>
        <v>1.0033520507812499</v>
      </c>
    </row>
    <row r="1076" spans="1:14" ht="15" x14ac:dyDescent="0.2">
      <c r="A1076" s="59" t="s">
        <v>2921</v>
      </c>
      <c r="B1076" s="59" t="s">
        <v>2922</v>
      </c>
      <c r="C1076" s="59" t="s">
        <v>33</v>
      </c>
      <c r="D1076" s="60">
        <v>13.071779251098633</v>
      </c>
      <c r="E1076" s="60">
        <v>7.6324868202209473</v>
      </c>
      <c r="F1076" s="60">
        <v>19.458585739135742</v>
      </c>
      <c r="G1076" s="60">
        <v>2349075712</v>
      </c>
      <c r="H1076" s="60">
        <v>39.709999084472656</v>
      </c>
      <c r="I1076" s="59" t="s">
        <v>47</v>
      </c>
      <c r="J1076" s="59" t="s">
        <v>47</v>
      </c>
      <c r="K1076" s="50"/>
      <c r="L1076"/>
      <c r="M1076">
        <f t="shared" si="32"/>
        <v>7.6324868202209475E-2</v>
      </c>
      <c r="N1076">
        <f t="shared" si="33"/>
        <v>0.19458585739135742</v>
      </c>
    </row>
    <row r="1077" spans="1:14" ht="15" x14ac:dyDescent="0.2">
      <c r="A1077" s="59" t="s">
        <v>2094</v>
      </c>
      <c r="B1077" s="59" t="s">
        <v>2095</v>
      </c>
      <c r="C1077" s="59" t="s">
        <v>80</v>
      </c>
      <c r="D1077" s="60">
        <v>4.5185394287109384</v>
      </c>
      <c r="E1077" s="60">
        <v>22.209583282470703</v>
      </c>
      <c r="F1077" s="60">
        <v>227.43171691894531</v>
      </c>
      <c r="G1077" s="60">
        <v>2341096448</v>
      </c>
      <c r="H1077" s="60">
        <v>11.270000457763672</v>
      </c>
      <c r="I1077" s="59" t="s">
        <v>80</v>
      </c>
      <c r="J1077" s="59" t="s">
        <v>102</v>
      </c>
      <c r="K1077" s="50"/>
      <c r="L1077"/>
      <c r="M1077">
        <f t="shared" si="32"/>
        <v>0.22209583282470702</v>
      </c>
      <c r="N1077">
        <f t="shared" si="33"/>
        <v>2.274317169189453</v>
      </c>
    </row>
    <row r="1078" spans="1:14" ht="15" x14ac:dyDescent="0.2">
      <c r="A1078" s="59" t="s">
        <v>3143</v>
      </c>
      <c r="B1078" s="59" t="s">
        <v>3144</v>
      </c>
      <c r="C1078" s="59" t="s">
        <v>33</v>
      </c>
      <c r="D1078" s="60">
        <v>9.4907236099243164</v>
      </c>
      <c r="E1078" s="60">
        <v>15.171039581298828</v>
      </c>
      <c r="F1078" s="60">
        <v>43.810657501220703</v>
      </c>
      <c r="G1078" s="60">
        <v>2335774208</v>
      </c>
      <c r="H1078" s="60">
        <v>41.729999542236328</v>
      </c>
      <c r="I1078" s="59" t="s">
        <v>47</v>
      </c>
      <c r="J1078" s="59" t="s">
        <v>111</v>
      </c>
      <c r="K1078" s="50"/>
      <c r="L1078"/>
      <c r="M1078">
        <f t="shared" si="32"/>
        <v>0.15171039581298829</v>
      </c>
      <c r="N1078">
        <f t="shared" si="33"/>
        <v>0.43810657501220701</v>
      </c>
    </row>
    <row r="1079" spans="1:14" ht="15" x14ac:dyDescent="0.2">
      <c r="A1079" s="59" t="s">
        <v>3215</v>
      </c>
      <c r="B1079" s="59" t="s">
        <v>3216</v>
      </c>
      <c r="C1079" s="59" t="s">
        <v>33</v>
      </c>
      <c r="D1079" s="60">
        <v>15.819169044494629</v>
      </c>
      <c r="E1079" s="60">
        <v>14.430507659912109</v>
      </c>
      <c r="F1079" s="60">
        <v>38.068775177001953</v>
      </c>
      <c r="G1079" s="60">
        <v>2332360448</v>
      </c>
      <c r="H1079" s="60">
        <v>148.8800048828125</v>
      </c>
      <c r="I1079" s="59" t="s">
        <v>47</v>
      </c>
      <c r="J1079" s="59" t="s">
        <v>47</v>
      </c>
      <c r="K1079" s="50"/>
      <c r="L1079"/>
      <c r="M1079">
        <f t="shared" si="32"/>
        <v>0.14430507659912109</v>
      </c>
      <c r="N1079">
        <f t="shared" si="33"/>
        <v>0.38068775177001951</v>
      </c>
    </row>
    <row r="1080" spans="1:14" ht="15" x14ac:dyDescent="0.2">
      <c r="A1080" s="59" t="s">
        <v>2999</v>
      </c>
      <c r="B1080" s="59" t="s">
        <v>3000</v>
      </c>
      <c r="C1080" s="59" t="s">
        <v>33</v>
      </c>
      <c r="D1080" s="60">
        <v>23.597387313842773</v>
      </c>
      <c r="E1080" s="60">
        <v>8.5042572021484375</v>
      </c>
      <c r="F1080" s="60">
        <v>65.461204528808594</v>
      </c>
      <c r="G1080" s="60">
        <v>2330670336</v>
      </c>
      <c r="H1080" s="60">
        <v>21.270000457763672</v>
      </c>
      <c r="I1080" s="59" t="s">
        <v>47</v>
      </c>
      <c r="J1080" s="59" t="s">
        <v>111</v>
      </c>
      <c r="K1080" s="50"/>
      <c r="L1080"/>
      <c r="M1080">
        <f t="shared" si="32"/>
        <v>8.5042572021484381E-2</v>
      </c>
      <c r="N1080">
        <f t="shared" si="33"/>
        <v>0.65461204528808592</v>
      </c>
    </row>
    <row r="1081" spans="1:14" ht="15" x14ac:dyDescent="0.2">
      <c r="A1081" s="59" t="s">
        <v>2529</v>
      </c>
      <c r="B1081" s="59" t="s">
        <v>2530</v>
      </c>
      <c r="C1081" s="59" t="s">
        <v>69</v>
      </c>
      <c r="D1081" s="60">
        <v>16.00115966796875</v>
      </c>
      <c r="E1081" s="60">
        <v>16.003513336181641</v>
      </c>
      <c r="F1081" s="60">
        <v>14.171653747558594</v>
      </c>
      <c r="G1081" s="60">
        <v>2327720192</v>
      </c>
      <c r="H1081" s="60">
        <v>46.630001068115234</v>
      </c>
      <c r="I1081" s="59" t="s">
        <v>6370</v>
      </c>
      <c r="J1081" s="59" t="s">
        <v>87</v>
      </c>
      <c r="K1081" s="50"/>
      <c r="L1081"/>
      <c r="M1081">
        <f t="shared" si="32"/>
        <v>0.16003513336181641</v>
      </c>
      <c r="N1081">
        <f t="shared" si="33"/>
        <v>0.14171653747558594</v>
      </c>
    </row>
    <row r="1082" spans="1:14" ht="15" x14ac:dyDescent="0.2">
      <c r="A1082" s="59" t="s">
        <v>2729</v>
      </c>
      <c r="B1082" s="59" t="s">
        <v>2730</v>
      </c>
      <c r="C1082" s="59" t="s">
        <v>89</v>
      </c>
      <c r="D1082" s="60">
        <v>16.560651779174805</v>
      </c>
      <c r="E1082" s="60">
        <v>14.017056465148926</v>
      </c>
      <c r="F1082" s="60">
        <v>41.297992706298828</v>
      </c>
      <c r="G1082" s="60">
        <v>2325747968</v>
      </c>
      <c r="H1082" s="60">
        <v>108.33999633789062</v>
      </c>
      <c r="I1082" s="59" t="s">
        <v>89</v>
      </c>
      <c r="J1082" s="59" t="s">
        <v>90</v>
      </c>
      <c r="K1082" s="50"/>
      <c r="L1082"/>
      <c r="M1082">
        <f t="shared" si="32"/>
        <v>0.14017056465148925</v>
      </c>
      <c r="N1082">
        <f t="shared" si="33"/>
        <v>0.41297992706298831</v>
      </c>
    </row>
    <row r="1083" spans="1:14" ht="15" x14ac:dyDescent="0.2">
      <c r="A1083" s="59" t="s">
        <v>2370</v>
      </c>
      <c r="B1083" s="59" t="s">
        <v>2371</v>
      </c>
      <c r="C1083" s="59" t="s">
        <v>28</v>
      </c>
      <c r="D1083" s="60">
        <v>9.8859682083129883</v>
      </c>
      <c r="E1083" s="60">
        <v>30.498077392578125</v>
      </c>
      <c r="F1083" s="60">
        <v>12.928139686584473</v>
      </c>
      <c r="G1083" s="60">
        <v>2325600768</v>
      </c>
      <c r="H1083" s="60">
        <v>31.829999923706055</v>
      </c>
      <c r="I1083" s="59" t="s">
        <v>67</v>
      </c>
      <c r="J1083" s="59" t="s">
        <v>68</v>
      </c>
      <c r="K1083" s="50"/>
      <c r="L1083"/>
      <c r="M1083">
        <f t="shared" si="32"/>
        <v>0.30498077392578127</v>
      </c>
      <c r="N1083">
        <f t="shared" si="33"/>
        <v>0.12928139686584472</v>
      </c>
    </row>
    <row r="1084" spans="1:14" ht="15" x14ac:dyDescent="0.2">
      <c r="A1084" s="59" t="s">
        <v>2889</v>
      </c>
      <c r="B1084" s="59" t="s">
        <v>2890</v>
      </c>
      <c r="C1084" s="59" t="s">
        <v>33</v>
      </c>
      <c r="D1084" s="60">
        <v>13.213337898254395</v>
      </c>
      <c r="E1084" s="60">
        <v>9.8381319046020508</v>
      </c>
      <c r="F1084" s="60">
        <v>17.372663497924805</v>
      </c>
      <c r="G1084" s="60">
        <v>2314086400</v>
      </c>
      <c r="H1084" s="60">
        <v>33.180000305175781</v>
      </c>
      <c r="I1084" s="59" t="s">
        <v>47</v>
      </c>
      <c r="J1084" s="59" t="s">
        <v>47</v>
      </c>
      <c r="K1084" s="50"/>
      <c r="L1084"/>
      <c r="M1084">
        <f t="shared" si="32"/>
        <v>9.8381319046020502E-2</v>
      </c>
      <c r="N1084">
        <f t="shared" si="33"/>
        <v>0.17372663497924803</v>
      </c>
    </row>
    <row r="1085" spans="1:14" ht="15" x14ac:dyDescent="0.2">
      <c r="A1085" s="59" t="s">
        <v>2226</v>
      </c>
      <c r="B1085" s="59" t="s">
        <v>2227</v>
      </c>
      <c r="C1085" s="59" t="s">
        <v>20</v>
      </c>
      <c r="D1085" s="60">
        <v>19.915275573730469</v>
      </c>
      <c r="E1085" s="60">
        <v>13.656270980834961</v>
      </c>
      <c r="F1085" s="60">
        <v>111.84454345703125</v>
      </c>
      <c r="G1085" s="60">
        <v>2297538560</v>
      </c>
      <c r="H1085" s="60">
        <v>10.149999618530273</v>
      </c>
      <c r="I1085" s="59" t="s">
        <v>21</v>
      </c>
      <c r="J1085" s="59" t="s">
        <v>63</v>
      </c>
      <c r="K1085" s="50"/>
      <c r="L1085"/>
      <c r="M1085">
        <f t="shared" si="32"/>
        <v>0.13656270980834961</v>
      </c>
      <c r="N1085">
        <f t="shared" si="33"/>
        <v>1.1184454345703125</v>
      </c>
    </row>
    <row r="1086" spans="1:14" ht="15" x14ac:dyDescent="0.2">
      <c r="A1086" s="59" t="s">
        <v>4585</v>
      </c>
      <c r="B1086" s="59" t="s">
        <v>4586</v>
      </c>
      <c r="C1086" s="59" t="s">
        <v>20</v>
      </c>
      <c r="D1086" s="60">
        <v>15.479166984558105</v>
      </c>
      <c r="E1086" s="60">
        <v>27.578723907470703</v>
      </c>
      <c r="F1086" s="60">
        <v>9.8318872451782227</v>
      </c>
      <c r="G1086" s="60">
        <v>2293819392</v>
      </c>
      <c r="H1086" s="60">
        <v>74.300003051757812</v>
      </c>
      <c r="I1086" s="59" t="s">
        <v>48</v>
      </c>
      <c r="J1086" s="59" t="s">
        <v>48</v>
      </c>
      <c r="K1086" s="50"/>
      <c r="L1086"/>
      <c r="M1086">
        <f t="shared" si="32"/>
        <v>0.27578723907470704</v>
      </c>
      <c r="N1086">
        <f t="shared" si="33"/>
        <v>9.8318872451782224E-2</v>
      </c>
    </row>
    <row r="1087" spans="1:14" ht="15" x14ac:dyDescent="0.2">
      <c r="A1087" s="59" t="s">
        <v>3963</v>
      </c>
      <c r="B1087" s="59" t="s">
        <v>3964</v>
      </c>
      <c r="C1087" s="59" t="s">
        <v>20</v>
      </c>
      <c r="D1087" s="60">
        <v>48.702503204345703</v>
      </c>
      <c r="E1087" s="60">
        <v>48.281291961669922</v>
      </c>
      <c r="F1087" s="60">
        <v>281.637939453125</v>
      </c>
      <c r="G1087" s="60">
        <v>2290661376</v>
      </c>
      <c r="H1087" s="60">
        <v>18.354999542236328</v>
      </c>
      <c r="I1087" s="59" t="s">
        <v>21</v>
      </c>
      <c r="J1087" s="59" t="s">
        <v>63</v>
      </c>
      <c r="K1087" s="50"/>
      <c r="L1087"/>
      <c r="M1087">
        <f t="shared" si="32"/>
        <v>0.4828129196166992</v>
      </c>
      <c r="N1087">
        <f t="shared" si="33"/>
        <v>2.8163793945312499</v>
      </c>
    </row>
    <row r="1088" spans="1:14" ht="15" x14ac:dyDescent="0.2">
      <c r="A1088" s="59" t="s">
        <v>2400</v>
      </c>
      <c r="B1088" s="59" t="s">
        <v>2401</v>
      </c>
      <c r="C1088" s="59" t="s">
        <v>20</v>
      </c>
      <c r="D1088" s="60">
        <v>117.45430755615234</v>
      </c>
      <c r="E1088" s="60">
        <v>-8.0100030899047852</v>
      </c>
      <c r="F1088" s="60">
        <v>55.241489410400391</v>
      </c>
      <c r="G1088" s="60">
        <v>2278326272</v>
      </c>
      <c r="H1088" s="60">
        <v>53.979999542236328</v>
      </c>
      <c r="I1088" s="59" t="s">
        <v>21</v>
      </c>
      <c r="J1088" s="59" t="s">
        <v>92</v>
      </c>
      <c r="K1088" s="50"/>
      <c r="L1088"/>
      <c r="M1088">
        <f t="shared" si="32"/>
        <v>-8.0100030899047853E-2</v>
      </c>
      <c r="N1088">
        <f t="shared" si="33"/>
        <v>0.55241489410400391</v>
      </c>
    </row>
    <row r="1089" spans="1:14" ht="15" x14ac:dyDescent="0.2">
      <c r="A1089" s="59" t="s">
        <v>9301</v>
      </c>
      <c r="B1089" s="59" t="s">
        <v>9302</v>
      </c>
      <c r="C1089" s="59" t="s">
        <v>45</v>
      </c>
      <c r="D1089" s="60">
        <v>21.139028549194336</v>
      </c>
      <c r="E1089" s="60">
        <v>1.5941779613494871</v>
      </c>
      <c r="F1089" s="60">
        <v>64.127662658691406</v>
      </c>
      <c r="G1089" s="60">
        <v>2276228096</v>
      </c>
      <c r="H1089" s="60">
        <v>17.135000228881836</v>
      </c>
      <c r="I1089" s="59" t="s">
        <v>53</v>
      </c>
      <c r="J1089" s="59" t="s">
        <v>84</v>
      </c>
      <c r="K1089" s="50"/>
      <c r="L1089"/>
      <c r="M1089">
        <f t="shared" si="32"/>
        <v>1.5941779613494869E-2</v>
      </c>
      <c r="N1089">
        <f t="shared" si="33"/>
        <v>0.64127662658691409</v>
      </c>
    </row>
    <row r="1090" spans="1:14" ht="15" x14ac:dyDescent="0.2">
      <c r="A1090" s="59" t="s">
        <v>1736</v>
      </c>
      <c r="B1090" s="59" t="s">
        <v>1737</v>
      </c>
      <c r="C1090" s="59" t="s">
        <v>28</v>
      </c>
      <c r="D1090" s="60">
        <v>4.9818730354309082</v>
      </c>
      <c r="E1090" s="60">
        <v>53.518806457519531</v>
      </c>
      <c r="F1090" s="60">
        <v>599.64276123046875</v>
      </c>
      <c r="G1090" s="60">
        <v>2261187584</v>
      </c>
      <c r="H1090" s="60">
        <v>6.7100000381469727</v>
      </c>
      <c r="I1090" s="59" t="s">
        <v>67</v>
      </c>
      <c r="J1090" s="59" t="s">
        <v>68</v>
      </c>
      <c r="K1090" s="50"/>
      <c r="L1090"/>
      <c r="M1090">
        <f t="shared" si="32"/>
        <v>0.5351880645751953</v>
      </c>
      <c r="N1090">
        <f t="shared" si="33"/>
        <v>5.9964276123046876</v>
      </c>
    </row>
    <row r="1091" spans="1:14" ht="15" x14ac:dyDescent="0.2">
      <c r="A1091" s="59" t="s">
        <v>3065</v>
      </c>
      <c r="B1091" s="59" t="s">
        <v>3066</v>
      </c>
      <c r="C1091" s="59" t="s">
        <v>69</v>
      </c>
      <c r="D1091" s="60">
        <v>8.0288467407226562</v>
      </c>
      <c r="E1091" s="60">
        <v>13.646335601806641</v>
      </c>
      <c r="F1091" s="60">
        <v>67.375</v>
      </c>
      <c r="G1091" s="60">
        <v>2253287680</v>
      </c>
      <c r="H1091" s="60">
        <v>16.700000762939453</v>
      </c>
      <c r="I1091" s="59" t="s">
        <v>76</v>
      </c>
      <c r="J1091" s="59" t="s">
        <v>95</v>
      </c>
      <c r="K1091" s="50"/>
      <c r="L1091"/>
      <c r="M1091">
        <f t="shared" si="32"/>
        <v>0.13646335601806642</v>
      </c>
      <c r="N1091">
        <f t="shared" si="33"/>
        <v>0.67374999999999996</v>
      </c>
    </row>
    <row r="1092" spans="1:14" ht="15" x14ac:dyDescent="0.2">
      <c r="A1092" s="59" t="s">
        <v>2354</v>
      </c>
      <c r="B1092" s="59" t="s">
        <v>2355</v>
      </c>
      <c r="C1092" s="59" t="s">
        <v>36</v>
      </c>
      <c r="D1092" s="60">
        <v>30.324731826782227</v>
      </c>
      <c r="E1092" s="60">
        <v>-11.239249229431152</v>
      </c>
      <c r="F1092" s="60">
        <v>144.71890258789062</v>
      </c>
      <c r="G1092" s="60">
        <v>2250821376</v>
      </c>
      <c r="H1092" s="60">
        <v>73.839996337890625</v>
      </c>
      <c r="I1092" s="59" t="s">
        <v>37</v>
      </c>
      <c r="J1092" s="59" t="s">
        <v>60</v>
      </c>
      <c r="K1092" s="50"/>
      <c r="L1092"/>
      <c r="M1092">
        <f t="shared" si="32"/>
        <v>-0.11239249229431153</v>
      </c>
      <c r="N1092">
        <f t="shared" si="33"/>
        <v>1.4471890258789062</v>
      </c>
    </row>
    <row r="1093" spans="1:14" ht="15" x14ac:dyDescent="0.2">
      <c r="A1093" s="59" t="s">
        <v>2567</v>
      </c>
      <c r="B1093" s="59" t="s">
        <v>2568</v>
      </c>
      <c r="C1093" s="59" t="s">
        <v>43</v>
      </c>
      <c r="D1093" s="60">
        <v>7.446321964263916</v>
      </c>
      <c r="E1093" s="60">
        <v>33.075778961181641</v>
      </c>
      <c r="F1093" s="60">
        <v>226.78097534179688</v>
      </c>
      <c r="G1093" s="60">
        <v>2249667840</v>
      </c>
      <c r="H1093" s="60">
        <v>32.740001678466797</v>
      </c>
      <c r="I1093" s="59" t="s">
        <v>43</v>
      </c>
      <c r="J1093" s="59" t="s">
        <v>44</v>
      </c>
      <c r="K1093" s="50"/>
      <c r="L1093"/>
      <c r="M1093">
        <f t="shared" ref="M1093:M1156" si="34">IF(E1093=0,"",E1093/100)</f>
        <v>0.3307577896118164</v>
      </c>
      <c r="N1093">
        <f t="shared" si="33"/>
        <v>2.2678097534179686</v>
      </c>
    </row>
    <row r="1094" spans="1:14" ht="15" x14ac:dyDescent="0.2">
      <c r="A1094" s="59" t="s">
        <v>3147</v>
      </c>
      <c r="B1094" s="59" t="s">
        <v>3148</v>
      </c>
      <c r="C1094" s="59" t="s">
        <v>36</v>
      </c>
      <c r="D1094" s="60">
        <v>46.631950378417969</v>
      </c>
      <c r="E1094" s="60">
        <v>2.805354118347168</v>
      </c>
      <c r="F1094" s="60">
        <v>106.68893432617188</v>
      </c>
      <c r="G1094" s="60">
        <v>2248222208</v>
      </c>
      <c r="H1094" s="60">
        <v>52.162498474121094</v>
      </c>
      <c r="I1094" s="59" t="s">
        <v>40</v>
      </c>
      <c r="J1094" s="59" t="s">
        <v>41</v>
      </c>
      <c r="K1094" s="50"/>
      <c r="L1094"/>
      <c r="M1094">
        <f t="shared" si="34"/>
        <v>2.805354118347168E-2</v>
      </c>
      <c r="N1094">
        <f t="shared" ref="N1094:N1157" si="35">IF(F1094=0,"",F1094/100)</f>
        <v>1.0668893432617188</v>
      </c>
    </row>
    <row r="1095" spans="1:14" ht="15" x14ac:dyDescent="0.2">
      <c r="A1095" s="59" t="s">
        <v>2134</v>
      </c>
      <c r="B1095" s="59" t="s">
        <v>2135</v>
      </c>
      <c r="C1095" s="59" t="s">
        <v>20</v>
      </c>
      <c r="D1095" s="60">
        <v>14.695573806762695</v>
      </c>
      <c r="E1095" s="60">
        <v>13.486676216125488</v>
      </c>
      <c r="F1095" s="60">
        <v>90.458145141601562</v>
      </c>
      <c r="G1095" s="60">
        <v>2247482624</v>
      </c>
      <c r="H1095" s="60">
        <v>21.090000152587891</v>
      </c>
      <c r="I1095" s="59" t="s">
        <v>23</v>
      </c>
      <c r="J1095" s="59" t="s">
        <v>24</v>
      </c>
      <c r="K1095" s="50"/>
      <c r="L1095"/>
      <c r="M1095">
        <f t="shared" si="34"/>
        <v>0.13486676216125487</v>
      </c>
      <c r="N1095">
        <f t="shared" si="35"/>
        <v>0.90458145141601565</v>
      </c>
    </row>
    <row r="1096" spans="1:14" ht="15" x14ac:dyDescent="0.2">
      <c r="A1096" s="59" t="s">
        <v>2751</v>
      </c>
      <c r="B1096" s="59" t="s">
        <v>2752</v>
      </c>
      <c r="C1096" s="59" t="s">
        <v>33</v>
      </c>
      <c r="D1096" s="60">
        <v>17.780374526977539</v>
      </c>
      <c r="E1096" s="60">
        <v>8.0644512176513672</v>
      </c>
      <c r="F1096" s="60">
        <v>65.7479248046875</v>
      </c>
      <c r="G1096" s="60">
        <v>2246149888</v>
      </c>
      <c r="H1096" s="60">
        <v>38.049999237060547</v>
      </c>
      <c r="I1096" s="59" t="s">
        <v>47</v>
      </c>
      <c r="J1096" s="59" t="s">
        <v>47</v>
      </c>
      <c r="K1096" s="50"/>
      <c r="L1096"/>
      <c r="M1096">
        <f t="shared" si="34"/>
        <v>8.0644512176513666E-2</v>
      </c>
      <c r="N1096">
        <f t="shared" si="35"/>
        <v>0.65747924804687496</v>
      </c>
    </row>
    <row r="1097" spans="1:14" ht="15" x14ac:dyDescent="0.2">
      <c r="A1097" s="59" t="s">
        <v>3465</v>
      </c>
      <c r="B1097" s="59" t="s">
        <v>3466</v>
      </c>
      <c r="C1097" s="59" t="s">
        <v>20</v>
      </c>
      <c r="D1097" s="60">
        <v>23.352327346801758</v>
      </c>
      <c r="E1097" s="60">
        <v>20.423467636108398</v>
      </c>
      <c r="F1097" s="60">
        <v>110.67348480224609</v>
      </c>
      <c r="G1097" s="60">
        <v>2241152768</v>
      </c>
      <c r="H1097" s="60">
        <v>70.5</v>
      </c>
      <c r="I1097" s="59" t="s">
        <v>23</v>
      </c>
      <c r="J1097" s="59" t="s">
        <v>42</v>
      </c>
      <c r="K1097" s="50"/>
      <c r="L1097"/>
      <c r="M1097">
        <f t="shared" si="34"/>
        <v>0.20423467636108397</v>
      </c>
      <c r="N1097">
        <f t="shared" si="35"/>
        <v>1.106734848022461</v>
      </c>
    </row>
    <row r="1098" spans="1:14" ht="15" x14ac:dyDescent="0.2">
      <c r="A1098" s="59" t="s">
        <v>2905</v>
      </c>
      <c r="B1098" s="59" t="s">
        <v>2906</v>
      </c>
      <c r="C1098" s="59" t="s">
        <v>33</v>
      </c>
      <c r="D1098" s="60">
        <v>14.478532791137695</v>
      </c>
      <c r="E1098" s="60">
        <v>7.3015727996826172</v>
      </c>
      <c r="F1098" s="60">
        <v>35.350845336914062</v>
      </c>
      <c r="G1098" s="60">
        <v>2240362240</v>
      </c>
      <c r="H1098" s="60">
        <v>41.627998352050781</v>
      </c>
      <c r="I1098" s="59" t="s">
        <v>47</v>
      </c>
      <c r="J1098" s="59" t="s">
        <v>47</v>
      </c>
      <c r="K1098" s="50"/>
      <c r="L1098"/>
      <c r="M1098">
        <f t="shared" si="34"/>
        <v>7.3015727996826166E-2</v>
      </c>
      <c r="N1098">
        <f t="shared" si="35"/>
        <v>0.35350845336914061</v>
      </c>
    </row>
    <row r="1099" spans="1:14" ht="15" x14ac:dyDescent="0.2">
      <c r="A1099" s="59" t="s">
        <v>4547</v>
      </c>
      <c r="B1099" s="59" t="s">
        <v>4548</v>
      </c>
      <c r="C1099" s="59" t="s">
        <v>43</v>
      </c>
      <c r="D1099" s="60">
        <v>16.219287872314453</v>
      </c>
      <c r="E1099" s="60">
        <v>-4.1605720520019531</v>
      </c>
      <c r="F1099" s="60">
        <v>88.757568359375</v>
      </c>
      <c r="G1099" s="60">
        <v>2237975808</v>
      </c>
      <c r="H1099" s="60">
        <v>44.044998168945312</v>
      </c>
      <c r="I1099" s="59" t="s">
        <v>43</v>
      </c>
      <c r="J1099" s="59" t="s">
        <v>44</v>
      </c>
      <c r="K1099" s="50"/>
      <c r="L1099"/>
      <c r="M1099">
        <f t="shared" si="34"/>
        <v>-4.1605720520019533E-2</v>
      </c>
      <c r="N1099">
        <f t="shared" si="35"/>
        <v>0.88757568359375005</v>
      </c>
    </row>
    <row r="1100" spans="1:14" ht="15" x14ac:dyDescent="0.2">
      <c r="A1100" s="59" t="s">
        <v>9314</v>
      </c>
      <c r="B1100" s="59" t="s">
        <v>9315</v>
      </c>
      <c r="C1100" s="59" t="s">
        <v>33</v>
      </c>
      <c r="D1100" s="60">
        <v>12.716535568237305</v>
      </c>
      <c r="E1100" s="60">
        <v>6.6180019378662109</v>
      </c>
      <c r="F1100" s="60">
        <v>135.83518981933594</v>
      </c>
      <c r="G1100" s="60">
        <v>2234774784</v>
      </c>
      <c r="H1100" s="60">
        <v>16.149999618530273</v>
      </c>
      <c r="I1100" s="59" t="s">
        <v>34</v>
      </c>
      <c r="J1100" s="59" t="s">
        <v>112</v>
      </c>
      <c r="K1100" s="50"/>
      <c r="L1100"/>
      <c r="M1100">
        <f t="shared" si="34"/>
        <v>6.6180019378662108E-2</v>
      </c>
      <c r="N1100">
        <f t="shared" si="35"/>
        <v>1.3583518981933593</v>
      </c>
    </row>
    <row r="1101" spans="1:14" ht="15" x14ac:dyDescent="0.2">
      <c r="A1101" s="59" t="s">
        <v>3463</v>
      </c>
      <c r="B1101" s="59" t="s">
        <v>3464</v>
      </c>
      <c r="C1101" s="59" t="s">
        <v>28</v>
      </c>
      <c r="D1101" s="60">
        <v>38.254837036132812</v>
      </c>
      <c r="E1101" s="60">
        <v>7.6110000610351562</v>
      </c>
      <c r="F1101" s="60">
        <v>42.462051391601562</v>
      </c>
      <c r="G1101" s="60">
        <v>2233565952</v>
      </c>
      <c r="H1101" s="60">
        <v>71.580001831054688</v>
      </c>
      <c r="I1101" s="59" t="s">
        <v>31</v>
      </c>
      <c r="J1101" s="59" t="s">
        <v>116</v>
      </c>
      <c r="K1101" s="50"/>
      <c r="L1101"/>
      <c r="M1101">
        <f t="shared" si="34"/>
        <v>7.6110000610351558E-2</v>
      </c>
      <c r="N1101">
        <f t="shared" si="35"/>
        <v>0.42462051391601563</v>
      </c>
    </row>
    <row r="1102" spans="1:14" ht="15" x14ac:dyDescent="0.2">
      <c r="A1102" s="59" t="s">
        <v>2853</v>
      </c>
      <c r="B1102" s="59" t="s">
        <v>2854</v>
      </c>
      <c r="C1102" s="59" t="s">
        <v>69</v>
      </c>
      <c r="D1102" s="60">
        <v>32.305335998535156</v>
      </c>
      <c r="E1102" s="60">
        <v>7.0421910285949707</v>
      </c>
      <c r="F1102" s="60">
        <v>24.495038986206055</v>
      </c>
      <c r="G1102" s="60">
        <v>2233403648</v>
      </c>
      <c r="H1102" s="60">
        <v>90.650001525878906</v>
      </c>
      <c r="I1102" s="59" t="s">
        <v>76</v>
      </c>
      <c r="J1102" s="59" t="s">
        <v>82</v>
      </c>
      <c r="K1102" s="50"/>
      <c r="L1102"/>
      <c r="M1102">
        <f t="shared" si="34"/>
        <v>7.0421910285949713E-2</v>
      </c>
      <c r="N1102">
        <f t="shared" si="35"/>
        <v>0.24495038986206055</v>
      </c>
    </row>
    <row r="1103" spans="1:14" ht="15" x14ac:dyDescent="0.2">
      <c r="A1103" s="59" t="s">
        <v>2815</v>
      </c>
      <c r="B1103" s="59" t="s">
        <v>2816</v>
      </c>
      <c r="C1103" s="59" t="s">
        <v>65</v>
      </c>
      <c r="D1103" s="60">
        <v>7.9971470832824707</v>
      </c>
      <c r="E1103" s="60">
        <v>27.502487182617188</v>
      </c>
      <c r="F1103" s="60">
        <v>69.572975158691406</v>
      </c>
      <c r="G1103" s="60">
        <v>2229753856</v>
      </c>
      <c r="H1103" s="60">
        <v>56.060001373291016</v>
      </c>
      <c r="I1103" s="59" t="s">
        <v>65</v>
      </c>
      <c r="J1103" s="59" t="s">
        <v>66</v>
      </c>
      <c r="K1103" s="50"/>
      <c r="L1103"/>
      <c r="M1103">
        <f t="shared" si="34"/>
        <v>0.27502487182617186</v>
      </c>
      <c r="N1103">
        <f t="shared" si="35"/>
        <v>0.69572975158691408</v>
      </c>
    </row>
    <row r="1104" spans="1:14" ht="15" x14ac:dyDescent="0.2">
      <c r="A1104" s="59" t="s">
        <v>3033</v>
      </c>
      <c r="B1104" s="59" t="s">
        <v>3034</v>
      </c>
      <c r="C1104" s="59" t="s">
        <v>28</v>
      </c>
      <c r="D1104" s="60">
        <v>13.385625839233398</v>
      </c>
      <c r="E1104" s="60">
        <v>43.298599243164062</v>
      </c>
      <c r="F1104" s="60">
        <v>205.0643310546875</v>
      </c>
      <c r="G1104" s="60">
        <v>2229349888</v>
      </c>
      <c r="H1104" s="60">
        <v>85.448898315429688</v>
      </c>
      <c r="I1104" s="59" t="s">
        <v>67</v>
      </c>
      <c r="J1104" s="59" t="s">
        <v>100</v>
      </c>
      <c r="K1104" s="50"/>
      <c r="L1104"/>
      <c r="M1104">
        <f t="shared" si="34"/>
        <v>0.4329859924316406</v>
      </c>
      <c r="N1104">
        <f t="shared" si="35"/>
        <v>2.0506433105468749</v>
      </c>
    </row>
    <row r="1105" spans="1:14" ht="15" x14ac:dyDescent="0.2">
      <c r="A1105" s="59" t="s">
        <v>2683</v>
      </c>
      <c r="B1105" s="59" t="s">
        <v>2684</v>
      </c>
      <c r="C1105" s="59" t="s">
        <v>33</v>
      </c>
      <c r="D1105" s="60">
        <v>4.2604203224182129</v>
      </c>
      <c r="E1105" s="60">
        <v>4.8601779937744141</v>
      </c>
      <c r="F1105" s="60">
        <v>16.140909194946289</v>
      </c>
      <c r="G1105" s="60">
        <v>2223718144</v>
      </c>
      <c r="H1105" s="60">
        <v>4.6449999809265137</v>
      </c>
      <c r="I1105" s="59" t="s">
        <v>85</v>
      </c>
      <c r="J1105" s="59" t="s">
        <v>85</v>
      </c>
      <c r="K1105" s="50"/>
      <c r="L1105"/>
      <c r="M1105">
        <f t="shared" si="34"/>
        <v>4.8601779937744144E-2</v>
      </c>
      <c r="N1105">
        <f t="shared" si="35"/>
        <v>0.1614090919494629</v>
      </c>
    </row>
    <row r="1106" spans="1:14" ht="15" x14ac:dyDescent="0.2">
      <c r="A1106" s="59" t="s">
        <v>9285</v>
      </c>
      <c r="B1106" s="59" t="s">
        <v>9286</v>
      </c>
      <c r="C1106" s="59" t="s">
        <v>36</v>
      </c>
      <c r="D1106" s="60">
        <v>257.96041870117188</v>
      </c>
      <c r="E1106" s="60">
        <v>-0.40894100069999706</v>
      </c>
      <c r="F1106" s="60">
        <v>28.971887588500977</v>
      </c>
      <c r="G1106" s="60">
        <v>2221051392</v>
      </c>
      <c r="H1106" s="60">
        <v>13.909999847412109</v>
      </c>
      <c r="I1106" s="59" t="s">
        <v>37</v>
      </c>
      <c r="J1106" s="59" t="s">
        <v>99</v>
      </c>
      <c r="K1106" s="50"/>
      <c r="L1106"/>
      <c r="M1106">
        <f t="shared" si="34"/>
        <v>-4.0894100069999708E-3</v>
      </c>
      <c r="N1106">
        <f t="shared" si="35"/>
        <v>0.28971887588500977</v>
      </c>
    </row>
    <row r="1107" spans="1:14" ht="15" x14ac:dyDescent="0.2">
      <c r="A1107" s="59" t="s">
        <v>2863</v>
      </c>
      <c r="B1107" s="59" t="s">
        <v>2864</v>
      </c>
      <c r="C1107" s="59" t="s">
        <v>80</v>
      </c>
      <c r="D1107" s="60">
        <v>23.934736251831055</v>
      </c>
      <c r="E1107" s="60">
        <v>10.158445358276367</v>
      </c>
      <c r="F1107" s="60">
        <v>90.972564697265625</v>
      </c>
      <c r="G1107" s="60">
        <v>2212108032</v>
      </c>
      <c r="H1107" s="60">
        <v>27.180000305175781</v>
      </c>
      <c r="I1107" s="59" t="s">
        <v>80</v>
      </c>
      <c r="J1107" s="59" t="s">
        <v>81</v>
      </c>
      <c r="K1107" s="50"/>
      <c r="L1107"/>
      <c r="M1107">
        <f t="shared" si="34"/>
        <v>0.10158445358276368</v>
      </c>
      <c r="N1107">
        <f t="shared" si="35"/>
        <v>0.90972564697265623</v>
      </c>
    </row>
    <row r="1108" spans="1:14" ht="15" x14ac:dyDescent="0.2">
      <c r="A1108" s="59" t="s">
        <v>4023</v>
      </c>
      <c r="B1108" s="59" t="s">
        <v>4024</v>
      </c>
      <c r="C1108" s="59" t="s">
        <v>69</v>
      </c>
      <c r="D1108" s="60">
        <v>37.28424072265625</v>
      </c>
      <c r="E1108" s="60">
        <v>8.6513347625732422</v>
      </c>
      <c r="F1108" s="60">
        <v>20.831296920776367</v>
      </c>
      <c r="G1108" s="60">
        <v>2206094336</v>
      </c>
      <c r="H1108" s="60">
        <v>145.6300048828125</v>
      </c>
      <c r="I1108" s="59" t="s">
        <v>76</v>
      </c>
      <c r="J1108" s="59" t="s">
        <v>107</v>
      </c>
      <c r="K1108" s="50"/>
      <c r="L1108"/>
      <c r="M1108">
        <f t="shared" si="34"/>
        <v>8.6513347625732429E-2</v>
      </c>
      <c r="N1108">
        <f t="shared" si="35"/>
        <v>0.20831296920776368</v>
      </c>
    </row>
    <row r="1109" spans="1:14" ht="15" x14ac:dyDescent="0.2">
      <c r="A1109" s="59" t="s">
        <v>1525</v>
      </c>
      <c r="B1109" s="59" t="s">
        <v>1526</v>
      </c>
      <c r="C1109" s="59" t="s">
        <v>20</v>
      </c>
      <c r="D1109" s="60">
        <v>88.333267211914062</v>
      </c>
      <c r="E1109" s="60">
        <v>-26.853279113769531</v>
      </c>
      <c r="F1109" s="60">
        <v>114.34732818603516</v>
      </c>
      <c r="G1109" s="60">
        <v>2192683264</v>
      </c>
      <c r="H1109" s="60">
        <v>14.159999847412109</v>
      </c>
      <c r="I1109" s="59" t="s">
        <v>21</v>
      </c>
      <c r="J1109" s="59" t="s">
        <v>22</v>
      </c>
      <c r="K1109" s="50"/>
      <c r="L1109"/>
      <c r="M1109">
        <f t="shared" si="34"/>
        <v>-0.26853279113769529</v>
      </c>
      <c r="N1109">
        <f t="shared" si="35"/>
        <v>1.1434732818603515</v>
      </c>
    </row>
    <row r="1110" spans="1:14" ht="15" x14ac:dyDescent="0.2">
      <c r="A1110" s="59" t="s">
        <v>2110</v>
      </c>
      <c r="B1110" s="59" t="s">
        <v>2111</v>
      </c>
      <c r="C1110" s="59" t="s">
        <v>20</v>
      </c>
      <c r="D1110" s="60">
        <v>81.216361999511719</v>
      </c>
      <c r="E1110" s="60">
        <v>-1.549576044082642</v>
      </c>
      <c r="F1110" s="60">
        <v>34.194728851318359</v>
      </c>
      <c r="G1110" s="60">
        <v>2192276224</v>
      </c>
      <c r="H1110" s="60">
        <v>33.619998931884766</v>
      </c>
      <c r="I1110" s="59" t="s">
        <v>23</v>
      </c>
      <c r="J1110" s="59" t="s">
        <v>24</v>
      </c>
      <c r="K1110" s="50"/>
      <c r="L1110"/>
      <c r="M1110">
        <f t="shared" si="34"/>
        <v>-1.5495760440826421E-2</v>
      </c>
      <c r="N1110">
        <f t="shared" si="35"/>
        <v>0.34194728851318357</v>
      </c>
    </row>
    <row r="1111" spans="1:14" ht="15" x14ac:dyDescent="0.2">
      <c r="A1111" s="59" t="s">
        <v>2497</v>
      </c>
      <c r="B1111" s="59" t="s">
        <v>2498</v>
      </c>
      <c r="C1111" s="59" t="s">
        <v>45</v>
      </c>
      <c r="D1111" s="60">
        <v>32.929580688476562</v>
      </c>
      <c r="E1111" s="60">
        <v>34.552680969238281</v>
      </c>
      <c r="F1111" s="60">
        <v>81.651329040527344</v>
      </c>
      <c r="G1111" s="60">
        <v>2176997888</v>
      </c>
      <c r="H1111" s="60">
        <v>160.30999755859375</v>
      </c>
      <c r="I1111" s="59" t="s">
        <v>49</v>
      </c>
      <c r="J1111" s="59" t="s">
        <v>50</v>
      </c>
      <c r="K1111" s="50"/>
      <c r="L1111"/>
      <c r="M1111">
        <f t="shared" si="34"/>
        <v>0.34552680969238281</v>
      </c>
      <c r="N1111">
        <f t="shared" si="35"/>
        <v>0.81651329040527343</v>
      </c>
    </row>
    <row r="1112" spans="1:14" ht="15" x14ac:dyDescent="0.2">
      <c r="A1112" s="59" t="s">
        <v>3253</v>
      </c>
      <c r="B1112" s="59" t="s">
        <v>3254</v>
      </c>
      <c r="C1112" s="59" t="s">
        <v>45</v>
      </c>
      <c r="D1112" s="60">
        <v>14.991808891296387</v>
      </c>
      <c r="E1112" s="60">
        <v>11.664414405822754</v>
      </c>
      <c r="F1112" s="60">
        <v>102.56217956542969</v>
      </c>
      <c r="G1112" s="60">
        <v>2159725568</v>
      </c>
      <c r="H1112" s="60">
        <v>39.229999542236328</v>
      </c>
      <c r="I1112" s="59" t="s">
        <v>49</v>
      </c>
      <c r="J1112" s="59" t="s">
        <v>50</v>
      </c>
      <c r="K1112" s="50"/>
      <c r="L1112"/>
      <c r="M1112">
        <f t="shared" si="34"/>
        <v>0.11664414405822754</v>
      </c>
      <c r="N1112">
        <f t="shared" si="35"/>
        <v>1.0256217956542968</v>
      </c>
    </row>
    <row r="1113" spans="1:14" ht="15" x14ac:dyDescent="0.2">
      <c r="A1113" s="59" t="s">
        <v>3251</v>
      </c>
      <c r="B1113" s="59" t="s">
        <v>3252</v>
      </c>
      <c r="C1113" s="59" t="s">
        <v>45</v>
      </c>
      <c r="D1113" s="60">
        <v>14.991808891296387</v>
      </c>
      <c r="E1113" s="60">
        <v>11.664414405822754</v>
      </c>
      <c r="F1113" s="60">
        <v>102.56217956542969</v>
      </c>
      <c r="G1113" s="60">
        <v>2159725568</v>
      </c>
      <c r="H1113" s="60">
        <v>41.419998168945312</v>
      </c>
      <c r="I1113" s="59" t="s">
        <v>49</v>
      </c>
      <c r="J1113" s="59" t="s">
        <v>50</v>
      </c>
      <c r="K1113" s="50"/>
      <c r="L1113"/>
      <c r="M1113">
        <f t="shared" si="34"/>
        <v>0.11664414405822754</v>
      </c>
      <c r="N1113">
        <f t="shared" si="35"/>
        <v>1.0256217956542968</v>
      </c>
    </row>
    <row r="1114" spans="1:14" ht="15" x14ac:dyDescent="0.2">
      <c r="A1114" s="59" t="s">
        <v>2296</v>
      </c>
      <c r="B1114" s="59" t="s">
        <v>2297</v>
      </c>
      <c r="C1114" s="59" t="s">
        <v>80</v>
      </c>
      <c r="D1114" s="60">
        <v>47.839851379394531</v>
      </c>
      <c r="E1114" s="60">
        <v>5.6251540184020996</v>
      </c>
      <c r="F1114" s="60">
        <v>284.44833374023438</v>
      </c>
      <c r="G1114" s="60">
        <v>2157803520</v>
      </c>
      <c r="H1114" s="60">
        <v>16.590000152587891</v>
      </c>
      <c r="I1114" s="59" t="s">
        <v>80</v>
      </c>
      <c r="J1114" s="59" t="s">
        <v>102</v>
      </c>
      <c r="K1114" s="50"/>
      <c r="L1114"/>
      <c r="M1114">
        <f t="shared" si="34"/>
        <v>5.6251540184020996E-2</v>
      </c>
      <c r="N1114">
        <f t="shared" si="35"/>
        <v>2.8444833374023437</v>
      </c>
    </row>
    <row r="1115" spans="1:14" ht="15" x14ac:dyDescent="0.2">
      <c r="A1115" s="59" t="s">
        <v>3937</v>
      </c>
      <c r="B1115" s="59" t="s">
        <v>3938</v>
      </c>
      <c r="C1115" s="59" t="s">
        <v>33</v>
      </c>
      <c r="D1115" s="60">
        <v>20.538894653320312</v>
      </c>
      <c r="E1115" s="60">
        <v>12.613229751586914</v>
      </c>
      <c r="F1115" s="60">
        <v>21.955358505249023</v>
      </c>
      <c r="G1115" s="60">
        <v>2152516864</v>
      </c>
      <c r="H1115" s="60">
        <v>76.050003051757812</v>
      </c>
      <c r="I1115" s="59" t="s">
        <v>47</v>
      </c>
      <c r="J1115" s="59" t="s">
        <v>47</v>
      </c>
      <c r="K1115" s="50"/>
      <c r="L1115"/>
      <c r="M1115">
        <f t="shared" si="34"/>
        <v>0.12613229751586913</v>
      </c>
      <c r="N1115">
        <f t="shared" si="35"/>
        <v>0.21955358505249023</v>
      </c>
    </row>
    <row r="1116" spans="1:14" ht="15" x14ac:dyDescent="0.2">
      <c r="A1116" s="59" t="s">
        <v>3045</v>
      </c>
      <c r="B1116" s="59" t="s">
        <v>3046</v>
      </c>
      <c r="C1116" s="59" t="s">
        <v>20</v>
      </c>
      <c r="D1116" s="60">
        <v>24.86247444152832</v>
      </c>
      <c r="E1116" s="60">
        <v>22.595731735229492</v>
      </c>
      <c r="F1116" s="60">
        <v>175.27883911132812</v>
      </c>
      <c r="G1116" s="60">
        <v>2152066048</v>
      </c>
      <c r="H1116" s="60">
        <v>51.840000152587891</v>
      </c>
      <c r="I1116" s="59" t="s">
        <v>23</v>
      </c>
      <c r="J1116" s="59" t="s">
        <v>24</v>
      </c>
      <c r="K1116" s="50"/>
      <c r="L1116"/>
      <c r="M1116">
        <f t="shared" si="34"/>
        <v>0.22595731735229493</v>
      </c>
      <c r="N1116">
        <f t="shared" si="35"/>
        <v>1.7527883911132813</v>
      </c>
    </row>
    <row r="1117" spans="1:14" ht="15" x14ac:dyDescent="0.2">
      <c r="A1117" s="59" t="s">
        <v>2947</v>
      </c>
      <c r="B1117" s="59" t="s">
        <v>2948</v>
      </c>
      <c r="C1117" s="59" t="s">
        <v>45</v>
      </c>
      <c r="D1117" s="60">
        <v>20.931259155273438</v>
      </c>
      <c r="E1117" s="60">
        <v>10.86687183380127</v>
      </c>
      <c r="F1117" s="60">
        <v>27.633281707763672</v>
      </c>
      <c r="G1117" s="60">
        <v>2142013440</v>
      </c>
      <c r="H1117" s="60">
        <v>71.330001831054688</v>
      </c>
      <c r="I1117" s="59" t="s">
        <v>46</v>
      </c>
      <c r="J1117" s="59" t="s">
        <v>46</v>
      </c>
      <c r="K1117" s="50"/>
      <c r="L1117"/>
      <c r="M1117">
        <f t="shared" si="34"/>
        <v>0.1086687183380127</v>
      </c>
      <c r="N1117">
        <f t="shared" si="35"/>
        <v>0.27633281707763674</v>
      </c>
    </row>
    <row r="1118" spans="1:14" ht="15" x14ac:dyDescent="0.2">
      <c r="A1118" s="59" t="s">
        <v>4621</v>
      </c>
      <c r="B1118" s="59" t="s">
        <v>4622</v>
      </c>
      <c r="C1118" s="59" t="s">
        <v>45</v>
      </c>
      <c r="D1118" s="60">
        <v>122.82936859130859</v>
      </c>
      <c r="E1118" s="60">
        <v>-1.0680810213088989</v>
      </c>
      <c r="F1118" s="60">
        <v>133.04354858398438</v>
      </c>
      <c r="G1118" s="60">
        <v>2141778304</v>
      </c>
      <c r="H1118" s="60">
        <v>14.119999885559082</v>
      </c>
      <c r="I1118" s="59" t="s">
        <v>53</v>
      </c>
      <c r="J1118" s="59" t="s">
        <v>54</v>
      </c>
      <c r="K1118" s="50"/>
      <c r="L1118"/>
      <c r="M1118">
        <f t="shared" si="34"/>
        <v>-1.068081021308899E-2</v>
      </c>
      <c r="N1118">
        <f t="shared" si="35"/>
        <v>1.3304354858398437</v>
      </c>
    </row>
    <row r="1119" spans="1:14" ht="15" x14ac:dyDescent="0.2">
      <c r="A1119" s="59" t="s">
        <v>2893</v>
      </c>
      <c r="B1119" s="59" t="s">
        <v>2894</v>
      </c>
      <c r="C1119" s="59" t="s">
        <v>65</v>
      </c>
      <c r="D1119" s="60">
        <v>45.047447204589844</v>
      </c>
      <c r="E1119" s="60">
        <v>5.6923270225524902</v>
      </c>
      <c r="F1119" s="60">
        <v>157.93231201171875</v>
      </c>
      <c r="G1119" s="60">
        <v>2140240640</v>
      </c>
      <c r="H1119" s="60">
        <v>72.650001525878906</v>
      </c>
      <c r="I1119" s="59" t="s">
        <v>65</v>
      </c>
      <c r="J1119" s="59" t="s">
        <v>98</v>
      </c>
      <c r="K1119" s="50"/>
      <c r="L1119"/>
      <c r="M1119">
        <f t="shared" si="34"/>
        <v>5.6923270225524902E-2</v>
      </c>
      <c r="N1119">
        <f t="shared" si="35"/>
        <v>1.5793231201171876</v>
      </c>
    </row>
    <row r="1120" spans="1:14" ht="15" x14ac:dyDescent="0.2">
      <c r="A1120" s="59" t="s">
        <v>2591</v>
      </c>
      <c r="B1120" s="59" t="s">
        <v>2592</v>
      </c>
      <c r="C1120" s="59" t="s">
        <v>36</v>
      </c>
      <c r="D1120" s="60">
        <v>26.608535766601562</v>
      </c>
      <c r="E1120" s="60">
        <v>5.3621511459350586</v>
      </c>
      <c r="F1120" s="60">
        <v>74.628501892089844</v>
      </c>
      <c r="G1120" s="60">
        <v>2134629888</v>
      </c>
      <c r="H1120" s="60">
        <v>69.599998474121094</v>
      </c>
      <c r="I1120" s="59" t="s">
        <v>37</v>
      </c>
      <c r="J1120" s="59" t="s">
        <v>60</v>
      </c>
      <c r="K1120" s="50"/>
      <c r="L1120"/>
      <c r="M1120">
        <f t="shared" si="34"/>
        <v>5.3621511459350589E-2</v>
      </c>
      <c r="N1120">
        <f t="shared" si="35"/>
        <v>0.74628501892089849</v>
      </c>
    </row>
    <row r="1121" spans="1:14" ht="15" x14ac:dyDescent="0.2">
      <c r="A1121" s="59" t="s">
        <v>3535</v>
      </c>
      <c r="B1121" s="59" t="s">
        <v>3536</v>
      </c>
      <c r="C1121" s="59" t="s">
        <v>43</v>
      </c>
      <c r="D1121" s="60">
        <v>16.540447235107422</v>
      </c>
      <c r="E1121" s="60">
        <v>20.46684455871582</v>
      </c>
      <c r="F1121" s="60">
        <v>2.9907810688018799</v>
      </c>
      <c r="G1121" s="60">
        <v>2129484160</v>
      </c>
      <c r="H1121" s="60">
        <v>10.439999580383301</v>
      </c>
      <c r="I1121" s="59" t="s">
        <v>43</v>
      </c>
      <c r="J1121" s="59" t="s">
        <v>101</v>
      </c>
      <c r="K1121" s="50"/>
      <c r="L1121"/>
      <c r="M1121">
        <f t="shared" si="34"/>
        <v>0.20466844558715822</v>
      </c>
      <c r="N1121">
        <f t="shared" si="35"/>
        <v>2.9907810688018798E-2</v>
      </c>
    </row>
    <row r="1122" spans="1:14" ht="15" x14ac:dyDescent="0.2">
      <c r="A1122" s="59" t="s">
        <v>2631</v>
      </c>
      <c r="B1122" s="59" t="s">
        <v>2632</v>
      </c>
      <c r="C1122" s="59" t="s">
        <v>28</v>
      </c>
      <c r="D1122" s="60">
        <v>3.3462545871734619</v>
      </c>
      <c r="E1122" s="60">
        <v>23.480188369750977</v>
      </c>
      <c r="F1122" s="60">
        <v>56.672893524169922</v>
      </c>
      <c r="G1122" s="60">
        <v>2127948416</v>
      </c>
      <c r="H1122" s="60">
        <v>29.860000610351562</v>
      </c>
      <c r="I1122" s="59" t="s">
        <v>67</v>
      </c>
      <c r="J1122" s="59" t="s">
        <v>100</v>
      </c>
      <c r="K1122" s="50"/>
      <c r="L1122"/>
      <c r="M1122">
        <f t="shared" si="34"/>
        <v>0.23480188369750976</v>
      </c>
      <c r="N1122">
        <f t="shared" si="35"/>
        <v>0.56672893524169921</v>
      </c>
    </row>
    <row r="1123" spans="1:14" ht="15" x14ac:dyDescent="0.2">
      <c r="A1123" s="59" t="s">
        <v>3445</v>
      </c>
      <c r="B1123" s="59" t="s">
        <v>3446</v>
      </c>
      <c r="C1123" s="59" t="s">
        <v>69</v>
      </c>
      <c r="D1123" s="60">
        <v>68.0743408203125</v>
      </c>
      <c r="E1123" s="60">
        <v>6.0797767639160156</v>
      </c>
      <c r="F1123" s="60">
        <v>1.98051905632019</v>
      </c>
      <c r="G1123" s="60">
        <v>2117252736</v>
      </c>
      <c r="H1123" s="60">
        <v>48.049999237060547</v>
      </c>
      <c r="I1123" s="59" t="s">
        <v>76</v>
      </c>
      <c r="J1123" s="59" t="s">
        <v>91</v>
      </c>
      <c r="K1123" s="50"/>
      <c r="L1123"/>
      <c r="M1123">
        <f t="shared" si="34"/>
        <v>6.0797767639160158E-2</v>
      </c>
      <c r="N1123">
        <f t="shared" si="35"/>
        <v>1.9805190563201899E-2</v>
      </c>
    </row>
    <row r="1124" spans="1:14" ht="15" x14ac:dyDescent="0.2">
      <c r="A1124" s="59" t="s">
        <v>4695</v>
      </c>
      <c r="B1124" s="59" t="s">
        <v>4696</v>
      </c>
      <c r="C1124" s="59" t="s">
        <v>43</v>
      </c>
      <c r="D1124" s="60">
        <v>7.3238582611083984</v>
      </c>
      <c r="E1124" s="60">
        <v>55.856960296630859</v>
      </c>
      <c r="F1124" s="60">
        <v>51.864105224609375</v>
      </c>
      <c r="G1124" s="60">
        <v>2115645312</v>
      </c>
      <c r="H1124" s="60">
        <v>60.669998168945312</v>
      </c>
      <c r="I1124" s="59" t="s">
        <v>43</v>
      </c>
      <c r="J1124" s="59" t="s">
        <v>44</v>
      </c>
      <c r="K1124" s="50"/>
      <c r="L1124"/>
      <c r="M1124">
        <f t="shared" si="34"/>
        <v>0.55856960296630864</v>
      </c>
      <c r="N1124">
        <f t="shared" si="35"/>
        <v>0.5186410522460938</v>
      </c>
    </row>
    <row r="1125" spans="1:14" ht="15" x14ac:dyDescent="0.2">
      <c r="A1125" s="59" t="s">
        <v>5479</v>
      </c>
      <c r="B1125" s="59" t="s">
        <v>5480</v>
      </c>
      <c r="C1125" s="59" t="s">
        <v>43</v>
      </c>
      <c r="D1125" s="60">
        <v>4.247169017791748</v>
      </c>
      <c r="E1125" s="60">
        <v>35.612709045410156</v>
      </c>
      <c r="F1125" s="60">
        <v>54.208969116210938</v>
      </c>
      <c r="G1125" s="60">
        <v>2111939968</v>
      </c>
      <c r="H1125" s="60">
        <v>15.545000076293945</v>
      </c>
      <c r="I1125" s="59" t="s">
        <v>43</v>
      </c>
      <c r="J1125" s="59" t="s">
        <v>44</v>
      </c>
      <c r="K1125" s="50"/>
      <c r="L1125"/>
      <c r="M1125">
        <f t="shared" si="34"/>
        <v>0.35612709045410157</v>
      </c>
      <c r="N1125">
        <f t="shared" si="35"/>
        <v>0.54208969116210937</v>
      </c>
    </row>
    <row r="1126" spans="1:14" ht="15" x14ac:dyDescent="0.2">
      <c r="A1126" s="59" t="s">
        <v>3109</v>
      </c>
      <c r="B1126" s="59" t="s">
        <v>3110</v>
      </c>
      <c r="C1126" s="59" t="s">
        <v>33</v>
      </c>
      <c r="D1126" s="60">
        <v>11.108278274536133</v>
      </c>
      <c r="E1126" s="60">
        <v>10.705113410949707</v>
      </c>
      <c r="F1126" s="60">
        <v>31.307920455932617</v>
      </c>
      <c r="G1126" s="60">
        <v>2108658688</v>
      </c>
      <c r="H1126" s="60">
        <v>51.233100891113281</v>
      </c>
      <c r="I1126" s="59" t="s">
        <v>47</v>
      </c>
      <c r="J1126" s="59" t="s">
        <v>47</v>
      </c>
      <c r="K1126" s="50"/>
      <c r="L1126"/>
      <c r="M1126">
        <f t="shared" si="34"/>
        <v>0.10705113410949707</v>
      </c>
      <c r="N1126">
        <f t="shared" si="35"/>
        <v>0.3130792045593262</v>
      </c>
    </row>
    <row r="1127" spans="1:14" ht="15" x14ac:dyDescent="0.2">
      <c r="A1127" s="59" t="s">
        <v>2302</v>
      </c>
      <c r="B1127" s="59" t="s">
        <v>2303</v>
      </c>
      <c r="C1127" s="59" t="s">
        <v>80</v>
      </c>
      <c r="D1127" s="60">
        <v>103.29415893554688</v>
      </c>
      <c r="E1127" s="60">
        <v>10.729676246643066</v>
      </c>
      <c r="F1127" s="60">
        <v>39.51910400390625</v>
      </c>
      <c r="G1127" s="60">
        <v>2097683200</v>
      </c>
      <c r="H1127" s="60">
        <v>10.654999732971191</v>
      </c>
      <c r="I1127" s="59" t="s">
        <v>80</v>
      </c>
      <c r="J1127" s="59" t="s">
        <v>81</v>
      </c>
      <c r="K1127" s="50"/>
      <c r="L1127"/>
      <c r="M1127">
        <f t="shared" si="34"/>
        <v>0.10729676246643066</v>
      </c>
      <c r="N1127">
        <f t="shared" si="35"/>
        <v>0.39519104003906252</v>
      </c>
    </row>
    <row r="1128" spans="1:14" ht="15" x14ac:dyDescent="0.2">
      <c r="A1128" s="59" t="s">
        <v>2641</v>
      </c>
      <c r="B1128" s="59" t="s">
        <v>2642</v>
      </c>
      <c r="C1128" s="59" t="s">
        <v>28</v>
      </c>
      <c r="D1128" s="60">
        <v>10.642739295959473</v>
      </c>
      <c r="E1128" s="60">
        <v>13.078968048095703</v>
      </c>
      <c r="F1128" s="60">
        <v>63.912906646728516</v>
      </c>
      <c r="G1128" s="60">
        <v>2085908608</v>
      </c>
      <c r="H1128" s="60">
        <v>24.165000915527344</v>
      </c>
      <c r="I1128" s="59" t="s">
        <v>29</v>
      </c>
      <c r="J1128" s="59" t="s">
        <v>52</v>
      </c>
      <c r="K1128" s="50"/>
      <c r="L1128"/>
      <c r="M1128">
        <f t="shared" si="34"/>
        <v>0.13078968048095704</v>
      </c>
      <c r="N1128">
        <f t="shared" si="35"/>
        <v>0.63912906646728518</v>
      </c>
    </row>
    <row r="1129" spans="1:14" ht="15" x14ac:dyDescent="0.2">
      <c r="A1129" s="59" t="s">
        <v>3687</v>
      </c>
      <c r="B1129" s="59" t="s">
        <v>3688</v>
      </c>
      <c r="C1129" s="59" t="s">
        <v>43</v>
      </c>
      <c r="D1129" s="60">
        <v>12.203632354736328</v>
      </c>
      <c r="E1129" s="60">
        <v>20.600391387939453</v>
      </c>
      <c r="F1129" s="60">
        <v>10.371809005737305</v>
      </c>
      <c r="G1129" s="60">
        <v>2075116032</v>
      </c>
      <c r="H1129" s="60">
        <v>34.330001831054688</v>
      </c>
      <c r="I1129" s="59" t="s">
        <v>43</v>
      </c>
      <c r="J1129" s="59" t="s">
        <v>44</v>
      </c>
      <c r="K1129" s="50"/>
      <c r="L1129"/>
      <c r="M1129">
        <f t="shared" si="34"/>
        <v>0.20600391387939454</v>
      </c>
      <c r="N1129">
        <f t="shared" si="35"/>
        <v>0.10371809005737305</v>
      </c>
    </row>
    <row r="1130" spans="1:14" ht="15" x14ac:dyDescent="0.2">
      <c r="A1130" s="59" t="s">
        <v>3481</v>
      </c>
      <c r="B1130" s="59" t="s">
        <v>3482</v>
      </c>
      <c r="C1130" s="59" t="s">
        <v>33</v>
      </c>
      <c r="D1130" s="60">
        <v>15.495862007141113</v>
      </c>
      <c r="E1130" s="60">
        <v>9.2238292694091797</v>
      </c>
      <c r="F1130" s="60">
        <v>12.89390754699707</v>
      </c>
      <c r="G1130" s="60">
        <v>2070366336</v>
      </c>
      <c r="H1130" s="60">
        <v>32.709999084472656</v>
      </c>
      <c r="I1130" s="59" t="s">
        <v>47</v>
      </c>
      <c r="J1130" s="59" t="s">
        <v>47</v>
      </c>
      <c r="K1130" s="50"/>
      <c r="L1130"/>
      <c r="M1130">
        <f t="shared" si="34"/>
        <v>9.2238292694091797E-2</v>
      </c>
      <c r="N1130">
        <f t="shared" si="35"/>
        <v>0.12893907546997072</v>
      </c>
    </row>
    <row r="1131" spans="1:14" ht="15" x14ac:dyDescent="0.2">
      <c r="A1131" s="59" t="s">
        <v>2292</v>
      </c>
      <c r="B1131" s="59" t="s">
        <v>2293</v>
      </c>
      <c r="C1131" s="59" t="s">
        <v>36</v>
      </c>
      <c r="D1131" s="60">
        <v>35.023216247558594</v>
      </c>
      <c r="E1131" s="60">
        <v>4.2761678695678711</v>
      </c>
      <c r="F1131" s="60">
        <v>54.458843231201172</v>
      </c>
      <c r="G1131" s="60">
        <v>2064608640</v>
      </c>
      <c r="H1131" s="60">
        <v>49.669998168945312</v>
      </c>
      <c r="I1131" s="59" t="s">
        <v>37</v>
      </c>
      <c r="J1131" s="59" t="s">
        <v>60</v>
      </c>
      <c r="K1131" s="50"/>
      <c r="L1131"/>
      <c r="M1131">
        <f t="shared" si="34"/>
        <v>4.2761678695678713E-2</v>
      </c>
      <c r="N1131">
        <f t="shared" si="35"/>
        <v>0.54458843231201171</v>
      </c>
    </row>
    <row r="1132" spans="1:14" ht="15" x14ac:dyDescent="0.2">
      <c r="A1132" s="59" t="s">
        <v>3815</v>
      </c>
      <c r="B1132" s="59" t="s">
        <v>3816</v>
      </c>
      <c r="C1132" s="59" t="s">
        <v>69</v>
      </c>
      <c r="D1132" s="60">
        <v>24.761869430541992</v>
      </c>
      <c r="E1132" s="60">
        <v>20.697847366333008</v>
      </c>
      <c r="F1132" s="60">
        <v>34.399608612060547</v>
      </c>
      <c r="G1132" s="60">
        <v>2063874176</v>
      </c>
      <c r="H1132" s="60">
        <v>188.30000305175781</v>
      </c>
      <c r="I1132" s="59" t="s">
        <v>76</v>
      </c>
      <c r="J1132" s="59" t="s">
        <v>82</v>
      </c>
      <c r="K1132" s="50"/>
      <c r="L1132"/>
      <c r="M1132">
        <f t="shared" si="34"/>
        <v>0.20697847366333008</v>
      </c>
      <c r="N1132">
        <f t="shared" si="35"/>
        <v>0.34399608612060545</v>
      </c>
    </row>
    <row r="1133" spans="1:14" ht="15" x14ac:dyDescent="0.2">
      <c r="A1133" s="59" t="s">
        <v>4119</v>
      </c>
      <c r="B1133" s="59" t="s">
        <v>4120</v>
      </c>
      <c r="C1133" s="59" t="s">
        <v>36</v>
      </c>
      <c r="D1133" s="60">
        <v>21.780506134033203</v>
      </c>
      <c r="E1133" s="60">
        <v>13.825758934020996</v>
      </c>
      <c r="F1133" s="60">
        <v>40.320354461669922</v>
      </c>
      <c r="G1133" s="60">
        <v>2052254336</v>
      </c>
      <c r="H1133" s="60">
        <v>37.5</v>
      </c>
      <c r="I1133" s="59" t="s">
        <v>37</v>
      </c>
      <c r="J1133" s="59" t="s">
        <v>38</v>
      </c>
      <c r="K1133" s="50"/>
      <c r="L1133"/>
      <c r="M1133">
        <f t="shared" si="34"/>
        <v>0.13825758934020996</v>
      </c>
      <c r="N1133">
        <f t="shared" si="35"/>
        <v>0.40320354461669922</v>
      </c>
    </row>
    <row r="1134" spans="1:14" ht="15" x14ac:dyDescent="0.2">
      <c r="A1134" s="59" t="s">
        <v>2312</v>
      </c>
      <c r="B1134" s="59" t="s">
        <v>2313</v>
      </c>
      <c r="C1134" s="59" t="s">
        <v>33</v>
      </c>
      <c r="D1134" s="60">
        <v>6.2054557800292969</v>
      </c>
      <c r="E1134" s="60">
        <v>18.574438095092773</v>
      </c>
      <c r="F1134" s="60">
        <v>2343.59228515625</v>
      </c>
      <c r="G1134" s="60">
        <v>2049130112</v>
      </c>
      <c r="H1134" s="60">
        <v>15.944999694824219</v>
      </c>
      <c r="I1134" s="59" t="s">
        <v>34</v>
      </c>
      <c r="J1134" s="59" t="s">
        <v>79</v>
      </c>
      <c r="K1134" s="50"/>
      <c r="L1134"/>
      <c r="M1134">
        <f t="shared" si="34"/>
        <v>0.18574438095092774</v>
      </c>
      <c r="N1134">
        <f t="shared" si="35"/>
        <v>23.435922851562498</v>
      </c>
    </row>
    <row r="1135" spans="1:14" ht="15" x14ac:dyDescent="0.2">
      <c r="A1135" s="59" t="s">
        <v>3165</v>
      </c>
      <c r="B1135" s="59" t="s">
        <v>3166</v>
      </c>
      <c r="C1135" s="59" t="s">
        <v>45</v>
      </c>
      <c r="D1135" s="60">
        <v>15.462296485900879</v>
      </c>
      <c r="E1135" s="60">
        <v>7.2917017936706543</v>
      </c>
      <c r="F1135" s="60">
        <v>96.54962158203125</v>
      </c>
      <c r="G1135" s="60">
        <v>2041434624</v>
      </c>
      <c r="H1135" s="60">
        <v>40.044998168945312</v>
      </c>
      <c r="I1135" s="59" t="s">
        <v>49</v>
      </c>
      <c r="J1135" s="59" t="s">
        <v>83</v>
      </c>
      <c r="K1135" s="50"/>
      <c r="L1135"/>
      <c r="M1135">
        <f t="shared" si="34"/>
        <v>7.2917017936706546E-2</v>
      </c>
      <c r="N1135">
        <f t="shared" si="35"/>
        <v>0.96549621582031253</v>
      </c>
    </row>
    <row r="1136" spans="1:14" ht="15" x14ac:dyDescent="0.2">
      <c r="A1136" s="59" t="s">
        <v>9492</v>
      </c>
      <c r="B1136" s="59" t="s">
        <v>9493</v>
      </c>
      <c r="C1136" s="59" t="s">
        <v>25</v>
      </c>
      <c r="D1136" s="60">
        <v>17.761054992675781</v>
      </c>
      <c r="E1136" s="60">
        <v>12.518007278442383</v>
      </c>
      <c r="F1136" s="60">
        <v>192.08889770507812</v>
      </c>
      <c r="G1136" s="60">
        <v>2033688576</v>
      </c>
      <c r="H1136" s="60">
        <v>7.4200000762939453</v>
      </c>
      <c r="I1136" s="59" t="s">
        <v>26</v>
      </c>
      <c r="J1136" s="59" t="s">
        <v>74</v>
      </c>
      <c r="K1136" s="50"/>
      <c r="L1136"/>
      <c r="M1136">
        <f t="shared" si="34"/>
        <v>0.12518007278442383</v>
      </c>
      <c r="N1136">
        <f t="shared" si="35"/>
        <v>1.9208889770507813</v>
      </c>
    </row>
    <row r="1137" spans="1:14" ht="15" x14ac:dyDescent="0.2">
      <c r="A1137" s="59" t="s">
        <v>2324</v>
      </c>
      <c r="B1137" s="59" t="s">
        <v>2325</v>
      </c>
      <c r="C1137" s="59" t="s">
        <v>28</v>
      </c>
      <c r="D1137" s="60">
        <v>9.6287117004394531</v>
      </c>
      <c r="E1137" s="60">
        <v>14.493436813354492</v>
      </c>
      <c r="F1137" s="60">
        <v>134.20462036132812</v>
      </c>
      <c r="G1137" s="60">
        <v>2032572416</v>
      </c>
      <c r="H1137" s="60">
        <v>11.720000267028809</v>
      </c>
      <c r="I1137" s="59" t="s">
        <v>29</v>
      </c>
      <c r="J1137" s="59" t="s">
        <v>52</v>
      </c>
      <c r="K1137" s="50"/>
      <c r="L1137"/>
      <c r="M1137">
        <f t="shared" si="34"/>
        <v>0.14493436813354493</v>
      </c>
      <c r="N1137">
        <f t="shared" si="35"/>
        <v>1.3420462036132812</v>
      </c>
    </row>
    <row r="1138" spans="1:14" ht="15" x14ac:dyDescent="0.2">
      <c r="A1138" s="59" t="s">
        <v>3523</v>
      </c>
      <c r="B1138" s="59" t="s">
        <v>3524</v>
      </c>
      <c r="C1138" s="59" t="s">
        <v>69</v>
      </c>
      <c r="D1138" s="60">
        <v>13.703969955444336</v>
      </c>
      <c r="E1138" s="60">
        <v>15.13792610168457</v>
      </c>
      <c r="F1138" s="60">
        <v>97.718986511230469</v>
      </c>
      <c r="G1138" s="60">
        <v>2028395008</v>
      </c>
      <c r="H1138" s="60">
        <v>29.075000762939453</v>
      </c>
      <c r="I1138" s="59" t="s">
        <v>70</v>
      </c>
      <c r="J1138" s="59" t="s">
        <v>71</v>
      </c>
      <c r="K1138" s="50"/>
      <c r="L1138"/>
      <c r="M1138">
        <f t="shared" si="34"/>
        <v>0.15137926101684571</v>
      </c>
      <c r="N1138">
        <f t="shared" si="35"/>
        <v>0.97718986511230466</v>
      </c>
    </row>
    <row r="1139" spans="1:14" ht="15" x14ac:dyDescent="0.2">
      <c r="A1139" s="59" t="s">
        <v>2593</v>
      </c>
      <c r="B1139" s="59" t="s">
        <v>2594</v>
      </c>
      <c r="C1139" s="59" t="s">
        <v>25</v>
      </c>
      <c r="D1139" s="60">
        <v>48.07867431640625</v>
      </c>
      <c r="E1139" s="60">
        <v>5.3117551803588867</v>
      </c>
      <c r="F1139" s="60">
        <v>19.292877197265625</v>
      </c>
      <c r="G1139" s="60">
        <v>2026943104</v>
      </c>
      <c r="H1139" s="60">
        <v>29.079999923706055</v>
      </c>
      <c r="I1139" s="59" t="s">
        <v>26</v>
      </c>
      <c r="J1139" s="59" t="s">
        <v>27</v>
      </c>
      <c r="K1139" s="50"/>
      <c r="L1139"/>
      <c r="M1139">
        <f t="shared" si="34"/>
        <v>5.3117551803588868E-2</v>
      </c>
      <c r="N1139">
        <f t="shared" si="35"/>
        <v>0.19292877197265626</v>
      </c>
    </row>
    <row r="1140" spans="1:14" ht="15" x14ac:dyDescent="0.2">
      <c r="A1140" s="59" t="s">
        <v>3621</v>
      </c>
      <c r="B1140" s="59" t="s">
        <v>3622</v>
      </c>
      <c r="C1140" s="59" t="s">
        <v>33</v>
      </c>
      <c r="D1140" s="60">
        <v>20.081262588500977</v>
      </c>
      <c r="E1140" s="60">
        <v>16.988731384277344</v>
      </c>
      <c r="F1140" s="60">
        <v>1.04791796207428</v>
      </c>
      <c r="G1140" s="60">
        <v>2026743168</v>
      </c>
      <c r="H1140" s="60">
        <v>79.949996948242188</v>
      </c>
      <c r="I1140" s="59" t="s">
        <v>47</v>
      </c>
      <c r="J1140" s="59" t="s">
        <v>47</v>
      </c>
      <c r="K1140" s="50"/>
      <c r="L1140"/>
      <c r="M1140">
        <f t="shared" si="34"/>
        <v>0.16988731384277345</v>
      </c>
      <c r="N1140">
        <f t="shared" si="35"/>
        <v>1.0479179620742801E-2</v>
      </c>
    </row>
    <row r="1141" spans="1:14" ht="15" x14ac:dyDescent="0.2">
      <c r="A1141" s="59" t="s">
        <v>2036</v>
      </c>
      <c r="B1141" s="59" t="s">
        <v>2037</v>
      </c>
      <c r="C1141" s="59" t="s">
        <v>28</v>
      </c>
      <c r="D1141" s="60">
        <v>10.659207344055176</v>
      </c>
      <c r="E1141" s="60">
        <v>12.808195114135742</v>
      </c>
      <c r="F1141" s="60">
        <v>86.914970397949219</v>
      </c>
      <c r="G1141" s="60">
        <v>2022363264</v>
      </c>
      <c r="H1141" s="60">
        <v>94.459999084472656</v>
      </c>
      <c r="I1141" s="59" t="s">
        <v>67</v>
      </c>
      <c r="J1141" s="59" t="s">
        <v>100</v>
      </c>
      <c r="K1141" s="50"/>
      <c r="L1141"/>
      <c r="M1141">
        <f t="shared" si="34"/>
        <v>0.12808195114135743</v>
      </c>
      <c r="N1141">
        <f t="shared" si="35"/>
        <v>0.86914970397949221</v>
      </c>
    </row>
    <row r="1142" spans="1:14" ht="15" x14ac:dyDescent="0.2">
      <c r="A1142" s="59" t="s">
        <v>2483</v>
      </c>
      <c r="B1142" s="59" t="s">
        <v>2484</v>
      </c>
      <c r="C1142" s="59" t="s">
        <v>45</v>
      </c>
      <c r="D1142" s="60">
        <v>9.6588640213012695</v>
      </c>
      <c r="E1142" s="60">
        <v>49.149112701416016</v>
      </c>
      <c r="F1142" s="60">
        <v>745.66741943359375</v>
      </c>
      <c r="G1142" s="60">
        <v>2016509184</v>
      </c>
      <c r="H1142" s="60">
        <v>29.649999618530273</v>
      </c>
      <c r="I1142" s="59" t="s">
        <v>49</v>
      </c>
      <c r="J1142" s="59" t="s">
        <v>50</v>
      </c>
      <c r="K1142" s="50"/>
      <c r="L1142"/>
      <c r="M1142">
        <f t="shared" si="34"/>
        <v>0.49149112701416015</v>
      </c>
      <c r="N1142">
        <f t="shared" si="35"/>
        <v>7.4566741943359371</v>
      </c>
    </row>
    <row r="1143" spans="1:14" ht="15" x14ac:dyDescent="0.2">
      <c r="A1143" s="59" t="s">
        <v>3237</v>
      </c>
      <c r="B1143" s="59" t="s">
        <v>3238</v>
      </c>
      <c r="C1143" s="59" t="s">
        <v>28</v>
      </c>
      <c r="D1143" s="60">
        <v>10.632415771484375</v>
      </c>
      <c r="E1143" s="60">
        <v>52.501796722412109</v>
      </c>
      <c r="F1143" s="60">
        <v>901.0347900390625</v>
      </c>
      <c r="G1143" s="60">
        <v>2012230272</v>
      </c>
      <c r="H1143" s="60">
        <v>24.114999771118164</v>
      </c>
      <c r="I1143" s="59" t="s">
        <v>58</v>
      </c>
      <c r="J1143" s="59" t="s">
        <v>59</v>
      </c>
      <c r="K1143" s="50"/>
      <c r="L1143"/>
      <c r="M1143">
        <f t="shared" si="34"/>
        <v>0.52501796722412108</v>
      </c>
      <c r="N1143">
        <f t="shared" si="35"/>
        <v>9.0103479003906255</v>
      </c>
    </row>
    <row r="1144" spans="1:14" ht="15" x14ac:dyDescent="0.2">
      <c r="A1144" s="59" t="s">
        <v>1928</v>
      </c>
      <c r="B1144" s="59" t="s">
        <v>9305</v>
      </c>
      <c r="C1144" s="59" t="s">
        <v>28</v>
      </c>
      <c r="D1144" s="60">
        <v>36.787876129150391</v>
      </c>
      <c r="E1144" s="60">
        <v>5.3344259262084961</v>
      </c>
      <c r="F1144" s="60">
        <v>58.521102905273438</v>
      </c>
      <c r="G1144" s="60">
        <v>2008721152</v>
      </c>
      <c r="H1144" s="60">
        <v>12.199999809265137</v>
      </c>
      <c r="I1144" s="59" t="s">
        <v>58</v>
      </c>
      <c r="J1144" s="59" t="s">
        <v>115</v>
      </c>
      <c r="K1144" s="50"/>
      <c r="L1144"/>
      <c r="M1144">
        <f t="shared" si="34"/>
        <v>5.3344259262084963E-2</v>
      </c>
      <c r="N1144">
        <f t="shared" si="35"/>
        <v>0.58521102905273437</v>
      </c>
    </row>
    <row r="1145" spans="1:14" ht="15" x14ac:dyDescent="0.2">
      <c r="A1145" s="59" t="s">
        <v>3167</v>
      </c>
      <c r="B1145" s="59" t="s">
        <v>3168</v>
      </c>
      <c r="C1145" s="59" t="s">
        <v>33</v>
      </c>
      <c r="D1145" s="60">
        <v>13.638418197631836</v>
      </c>
      <c r="E1145" s="60">
        <v>12.77596378326416</v>
      </c>
      <c r="F1145" s="60">
        <v>24.027492523193359</v>
      </c>
      <c r="G1145" s="60">
        <v>2005764224</v>
      </c>
      <c r="H1145" s="60">
        <v>48.279998779296875</v>
      </c>
      <c r="I1145" s="59" t="s">
        <v>47</v>
      </c>
      <c r="J1145" s="59" t="s">
        <v>47</v>
      </c>
      <c r="K1145" s="50"/>
      <c r="L1145"/>
      <c r="M1145">
        <f t="shared" si="34"/>
        <v>0.1277596378326416</v>
      </c>
      <c r="N1145">
        <f t="shared" si="35"/>
        <v>0.24027492523193358</v>
      </c>
    </row>
    <row r="1146" spans="1:14" ht="15" x14ac:dyDescent="0.2">
      <c r="A1146" s="59" t="s">
        <v>3617</v>
      </c>
      <c r="B1146" s="59" t="s">
        <v>3618</v>
      </c>
      <c r="C1146" s="59" t="s">
        <v>80</v>
      </c>
      <c r="D1146" s="60">
        <v>29.453529357910156</v>
      </c>
      <c r="E1146" s="60">
        <v>12.50233268737793</v>
      </c>
      <c r="F1146" s="60">
        <v>50.567745208740234</v>
      </c>
      <c r="G1146" s="60">
        <v>2002075776</v>
      </c>
      <c r="H1146" s="60">
        <v>37.150001525878906</v>
      </c>
      <c r="I1146" s="59" t="s">
        <v>80</v>
      </c>
      <c r="J1146" s="59" t="s">
        <v>102</v>
      </c>
      <c r="K1146" s="50"/>
      <c r="L1146"/>
      <c r="M1146">
        <f t="shared" si="34"/>
        <v>0.12502332687377929</v>
      </c>
      <c r="N1146">
        <f t="shared" si="35"/>
        <v>0.50567745208740233</v>
      </c>
    </row>
    <row r="1147" spans="1:14" ht="15" x14ac:dyDescent="0.2">
      <c r="A1147" s="59" t="s">
        <v>7426</v>
      </c>
      <c r="B1147" s="59" t="s">
        <v>7427</v>
      </c>
      <c r="C1147" s="59" t="s">
        <v>89</v>
      </c>
      <c r="D1147" s="60">
        <v>12.848249435424805</v>
      </c>
      <c r="E1147" s="60">
        <v>24.176647186279297</v>
      </c>
      <c r="F1147" s="60">
        <v>308.04364013671875</v>
      </c>
      <c r="G1147" s="60">
        <v>1991394304</v>
      </c>
      <c r="H1147" s="60">
        <v>11.609999656677246</v>
      </c>
      <c r="I1147" s="59" t="s">
        <v>89</v>
      </c>
      <c r="J1147" s="59" t="s">
        <v>109</v>
      </c>
      <c r="K1147" s="50"/>
      <c r="L1147"/>
      <c r="M1147">
        <f t="shared" si="34"/>
        <v>0.24176647186279296</v>
      </c>
      <c r="N1147">
        <f t="shared" si="35"/>
        <v>3.0804364013671877</v>
      </c>
    </row>
    <row r="1148" spans="1:14" ht="15" x14ac:dyDescent="0.2">
      <c r="A1148" s="59" t="s">
        <v>3125</v>
      </c>
      <c r="B1148" s="59" t="s">
        <v>3126</v>
      </c>
      <c r="C1148" s="59" t="s">
        <v>69</v>
      </c>
      <c r="D1148" s="60">
        <v>21.648908615112305</v>
      </c>
      <c r="E1148" s="60">
        <v>8.283900260925293</v>
      </c>
      <c r="F1148" s="60">
        <v>110.67719268798828</v>
      </c>
      <c r="G1148" s="60">
        <v>1981435520</v>
      </c>
      <c r="H1148" s="60">
        <v>108.29000091552734</v>
      </c>
      <c r="I1148" s="59" t="s">
        <v>6370</v>
      </c>
      <c r="J1148" s="59" t="s">
        <v>96</v>
      </c>
      <c r="K1148" s="50"/>
      <c r="L1148"/>
      <c r="M1148">
        <f t="shared" si="34"/>
        <v>8.2839002609252935E-2</v>
      </c>
      <c r="N1148">
        <f t="shared" si="35"/>
        <v>1.1067719268798828</v>
      </c>
    </row>
    <row r="1149" spans="1:14" ht="15" x14ac:dyDescent="0.2">
      <c r="A1149" s="59" t="s">
        <v>2709</v>
      </c>
      <c r="B1149" s="59" t="s">
        <v>2710</v>
      </c>
      <c r="C1149" s="59" t="s">
        <v>20</v>
      </c>
      <c r="D1149" s="60">
        <v>26.308662414550781</v>
      </c>
      <c r="E1149" s="60">
        <v>37.998710632324219</v>
      </c>
      <c r="F1149" s="60">
        <v>639.1865234375</v>
      </c>
      <c r="G1149" s="60">
        <v>1979858048</v>
      </c>
      <c r="H1149" s="60">
        <v>13.210000038146973</v>
      </c>
      <c r="I1149" s="59" t="s">
        <v>23</v>
      </c>
      <c r="J1149" s="59" t="s">
        <v>42</v>
      </c>
      <c r="K1149" s="50"/>
      <c r="L1149"/>
      <c r="M1149">
        <f t="shared" si="34"/>
        <v>0.37998710632324217</v>
      </c>
      <c r="N1149">
        <f t="shared" si="35"/>
        <v>6.3918652343750004</v>
      </c>
    </row>
    <row r="1150" spans="1:14" ht="15" x14ac:dyDescent="0.2">
      <c r="A1150" s="59" t="s">
        <v>9306</v>
      </c>
      <c r="B1150" s="59" t="s">
        <v>9307</v>
      </c>
      <c r="C1150" s="59" t="s">
        <v>33</v>
      </c>
      <c r="D1150" s="60">
        <v>8.8618869781494141</v>
      </c>
      <c r="E1150" s="60">
        <v>30.287654876708984</v>
      </c>
      <c r="F1150" s="60">
        <v>95.542022705078125</v>
      </c>
      <c r="G1150" s="60">
        <v>1968972416</v>
      </c>
      <c r="H1150" s="60">
        <v>31.600000381469727</v>
      </c>
      <c r="I1150" s="59" t="s">
        <v>34</v>
      </c>
      <c r="J1150" s="59" t="s">
        <v>73</v>
      </c>
      <c r="K1150" s="50"/>
      <c r="L1150"/>
      <c r="M1150">
        <f t="shared" si="34"/>
        <v>0.30287654876708986</v>
      </c>
      <c r="N1150">
        <f t="shared" si="35"/>
        <v>0.95542022705078122</v>
      </c>
    </row>
    <row r="1151" spans="1:14" ht="15" x14ac:dyDescent="0.2">
      <c r="A1151" s="59" t="s">
        <v>2879</v>
      </c>
      <c r="B1151" s="59" t="s">
        <v>2880</v>
      </c>
      <c r="C1151" s="59" t="s">
        <v>28</v>
      </c>
      <c r="D1151" s="60">
        <v>8.6172761917114258</v>
      </c>
      <c r="E1151" s="60">
        <v>121.06208038330078</v>
      </c>
      <c r="F1151" s="60">
        <v>426.97274780273438</v>
      </c>
      <c r="G1151" s="60">
        <v>1965702272</v>
      </c>
      <c r="H1151" s="60">
        <v>37.990001678466797</v>
      </c>
      <c r="I1151" s="59" t="s">
        <v>67</v>
      </c>
      <c r="J1151" s="59" t="s">
        <v>68</v>
      </c>
      <c r="K1151" s="50"/>
      <c r="L1151"/>
      <c r="M1151">
        <f t="shared" si="34"/>
        <v>1.2106208038330077</v>
      </c>
      <c r="N1151">
        <f t="shared" si="35"/>
        <v>4.2697274780273435</v>
      </c>
    </row>
    <row r="1152" spans="1:14" ht="15" x14ac:dyDescent="0.2">
      <c r="A1152" s="59" t="s">
        <v>9287</v>
      </c>
      <c r="B1152" s="59" t="s">
        <v>9288</v>
      </c>
      <c r="C1152" s="59" t="s">
        <v>36</v>
      </c>
      <c r="D1152" s="60">
        <v>46.872592926025391</v>
      </c>
      <c r="E1152" s="60">
        <v>3.5890030860900879</v>
      </c>
      <c r="F1152" s="60">
        <v>142.68597412109375</v>
      </c>
      <c r="G1152" s="60">
        <v>1964726912</v>
      </c>
      <c r="H1152" s="60">
        <v>15.220000267028809</v>
      </c>
      <c r="I1152" s="59" t="s">
        <v>37</v>
      </c>
      <c r="J1152" s="59" t="s">
        <v>38</v>
      </c>
      <c r="K1152" s="50"/>
      <c r="L1152"/>
      <c r="M1152">
        <f t="shared" si="34"/>
        <v>3.5890030860900882E-2</v>
      </c>
      <c r="N1152">
        <f t="shared" si="35"/>
        <v>1.4268597412109374</v>
      </c>
    </row>
    <row r="1153" spans="1:14" ht="15" x14ac:dyDescent="0.2">
      <c r="A1153" s="59" t="s">
        <v>1051</v>
      </c>
      <c r="B1153" s="59" t="s">
        <v>7447</v>
      </c>
      <c r="C1153" s="59" t="s">
        <v>89</v>
      </c>
      <c r="D1153" s="60">
        <v>10.276887893676758</v>
      </c>
      <c r="E1153" s="60">
        <v>3.3354310989379878</v>
      </c>
      <c r="F1153" s="60">
        <v>114.11908721923828</v>
      </c>
      <c r="G1153" s="60">
        <v>1958652544</v>
      </c>
      <c r="H1153" s="60">
        <v>20.459999084472656</v>
      </c>
      <c r="I1153" s="59" t="s">
        <v>89</v>
      </c>
      <c r="J1153" s="59" t="s">
        <v>93</v>
      </c>
      <c r="K1153" s="50"/>
      <c r="L1153"/>
      <c r="M1153">
        <f t="shared" si="34"/>
        <v>3.3354310989379882E-2</v>
      </c>
      <c r="N1153">
        <f t="shared" si="35"/>
        <v>1.1411908721923829</v>
      </c>
    </row>
    <row r="1154" spans="1:14" ht="15" x14ac:dyDescent="0.2">
      <c r="A1154" s="59" t="s">
        <v>2172</v>
      </c>
      <c r="B1154" s="59" t="s">
        <v>2173</v>
      </c>
      <c r="C1154" s="59" t="s">
        <v>36</v>
      </c>
      <c r="D1154" s="60">
        <v>60.923439025878906</v>
      </c>
      <c r="E1154" s="60">
        <v>-4.8057241439819336</v>
      </c>
      <c r="F1154" s="60">
        <v>121.83399200439453</v>
      </c>
      <c r="G1154" s="60">
        <v>1956587520</v>
      </c>
      <c r="H1154" s="60">
        <v>37.810001373291016</v>
      </c>
      <c r="I1154" s="59" t="s">
        <v>37</v>
      </c>
      <c r="J1154" s="59" t="s">
        <v>60</v>
      </c>
      <c r="K1154" s="50"/>
      <c r="L1154"/>
      <c r="M1154">
        <f t="shared" si="34"/>
        <v>-4.8057241439819334E-2</v>
      </c>
      <c r="N1154">
        <f t="shared" si="35"/>
        <v>1.2183399200439453</v>
      </c>
    </row>
    <row r="1155" spans="1:14" ht="15" x14ac:dyDescent="0.2">
      <c r="A1155" s="59" t="s">
        <v>2557</v>
      </c>
      <c r="B1155" s="59" t="s">
        <v>2558</v>
      </c>
      <c r="C1155" s="59" t="s">
        <v>69</v>
      </c>
      <c r="D1155" s="60">
        <v>15.079404830932617</v>
      </c>
      <c r="E1155" s="60">
        <v>10.815666198730469</v>
      </c>
      <c r="F1155" s="60">
        <v>58.476516723632812</v>
      </c>
      <c r="G1155" s="60">
        <v>1949948544</v>
      </c>
      <c r="H1155" s="60">
        <v>25.264999389648438</v>
      </c>
      <c r="I1155" s="59" t="s">
        <v>76</v>
      </c>
      <c r="J1155" s="59" t="s">
        <v>82</v>
      </c>
      <c r="K1155" s="50"/>
      <c r="L1155"/>
      <c r="M1155">
        <f t="shared" si="34"/>
        <v>0.10815666198730468</v>
      </c>
      <c r="N1155">
        <f t="shared" si="35"/>
        <v>0.5847651672363281</v>
      </c>
    </row>
    <row r="1156" spans="1:14" ht="15" x14ac:dyDescent="0.2">
      <c r="A1156" s="59" t="s">
        <v>3549</v>
      </c>
      <c r="B1156" s="59" t="s">
        <v>3550</v>
      </c>
      <c r="C1156" s="59" t="s">
        <v>69</v>
      </c>
      <c r="D1156" s="60">
        <v>7.1789746284484863</v>
      </c>
      <c r="E1156" s="60">
        <v>29.924615859985352</v>
      </c>
      <c r="F1156" s="60">
        <v>122.58625030517578</v>
      </c>
      <c r="G1156" s="60">
        <v>1947321216</v>
      </c>
      <c r="H1156" s="60">
        <v>50.349998474121094</v>
      </c>
      <c r="I1156" s="59" t="s">
        <v>76</v>
      </c>
      <c r="J1156" s="59" t="s">
        <v>97</v>
      </c>
      <c r="K1156" s="50"/>
      <c r="L1156"/>
      <c r="M1156">
        <f t="shared" si="34"/>
        <v>0.29924615859985354</v>
      </c>
      <c r="N1156">
        <f t="shared" si="35"/>
        <v>1.2258625030517578</v>
      </c>
    </row>
    <row r="1157" spans="1:14" ht="15" x14ac:dyDescent="0.2">
      <c r="A1157" s="59" t="s">
        <v>3599</v>
      </c>
      <c r="B1157" s="59" t="s">
        <v>3600</v>
      </c>
      <c r="C1157" s="59" t="s">
        <v>33</v>
      </c>
      <c r="D1157" s="60">
        <v>13.879352569580078</v>
      </c>
      <c r="E1157" s="60">
        <v>10.084657669067383</v>
      </c>
      <c r="F1157" s="60">
        <v>61.935417175292969</v>
      </c>
      <c r="G1157" s="60">
        <v>1940553728</v>
      </c>
      <c r="H1157" s="60">
        <v>43.299999237060547</v>
      </c>
      <c r="I1157" s="59" t="s">
        <v>47</v>
      </c>
      <c r="J1157" s="59" t="s">
        <v>47</v>
      </c>
      <c r="K1157" s="50"/>
      <c r="L1157"/>
      <c r="M1157">
        <f t="shared" ref="M1157:M1220" si="36">IF(E1157=0,"",E1157/100)</f>
        <v>0.10084657669067383</v>
      </c>
      <c r="N1157">
        <f t="shared" si="35"/>
        <v>0.61935417175292973</v>
      </c>
    </row>
    <row r="1158" spans="1:14" ht="15" x14ac:dyDescent="0.2">
      <c r="A1158" s="59" t="s">
        <v>2613</v>
      </c>
      <c r="B1158" s="59" t="s">
        <v>2614</v>
      </c>
      <c r="C1158" s="59" t="s">
        <v>28</v>
      </c>
      <c r="D1158" s="60">
        <v>44.423896789550781</v>
      </c>
      <c r="E1158" s="60">
        <v>27.233949661254883</v>
      </c>
      <c r="F1158" s="60">
        <v>63.349422454833984</v>
      </c>
      <c r="G1158" s="60">
        <v>1938324480</v>
      </c>
      <c r="H1158" s="60">
        <v>43.049999237060547</v>
      </c>
      <c r="I1158" s="59" t="s">
        <v>58</v>
      </c>
      <c r="J1158" s="59" t="s">
        <v>115</v>
      </c>
      <c r="K1158" s="50"/>
      <c r="L1158"/>
      <c r="M1158">
        <f t="shared" si="36"/>
        <v>0.2723394966125488</v>
      </c>
      <c r="N1158">
        <f t="shared" ref="N1158:N1221" si="37">IF(F1158=0,"",F1158/100)</f>
        <v>0.63349422454833981</v>
      </c>
    </row>
    <row r="1159" spans="1:14" ht="15" x14ac:dyDescent="0.2">
      <c r="A1159" s="59" t="s">
        <v>3897</v>
      </c>
      <c r="B1159" s="59" t="s">
        <v>3898</v>
      </c>
      <c r="C1159" s="59" t="s">
        <v>33</v>
      </c>
      <c r="D1159" s="60">
        <v>154.00556945800781</v>
      </c>
      <c r="E1159" s="60">
        <v>-13.306654930114746</v>
      </c>
      <c r="F1159" s="60">
        <v>17.714513778686523</v>
      </c>
      <c r="G1159" s="60">
        <v>1930526080</v>
      </c>
      <c r="H1159" s="60">
        <v>54.915000915527344</v>
      </c>
      <c r="I1159" s="59" t="s">
        <v>85</v>
      </c>
      <c r="J1159" s="59" t="s">
        <v>85</v>
      </c>
      <c r="K1159" s="50"/>
      <c r="L1159"/>
      <c r="M1159">
        <f t="shared" si="36"/>
        <v>-0.13306654930114747</v>
      </c>
      <c r="N1159">
        <f t="shared" si="37"/>
        <v>0.17714513778686525</v>
      </c>
    </row>
    <row r="1160" spans="1:14" ht="15" x14ac:dyDescent="0.2">
      <c r="A1160" s="59" t="s">
        <v>3259</v>
      </c>
      <c r="B1160" s="59" t="s">
        <v>3260</v>
      </c>
      <c r="C1160" s="59" t="s">
        <v>28</v>
      </c>
      <c r="D1160" s="60">
        <v>15.932202339172363</v>
      </c>
      <c r="E1160" s="60">
        <v>19.954418182373047</v>
      </c>
      <c r="F1160" s="60">
        <v>5.658933162689209</v>
      </c>
      <c r="G1160" s="60">
        <v>1930417792</v>
      </c>
      <c r="H1160" s="60">
        <v>16.305000305175781</v>
      </c>
      <c r="I1160" s="59" t="s">
        <v>67</v>
      </c>
      <c r="J1160" s="59" t="s">
        <v>100</v>
      </c>
      <c r="K1160" s="50"/>
      <c r="L1160"/>
      <c r="M1160">
        <f t="shared" si="36"/>
        <v>0.19954418182373046</v>
      </c>
      <c r="N1160">
        <f t="shared" si="37"/>
        <v>5.6589331626892087E-2</v>
      </c>
    </row>
    <row r="1161" spans="1:14" ht="15" x14ac:dyDescent="0.2">
      <c r="A1161" s="59" t="s">
        <v>2541</v>
      </c>
      <c r="B1161" s="59" t="s">
        <v>2542</v>
      </c>
      <c r="C1161" s="59" t="s">
        <v>20</v>
      </c>
      <c r="D1161" s="60">
        <v>22.685102462768555</v>
      </c>
      <c r="E1161" s="60">
        <v>7.5798602104187012</v>
      </c>
      <c r="F1161" s="60">
        <v>24.262880325317383</v>
      </c>
      <c r="G1161" s="60">
        <v>1927840896</v>
      </c>
      <c r="H1161" s="60">
        <v>107</v>
      </c>
      <c r="I1161" s="59" t="s">
        <v>21</v>
      </c>
      <c r="J1161" s="59" t="s">
        <v>92</v>
      </c>
      <c r="K1161" s="50"/>
      <c r="L1161"/>
      <c r="M1161">
        <f t="shared" si="36"/>
        <v>7.5798602104187013E-2</v>
      </c>
      <c r="N1161">
        <f t="shared" si="37"/>
        <v>0.24262880325317382</v>
      </c>
    </row>
    <row r="1162" spans="1:14" ht="15" x14ac:dyDescent="0.2">
      <c r="A1162" s="59" t="s">
        <v>2046</v>
      </c>
      <c r="B1162" s="59" t="s">
        <v>2047</v>
      </c>
      <c r="C1162" s="59" t="s">
        <v>28</v>
      </c>
      <c r="D1162" s="60">
        <v>31.099071502685547</v>
      </c>
      <c r="E1162" s="60">
        <v>3.0375239849090581</v>
      </c>
      <c r="F1162" s="60">
        <v>18.86564826965332</v>
      </c>
      <c r="G1162" s="60">
        <v>1921079424</v>
      </c>
      <c r="H1162" s="60">
        <v>78.75</v>
      </c>
      <c r="I1162" s="59" t="s">
        <v>58</v>
      </c>
      <c r="J1162" s="59" t="s">
        <v>115</v>
      </c>
      <c r="K1162" s="50"/>
      <c r="L1162"/>
      <c r="M1162">
        <f t="shared" si="36"/>
        <v>3.0375239849090581E-2</v>
      </c>
      <c r="N1162">
        <f t="shared" si="37"/>
        <v>0.18865648269653321</v>
      </c>
    </row>
    <row r="1163" spans="1:14" ht="15" x14ac:dyDescent="0.2">
      <c r="A1163" s="59" t="s">
        <v>9296</v>
      </c>
      <c r="B1163" s="59" t="s">
        <v>9297</v>
      </c>
      <c r="C1163" s="59" t="s">
        <v>69</v>
      </c>
      <c r="D1163" s="60">
        <v>10.13265323638916</v>
      </c>
      <c r="E1163" s="60">
        <v>18.178478240966797</v>
      </c>
      <c r="F1163" s="60">
        <v>90.194282531738281</v>
      </c>
      <c r="G1163" s="60">
        <v>1916278400</v>
      </c>
      <c r="H1163" s="60">
        <v>10.260000228881836</v>
      </c>
      <c r="I1163" s="59" t="s">
        <v>76</v>
      </c>
      <c r="J1163" s="59" t="s">
        <v>95</v>
      </c>
      <c r="K1163" s="50"/>
      <c r="L1163"/>
      <c r="M1163">
        <f t="shared" si="36"/>
        <v>0.18178478240966797</v>
      </c>
      <c r="N1163">
        <f t="shared" si="37"/>
        <v>0.90194282531738279</v>
      </c>
    </row>
    <row r="1164" spans="1:14" ht="15" x14ac:dyDescent="0.2">
      <c r="A1164" s="59" t="s">
        <v>3155</v>
      </c>
      <c r="B1164" s="59" t="s">
        <v>3156</v>
      </c>
      <c r="C1164" s="59" t="s">
        <v>65</v>
      </c>
      <c r="D1164" s="60">
        <v>22.024517059326172</v>
      </c>
      <c r="E1164" s="60">
        <v>11.033346176147461</v>
      </c>
      <c r="F1164" s="60">
        <v>96.771514892578125</v>
      </c>
      <c r="G1164" s="60">
        <v>1914967168</v>
      </c>
      <c r="H1164" s="60">
        <v>107.94000244140625</v>
      </c>
      <c r="I1164" s="59" t="s">
        <v>65</v>
      </c>
      <c r="J1164" s="59" t="s">
        <v>110</v>
      </c>
      <c r="K1164" s="50"/>
      <c r="L1164"/>
      <c r="M1164">
        <f t="shared" si="36"/>
        <v>0.11033346176147461</v>
      </c>
      <c r="N1164">
        <f t="shared" si="37"/>
        <v>0.96771514892578125</v>
      </c>
    </row>
    <row r="1165" spans="1:14" ht="15" x14ac:dyDescent="0.2">
      <c r="A1165" s="59" t="s">
        <v>3163</v>
      </c>
      <c r="B1165" s="59" t="s">
        <v>3164</v>
      </c>
      <c r="C1165" s="59" t="s">
        <v>36</v>
      </c>
      <c r="D1165" s="60">
        <v>16.974031448364258</v>
      </c>
      <c r="E1165" s="60">
        <v>4.6739687919616699</v>
      </c>
      <c r="F1165" s="60">
        <v>18.589866638183594</v>
      </c>
      <c r="G1165" s="60">
        <v>1914231296</v>
      </c>
      <c r="H1165" s="60">
        <v>17.520000457763672</v>
      </c>
      <c r="I1165" s="59" t="s">
        <v>37</v>
      </c>
      <c r="J1165" s="59" t="s">
        <v>99</v>
      </c>
      <c r="K1165" s="50"/>
      <c r="L1165"/>
      <c r="M1165">
        <f t="shared" si="36"/>
        <v>4.6739687919616697E-2</v>
      </c>
      <c r="N1165">
        <f t="shared" si="37"/>
        <v>0.18589866638183594</v>
      </c>
    </row>
    <row r="1166" spans="1:14" ht="15" x14ac:dyDescent="0.2">
      <c r="A1166" s="59" t="s">
        <v>3747</v>
      </c>
      <c r="B1166" s="59" t="s">
        <v>3748</v>
      </c>
      <c r="C1166" s="59" t="s">
        <v>28</v>
      </c>
      <c r="D1166" s="60">
        <v>7.7352356910705566</v>
      </c>
      <c r="E1166" s="60">
        <v>58.054538726806641</v>
      </c>
      <c r="F1166" s="60">
        <v>67.990989685058594</v>
      </c>
      <c r="G1166" s="60">
        <v>1914120448</v>
      </c>
      <c r="H1166" s="60">
        <v>39.294998168945312</v>
      </c>
      <c r="I1166" s="59" t="s">
        <v>29</v>
      </c>
      <c r="J1166" s="59" t="s">
        <v>52</v>
      </c>
      <c r="K1166" s="50"/>
      <c r="L1166"/>
      <c r="M1166">
        <f t="shared" si="36"/>
        <v>0.58054538726806637</v>
      </c>
      <c r="N1166">
        <f t="shared" si="37"/>
        <v>0.67990989685058589</v>
      </c>
    </row>
    <row r="1167" spans="1:14" ht="15" x14ac:dyDescent="0.2">
      <c r="A1167" s="59" t="s">
        <v>2677</v>
      </c>
      <c r="B1167" s="59" t="s">
        <v>2678</v>
      </c>
      <c r="C1167" s="59" t="s">
        <v>69</v>
      </c>
      <c r="D1167" s="60">
        <v>21.269321441650391</v>
      </c>
      <c r="E1167" s="60">
        <v>1.958210945129395</v>
      </c>
      <c r="F1167" s="60">
        <v>44.014865875244141</v>
      </c>
      <c r="G1167" s="60">
        <v>1906950912</v>
      </c>
      <c r="H1167" s="60">
        <v>39.069999694824219</v>
      </c>
      <c r="I1167" s="59" t="s">
        <v>76</v>
      </c>
      <c r="J1167" s="59" t="s">
        <v>82</v>
      </c>
      <c r="K1167" s="50"/>
      <c r="L1167"/>
      <c r="M1167">
        <f t="shared" si="36"/>
        <v>1.958210945129395E-2</v>
      </c>
      <c r="N1167">
        <f t="shared" si="37"/>
        <v>0.44014865875244141</v>
      </c>
    </row>
    <row r="1168" spans="1:14" ht="15" x14ac:dyDescent="0.2">
      <c r="A1168" s="59" t="s">
        <v>7568</v>
      </c>
      <c r="B1168" s="59" t="s">
        <v>7569</v>
      </c>
      <c r="C1168" s="59" t="s">
        <v>20</v>
      </c>
      <c r="D1168" s="60">
        <v>51.834999084472656</v>
      </c>
      <c r="E1168" s="60">
        <v>8.7493715286254883</v>
      </c>
      <c r="F1168" s="60">
        <v>1.560677051544189</v>
      </c>
      <c r="G1168" s="60">
        <v>1902326016</v>
      </c>
      <c r="H1168" s="60">
        <v>103.66999816894531</v>
      </c>
      <c r="I1168" s="59" t="s">
        <v>48</v>
      </c>
      <c r="J1168" s="59" t="s">
        <v>48</v>
      </c>
      <c r="K1168" s="50"/>
      <c r="L1168"/>
      <c r="M1168">
        <f t="shared" si="36"/>
        <v>8.7493715286254881E-2</v>
      </c>
      <c r="N1168">
        <f t="shared" si="37"/>
        <v>1.560677051544189E-2</v>
      </c>
    </row>
    <row r="1169" spans="1:14" ht="15" x14ac:dyDescent="0.2">
      <c r="A1169" s="59" t="s">
        <v>3649</v>
      </c>
      <c r="B1169" s="59" t="s">
        <v>3650</v>
      </c>
      <c r="C1169" s="59" t="s">
        <v>33</v>
      </c>
      <c r="D1169" s="60">
        <v>10.312438011169434</v>
      </c>
      <c r="E1169" s="60">
        <v>13.557792663574219</v>
      </c>
      <c r="F1169" s="60">
        <v>24.389131546020508</v>
      </c>
      <c r="G1169" s="60">
        <v>1901739648</v>
      </c>
      <c r="H1169" s="60">
        <v>52.590000152587891</v>
      </c>
      <c r="I1169" s="59" t="s">
        <v>47</v>
      </c>
      <c r="J1169" s="59" t="s">
        <v>47</v>
      </c>
      <c r="K1169" s="50"/>
      <c r="L1169"/>
      <c r="M1169">
        <f t="shared" si="36"/>
        <v>0.1355779266357422</v>
      </c>
      <c r="N1169">
        <f t="shared" si="37"/>
        <v>0.24389131546020507</v>
      </c>
    </row>
    <row r="1170" spans="1:14" ht="15" x14ac:dyDescent="0.2">
      <c r="A1170" s="59" t="s">
        <v>3079</v>
      </c>
      <c r="B1170" s="59" t="s">
        <v>3080</v>
      </c>
      <c r="C1170" s="59" t="s">
        <v>28</v>
      </c>
      <c r="D1170" s="60">
        <v>8.0408773422241211</v>
      </c>
      <c r="E1170" s="60">
        <v>29.698270797729492</v>
      </c>
      <c r="F1170" s="60">
        <v>2.7961640357971191</v>
      </c>
      <c r="G1170" s="60">
        <v>1891719936</v>
      </c>
      <c r="H1170" s="60">
        <v>235.00999450683594</v>
      </c>
      <c r="I1170" s="59" t="s">
        <v>67</v>
      </c>
      <c r="J1170" s="59" t="s">
        <v>100</v>
      </c>
      <c r="K1170" s="50"/>
      <c r="L1170"/>
      <c r="M1170">
        <f t="shared" si="36"/>
        <v>0.29698270797729492</v>
      </c>
      <c r="N1170">
        <f t="shared" si="37"/>
        <v>2.796164035797119E-2</v>
      </c>
    </row>
    <row r="1171" spans="1:14" ht="15" x14ac:dyDescent="0.2">
      <c r="A1171" s="59" t="s">
        <v>2733</v>
      </c>
      <c r="B1171" s="59" t="s">
        <v>2734</v>
      </c>
      <c r="C1171" s="59" t="s">
        <v>20</v>
      </c>
      <c r="D1171" s="60">
        <v>16.345891952514648</v>
      </c>
      <c r="E1171" s="60">
        <v>19.357053756713867</v>
      </c>
      <c r="F1171" s="60">
        <v>172.38374328613281</v>
      </c>
      <c r="G1171" s="60">
        <v>1891613440</v>
      </c>
      <c r="H1171" s="60">
        <v>44.930000305175781</v>
      </c>
      <c r="I1171" s="59" t="s">
        <v>23</v>
      </c>
      <c r="J1171" s="59" t="s">
        <v>42</v>
      </c>
      <c r="K1171" s="50"/>
      <c r="L1171"/>
      <c r="M1171">
        <f t="shared" si="36"/>
        <v>0.19357053756713868</v>
      </c>
      <c r="N1171">
        <f t="shared" si="37"/>
        <v>1.7238374328613282</v>
      </c>
    </row>
    <row r="1172" spans="1:14" ht="15" x14ac:dyDescent="0.2">
      <c r="A1172" s="59" t="s">
        <v>4115</v>
      </c>
      <c r="B1172" s="59" t="s">
        <v>7509</v>
      </c>
      <c r="C1172" s="59" t="s">
        <v>28</v>
      </c>
      <c r="D1172" s="60">
        <v>12.078351974487305</v>
      </c>
      <c r="E1172" s="60">
        <v>-7.4382619857788086</v>
      </c>
      <c r="F1172" s="60">
        <v>59.906604766845703</v>
      </c>
      <c r="G1172" s="60">
        <v>1887857408</v>
      </c>
      <c r="H1172" s="60">
        <v>43.459999084472656</v>
      </c>
      <c r="I1172" s="59" t="s">
        <v>29</v>
      </c>
      <c r="J1172" s="59" t="s">
        <v>52</v>
      </c>
      <c r="K1172" s="50"/>
      <c r="L1172"/>
      <c r="M1172">
        <f t="shared" si="36"/>
        <v>-7.4382619857788088E-2</v>
      </c>
      <c r="N1172">
        <f t="shared" si="37"/>
        <v>0.59906604766845706</v>
      </c>
    </row>
    <row r="1173" spans="1:14" ht="15" x14ac:dyDescent="0.2">
      <c r="A1173" s="59" t="s">
        <v>2446</v>
      </c>
      <c r="B1173" s="59" t="s">
        <v>2447</v>
      </c>
      <c r="C1173" s="59" t="s">
        <v>45</v>
      </c>
      <c r="D1173" s="60">
        <v>42.838127136230469</v>
      </c>
      <c r="E1173" s="60">
        <v>7.6237978935241699</v>
      </c>
      <c r="F1173" s="60">
        <v>250.08383178710938</v>
      </c>
      <c r="G1173" s="60">
        <v>1885492096</v>
      </c>
      <c r="H1173" s="60">
        <v>49.494998931884766</v>
      </c>
      <c r="I1173" s="59" t="s">
        <v>49</v>
      </c>
      <c r="J1173" s="59" t="s">
        <v>50</v>
      </c>
      <c r="K1173" s="50"/>
      <c r="L1173"/>
      <c r="M1173">
        <f t="shared" si="36"/>
        <v>7.6237978935241701E-2</v>
      </c>
      <c r="N1173">
        <f t="shared" si="37"/>
        <v>2.5008383178710938</v>
      </c>
    </row>
    <row r="1174" spans="1:14" ht="15" x14ac:dyDescent="0.2">
      <c r="A1174" s="59" t="s">
        <v>2953</v>
      </c>
      <c r="B1174" s="59" t="s">
        <v>2954</v>
      </c>
      <c r="C1174" s="59" t="s">
        <v>28</v>
      </c>
      <c r="D1174" s="60">
        <v>4.7429580688476562</v>
      </c>
      <c r="E1174" s="60">
        <v>27.44061279296875</v>
      </c>
      <c r="F1174" s="60">
        <v>76.88348388671875</v>
      </c>
      <c r="G1174" s="60">
        <v>1885348608</v>
      </c>
      <c r="H1174" s="60">
        <v>80.949996948242188</v>
      </c>
      <c r="I1174" s="59" t="s">
        <v>67</v>
      </c>
      <c r="J1174" s="59" t="s">
        <v>100</v>
      </c>
      <c r="K1174" s="50"/>
      <c r="L1174"/>
      <c r="M1174">
        <f t="shared" si="36"/>
        <v>0.27440612792968749</v>
      </c>
      <c r="N1174">
        <f t="shared" si="37"/>
        <v>0.76883483886718751</v>
      </c>
    </row>
    <row r="1175" spans="1:14" ht="15" x14ac:dyDescent="0.2">
      <c r="A1175" s="59" t="s">
        <v>3365</v>
      </c>
      <c r="B1175" s="59" t="s">
        <v>3366</v>
      </c>
      <c r="C1175" s="59" t="s">
        <v>80</v>
      </c>
      <c r="D1175" s="60">
        <v>24.36572265625</v>
      </c>
      <c r="E1175" s="60">
        <v>15.962041854858398</v>
      </c>
      <c r="F1175" s="60">
        <v>287.69186401367188</v>
      </c>
      <c r="G1175" s="60">
        <v>1881375104</v>
      </c>
      <c r="H1175" s="60">
        <v>19.170000076293945</v>
      </c>
      <c r="I1175" s="59" t="s">
        <v>80</v>
      </c>
      <c r="J1175" s="59" t="s">
        <v>81</v>
      </c>
      <c r="K1175" s="50"/>
      <c r="L1175"/>
      <c r="M1175">
        <f t="shared" si="36"/>
        <v>0.159620418548584</v>
      </c>
      <c r="N1175">
        <f t="shared" si="37"/>
        <v>2.8769186401367186</v>
      </c>
    </row>
    <row r="1176" spans="1:14" ht="15" x14ac:dyDescent="0.2">
      <c r="A1176" s="59" t="s">
        <v>7748</v>
      </c>
      <c r="B1176" s="59" t="s">
        <v>7749</v>
      </c>
      <c r="C1176" s="59" t="s">
        <v>33</v>
      </c>
      <c r="D1176" s="60">
        <v>12.02863883972168</v>
      </c>
      <c r="E1176" s="60">
        <v>16.63673210144043</v>
      </c>
      <c r="F1176" s="60">
        <v>645.17327880859375</v>
      </c>
      <c r="G1176" s="60">
        <v>1871763328</v>
      </c>
      <c r="H1176" s="60">
        <v>95.654998779296875</v>
      </c>
      <c r="I1176" s="59" t="s">
        <v>34</v>
      </c>
      <c r="J1176" s="59" t="s">
        <v>73</v>
      </c>
      <c r="K1176" s="50"/>
      <c r="L1176"/>
      <c r="M1176">
        <f t="shared" si="36"/>
        <v>0.1663673210144043</v>
      </c>
      <c r="N1176">
        <f t="shared" si="37"/>
        <v>6.4517327880859376</v>
      </c>
    </row>
    <row r="1177" spans="1:14" ht="15" x14ac:dyDescent="0.2">
      <c r="A1177" s="59" t="s">
        <v>1884</v>
      </c>
      <c r="B1177" s="59" t="s">
        <v>1885</v>
      </c>
      <c r="C1177" s="59" t="s">
        <v>28</v>
      </c>
      <c r="D1177" s="60">
        <v>21.050849914550781</v>
      </c>
      <c r="E1177" s="60">
        <v>128.44036865234375</v>
      </c>
      <c r="F1177" s="60">
        <v>1340.425537109375</v>
      </c>
      <c r="G1177" s="60">
        <v>1868628992</v>
      </c>
      <c r="H1177" s="60">
        <v>24.245000839233398</v>
      </c>
      <c r="I1177" s="59" t="s">
        <v>58</v>
      </c>
      <c r="J1177" s="59" t="s">
        <v>115</v>
      </c>
      <c r="K1177" s="50"/>
      <c r="L1177"/>
      <c r="M1177">
        <f t="shared" si="36"/>
        <v>1.2844036865234374</v>
      </c>
      <c r="N1177">
        <f t="shared" si="37"/>
        <v>13.40425537109375</v>
      </c>
    </row>
    <row r="1178" spans="1:14" ht="15" x14ac:dyDescent="0.2">
      <c r="A1178" s="59" t="s">
        <v>3043</v>
      </c>
      <c r="B1178" s="59" t="s">
        <v>3044</v>
      </c>
      <c r="C1178" s="59" t="s">
        <v>33</v>
      </c>
      <c r="D1178" s="60">
        <v>14.604745864868164</v>
      </c>
      <c r="E1178" s="60">
        <v>8.5434846878051758</v>
      </c>
      <c r="F1178" s="60">
        <v>26.924356460571289</v>
      </c>
      <c r="G1178" s="60">
        <v>1867998848</v>
      </c>
      <c r="H1178" s="60">
        <v>15.135000228881836</v>
      </c>
      <c r="I1178" s="59" t="s">
        <v>47</v>
      </c>
      <c r="J1178" s="59" t="s">
        <v>47</v>
      </c>
      <c r="K1178" s="50"/>
      <c r="L1178"/>
      <c r="M1178">
        <f t="shared" si="36"/>
        <v>8.5434846878051751E-2</v>
      </c>
      <c r="N1178">
        <f t="shared" si="37"/>
        <v>0.26924356460571292</v>
      </c>
    </row>
    <row r="1179" spans="1:14" ht="15" x14ac:dyDescent="0.2">
      <c r="A1179" s="59" t="s">
        <v>2797</v>
      </c>
      <c r="B1179" s="59" t="s">
        <v>2798</v>
      </c>
      <c r="C1179" s="59" t="s">
        <v>33</v>
      </c>
      <c r="D1179" s="60">
        <v>7.3594179153442383</v>
      </c>
      <c r="E1179" s="60">
        <v>10.302224159240723</v>
      </c>
      <c r="F1179" s="60">
        <v>185.01528930664062</v>
      </c>
      <c r="G1179" s="60">
        <v>1867326080</v>
      </c>
      <c r="H1179" s="60">
        <v>38.200000762939453</v>
      </c>
      <c r="I1179" s="59" t="s">
        <v>47</v>
      </c>
      <c r="J1179" s="59" t="s">
        <v>111</v>
      </c>
      <c r="K1179" s="50"/>
      <c r="L1179"/>
      <c r="M1179">
        <f t="shared" si="36"/>
        <v>0.10302224159240722</v>
      </c>
      <c r="N1179">
        <f t="shared" si="37"/>
        <v>1.8501528930664062</v>
      </c>
    </row>
    <row r="1180" spans="1:14" ht="15" x14ac:dyDescent="0.2">
      <c r="A1180" s="59" t="s">
        <v>3635</v>
      </c>
      <c r="B1180" s="59" t="s">
        <v>3636</v>
      </c>
      <c r="C1180" s="59" t="s">
        <v>33</v>
      </c>
      <c r="D1180" s="60">
        <v>15.377666473388672</v>
      </c>
      <c r="E1180" s="60">
        <v>11.89422607421875</v>
      </c>
      <c r="F1180" s="60">
        <v>17.853399276733398</v>
      </c>
      <c r="G1180" s="60">
        <v>1864989440</v>
      </c>
      <c r="H1180" s="60">
        <v>58.520000457763672</v>
      </c>
      <c r="I1180" s="59" t="s">
        <v>47</v>
      </c>
      <c r="J1180" s="59" t="s">
        <v>47</v>
      </c>
      <c r="K1180" s="50"/>
      <c r="L1180"/>
      <c r="M1180">
        <f t="shared" si="36"/>
        <v>0.1189422607421875</v>
      </c>
      <c r="N1180">
        <f t="shared" si="37"/>
        <v>0.17853399276733398</v>
      </c>
    </row>
    <row r="1181" spans="1:14" ht="15" x14ac:dyDescent="0.2">
      <c r="A1181" s="59" t="s">
        <v>3677</v>
      </c>
      <c r="B1181" s="59" t="s">
        <v>9300</v>
      </c>
      <c r="C1181" s="59" t="s">
        <v>89</v>
      </c>
      <c r="D1181" s="60">
        <v>4.992835521697998</v>
      </c>
      <c r="E1181" s="60">
        <v>28.192371368408203</v>
      </c>
      <c r="F1181" s="60">
        <v>113.78121948242188</v>
      </c>
      <c r="G1181" s="60">
        <v>1862848896</v>
      </c>
      <c r="H1181" s="60">
        <v>13.324999809265137</v>
      </c>
      <c r="I1181" s="59" t="s">
        <v>89</v>
      </c>
      <c r="J1181" s="59" t="s">
        <v>90</v>
      </c>
      <c r="K1181" s="50"/>
      <c r="L1181"/>
      <c r="M1181">
        <f t="shared" si="36"/>
        <v>0.28192371368408203</v>
      </c>
      <c r="N1181">
        <f t="shared" si="37"/>
        <v>1.1378121948242188</v>
      </c>
    </row>
    <row r="1182" spans="1:14" ht="15" x14ac:dyDescent="0.2">
      <c r="A1182" s="59" t="s">
        <v>2252</v>
      </c>
      <c r="B1182" s="59" t="s">
        <v>2253</v>
      </c>
      <c r="C1182" s="59" t="s">
        <v>25</v>
      </c>
      <c r="D1182" s="60">
        <v>20.049707412719727</v>
      </c>
      <c r="E1182" s="60">
        <v>1.8656719923019409</v>
      </c>
      <c r="F1182" s="60">
        <v>89.192115783691406</v>
      </c>
      <c r="G1182" s="60">
        <v>1858680960</v>
      </c>
      <c r="H1182" s="60">
        <v>22.829999923706055</v>
      </c>
      <c r="I1182" s="59" t="s">
        <v>61</v>
      </c>
      <c r="J1182" s="59" t="s">
        <v>62</v>
      </c>
      <c r="K1182" s="50"/>
      <c r="L1182"/>
      <c r="M1182">
        <f t="shared" si="36"/>
        <v>1.865671992301941E-2</v>
      </c>
      <c r="N1182">
        <f t="shared" si="37"/>
        <v>0.89192115783691406</v>
      </c>
    </row>
    <row r="1183" spans="1:14" ht="15" x14ac:dyDescent="0.2">
      <c r="A1183" s="59" t="s">
        <v>9289</v>
      </c>
      <c r="B1183" s="59" t="s">
        <v>9290</v>
      </c>
      <c r="C1183" s="59" t="s">
        <v>65</v>
      </c>
      <c r="D1183" s="60">
        <v>47.870086669921875</v>
      </c>
      <c r="E1183" s="60">
        <v>17.647090911865234</v>
      </c>
      <c r="F1183" s="60">
        <v>36.875091552734375</v>
      </c>
      <c r="G1183" s="60">
        <v>1850333440</v>
      </c>
      <c r="H1183" s="60">
        <v>12.885000228881836</v>
      </c>
      <c r="I1183" s="59" t="s">
        <v>65</v>
      </c>
      <c r="J1183" s="59" t="s">
        <v>108</v>
      </c>
      <c r="K1183" s="50"/>
      <c r="L1183"/>
      <c r="M1183">
        <f t="shared" si="36"/>
        <v>0.17647090911865235</v>
      </c>
      <c r="N1183">
        <f t="shared" si="37"/>
        <v>0.36875091552734374</v>
      </c>
    </row>
    <row r="1184" spans="1:14" ht="15" x14ac:dyDescent="0.2">
      <c r="A1184" s="59" t="s">
        <v>2727</v>
      </c>
      <c r="B1184" s="59" t="s">
        <v>2728</v>
      </c>
      <c r="C1184" s="59" t="s">
        <v>33</v>
      </c>
      <c r="D1184" s="60">
        <v>15</v>
      </c>
      <c r="E1184" s="60">
        <v>6.6440529823303223</v>
      </c>
      <c r="F1184" s="60">
        <v>98.511573791503906</v>
      </c>
      <c r="G1184" s="60">
        <v>1844732928</v>
      </c>
      <c r="H1184" s="60">
        <v>30.149999618530273</v>
      </c>
      <c r="I1184" s="59" t="s">
        <v>47</v>
      </c>
      <c r="J1184" s="59" t="s">
        <v>47</v>
      </c>
      <c r="K1184" s="50"/>
      <c r="L1184"/>
      <c r="M1184">
        <f t="shared" si="36"/>
        <v>6.6440529823303229E-2</v>
      </c>
      <c r="N1184">
        <f t="shared" si="37"/>
        <v>0.98511573791503904</v>
      </c>
    </row>
    <row r="1185" spans="1:14" ht="15" x14ac:dyDescent="0.2">
      <c r="A1185" s="59" t="s">
        <v>3631</v>
      </c>
      <c r="B1185" s="59" t="s">
        <v>3632</v>
      </c>
      <c r="C1185" s="59" t="s">
        <v>89</v>
      </c>
      <c r="D1185" s="60">
        <v>2.5120871067047119</v>
      </c>
      <c r="E1185" s="60">
        <v>65.303436279296875</v>
      </c>
      <c r="F1185" s="60">
        <v>25.380203247070312</v>
      </c>
      <c r="G1185" s="60">
        <v>1836284288</v>
      </c>
      <c r="H1185" s="60">
        <v>35.775001525878906</v>
      </c>
      <c r="I1185" s="59" t="s">
        <v>89</v>
      </c>
      <c r="J1185" s="59" t="s">
        <v>93</v>
      </c>
      <c r="K1185" s="50"/>
      <c r="L1185"/>
      <c r="M1185">
        <f t="shared" si="36"/>
        <v>0.65303436279296878</v>
      </c>
      <c r="N1185">
        <f t="shared" si="37"/>
        <v>0.2538020324707031</v>
      </c>
    </row>
    <row r="1186" spans="1:14" ht="15" x14ac:dyDescent="0.2">
      <c r="A1186" s="59" t="s">
        <v>9318</v>
      </c>
      <c r="B1186" s="59" t="s">
        <v>9319</v>
      </c>
      <c r="C1186" s="59" t="s">
        <v>33</v>
      </c>
      <c r="D1186" s="60">
        <v>4.7849464416503906</v>
      </c>
      <c r="E1186" s="60">
        <v>16.061662673950195</v>
      </c>
      <c r="F1186" s="60">
        <v>247.22801208496094</v>
      </c>
      <c r="G1186" s="60">
        <v>1831103232</v>
      </c>
      <c r="H1186" s="60">
        <v>40.049999237060547</v>
      </c>
      <c r="I1186" s="59" t="s">
        <v>34</v>
      </c>
      <c r="J1186" s="59" t="s">
        <v>79</v>
      </c>
      <c r="K1186" s="50"/>
      <c r="L1186"/>
      <c r="M1186">
        <f t="shared" si="36"/>
        <v>0.16061662673950194</v>
      </c>
      <c r="N1186">
        <f t="shared" si="37"/>
        <v>2.4722801208496095</v>
      </c>
    </row>
    <row r="1187" spans="1:14" ht="15" x14ac:dyDescent="0.2">
      <c r="A1187" s="59" t="s">
        <v>2653</v>
      </c>
      <c r="B1187" s="59" t="s">
        <v>2654</v>
      </c>
      <c r="C1187" s="59" t="s">
        <v>80</v>
      </c>
      <c r="D1187" s="60">
        <v>123.25240325927734</v>
      </c>
      <c r="E1187" s="60">
        <v>-0.41876199841499301</v>
      </c>
      <c r="F1187" s="60">
        <v>95.151145935058594</v>
      </c>
      <c r="G1187" s="60">
        <v>1825110656</v>
      </c>
      <c r="H1187" s="60">
        <v>19.430000305175781</v>
      </c>
      <c r="I1187" s="59" t="s">
        <v>80</v>
      </c>
      <c r="J1187" s="59" t="s">
        <v>81</v>
      </c>
      <c r="K1187" s="50"/>
      <c r="L1187"/>
      <c r="M1187">
        <f t="shared" si="36"/>
        <v>-4.18761998414993E-3</v>
      </c>
      <c r="N1187">
        <f t="shared" si="37"/>
        <v>0.9515114593505859</v>
      </c>
    </row>
    <row r="1188" spans="1:14" ht="15" x14ac:dyDescent="0.2">
      <c r="A1188" s="59" t="s">
        <v>3935</v>
      </c>
      <c r="B1188" s="59" t="s">
        <v>3936</v>
      </c>
      <c r="C1188" s="59" t="s">
        <v>69</v>
      </c>
      <c r="D1188" s="60">
        <v>10.576566696166992</v>
      </c>
      <c r="E1188" s="60">
        <v>28.512298583984375</v>
      </c>
      <c r="F1188" s="60">
        <v>197.25558471679688</v>
      </c>
      <c r="G1188" s="60">
        <v>1804361600</v>
      </c>
      <c r="H1188" s="60">
        <v>33.779998779296875</v>
      </c>
      <c r="I1188" s="59" t="s">
        <v>76</v>
      </c>
      <c r="J1188" s="59" t="s">
        <v>95</v>
      </c>
      <c r="K1188" s="50"/>
      <c r="L1188"/>
      <c r="M1188">
        <f t="shared" si="36"/>
        <v>0.28512298583984375</v>
      </c>
      <c r="N1188">
        <f t="shared" si="37"/>
        <v>1.9725558471679687</v>
      </c>
    </row>
    <row r="1189" spans="1:14" ht="15" x14ac:dyDescent="0.2">
      <c r="A1189" s="59" t="s">
        <v>3695</v>
      </c>
      <c r="B1189" s="59" t="s">
        <v>3696</v>
      </c>
      <c r="C1189" s="59" t="s">
        <v>33</v>
      </c>
      <c r="D1189" s="60">
        <v>19.773399353027344</v>
      </c>
      <c r="E1189" s="60">
        <v>8.765960693359375</v>
      </c>
      <c r="F1189" s="60">
        <v>6.4826321601867676</v>
      </c>
      <c r="G1189" s="60">
        <v>1803396608</v>
      </c>
      <c r="H1189" s="60">
        <v>49.580001831054688</v>
      </c>
      <c r="I1189" s="59" t="s">
        <v>47</v>
      </c>
      <c r="J1189" s="59" t="s">
        <v>47</v>
      </c>
      <c r="K1189" s="50"/>
      <c r="L1189"/>
      <c r="M1189">
        <f t="shared" si="36"/>
        <v>8.7659606933593745E-2</v>
      </c>
      <c r="N1189">
        <f t="shared" si="37"/>
        <v>6.4826321601867673E-2</v>
      </c>
    </row>
    <row r="1190" spans="1:14" ht="15" x14ac:dyDescent="0.2">
      <c r="A1190" s="59" t="s">
        <v>3701</v>
      </c>
      <c r="B1190" s="59" t="s">
        <v>3702</v>
      </c>
      <c r="C1190" s="59" t="s">
        <v>69</v>
      </c>
      <c r="D1190" s="60">
        <v>23.001285552978516</v>
      </c>
      <c r="E1190" s="60">
        <v>17.281700134277344</v>
      </c>
      <c r="F1190" s="60">
        <v>67.554244995117188</v>
      </c>
      <c r="G1190" s="60">
        <v>1798876160</v>
      </c>
      <c r="H1190" s="60">
        <v>118.25</v>
      </c>
      <c r="I1190" s="59" t="s">
        <v>76</v>
      </c>
      <c r="J1190" s="59" t="s">
        <v>95</v>
      </c>
      <c r="K1190" s="50"/>
      <c r="L1190"/>
      <c r="M1190">
        <f t="shared" si="36"/>
        <v>0.17281700134277345</v>
      </c>
      <c r="N1190">
        <f t="shared" si="37"/>
        <v>0.67554244995117185</v>
      </c>
    </row>
    <row r="1191" spans="1:14" ht="15" x14ac:dyDescent="0.2">
      <c r="A1191" s="59" t="s">
        <v>2993</v>
      </c>
      <c r="B1191" s="59" t="s">
        <v>2994</v>
      </c>
      <c r="C1191" s="59" t="s">
        <v>20</v>
      </c>
      <c r="D1191" s="60">
        <v>18.181421279907227</v>
      </c>
      <c r="E1191" s="60">
        <v>10.496064186096191</v>
      </c>
      <c r="F1191" s="60">
        <v>148.02632141113281</v>
      </c>
      <c r="G1191" s="60">
        <v>1791398912</v>
      </c>
      <c r="H1191" s="60">
        <v>59.25</v>
      </c>
      <c r="I1191" s="59" t="s">
        <v>23</v>
      </c>
      <c r="J1191" s="59" t="s">
        <v>42</v>
      </c>
      <c r="K1191" s="50"/>
      <c r="L1191"/>
      <c r="M1191">
        <f t="shared" si="36"/>
        <v>0.10496064186096192</v>
      </c>
      <c r="N1191">
        <f t="shared" si="37"/>
        <v>1.4802632141113281</v>
      </c>
    </row>
    <row r="1192" spans="1:14" ht="15" x14ac:dyDescent="0.2">
      <c r="A1192" s="59" t="s">
        <v>3751</v>
      </c>
      <c r="B1192" s="59" t="s">
        <v>3752</v>
      </c>
      <c r="C1192" s="59" t="s">
        <v>69</v>
      </c>
      <c r="D1192" s="60">
        <v>27.461278915405273</v>
      </c>
      <c r="E1192" s="60">
        <v>17.892520904541016</v>
      </c>
      <c r="F1192" s="60">
        <v>35.217792510986328</v>
      </c>
      <c r="G1192" s="60">
        <v>1791096448</v>
      </c>
      <c r="H1192" s="60">
        <v>163.1199951171875</v>
      </c>
      <c r="I1192" s="59" t="s">
        <v>76</v>
      </c>
      <c r="J1192" s="59" t="s">
        <v>82</v>
      </c>
      <c r="K1192" s="50"/>
      <c r="L1192"/>
      <c r="M1192">
        <f t="shared" si="36"/>
        <v>0.17892520904541015</v>
      </c>
      <c r="N1192">
        <f t="shared" si="37"/>
        <v>0.35217792510986329</v>
      </c>
    </row>
    <row r="1193" spans="1:14" ht="15" x14ac:dyDescent="0.2">
      <c r="A1193" s="59" t="s">
        <v>3347</v>
      </c>
      <c r="B1193" s="59" t="s">
        <v>3348</v>
      </c>
      <c r="C1193" s="59" t="s">
        <v>69</v>
      </c>
      <c r="D1193" s="60">
        <v>20.277200698852539</v>
      </c>
      <c r="E1193" s="60">
        <v>12.877504348754883</v>
      </c>
      <c r="F1193" s="60">
        <v>51.569473266601562</v>
      </c>
      <c r="G1193" s="60">
        <v>1790266624</v>
      </c>
      <c r="H1193" s="60">
        <v>156.53999328613281</v>
      </c>
      <c r="I1193" s="59" t="s">
        <v>76</v>
      </c>
      <c r="J1193" s="59" t="s">
        <v>82</v>
      </c>
      <c r="K1193" s="50"/>
      <c r="L1193"/>
      <c r="M1193">
        <f t="shared" si="36"/>
        <v>0.12877504348754884</v>
      </c>
      <c r="N1193">
        <f t="shared" si="37"/>
        <v>0.51569473266601562</v>
      </c>
    </row>
    <row r="1194" spans="1:14" ht="15" x14ac:dyDescent="0.2">
      <c r="A1194" s="59" t="s">
        <v>9322</v>
      </c>
      <c r="B1194" s="59" t="s">
        <v>9323</v>
      </c>
      <c r="C1194" s="59" t="s">
        <v>33</v>
      </c>
      <c r="D1194" s="60">
        <v>21.899084091186523</v>
      </c>
      <c r="E1194" s="60">
        <v>6.4734368324279794</v>
      </c>
      <c r="F1194" s="60">
        <v>2.741786003112793</v>
      </c>
      <c r="G1194" s="60">
        <v>1788580992</v>
      </c>
      <c r="H1194" s="60">
        <v>35.119998931884766</v>
      </c>
      <c r="I1194" s="59" t="s">
        <v>47</v>
      </c>
      <c r="J1194" s="59" t="s">
        <v>47</v>
      </c>
      <c r="K1194" s="50"/>
      <c r="L1194"/>
      <c r="M1194">
        <f t="shared" si="36"/>
        <v>6.4734368324279798E-2</v>
      </c>
      <c r="N1194">
        <f t="shared" si="37"/>
        <v>2.7417860031127929E-2</v>
      </c>
    </row>
    <row r="1195" spans="1:14" ht="15" x14ac:dyDescent="0.2">
      <c r="A1195" s="59" t="s">
        <v>2831</v>
      </c>
      <c r="B1195" s="59" t="s">
        <v>2832</v>
      </c>
      <c r="C1195" s="59" t="s">
        <v>80</v>
      </c>
      <c r="D1195" s="60">
        <v>45.234397888183594</v>
      </c>
      <c r="E1195" s="60">
        <v>3.9119589328765869</v>
      </c>
      <c r="F1195" s="60">
        <v>97.674819946289062</v>
      </c>
      <c r="G1195" s="60">
        <v>1784681344</v>
      </c>
      <c r="H1195" s="60">
        <v>15.279999732971191</v>
      </c>
      <c r="I1195" s="59" t="s">
        <v>80</v>
      </c>
      <c r="J1195" s="59" t="s">
        <v>81</v>
      </c>
      <c r="K1195" s="50"/>
      <c r="L1195"/>
      <c r="M1195">
        <f t="shared" si="36"/>
        <v>3.9119589328765872E-2</v>
      </c>
      <c r="N1195">
        <f t="shared" si="37"/>
        <v>0.9767481994628906</v>
      </c>
    </row>
    <row r="1196" spans="1:14" ht="15" x14ac:dyDescent="0.2">
      <c r="A1196" s="59" t="s">
        <v>4067</v>
      </c>
      <c r="B1196" s="59" t="s">
        <v>4068</v>
      </c>
      <c r="C1196" s="59" t="s">
        <v>69</v>
      </c>
      <c r="D1196" s="60">
        <v>6.169191837310791</v>
      </c>
      <c r="E1196" s="60">
        <v>31.270496368408203</v>
      </c>
      <c r="F1196" s="60">
        <v>37.657997131347656</v>
      </c>
      <c r="G1196" s="60">
        <v>1779575040</v>
      </c>
      <c r="H1196" s="60">
        <v>80.849998474121094</v>
      </c>
      <c r="I1196" s="59" t="s">
        <v>70</v>
      </c>
      <c r="J1196" s="59" t="s">
        <v>75</v>
      </c>
      <c r="K1196" s="50"/>
      <c r="L1196"/>
      <c r="M1196">
        <f t="shared" si="36"/>
        <v>0.31270496368408202</v>
      </c>
      <c r="N1196">
        <f t="shared" si="37"/>
        <v>0.37657997131347654</v>
      </c>
    </row>
    <row r="1197" spans="1:14" ht="15" x14ac:dyDescent="0.2">
      <c r="A1197" s="59" t="s">
        <v>4011</v>
      </c>
      <c r="B1197" s="59" t="s">
        <v>4012</v>
      </c>
      <c r="C1197" s="59" t="s">
        <v>45</v>
      </c>
      <c r="D1197" s="60">
        <v>7.1095209121704102</v>
      </c>
      <c r="E1197" s="60">
        <v>26.08854866027832</v>
      </c>
      <c r="F1197" s="60">
        <v>51.776748657226562</v>
      </c>
      <c r="G1197" s="60">
        <v>1779013248</v>
      </c>
      <c r="H1197" s="60">
        <v>95.519996643066406</v>
      </c>
      <c r="I1197" s="59" t="s">
        <v>46</v>
      </c>
      <c r="J1197" s="59" t="s">
        <v>46</v>
      </c>
      <c r="K1197" s="50"/>
      <c r="L1197"/>
      <c r="M1197">
        <f t="shared" si="36"/>
        <v>0.26088548660278321</v>
      </c>
      <c r="N1197">
        <f t="shared" si="37"/>
        <v>0.51776748657226568</v>
      </c>
    </row>
    <row r="1198" spans="1:14" ht="15" x14ac:dyDescent="0.2">
      <c r="A1198" s="59" t="s">
        <v>3697</v>
      </c>
      <c r="B1198" s="59" t="s">
        <v>3698</v>
      </c>
      <c r="C1198" s="59" t="s">
        <v>28</v>
      </c>
      <c r="D1198" s="60">
        <v>4.5767264366149902</v>
      </c>
      <c r="E1198" s="60">
        <v>33.676242828369141</v>
      </c>
      <c r="F1198" s="60">
        <v>47.399578094482422</v>
      </c>
      <c r="G1198" s="60">
        <v>1778882816</v>
      </c>
      <c r="H1198" s="60">
        <v>58.340000152587891</v>
      </c>
      <c r="I1198" s="59" t="s">
        <v>31</v>
      </c>
      <c r="J1198" s="59" t="s">
        <v>32</v>
      </c>
      <c r="K1198" s="50"/>
      <c r="L1198"/>
      <c r="M1198">
        <f t="shared" si="36"/>
        <v>0.33676242828369141</v>
      </c>
      <c r="N1198">
        <f t="shared" si="37"/>
        <v>0.4739957809448242</v>
      </c>
    </row>
    <row r="1199" spans="1:14" ht="15" x14ac:dyDescent="0.2">
      <c r="A1199" s="59" t="s">
        <v>2873</v>
      </c>
      <c r="B1199" s="59" t="s">
        <v>2874</v>
      </c>
      <c r="C1199" s="59" t="s">
        <v>33</v>
      </c>
      <c r="D1199" s="60">
        <v>6.9159622192382812</v>
      </c>
      <c r="E1199" s="60">
        <v>18.440271377563477</v>
      </c>
      <c r="F1199" s="60">
        <v>25.931699752807617</v>
      </c>
      <c r="G1199" s="60">
        <v>1778604288</v>
      </c>
      <c r="H1199" s="60">
        <v>22.430000305175781</v>
      </c>
      <c r="I1199" s="59" t="s">
        <v>47</v>
      </c>
      <c r="J1199" s="59" t="s">
        <v>111</v>
      </c>
      <c r="K1199" s="50"/>
      <c r="L1199"/>
      <c r="M1199">
        <f t="shared" si="36"/>
        <v>0.18440271377563477</v>
      </c>
      <c r="N1199">
        <f t="shared" si="37"/>
        <v>0.25931699752807619</v>
      </c>
    </row>
    <row r="1200" spans="1:14" ht="15" x14ac:dyDescent="0.2">
      <c r="A1200" s="59" t="s">
        <v>4797</v>
      </c>
      <c r="B1200" s="59" t="s">
        <v>4798</v>
      </c>
      <c r="C1200" s="59" t="s">
        <v>69</v>
      </c>
      <c r="D1200" s="60">
        <v>15.001989364624023</v>
      </c>
      <c r="E1200" s="60">
        <v>2.1505379676818852</v>
      </c>
      <c r="F1200" s="60">
        <v>161.73854064941406</v>
      </c>
      <c r="G1200" s="60">
        <v>1776802048</v>
      </c>
      <c r="H1200" s="60">
        <v>23.829999923706055</v>
      </c>
      <c r="I1200" s="59" t="s">
        <v>76</v>
      </c>
      <c r="J1200" s="59" t="s">
        <v>77</v>
      </c>
      <c r="K1200" s="50"/>
      <c r="L1200"/>
      <c r="M1200">
        <f t="shared" si="36"/>
        <v>2.1505379676818853E-2</v>
      </c>
      <c r="N1200">
        <f t="shared" si="37"/>
        <v>1.6173854064941406</v>
      </c>
    </row>
    <row r="1201" spans="1:14" ht="15" x14ac:dyDescent="0.2">
      <c r="A1201" s="59" t="s">
        <v>2755</v>
      </c>
      <c r="B1201" s="59" t="s">
        <v>2756</v>
      </c>
      <c r="C1201" s="59" t="s">
        <v>36</v>
      </c>
      <c r="D1201" s="60">
        <v>56.106658935546875</v>
      </c>
      <c r="E1201" s="60">
        <v>4.4606351852416992</v>
      </c>
      <c r="F1201" s="60">
        <v>5.9623799324035645</v>
      </c>
      <c r="G1201" s="60">
        <v>1767159168</v>
      </c>
      <c r="H1201" s="60">
        <v>29.489999771118164</v>
      </c>
      <c r="I1201" s="59" t="s">
        <v>40</v>
      </c>
      <c r="J1201" s="59" t="s">
        <v>55</v>
      </c>
      <c r="K1201" s="50"/>
      <c r="L1201"/>
      <c r="M1201">
        <f t="shared" si="36"/>
        <v>4.4606351852416994E-2</v>
      </c>
      <c r="N1201">
        <f t="shared" si="37"/>
        <v>5.9623799324035644E-2</v>
      </c>
    </row>
    <row r="1202" spans="1:14" ht="15" x14ac:dyDescent="0.2">
      <c r="A1202" s="59" t="s">
        <v>3269</v>
      </c>
      <c r="B1202" s="59" t="s">
        <v>3270</v>
      </c>
      <c r="C1202" s="59" t="s">
        <v>36</v>
      </c>
      <c r="D1202" s="60">
        <v>48.581741333007812</v>
      </c>
      <c r="E1202" s="60">
        <v>7.0663228034973145</v>
      </c>
      <c r="F1202" s="60">
        <v>52.889354705810547</v>
      </c>
      <c r="G1202" s="60">
        <v>1766619904</v>
      </c>
      <c r="H1202" s="60">
        <v>33.840000152587891</v>
      </c>
      <c r="I1202" s="59" t="s">
        <v>40</v>
      </c>
      <c r="J1202" s="59" t="s">
        <v>41</v>
      </c>
      <c r="K1202" s="50"/>
      <c r="L1202"/>
      <c r="M1202">
        <f t="shared" si="36"/>
        <v>7.0663228034973144E-2</v>
      </c>
      <c r="N1202">
        <f t="shared" si="37"/>
        <v>0.52889354705810543</v>
      </c>
    </row>
    <row r="1203" spans="1:14" ht="15" x14ac:dyDescent="0.2">
      <c r="A1203" s="59" t="s">
        <v>9292</v>
      </c>
      <c r="B1203" s="59" t="s">
        <v>9293</v>
      </c>
      <c r="C1203" s="59" t="s">
        <v>69</v>
      </c>
      <c r="D1203" s="60">
        <v>12.606291770935059</v>
      </c>
      <c r="E1203" s="60">
        <v>1.6663310527801509</v>
      </c>
      <c r="F1203" s="60">
        <v>49.0042724609375</v>
      </c>
      <c r="G1203" s="60">
        <v>1757824512</v>
      </c>
      <c r="H1203" s="60">
        <v>12.329999923706055</v>
      </c>
      <c r="I1203" s="59" t="s">
        <v>6370</v>
      </c>
      <c r="J1203" s="59" t="s">
        <v>96</v>
      </c>
      <c r="K1203" s="50"/>
      <c r="L1203"/>
      <c r="M1203">
        <f t="shared" si="36"/>
        <v>1.6663310527801508E-2</v>
      </c>
      <c r="N1203">
        <f t="shared" si="37"/>
        <v>0.49004272460937498</v>
      </c>
    </row>
    <row r="1204" spans="1:14" ht="15" x14ac:dyDescent="0.2">
      <c r="A1204" s="59" t="s">
        <v>2687</v>
      </c>
      <c r="B1204" s="59" t="s">
        <v>2688</v>
      </c>
      <c r="C1204" s="59" t="s">
        <v>45</v>
      </c>
      <c r="D1204" s="60">
        <v>12.036554336547852</v>
      </c>
      <c r="E1204" s="60">
        <v>12.206615447998047</v>
      </c>
      <c r="F1204" s="60">
        <v>54.975105285644531</v>
      </c>
      <c r="G1204" s="60">
        <v>1754911360</v>
      </c>
      <c r="H1204" s="60">
        <v>37.529998779296875</v>
      </c>
      <c r="I1204" s="59" t="s">
        <v>49</v>
      </c>
      <c r="J1204" s="59" t="s">
        <v>83</v>
      </c>
      <c r="K1204" s="50"/>
      <c r="L1204"/>
      <c r="M1204">
        <f t="shared" si="36"/>
        <v>0.12206615447998047</v>
      </c>
      <c r="N1204">
        <f t="shared" si="37"/>
        <v>0.54975105285644532</v>
      </c>
    </row>
    <row r="1205" spans="1:14" ht="15" x14ac:dyDescent="0.2">
      <c r="A1205" s="59" t="s">
        <v>5033</v>
      </c>
      <c r="B1205" s="59" t="s">
        <v>5034</v>
      </c>
      <c r="C1205" s="59" t="s">
        <v>36</v>
      </c>
      <c r="D1205" s="60">
        <v>29.522449493408203</v>
      </c>
      <c r="E1205" s="60">
        <v>12.861271858215332</v>
      </c>
      <c r="F1205" s="60">
        <v>17.059514999389648</v>
      </c>
      <c r="G1205" s="60">
        <v>1754438656</v>
      </c>
      <c r="H1205" s="60">
        <v>27.079999923706055</v>
      </c>
      <c r="I1205" s="59" t="s">
        <v>40</v>
      </c>
      <c r="J1205" s="59" t="s">
        <v>55</v>
      </c>
      <c r="K1205" s="50"/>
      <c r="L1205"/>
      <c r="M1205">
        <f t="shared" si="36"/>
        <v>0.12861271858215331</v>
      </c>
      <c r="N1205">
        <f t="shared" si="37"/>
        <v>0.17059514999389649</v>
      </c>
    </row>
    <row r="1206" spans="1:14" ht="15" x14ac:dyDescent="0.2">
      <c r="A1206" s="59" t="s">
        <v>2915</v>
      </c>
      <c r="B1206" s="59" t="s">
        <v>2916</v>
      </c>
      <c r="C1206" s="59" t="s">
        <v>80</v>
      </c>
      <c r="D1206" s="60">
        <v>21.882774353027344</v>
      </c>
      <c r="E1206" s="60">
        <v>5.2215108871459961</v>
      </c>
      <c r="F1206" s="60">
        <v>92.096160888671875</v>
      </c>
      <c r="G1206" s="60">
        <v>1750373632</v>
      </c>
      <c r="H1206" s="60">
        <v>8.9449996948242188</v>
      </c>
      <c r="I1206" s="59" t="s">
        <v>80</v>
      </c>
      <c r="J1206" s="59" t="s">
        <v>81</v>
      </c>
      <c r="K1206" s="50"/>
      <c r="L1206"/>
      <c r="M1206">
        <f t="shared" si="36"/>
        <v>5.2215108871459963E-2</v>
      </c>
      <c r="N1206">
        <f t="shared" si="37"/>
        <v>0.92096160888671874</v>
      </c>
    </row>
    <row r="1207" spans="1:14" ht="15" x14ac:dyDescent="0.2">
      <c r="A1207" s="59" t="s">
        <v>3161</v>
      </c>
      <c r="B1207" s="59" t="s">
        <v>3162</v>
      </c>
      <c r="C1207" s="59" t="s">
        <v>28</v>
      </c>
      <c r="D1207" s="60">
        <v>12.505690574645996</v>
      </c>
      <c r="E1207" s="60">
        <v>45.136409759521484</v>
      </c>
      <c r="F1207" s="60">
        <v>811.10333251953125</v>
      </c>
      <c r="G1207" s="60">
        <v>1749025536</v>
      </c>
      <c r="H1207" s="60">
        <v>39.340000152587891</v>
      </c>
      <c r="I1207" s="59" t="s">
        <v>58</v>
      </c>
      <c r="J1207" s="59" t="s">
        <v>59</v>
      </c>
      <c r="K1207" s="50"/>
      <c r="L1207"/>
      <c r="M1207">
        <f t="shared" si="36"/>
        <v>0.45136409759521484</v>
      </c>
      <c r="N1207">
        <f t="shared" si="37"/>
        <v>8.1110333251953133</v>
      </c>
    </row>
    <row r="1208" spans="1:14" ht="15" x14ac:dyDescent="0.2">
      <c r="A1208" s="59" t="s">
        <v>3231</v>
      </c>
      <c r="B1208" s="59" t="s">
        <v>3232</v>
      </c>
      <c r="C1208" s="59" t="s">
        <v>36</v>
      </c>
      <c r="D1208" s="60">
        <v>11.70017147064209</v>
      </c>
      <c r="E1208" s="60">
        <v>33.140636444091797</v>
      </c>
      <c r="F1208" s="60">
        <v>78.081680297851562</v>
      </c>
      <c r="G1208" s="60">
        <v>1747174528</v>
      </c>
      <c r="H1208" s="60">
        <v>11.375</v>
      </c>
      <c r="I1208" s="59" t="s">
        <v>40</v>
      </c>
      <c r="J1208" s="59" t="s">
        <v>55</v>
      </c>
      <c r="K1208" s="50"/>
      <c r="L1208"/>
      <c r="M1208">
        <f t="shared" si="36"/>
        <v>0.33140636444091798</v>
      </c>
      <c r="N1208">
        <f t="shared" si="37"/>
        <v>0.78081680297851563</v>
      </c>
    </row>
    <row r="1209" spans="1:14" ht="15" x14ac:dyDescent="0.2">
      <c r="A1209" s="59" t="s">
        <v>7610</v>
      </c>
      <c r="B1209" s="59" t="s">
        <v>7611</v>
      </c>
      <c r="C1209" s="59" t="s">
        <v>33</v>
      </c>
      <c r="D1209" s="60">
        <v>17.981731414794922</v>
      </c>
      <c r="E1209" s="60">
        <v>8.6199245452880859</v>
      </c>
      <c r="F1209" s="60">
        <v>13.376931190490723</v>
      </c>
      <c r="G1209" s="60">
        <v>1746484096</v>
      </c>
      <c r="H1209" s="60">
        <v>24.590000152587891</v>
      </c>
      <c r="I1209" s="59" t="s">
        <v>34</v>
      </c>
      <c r="J1209" s="59" t="s">
        <v>73</v>
      </c>
      <c r="K1209" s="50"/>
      <c r="L1209"/>
      <c r="M1209">
        <f t="shared" si="36"/>
        <v>8.6199245452880865E-2</v>
      </c>
      <c r="N1209">
        <f t="shared" si="37"/>
        <v>0.13376931190490723</v>
      </c>
    </row>
    <row r="1210" spans="1:14" ht="15" x14ac:dyDescent="0.2">
      <c r="A1210" s="59" t="s">
        <v>9308</v>
      </c>
      <c r="B1210" s="59" t="s">
        <v>9309</v>
      </c>
      <c r="C1210" s="59" t="s">
        <v>20</v>
      </c>
      <c r="D1210" s="60">
        <v>62.432750701904297</v>
      </c>
      <c r="E1210" s="60">
        <v>1.8085999414325E-2</v>
      </c>
      <c r="F1210" s="60">
        <v>61.13494873046875</v>
      </c>
      <c r="G1210" s="60">
        <v>1746264448</v>
      </c>
      <c r="H1210" s="60">
        <v>9.6899995803833008</v>
      </c>
      <c r="I1210" s="59" t="s">
        <v>23</v>
      </c>
      <c r="J1210" s="59" t="s">
        <v>24</v>
      </c>
      <c r="K1210" s="50"/>
      <c r="L1210"/>
      <c r="M1210">
        <f t="shared" si="36"/>
        <v>1.8085999414324999E-4</v>
      </c>
      <c r="N1210">
        <f t="shared" si="37"/>
        <v>0.61134948730468752</v>
      </c>
    </row>
    <row r="1211" spans="1:14" ht="15" x14ac:dyDescent="0.2">
      <c r="A1211" s="59" t="s">
        <v>2811</v>
      </c>
      <c r="B1211" s="59" t="s">
        <v>2812</v>
      </c>
      <c r="C1211" s="59" t="s">
        <v>80</v>
      </c>
      <c r="D1211" s="60">
        <v>7.0486340522766113</v>
      </c>
      <c r="E1211" s="60">
        <v>18.56561279296875</v>
      </c>
      <c r="F1211" s="60">
        <v>145.97193908691406</v>
      </c>
      <c r="G1211" s="60">
        <v>1725443200</v>
      </c>
      <c r="H1211" s="60">
        <v>8.494999885559082</v>
      </c>
      <c r="I1211" s="59" t="s">
        <v>80</v>
      </c>
      <c r="J1211" s="59" t="s">
        <v>102</v>
      </c>
      <c r="K1211" s="50"/>
      <c r="L1211"/>
      <c r="M1211">
        <f t="shared" si="36"/>
        <v>0.1856561279296875</v>
      </c>
      <c r="N1211">
        <f t="shared" si="37"/>
        <v>1.4597193908691406</v>
      </c>
    </row>
    <row r="1212" spans="1:14" ht="15" x14ac:dyDescent="0.2">
      <c r="A1212" s="59" t="s">
        <v>3049</v>
      </c>
      <c r="B1212" s="59" t="s">
        <v>3050</v>
      </c>
      <c r="C1212" s="59" t="s">
        <v>89</v>
      </c>
      <c r="D1212" s="60">
        <v>9.7335672378540039</v>
      </c>
      <c r="E1212" s="60">
        <v>9.5402717590332031</v>
      </c>
      <c r="F1212" s="60">
        <v>69.295387268066406</v>
      </c>
      <c r="G1212" s="60">
        <v>1724406912</v>
      </c>
      <c r="H1212" s="60">
        <v>53.139999389648438</v>
      </c>
      <c r="I1212" s="59" t="s">
        <v>89</v>
      </c>
      <c r="J1212" s="59" t="s">
        <v>90</v>
      </c>
      <c r="K1212" s="50"/>
      <c r="L1212"/>
      <c r="M1212">
        <f t="shared" si="36"/>
        <v>9.5402717590332031E-2</v>
      </c>
      <c r="N1212">
        <f t="shared" si="37"/>
        <v>0.69295387268066411</v>
      </c>
    </row>
    <row r="1213" spans="1:14" ht="15" x14ac:dyDescent="0.2">
      <c r="A1213" s="59" t="s">
        <v>3527</v>
      </c>
      <c r="B1213" s="59" t="s">
        <v>3528</v>
      </c>
      <c r="C1213" s="59" t="s">
        <v>80</v>
      </c>
      <c r="D1213" s="60">
        <v>14.290178298950195</v>
      </c>
      <c r="E1213" s="60">
        <v>7.1382951736450204</v>
      </c>
      <c r="F1213" s="60">
        <v>161.21620178222656</v>
      </c>
      <c r="G1213" s="60">
        <v>1720726272</v>
      </c>
      <c r="H1213" s="60">
        <v>32.009998321533203</v>
      </c>
      <c r="I1213" s="59" t="s">
        <v>80</v>
      </c>
      <c r="J1213" s="59" t="s">
        <v>81</v>
      </c>
      <c r="K1213" s="50"/>
      <c r="L1213"/>
      <c r="M1213">
        <f t="shared" si="36"/>
        <v>7.1382951736450206E-2</v>
      </c>
      <c r="N1213">
        <f t="shared" si="37"/>
        <v>1.6121620178222655</v>
      </c>
    </row>
    <row r="1214" spans="1:14" ht="15" x14ac:dyDescent="0.2">
      <c r="A1214" s="59" t="s">
        <v>3411</v>
      </c>
      <c r="B1214" s="59" t="s">
        <v>3412</v>
      </c>
      <c r="C1214" s="59" t="s">
        <v>25</v>
      </c>
      <c r="D1214" s="60">
        <v>22.321887969970703</v>
      </c>
      <c r="E1214" s="60">
        <v>18.982881546020508</v>
      </c>
      <c r="F1214" s="60">
        <v>8.3307981491088867</v>
      </c>
      <c r="G1214" s="60">
        <v>1720555008</v>
      </c>
      <c r="H1214" s="60">
        <v>52.009998321533203</v>
      </c>
      <c r="I1214" s="59" t="s">
        <v>26</v>
      </c>
      <c r="J1214" s="59" t="s">
        <v>27</v>
      </c>
      <c r="K1214" s="50"/>
      <c r="L1214"/>
      <c r="M1214">
        <f t="shared" si="36"/>
        <v>0.18982881546020508</v>
      </c>
      <c r="N1214">
        <f t="shared" si="37"/>
        <v>8.3307981491088867E-2</v>
      </c>
    </row>
    <row r="1215" spans="1:14" ht="15" x14ac:dyDescent="0.2">
      <c r="A1215" s="59" t="s">
        <v>2837</v>
      </c>
      <c r="B1215" s="59" t="s">
        <v>2838</v>
      </c>
      <c r="C1215" s="59" t="s">
        <v>45</v>
      </c>
      <c r="D1215" s="60">
        <v>21.457273483276367</v>
      </c>
      <c r="E1215" s="60">
        <v>5.4712018966674805</v>
      </c>
      <c r="F1215" s="60">
        <v>98.0611572265625</v>
      </c>
      <c r="G1215" s="60">
        <v>1720180608</v>
      </c>
      <c r="H1215" s="60">
        <v>20.020000457763672</v>
      </c>
      <c r="I1215" s="59" t="s">
        <v>53</v>
      </c>
      <c r="J1215" s="59" t="s">
        <v>84</v>
      </c>
      <c r="K1215" s="50"/>
      <c r="L1215"/>
      <c r="M1215">
        <f t="shared" si="36"/>
        <v>5.4712018966674804E-2</v>
      </c>
      <c r="N1215">
        <f t="shared" si="37"/>
        <v>0.98061157226562501</v>
      </c>
    </row>
    <row r="1216" spans="1:14" ht="15" x14ac:dyDescent="0.2">
      <c r="A1216" s="59" t="s">
        <v>3967</v>
      </c>
      <c r="B1216" s="59" t="s">
        <v>3968</v>
      </c>
      <c r="C1216" s="59" t="s">
        <v>33</v>
      </c>
      <c r="D1216" s="60">
        <v>32.344783782958984</v>
      </c>
      <c r="E1216" s="60">
        <v>13.423423767089844</v>
      </c>
      <c r="F1216" s="60">
        <v>7.176936149597168</v>
      </c>
      <c r="G1216" s="60">
        <v>1711031808</v>
      </c>
      <c r="H1216" s="60">
        <v>71.540000915527344</v>
      </c>
      <c r="I1216" s="59" t="s">
        <v>85</v>
      </c>
      <c r="J1216" s="59" t="s">
        <v>85</v>
      </c>
      <c r="K1216" s="50"/>
      <c r="L1216"/>
      <c r="M1216">
        <f t="shared" si="36"/>
        <v>0.13423423767089843</v>
      </c>
      <c r="N1216">
        <f t="shared" si="37"/>
        <v>7.1769361495971684E-2</v>
      </c>
    </row>
    <row r="1217" spans="1:14" ht="15" x14ac:dyDescent="0.2">
      <c r="A1217" s="59" t="s">
        <v>2795</v>
      </c>
      <c r="B1217" s="59" t="s">
        <v>2796</v>
      </c>
      <c r="C1217" s="59" t="s">
        <v>33</v>
      </c>
      <c r="D1217" s="60">
        <v>3.6355676651000981</v>
      </c>
      <c r="E1217" s="60">
        <v>-23.416051864624023</v>
      </c>
      <c r="F1217" s="60">
        <v>10.594582557678223</v>
      </c>
      <c r="G1217" s="60">
        <v>1710204800</v>
      </c>
      <c r="H1217" s="60">
        <v>21.920000076293945</v>
      </c>
      <c r="I1217" s="59" t="s">
        <v>34</v>
      </c>
      <c r="J1217" s="59" t="s">
        <v>35</v>
      </c>
      <c r="K1217" s="50"/>
      <c r="L1217"/>
      <c r="M1217">
        <f t="shared" si="36"/>
        <v>-0.23416051864624024</v>
      </c>
      <c r="N1217">
        <f t="shared" si="37"/>
        <v>0.10594582557678223</v>
      </c>
    </row>
    <row r="1218" spans="1:14" ht="15" x14ac:dyDescent="0.2">
      <c r="A1218" s="59" t="s">
        <v>9298</v>
      </c>
      <c r="B1218" s="59" t="s">
        <v>9299</v>
      </c>
      <c r="C1218" s="59" t="s">
        <v>36</v>
      </c>
      <c r="D1218" s="60">
        <v>15.002682685852051</v>
      </c>
      <c r="E1218" s="60">
        <v>21.571075439453125</v>
      </c>
      <c r="F1218" s="60">
        <v>302.10736083984375</v>
      </c>
      <c r="G1218" s="60">
        <v>1709607808</v>
      </c>
      <c r="H1218" s="60">
        <v>6.8499999046325684</v>
      </c>
      <c r="I1218" s="59" t="s">
        <v>40</v>
      </c>
      <c r="J1218" s="59" t="s">
        <v>56</v>
      </c>
      <c r="K1218" s="50"/>
      <c r="L1218"/>
      <c r="M1218">
        <f t="shared" si="36"/>
        <v>0.21571075439453125</v>
      </c>
      <c r="N1218">
        <f t="shared" si="37"/>
        <v>3.0210736083984373</v>
      </c>
    </row>
    <row r="1219" spans="1:14" ht="15" x14ac:dyDescent="0.2">
      <c r="A1219" s="59" t="s">
        <v>3507</v>
      </c>
      <c r="B1219" s="59" t="s">
        <v>3508</v>
      </c>
      <c r="C1219" s="59" t="s">
        <v>28</v>
      </c>
      <c r="D1219" s="60">
        <v>5.361391544342041</v>
      </c>
      <c r="E1219" s="60">
        <v>35.566722869873047</v>
      </c>
      <c r="F1219" s="60">
        <v>279.7452392578125</v>
      </c>
      <c r="G1219" s="60">
        <v>1709280640</v>
      </c>
      <c r="H1219" s="60">
        <v>51.200000762939453</v>
      </c>
      <c r="I1219" s="59" t="s">
        <v>29</v>
      </c>
      <c r="J1219" s="59" t="s">
        <v>52</v>
      </c>
      <c r="K1219" s="50"/>
      <c r="L1219"/>
      <c r="M1219">
        <f t="shared" si="36"/>
        <v>0.35566722869873046</v>
      </c>
      <c r="N1219">
        <f t="shared" si="37"/>
        <v>2.7974523925781249</v>
      </c>
    </row>
    <row r="1220" spans="1:14" ht="15" x14ac:dyDescent="0.2">
      <c r="A1220" s="59" t="s">
        <v>7661</v>
      </c>
      <c r="B1220" s="59" t="s">
        <v>7662</v>
      </c>
      <c r="C1220" s="59" t="s">
        <v>28</v>
      </c>
      <c r="D1220" s="60">
        <v>43.870849609375</v>
      </c>
      <c r="E1220" s="60">
        <v>39.466907501220703</v>
      </c>
      <c r="F1220" s="60">
        <v>44.471607208251953</v>
      </c>
      <c r="G1220" s="60">
        <v>1707777408</v>
      </c>
      <c r="H1220" s="60">
        <v>61.840000152587891</v>
      </c>
      <c r="I1220" s="59" t="s">
        <v>31</v>
      </c>
      <c r="J1220" s="59" t="s">
        <v>116</v>
      </c>
      <c r="K1220" s="50"/>
      <c r="L1220"/>
      <c r="M1220">
        <f t="shared" si="36"/>
        <v>0.39466907501220705</v>
      </c>
      <c r="N1220">
        <f t="shared" si="37"/>
        <v>0.44471607208251951</v>
      </c>
    </row>
    <row r="1221" spans="1:14" ht="15" x14ac:dyDescent="0.2">
      <c r="A1221" s="59" t="s">
        <v>3537</v>
      </c>
      <c r="B1221" s="59" t="s">
        <v>3538</v>
      </c>
      <c r="C1221" s="59" t="s">
        <v>36</v>
      </c>
      <c r="D1221" s="60">
        <v>33.705734252929688</v>
      </c>
      <c r="E1221" s="60">
        <v>7.5575838088989258</v>
      </c>
      <c r="F1221" s="60">
        <v>34.414161682128906</v>
      </c>
      <c r="G1221" s="60">
        <v>1706731904</v>
      </c>
      <c r="H1221" s="60">
        <v>106.57499694824219</v>
      </c>
      <c r="I1221" s="59" t="s">
        <v>37</v>
      </c>
      <c r="J1221" s="59" t="s">
        <v>38</v>
      </c>
      <c r="K1221" s="50"/>
      <c r="L1221"/>
      <c r="M1221">
        <f t="shared" ref="M1221:M1284" si="38">IF(E1221=0,"",E1221/100)</f>
        <v>7.5575838088989253E-2</v>
      </c>
      <c r="N1221">
        <f t="shared" si="37"/>
        <v>0.34414161682128908</v>
      </c>
    </row>
    <row r="1222" spans="1:14" ht="15" x14ac:dyDescent="0.2">
      <c r="A1222" s="59" t="s">
        <v>3089</v>
      </c>
      <c r="B1222" s="59" t="s">
        <v>3090</v>
      </c>
      <c r="C1222" s="59" t="s">
        <v>69</v>
      </c>
      <c r="D1222" s="60">
        <v>18.87382698059082</v>
      </c>
      <c r="E1222" s="60">
        <v>11.230025291442871</v>
      </c>
      <c r="F1222" s="60">
        <v>66.771255493164062</v>
      </c>
      <c r="G1222" s="60">
        <v>1701817984</v>
      </c>
      <c r="H1222" s="60">
        <v>10.920000076293945</v>
      </c>
      <c r="I1222" s="59" t="s">
        <v>76</v>
      </c>
      <c r="J1222" s="59" t="s">
        <v>82</v>
      </c>
      <c r="K1222" s="50"/>
      <c r="L1222"/>
      <c r="M1222">
        <f t="shared" si="38"/>
        <v>0.11230025291442872</v>
      </c>
      <c r="N1222">
        <f t="shared" ref="N1222:N1285" si="39">IF(F1222=0,"",F1222/100)</f>
        <v>0.66771255493164061</v>
      </c>
    </row>
    <row r="1223" spans="1:14" ht="15" x14ac:dyDescent="0.2">
      <c r="A1223" s="59" t="s">
        <v>3041</v>
      </c>
      <c r="B1223" s="59" t="s">
        <v>3042</v>
      </c>
      <c r="C1223" s="59" t="s">
        <v>28</v>
      </c>
      <c r="D1223" s="60">
        <v>22.741127014160156</v>
      </c>
      <c r="E1223" s="60">
        <v>15.038066864013672</v>
      </c>
      <c r="F1223" s="60">
        <v>565.6793212890625</v>
      </c>
      <c r="G1223" s="60">
        <v>1699435520</v>
      </c>
      <c r="H1223" s="60">
        <v>33.049999237060547</v>
      </c>
      <c r="I1223" s="59" t="s">
        <v>58</v>
      </c>
      <c r="J1223" s="59" t="s">
        <v>59</v>
      </c>
      <c r="K1223" s="50"/>
      <c r="L1223"/>
      <c r="M1223">
        <f t="shared" si="38"/>
        <v>0.15038066864013672</v>
      </c>
      <c r="N1223">
        <f t="shared" si="39"/>
        <v>5.6567932128906246</v>
      </c>
    </row>
    <row r="1224" spans="1:14" ht="15" x14ac:dyDescent="0.2">
      <c r="A1224" s="59" t="s">
        <v>4487</v>
      </c>
      <c r="B1224" s="59" t="s">
        <v>4488</v>
      </c>
      <c r="C1224" s="59" t="s">
        <v>80</v>
      </c>
      <c r="D1224" s="60">
        <v>49.659999847412109</v>
      </c>
      <c r="E1224" s="60">
        <v>17.165292739868164</v>
      </c>
      <c r="F1224" s="60">
        <v>1.4144389629364009</v>
      </c>
      <c r="G1224" s="60">
        <v>1698047104</v>
      </c>
      <c r="H1224" s="60">
        <v>12.414999961853027</v>
      </c>
      <c r="I1224" s="59" t="s">
        <v>80</v>
      </c>
      <c r="J1224" s="59" t="s">
        <v>102</v>
      </c>
      <c r="K1224" s="50"/>
      <c r="L1224"/>
      <c r="M1224">
        <f t="shared" si="38"/>
        <v>0.17165292739868165</v>
      </c>
      <c r="N1224">
        <f t="shared" si="39"/>
        <v>1.4144389629364009E-2</v>
      </c>
    </row>
    <row r="1225" spans="1:14" ht="15" x14ac:dyDescent="0.2">
      <c r="A1225" s="59" t="s">
        <v>3417</v>
      </c>
      <c r="B1225" s="59" t="s">
        <v>3418</v>
      </c>
      <c r="C1225" s="59" t="s">
        <v>33</v>
      </c>
      <c r="D1225" s="60">
        <v>11.565292358398438</v>
      </c>
      <c r="E1225" s="60">
        <v>10.973349571228027</v>
      </c>
      <c r="F1225" s="60">
        <v>97.805366516113281</v>
      </c>
      <c r="G1225" s="60">
        <v>1680639488</v>
      </c>
      <c r="H1225" s="60">
        <v>32.770000457763672</v>
      </c>
      <c r="I1225" s="59" t="s">
        <v>47</v>
      </c>
      <c r="J1225" s="59" t="s">
        <v>47</v>
      </c>
      <c r="K1225" s="50"/>
      <c r="L1225"/>
      <c r="M1225">
        <f t="shared" si="38"/>
        <v>0.10973349571228028</v>
      </c>
      <c r="N1225">
        <f t="shared" si="39"/>
        <v>0.97805366516113279</v>
      </c>
    </row>
    <row r="1226" spans="1:14" ht="15" x14ac:dyDescent="0.2">
      <c r="A1226" s="59" t="s">
        <v>9294</v>
      </c>
      <c r="B1226" s="59" t="s">
        <v>9295</v>
      </c>
      <c r="C1226" s="59" t="s">
        <v>20</v>
      </c>
      <c r="D1226" s="60">
        <v>11.030588150024414</v>
      </c>
      <c r="E1226" s="60">
        <v>-15.775428771972656</v>
      </c>
      <c r="F1226" s="60">
        <v>36.317131042480469</v>
      </c>
      <c r="G1226" s="60">
        <v>1680535552</v>
      </c>
      <c r="H1226" s="60">
        <v>5.8600001335144043</v>
      </c>
      <c r="I1226" s="59" t="s">
        <v>23</v>
      </c>
      <c r="J1226" s="59" t="s">
        <v>24</v>
      </c>
      <c r="K1226" s="50"/>
      <c r="L1226"/>
      <c r="M1226">
        <f t="shared" si="38"/>
        <v>-0.15775428771972655</v>
      </c>
      <c r="N1226">
        <f t="shared" si="39"/>
        <v>0.36317131042480466</v>
      </c>
    </row>
    <row r="1227" spans="1:14" ht="15" x14ac:dyDescent="0.2">
      <c r="A1227" s="59" t="s">
        <v>2839</v>
      </c>
      <c r="B1227" s="59" t="s">
        <v>7543</v>
      </c>
      <c r="C1227" s="59" t="s">
        <v>28</v>
      </c>
      <c r="D1227" s="60">
        <v>3.6331849098205571</v>
      </c>
      <c r="E1227" s="60">
        <v>20.90526008605957</v>
      </c>
      <c r="F1227" s="60">
        <v>53.993110656738281</v>
      </c>
      <c r="G1227" s="60">
        <v>1677190016</v>
      </c>
      <c r="H1227" s="60">
        <v>18.520000457763672</v>
      </c>
      <c r="I1227" s="59" t="s">
        <v>67</v>
      </c>
      <c r="J1227" s="59" t="s">
        <v>100</v>
      </c>
      <c r="K1227" s="50"/>
      <c r="L1227"/>
      <c r="M1227">
        <f t="shared" si="38"/>
        <v>0.20905260086059571</v>
      </c>
      <c r="N1227">
        <f t="shared" si="39"/>
        <v>0.53993110656738286</v>
      </c>
    </row>
    <row r="1228" spans="1:14" ht="15" x14ac:dyDescent="0.2">
      <c r="A1228" s="59" t="s">
        <v>2761</v>
      </c>
      <c r="B1228" s="59" t="s">
        <v>2762</v>
      </c>
      <c r="C1228" s="59" t="s">
        <v>80</v>
      </c>
      <c r="D1228" s="60">
        <v>41.685897827148438</v>
      </c>
      <c r="E1228" s="60">
        <v>7.7131600379943848</v>
      </c>
      <c r="F1228" s="60">
        <v>170.08383178710938</v>
      </c>
      <c r="G1228" s="60">
        <v>1672319104</v>
      </c>
      <c r="H1228" s="60">
        <v>14.899999618530273</v>
      </c>
      <c r="I1228" s="59" t="s">
        <v>80</v>
      </c>
      <c r="J1228" s="59" t="s">
        <v>81</v>
      </c>
      <c r="K1228" s="50"/>
      <c r="L1228"/>
      <c r="M1228">
        <f t="shared" si="38"/>
        <v>7.7131600379943849E-2</v>
      </c>
      <c r="N1228">
        <f t="shared" si="39"/>
        <v>1.7008383178710937</v>
      </c>
    </row>
    <row r="1229" spans="1:14" ht="15" x14ac:dyDescent="0.2">
      <c r="A1229" s="59" t="s">
        <v>9324</v>
      </c>
      <c r="B1229" s="59" t="s">
        <v>9325</v>
      </c>
      <c r="C1229" s="59" t="s">
        <v>80</v>
      </c>
      <c r="D1229" s="60">
        <v>720.53851318359375</v>
      </c>
      <c r="E1229" s="60">
        <v>2.5113151073455811</v>
      </c>
      <c r="F1229" s="60">
        <v>49.892848968505859</v>
      </c>
      <c r="G1229" s="60">
        <v>1672203776</v>
      </c>
      <c r="H1229" s="60">
        <v>25.961000442504883</v>
      </c>
      <c r="I1229" s="59" t="s">
        <v>80</v>
      </c>
      <c r="J1229" s="59" t="s">
        <v>81</v>
      </c>
      <c r="K1229" s="50"/>
      <c r="L1229"/>
      <c r="M1229">
        <f t="shared" si="38"/>
        <v>2.5113151073455811E-2</v>
      </c>
      <c r="N1229">
        <f t="shared" si="39"/>
        <v>0.4989284896850586</v>
      </c>
    </row>
    <row r="1230" spans="1:14" ht="15" x14ac:dyDescent="0.2">
      <c r="A1230" s="59" t="s">
        <v>9320</v>
      </c>
      <c r="B1230" s="59" t="s">
        <v>9321</v>
      </c>
      <c r="C1230" s="59" t="s">
        <v>43</v>
      </c>
      <c r="D1230" s="60">
        <v>4.5543036460876465</v>
      </c>
      <c r="E1230" s="60">
        <v>64.82525634765625</v>
      </c>
      <c r="F1230" s="60">
        <v>62.694240570068359</v>
      </c>
      <c r="G1230" s="60">
        <v>1667235072</v>
      </c>
      <c r="H1230" s="60">
        <v>41.619998931884766</v>
      </c>
      <c r="I1230" s="59" t="s">
        <v>43</v>
      </c>
      <c r="J1230" s="59" t="s">
        <v>44</v>
      </c>
      <c r="K1230" s="50"/>
      <c r="L1230"/>
      <c r="M1230">
        <f t="shared" si="38"/>
        <v>0.64825256347656246</v>
      </c>
      <c r="N1230">
        <f t="shared" si="39"/>
        <v>0.6269424057006836</v>
      </c>
    </row>
    <row r="1231" spans="1:14" ht="15" x14ac:dyDescent="0.2">
      <c r="A1231" s="59" t="s">
        <v>2513</v>
      </c>
      <c r="B1231" s="59" t="s">
        <v>2514</v>
      </c>
      <c r="C1231" s="59" t="s">
        <v>43</v>
      </c>
      <c r="D1231" s="60">
        <v>15.647847175598145</v>
      </c>
      <c r="E1231" s="60">
        <v>5.6278181076049805</v>
      </c>
      <c r="F1231" s="60">
        <v>36.456619262695312</v>
      </c>
      <c r="G1231" s="60">
        <v>1663146368</v>
      </c>
      <c r="H1231" s="60">
        <v>27.450000762939453</v>
      </c>
      <c r="I1231" s="59" t="s">
        <v>43</v>
      </c>
      <c r="J1231" s="59" t="s">
        <v>44</v>
      </c>
      <c r="K1231" s="50"/>
      <c r="L1231"/>
      <c r="M1231">
        <f t="shared" si="38"/>
        <v>5.6278181076049802E-2</v>
      </c>
      <c r="N1231">
        <f t="shared" si="39"/>
        <v>0.36456619262695311</v>
      </c>
    </row>
    <row r="1232" spans="1:14" ht="15" x14ac:dyDescent="0.2">
      <c r="A1232" s="59" t="s">
        <v>3331</v>
      </c>
      <c r="B1232" s="59" t="s">
        <v>3332</v>
      </c>
      <c r="C1232" s="59" t="s">
        <v>69</v>
      </c>
      <c r="D1232" s="60">
        <v>15.280219078063965</v>
      </c>
      <c r="E1232" s="60">
        <v>15.914539337158203</v>
      </c>
      <c r="F1232" s="60">
        <v>55.793521881103516</v>
      </c>
      <c r="G1232" s="60">
        <v>1662659200</v>
      </c>
      <c r="H1232" s="60">
        <v>54.775001525878906</v>
      </c>
      <c r="I1232" s="59" t="s">
        <v>76</v>
      </c>
      <c r="J1232" s="59" t="s">
        <v>82</v>
      </c>
      <c r="K1232" s="50"/>
      <c r="L1232"/>
      <c r="M1232">
        <f t="shared" si="38"/>
        <v>0.15914539337158204</v>
      </c>
      <c r="N1232">
        <f t="shared" si="39"/>
        <v>0.55793521881103514</v>
      </c>
    </row>
    <row r="1233" spans="1:14" ht="15" x14ac:dyDescent="0.2">
      <c r="A1233" s="59" t="s">
        <v>3129</v>
      </c>
      <c r="B1233" s="59" t="s">
        <v>3130</v>
      </c>
      <c r="C1233" s="59" t="s">
        <v>33</v>
      </c>
      <c r="D1233" s="60">
        <v>10.504587173461914</v>
      </c>
      <c r="E1233" s="60">
        <v>10.148188591003418</v>
      </c>
      <c r="F1233" s="60">
        <v>69.249153137207031</v>
      </c>
      <c r="G1233" s="60">
        <v>1653039872</v>
      </c>
      <c r="H1233" s="60">
        <v>22.899999618530273</v>
      </c>
      <c r="I1233" s="59" t="s">
        <v>47</v>
      </c>
      <c r="J1233" s="59" t="s">
        <v>111</v>
      </c>
      <c r="K1233" s="50"/>
      <c r="L1233"/>
      <c r="M1233">
        <f t="shared" si="38"/>
        <v>0.10148188591003418</v>
      </c>
      <c r="N1233">
        <f t="shared" si="39"/>
        <v>0.69249153137207031</v>
      </c>
    </row>
    <row r="1234" spans="1:14" ht="15" x14ac:dyDescent="0.2">
      <c r="A1234" s="59" t="s">
        <v>3067</v>
      </c>
      <c r="B1234" s="59" t="s">
        <v>3068</v>
      </c>
      <c r="C1234" s="59" t="s">
        <v>33</v>
      </c>
      <c r="D1234" s="60">
        <v>15.817009925842285</v>
      </c>
      <c r="E1234" s="60">
        <v>15.165500640869141</v>
      </c>
      <c r="F1234" s="60">
        <v>14.26488208770752</v>
      </c>
      <c r="G1234" s="60">
        <v>1651619328</v>
      </c>
      <c r="H1234" s="60">
        <v>61.369998931884766</v>
      </c>
      <c r="I1234" s="59" t="s">
        <v>47</v>
      </c>
      <c r="J1234" s="59" t="s">
        <v>47</v>
      </c>
      <c r="K1234" s="50"/>
      <c r="L1234"/>
      <c r="M1234">
        <f t="shared" si="38"/>
        <v>0.1516550064086914</v>
      </c>
      <c r="N1234">
        <f t="shared" si="39"/>
        <v>0.1426488208770752</v>
      </c>
    </row>
    <row r="1235" spans="1:14" ht="15" x14ac:dyDescent="0.2">
      <c r="A1235" s="59" t="s">
        <v>9242</v>
      </c>
      <c r="B1235" s="59" t="s">
        <v>9243</v>
      </c>
      <c r="C1235" s="59" t="s">
        <v>36</v>
      </c>
      <c r="D1235" s="60">
        <v>38.770484924316406</v>
      </c>
      <c r="E1235" s="60">
        <v>-16.244220733642578</v>
      </c>
      <c r="F1235" s="60">
        <v>141.88362121582031</v>
      </c>
      <c r="G1235" s="60">
        <v>1651575936</v>
      </c>
      <c r="H1235" s="60">
        <v>3.339999914169312</v>
      </c>
      <c r="I1235" s="59" t="s">
        <v>37</v>
      </c>
      <c r="J1235" s="59" t="s">
        <v>38</v>
      </c>
      <c r="K1235" s="50"/>
      <c r="L1235"/>
      <c r="M1235">
        <f t="shared" si="38"/>
        <v>-0.16244220733642578</v>
      </c>
      <c r="N1235">
        <f t="shared" si="39"/>
        <v>1.4188362121582032</v>
      </c>
    </row>
    <row r="1236" spans="1:14" ht="15" x14ac:dyDescent="0.2">
      <c r="A1236" s="59" t="s">
        <v>2382</v>
      </c>
      <c r="B1236" s="59" t="s">
        <v>2383</v>
      </c>
      <c r="C1236" s="59" t="s">
        <v>80</v>
      </c>
      <c r="D1236" s="60">
        <v>39.973506927490234</v>
      </c>
      <c r="E1236" s="60">
        <v>3.3945260047912602</v>
      </c>
      <c r="F1236" s="60">
        <v>137.54733276367188</v>
      </c>
      <c r="G1236" s="60">
        <v>1647575296</v>
      </c>
      <c r="H1236" s="60">
        <v>28.364999771118164</v>
      </c>
      <c r="I1236" s="59" t="s">
        <v>80</v>
      </c>
      <c r="J1236" s="59" t="s">
        <v>81</v>
      </c>
      <c r="K1236" s="50"/>
      <c r="L1236"/>
      <c r="M1236">
        <f t="shared" si="38"/>
        <v>3.3945260047912602E-2</v>
      </c>
      <c r="N1236">
        <f t="shared" si="39"/>
        <v>1.3754733276367188</v>
      </c>
    </row>
    <row r="1237" spans="1:14" ht="15" x14ac:dyDescent="0.2">
      <c r="A1237" s="59" t="s">
        <v>4507</v>
      </c>
      <c r="B1237" s="59" t="s">
        <v>4508</v>
      </c>
      <c r="C1237" s="59" t="s">
        <v>33</v>
      </c>
      <c r="D1237" s="60">
        <v>14.857142448425293</v>
      </c>
      <c r="E1237" s="60">
        <v>17.970754623413086</v>
      </c>
      <c r="F1237" s="60">
        <v>22.799507141113281</v>
      </c>
      <c r="G1237" s="60">
        <v>1632422272</v>
      </c>
      <c r="H1237" s="60">
        <v>30.159999847412109</v>
      </c>
      <c r="I1237" s="59" t="s">
        <v>47</v>
      </c>
      <c r="J1237" s="59" t="s">
        <v>47</v>
      </c>
      <c r="K1237" s="50"/>
      <c r="L1237"/>
      <c r="M1237">
        <f t="shared" si="38"/>
        <v>0.17970754623413085</v>
      </c>
      <c r="N1237">
        <f t="shared" si="39"/>
        <v>0.22799507141113282</v>
      </c>
    </row>
    <row r="1238" spans="1:14" ht="15" x14ac:dyDescent="0.2">
      <c r="A1238" s="59" t="s">
        <v>3669</v>
      </c>
      <c r="B1238" s="59" t="s">
        <v>3670</v>
      </c>
      <c r="C1238" s="59" t="s">
        <v>33</v>
      </c>
      <c r="D1238" s="60">
        <v>12.394325256347656</v>
      </c>
      <c r="E1238" s="60">
        <v>12.435699462890625</v>
      </c>
      <c r="F1238" s="60">
        <v>25.020187377929688</v>
      </c>
      <c r="G1238" s="60">
        <v>1629170176</v>
      </c>
      <c r="H1238" s="60">
        <v>47.290000915527344</v>
      </c>
      <c r="I1238" s="59" t="s">
        <v>47</v>
      </c>
      <c r="J1238" s="59" t="s">
        <v>47</v>
      </c>
      <c r="K1238" s="50"/>
      <c r="L1238"/>
      <c r="M1238">
        <f t="shared" si="38"/>
        <v>0.12435699462890625</v>
      </c>
      <c r="N1238">
        <f t="shared" si="39"/>
        <v>0.25020187377929687</v>
      </c>
    </row>
    <row r="1239" spans="1:14" ht="15" x14ac:dyDescent="0.2">
      <c r="A1239" s="59" t="s">
        <v>3261</v>
      </c>
      <c r="B1239" s="59" t="s">
        <v>3262</v>
      </c>
      <c r="C1239" s="59" t="s">
        <v>25</v>
      </c>
      <c r="D1239" s="60">
        <v>23.702764511108398</v>
      </c>
      <c r="E1239" s="60">
        <v>23.948219299316406</v>
      </c>
      <c r="F1239" s="60">
        <v>167.787109375</v>
      </c>
      <c r="G1239" s="60">
        <v>1623591424</v>
      </c>
      <c r="H1239" s="60">
        <v>31.385000228881836</v>
      </c>
      <c r="I1239" s="59" t="s">
        <v>26</v>
      </c>
      <c r="J1239" s="59" t="s">
        <v>57</v>
      </c>
      <c r="K1239" s="50"/>
      <c r="L1239"/>
      <c r="M1239">
        <f t="shared" si="38"/>
        <v>0.23948219299316406</v>
      </c>
      <c r="N1239">
        <f t="shared" si="39"/>
        <v>1.6778710937500001</v>
      </c>
    </row>
    <row r="1240" spans="1:14" ht="15" x14ac:dyDescent="0.2">
      <c r="A1240" s="59" t="s">
        <v>3263</v>
      </c>
      <c r="B1240" s="59" t="s">
        <v>3264</v>
      </c>
      <c r="C1240" s="59" t="s">
        <v>25</v>
      </c>
      <c r="D1240" s="60">
        <v>23.702764511108398</v>
      </c>
      <c r="E1240" s="60">
        <v>23.948219299316406</v>
      </c>
      <c r="F1240" s="60">
        <v>167.787109375</v>
      </c>
      <c r="G1240" s="60">
        <v>1623591424</v>
      </c>
      <c r="H1240" s="60">
        <v>31.950000762939453</v>
      </c>
      <c r="I1240" s="59" t="s">
        <v>26</v>
      </c>
      <c r="J1240" s="59" t="s">
        <v>57</v>
      </c>
      <c r="K1240" s="50"/>
      <c r="L1240"/>
      <c r="M1240">
        <f t="shared" si="38"/>
        <v>0.23948219299316406</v>
      </c>
      <c r="N1240">
        <f t="shared" si="39"/>
        <v>1.6778710937500001</v>
      </c>
    </row>
    <row r="1241" spans="1:14" ht="15" x14ac:dyDescent="0.2">
      <c r="A1241" s="59" t="s">
        <v>4243</v>
      </c>
      <c r="B1241" s="59" t="s">
        <v>4244</v>
      </c>
      <c r="C1241" s="59" t="s">
        <v>20</v>
      </c>
      <c r="D1241" s="60">
        <v>160.45614624023438</v>
      </c>
      <c r="E1241" s="60">
        <v>8.5460500717163086</v>
      </c>
      <c r="F1241" s="60">
        <v>11.255658149719238</v>
      </c>
      <c r="G1241" s="60">
        <v>1614402560</v>
      </c>
      <c r="H1241" s="60">
        <v>64.779998779296875</v>
      </c>
      <c r="I1241" s="59" t="s">
        <v>23</v>
      </c>
      <c r="J1241" s="59" t="s">
        <v>24</v>
      </c>
      <c r="K1241" s="50"/>
      <c r="L1241"/>
      <c r="M1241">
        <f t="shared" si="38"/>
        <v>8.5460500717163088E-2</v>
      </c>
      <c r="N1241">
        <f t="shared" si="39"/>
        <v>0.11255658149719239</v>
      </c>
    </row>
    <row r="1242" spans="1:14" ht="15" x14ac:dyDescent="0.2">
      <c r="A1242" s="59" t="s">
        <v>4589</v>
      </c>
      <c r="B1242" s="59" t="s">
        <v>4590</v>
      </c>
      <c r="C1242" s="59" t="s">
        <v>20</v>
      </c>
      <c r="D1242" s="60">
        <v>16.367420196533203</v>
      </c>
      <c r="E1242" s="60">
        <v>10.96003532409668</v>
      </c>
      <c r="F1242" s="60">
        <v>11.667239189147949</v>
      </c>
      <c r="G1242" s="60">
        <v>1607987712</v>
      </c>
      <c r="H1242" s="60">
        <v>33.759998321533203</v>
      </c>
      <c r="I1242" s="59" t="s">
        <v>48</v>
      </c>
      <c r="J1242" s="59" t="s">
        <v>48</v>
      </c>
      <c r="K1242" s="50"/>
      <c r="L1242"/>
      <c r="M1242">
        <f t="shared" si="38"/>
        <v>0.1096003532409668</v>
      </c>
      <c r="N1242">
        <f t="shared" si="39"/>
        <v>0.11667239189147949</v>
      </c>
    </row>
    <row r="1243" spans="1:14" ht="15" x14ac:dyDescent="0.2">
      <c r="A1243" s="59" t="s">
        <v>5271</v>
      </c>
      <c r="B1243" s="59" t="s">
        <v>5272</v>
      </c>
      <c r="C1243" s="59" t="s">
        <v>69</v>
      </c>
      <c r="D1243" s="60">
        <v>5.3698782920837402</v>
      </c>
      <c r="E1243" s="60">
        <v>51.625270843505859</v>
      </c>
      <c r="F1243" s="60">
        <v>110.74295806884766</v>
      </c>
      <c r="G1243" s="60">
        <v>1599928704</v>
      </c>
      <c r="H1243" s="60">
        <v>118.66000366210938</v>
      </c>
      <c r="I1243" s="59" t="s">
        <v>76</v>
      </c>
      <c r="J1243" s="59" t="s">
        <v>97</v>
      </c>
      <c r="K1243" s="50"/>
      <c r="L1243"/>
      <c r="M1243">
        <f t="shared" si="38"/>
        <v>0.51625270843505855</v>
      </c>
      <c r="N1243">
        <f t="shared" si="39"/>
        <v>1.1074295806884766</v>
      </c>
    </row>
    <row r="1244" spans="1:14" ht="15" x14ac:dyDescent="0.2">
      <c r="A1244" s="59" t="s">
        <v>2314</v>
      </c>
      <c r="B1244" s="59" t="s">
        <v>2315</v>
      </c>
      <c r="C1244" s="59" t="s">
        <v>25</v>
      </c>
      <c r="D1244" s="60">
        <v>7.4182395935058594</v>
      </c>
      <c r="E1244" s="60">
        <v>-39.821994781494141</v>
      </c>
      <c r="F1244" s="60">
        <v>333.52099609375</v>
      </c>
      <c r="G1244" s="60">
        <v>1597926528</v>
      </c>
      <c r="H1244" s="60">
        <v>7.3449997901916504</v>
      </c>
      <c r="I1244" s="59" t="s">
        <v>61</v>
      </c>
      <c r="J1244" s="59" t="s">
        <v>64</v>
      </c>
      <c r="K1244" s="50"/>
      <c r="L1244"/>
      <c r="M1244">
        <f t="shared" si="38"/>
        <v>-0.39821994781494141</v>
      </c>
      <c r="N1244">
        <f t="shared" si="39"/>
        <v>3.3352099609375001</v>
      </c>
    </row>
    <row r="1245" spans="1:14" ht="15" x14ac:dyDescent="0.2">
      <c r="A1245" s="59" t="s">
        <v>2316</v>
      </c>
      <c r="B1245" s="59" t="s">
        <v>2317</v>
      </c>
      <c r="C1245" s="59" t="s">
        <v>25</v>
      </c>
      <c r="D1245" s="60">
        <v>7.4182395935058594</v>
      </c>
      <c r="E1245" s="60">
        <v>-39.821994781494141</v>
      </c>
      <c r="F1245" s="60">
        <v>333.52099609375</v>
      </c>
      <c r="G1245" s="60">
        <v>1597926528</v>
      </c>
      <c r="H1245" s="60">
        <v>7.3299999237060547</v>
      </c>
      <c r="I1245" s="59" t="s">
        <v>61</v>
      </c>
      <c r="J1245" s="59" t="s">
        <v>64</v>
      </c>
      <c r="K1245" s="50"/>
      <c r="L1245"/>
      <c r="M1245">
        <f t="shared" si="38"/>
        <v>-0.39821994781494141</v>
      </c>
      <c r="N1245">
        <f t="shared" si="39"/>
        <v>3.3352099609375001</v>
      </c>
    </row>
    <row r="1246" spans="1:14" ht="15" x14ac:dyDescent="0.2">
      <c r="A1246" s="59" t="s">
        <v>2667</v>
      </c>
      <c r="B1246" s="59" t="s">
        <v>2668</v>
      </c>
      <c r="C1246" s="59" t="s">
        <v>80</v>
      </c>
      <c r="D1246" s="60">
        <v>194.64822387695312</v>
      </c>
      <c r="E1246" s="60">
        <v>-0.15308600664138802</v>
      </c>
      <c r="F1246" s="60">
        <v>99.362014770507812</v>
      </c>
      <c r="G1246" s="60">
        <v>1595007360</v>
      </c>
      <c r="H1246" s="60">
        <v>14.010000228881836</v>
      </c>
      <c r="I1246" s="59" t="s">
        <v>80</v>
      </c>
      <c r="J1246" s="59" t="s">
        <v>81</v>
      </c>
      <c r="K1246" s="50"/>
      <c r="L1246"/>
      <c r="M1246">
        <f t="shared" si="38"/>
        <v>-1.5308600664138802E-3</v>
      </c>
      <c r="N1246">
        <f t="shared" si="39"/>
        <v>0.99362014770507812</v>
      </c>
    </row>
    <row r="1247" spans="1:14" ht="15" x14ac:dyDescent="0.2">
      <c r="A1247" s="59" t="s">
        <v>2358</v>
      </c>
      <c r="B1247" s="59" t="s">
        <v>2359</v>
      </c>
      <c r="C1247" s="59" t="s">
        <v>33</v>
      </c>
      <c r="D1247" s="60">
        <v>54.401832580566406</v>
      </c>
      <c r="E1247" s="60">
        <v>13.440147399902344</v>
      </c>
      <c r="F1247" s="60">
        <v>284.06137084960938</v>
      </c>
      <c r="G1247" s="60">
        <v>1594358528</v>
      </c>
      <c r="H1247" s="60">
        <v>11.880000114440918</v>
      </c>
      <c r="I1247" s="59" t="s">
        <v>34</v>
      </c>
      <c r="J1247" s="59" t="s">
        <v>112</v>
      </c>
      <c r="K1247" s="50"/>
      <c r="L1247"/>
      <c r="M1247">
        <f t="shared" si="38"/>
        <v>0.13440147399902344</v>
      </c>
      <c r="N1247">
        <f t="shared" si="39"/>
        <v>2.8406137084960936</v>
      </c>
    </row>
    <row r="1248" spans="1:14" ht="15" x14ac:dyDescent="0.2">
      <c r="A1248" s="59" t="s">
        <v>2723</v>
      </c>
      <c r="B1248" s="59" t="s">
        <v>2724</v>
      </c>
      <c r="C1248" s="59" t="s">
        <v>65</v>
      </c>
      <c r="D1248" s="60">
        <v>18.030771255493164</v>
      </c>
      <c r="E1248" s="60">
        <v>7.5501370429992676</v>
      </c>
      <c r="F1248" s="60">
        <v>118.43579864501953</v>
      </c>
      <c r="G1248" s="60">
        <v>1593501952</v>
      </c>
      <c r="H1248" s="60">
        <v>46.880001068115234</v>
      </c>
      <c r="I1248" s="59" t="s">
        <v>65</v>
      </c>
      <c r="J1248" s="59" t="s">
        <v>110</v>
      </c>
      <c r="K1248" s="50"/>
      <c r="L1248"/>
      <c r="M1248">
        <f t="shared" si="38"/>
        <v>7.5501370429992679E-2</v>
      </c>
      <c r="N1248">
        <f t="shared" si="39"/>
        <v>1.1843579864501954</v>
      </c>
    </row>
    <row r="1249" spans="1:14" ht="15" x14ac:dyDescent="0.2">
      <c r="A1249" s="59" t="s">
        <v>3643</v>
      </c>
      <c r="B1249" s="59" t="s">
        <v>3644</v>
      </c>
      <c r="C1249" s="59" t="s">
        <v>43</v>
      </c>
      <c r="D1249" s="60">
        <v>6.7201700210571289</v>
      </c>
      <c r="E1249" s="60">
        <v>50.293476104736328</v>
      </c>
      <c r="F1249" s="60">
        <v>59.665916442871094</v>
      </c>
      <c r="G1249" s="60">
        <v>1590304512</v>
      </c>
      <c r="H1249" s="60">
        <v>19.610000610351562</v>
      </c>
      <c r="I1249" s="59" t="s">
        <v>43</v>
      </c>
      <c r="J1249" s="59" t="s">
        <v>44</v>
      </c>
      <c r="K1249" s="50"/>
      <c r="L1249"/>
      <c r="M1249">
        <f t="shared" si="38"/>
        <v>0.50293476104736323</v>
      </c>
      <c r="N1249">
        <f t="shared" si="39"/>
        <v>0.59665916442871092</v>
      </c>
    </row>
    <row r="1250" spans="1:14" ht="15" x14ac:dyDescent="0.2">
      <c r="A1250" s="59" t="s">
        <v>9316</v>
      </c>
      <c r="B1250" s="59" t="s">
        <v>9317</v>
      </c>
      <c r="C1250" s="59" t="s">
        <v>45</v>
      </c>
      <c r="D1250" s="60">
        <v>26.624683380126953</v>
      </c>
      <c r="E1250" s="60">
        <v>7.2159018516540527</v>
      </c>
      <c r="F1250" s="60">
        <v>28.459306716918945</v>
      </c>
      <c r="G1250" s="60">
        <v>1584934016</v>
      </c>
      <c r="H1250" s="60">
        <v>14.729999542236328</v>
      </c>
      <c r="I1250" s="59" t="s">
        <v>53</v>
      </c>
      <c r="J1250" s="59" t="s">
        <v>54</v>
      </c>
      <c r="K1250" s="50"/>
      <c r="L1250"/>
      <c r="M1250">
        <f t="shared" si="38"/>
        <v>7.2159018516540524E-2</v>
      </c>
      <c r="N1250">
        <f t="shared" si="39"/>
        <v>0.28459306716918947</v>
      </c>
    </row>
    <row r="1251" spans="1:14" ht="15" x14ac:dyDescent="0.2">
      <c r="A1251" s="59" t="s">
        <v>3491</v>
      </c>
      <c r="B1251" s="59" t="s">
        <v>3492</v>
      </c>
      <c r="C1251" s="59" t="s">
        <v>20</v>
      </c>
      <c r="D1251" s="60">
        <v>16.328216552734375</v>
      </c>
      <c r="E1251" s="60">
        <v>10.250852584838867</v>
      </c>
      <c r="F1251" s="60">
        <v>24.829931259155273</v>
      </c>
      <c r="G1251" s="60">
        <v>1580000640</v>
      </c>
      <c r="H1251" s="60">
        <v>43.200000762939453</v>
      </c>
      <c r="I1251" s="59" t="s">
        <v>21</v>
      </c>
      <c r="J1251" s="59" t="s">
        <v>92</v>
      </c>
      <c r="K1251" s="50"/>
      <c r="L1251"/>
      <c r="M1251">
        <f t="shared" si="38"/>
        <v>0.10250852584838867</v>
      </c>
      <c r="N1251">
        <f t="shared" si="39"/>
        <v>0.24829931259155275</v>
      </c>
    </row>
    <row r="1252" spans="1:14" ht="15" x14ac:dyDescent="0.2">
      <c r="A1252" s="59" t="s">
        <v>3715</v>
      </c>
      <c r="B1252" s="59" t="s">
        <v>3716</v>
      </c>
      <c r="C1252" s="59" t="s">
        <v>28</v>
      </c>
      <c r="D1252" s="60">
        <v>8.5940589904785156</v>
      </c>
      <c r="E1252" s="60">
        <v>32.083961486816406</v>
      </c>
      <c r="F1252" s="60">
        <v>73.223464965820312</v>
      </c>
      <c r="G1252" s="60">
        <v>1562419712</v>
      </c>
      <c r="H1252" s="60">
        <v>52.409999847412109</v>
      </c>
      <c r="I1252" s="59" t="s">
        <v>29</v>
      </c>
      <c r="J1252" s="59" t="s">
        <v>52</v>
      </c>
      <c r="K1252" s="50"/>
      <c r="L1252"/>
      <c r="M1252">
        <f t="shared" si="38"/>
        <v>0.32083961486816404</v>
      </c>
      <c r="N1252">
        <f t="shared" si="39"/>
        <v>0.73223464965820317</v>
      </c>
    </row>
    <row r="1253" spans="1:14" ht="15" x14ac:dyDescent="0.2">
      <c r="A1253" s="59" t="s">
        <v>3035</v>
      </c>
      <c r="B1253" s="59" t="s">
        <v>3036</v>
      </c>
      <c r="C1253" s="59" t="s">
        <v>33</v>
      </c>
      <c r="D1253" s="60">
        <v>7.5318794250488281</v>
      </c>
      <c r="E1253" s="60">
        <v>10.774832725524902</v>
      </c>
      <c r="F1253" s="60">
        <v>73.618797302246094</v>
      </c>
      <c r="G1253" s="60">
        <v>1559237120</v>
      </c>
      <c r="H1253" s="60">
        <v>13.864999771118164</v>
      </c>
      <c r="I1253" s="59" t="s">
        <v>47</v>
      </c>
      <c r="J1253" s="59" t="s">
        <v>47</v>
      </c>
      <c r="K1253" s="50"/>
      <c r="L1253"/>
      <c r="M1253">
        <f t="shared" si="38"/>
        <v>0.10774832725524902</v>
      </c>
      <c r="N1253">
        <f t="shared" si="39"/>
        <v>0.73618797302246097</v>
      </c>
    </row>
    <row r="1254" spans="1:14" ht="15" x14ac:dyDescent="0.2">
      <c r="A1254" s="59" t="s">
        <v>2871</v>
      </c>
      <c r="B1254" s="59" t="s">
        <v>2872</v>
      </c>
      <c r="C1254" s="59" t="s">
        <v>80</v>
      </c>
      <c r="D1254" s="60">
        <v>26.889707565307617</v>
      </c>
      <c r="E1254" s="60">
        <v>12.257787704467773</v>
      </c>
      <c r="F1254" s="60">
        <v>96.193748474121094</v>
      </c>
      <c r="G1254" s="60">
        <v>1554168832</v>
      </c>
      <c r="H1254" s="60">
        <v>38.369998931884766</v>
      </c>
      <c r="I1254" s="59" t="s">
        <v>80</v>
      </c>
      <c r="J1254" s="59" t="s">
        <v>81</v>
      </c>
      <c r="K1254" s="50"/>
      <c r="L1254"/>
      <c r="M1254">
        <f t="shared" si="38"/>
        <v>0.12257787704467774</v>
      </c>
      <c r="N1254">
        <f t="shared" si="39"/>
        <v>0.96193748474121099</v>
      </c>
    </row>
    <row r="1255" spans="1:14" ht="15" x14ac:dyDescent="0.2">
      <c r="A1255" s="59" t="s">
        <v>3475</v>
      </c>
      <c r="B1255" s="59" t="s">
        <v>3476</v>
      </c>
      <c r="C1255" s="59" t="s">
        <v>89</v>
      </c>
      <c r="D1255" s="60">
        <v>47.781562805175781</v>
      </c>
      <c r="E1255" s="60">
        <v>10.505940437316895</v>
      </c>
      <c r="F1255" s="60">
        <v>73.992568969726562</v>
      </c>
      <c r="G1255" s="60">
        <v>1552543104</v>
      </c>
      <c r="H1255" s="60">
        <v>75.629997253417969</v>
      </c>
      <c r="I1255" s="59" t="s">
        <v>89</v>
      </c>
      <c r="J1255" s="59" t="s">
        <v>93</v>
      </c>
      <c r="K1255" s="50"/>
      <c r="L1255"/>
      <c r="M1255">
        <f t="shared" si="38"/>
        <v>0.10505940437316895</v>
      </c>
      <c r="N1255">
        <f t="shared" si="39"/>
        <v>0.73992568969726558</v>
      </c>
    </row>
    <row r="1256" spans="1:14" ht="15" x14ac:dyDescent="0.2">
      <c r="A1256" s="59" t="s">
        <v>9329</v>
      </c>
      <c r="B1256" s="59" t="s">
        <v>9330</v>
      </c>
      <c r="C1256" s="59" t="s">
        <v>69</v>
      </c>
      <c r="D1256" s="60">
        <v>15.313467025756836</v>
      </c>
      <c r="E1256" s="60">
        <v>3.9643559455871582</v>
      </c>
      <c r="F1256" s="60">
        <v>134.38833618164062</v>
      </c>
      <c r="G1256" s="60">
        <v>1549665664</v>
      </c>
      <c r="H1256" s="60">
        <v>20.510000228881836</v>
      </c>
      <c r="I1256" s="59" t="s">
        <v>6370</v>
      </c>
      <c r="J1256" s="59" t="s">
        <v>87</v>
      </c>
      <c r="K1256" s="50"/>
      <c r="L1256"/>
      <c r="M1256">
        <f t="shared" si="38"/>
        <v>3.9643559455871585E-2</v>
      </c>
      <c r="N1256">
        <f t="shared" si="39"/>
        <v>1.3438833618164063</v>
      </c>
    </row>
    <row r="1257" spans="1:14" ht="15" x14ac:dyDescent="0.2">
      <c r="A1257" s="59" t="s">
        <v>3189</v>
      </c>
      <c r="B1257" s="59" t="s">
        <v>3190</v>
      </c>
      <c r="C1257" s="59" t="s">
        <v>69</v>
      </c>
      <c r="D1257" s="60">
        <v>18.42864990234375</v>
      </c>
      <c r="E1257" s="60">
        <v>8.8803281784057617</v>
      </c>
      <c r="F1257" s="60">
        <v>16.246984481811523</v>
      </c>
      <c r="G1257" s="60">
        <v>1542616960</v>
      </c>
      <c r="H1257" s="60">
        <v>45.680000305175781</v>
      </c>
      <c r="I1257" s="59" t="s">
        <v>76</v>
      </c>
      <c r="J1257" s="59" t="s">
        <v>77</v>
      </c>
      <c r="K1257" s="50"/>
      <c r="L1257"/>
      <c r="M1257">
        <f t="shared" si="38"/>
        <v>8.8803281784057622E-2</v>
      </c>
      <c r="N1257">
        <f t="shared" si="39"/>
        <v>0.16246984481811524</v>
      </c>
    </row>
    <row r="1258" spans="1:14" ht="15" x14ac:dyDescent="0.2">
      <c r="A1258" s="59" t="s">
        <v>3381</v>
      </c>
      <c r="B1258" s="59" t="s">
        <v>3382</v>
      </c>
      <c r="C1258" s="59" t="s">
        <v>69</v>
      </c>
      <c r="D1258" s="60">
        <v>7.5823736190795898</v>
      </c>
      <c r="E1258" s="60">
        <v>22.324430465698242</v>
      </c>
      <c r="F1258" s="60">
        <v>149.73939514160156</v>
      </c>
      <c r="G1258" s="60">
        <v>1539497216</v>
      </c>
      <c r="H1258" s="60">
        <v>77.099998474121094</v>
      </c>
      <c r="I1258" s="59" t="s">
        <v>76</v>
      </c>
      <c r="J1258" s="59" t="s">
        <v>95</v>
      </c>
      <c r="K1258" s="50"/>
      <c r="L1258"/>
      <c r="M1258">
        <f t="shared" si="38"/>
        <v>0.22324430465698242</v>
      </c>
      <c r="N1258">
        <f t="shared" si="39"/>
        <v>1.4973939514160157</v>
      </c>
    </row>
    <row r="1259" spans="1:14" ht="15" x14ac:dyDescent="0.2">
      <c r="A1259" s="59" t="s">
        <v>3659</v>
      </c>
      <c r="B1259" s="59" t="s">
        <v>3660</v>
      </c>
      <c r="C1259" s="59" t="s">
        <v>69</v>
      </c>
      <c r="D1259" s="60">
        <v>15.911667823791504</v>
      </c>
      <c r="E1259" s="60">
        <v>16.696075439453125</v>
      </c>
      <c r="F1259" s="60">
        <v>3.1357999891043001E-2</v>
      </c>
      <c r="G1259" s="60">
        <v>1535159296</v>
      </c>
      <c r="H1259" s="60">
        <v>18.930000305175781</v>
      </c>
      <c r="I1259" s="59" t="s">
        <v>70</v>
      </c>
      <c r="J1259" s="59" t="s">
        <v>75</v>
      </c>
      <c r="K1259" s="50"/>
      <c r="L1259"/>
      <c r="M1259">
        <f t="shared" si="38"/>
        <v>0.16696075439453126</v>
      </c>
      <c r="N1259">
        <f t="shared" si="39"/>
        <v>3.1357999891042999E-4</v>
      </c>
    </row>
    <row r="1260" spans="1:14" ht="15" x14ac:dyDescent="0.2">
      <c r="A1260" s="59" t="s">
        <v>3707</v>
      </c>
      <c r="B1260" s="59" t="s">
        <v>3708</v>
      </c>
      <c r="C1260" s="59" t="s">
        <v>65</v>
      </c>
      <c r="D1260" s="60">
        <v>40.285545349121094</v>
      </c>
      <c r="E1260" s="60">
        <v>11.145492553710938</v>
      </c>
      <c r="F1260" s="60">
        <v>88.433845520019531</v>
      </c>
      <c r="G1260" s="60">
        <v>1531911936</v>
      </c>
      <c r="H1260" s="60">
        <v>86.849998474121094</v>
      </c>
      <c r="I1260" s="59" t="s">
        <v>65</v>
      </c>
      <c r="J1260" s="59" t="s">
        <v>98</v>
      </c>
      <c r="K1260" s="50"/>
      <c r="L1260"/>
      <c r="M1260">
        <f t="shared" si="38"/>
        <v>0.11145492553710938</v>
      </c>
      <c r="N1260">
        <f t="shared" si="39"/>
        <v>0.88433845520019527</v>
      </c>
    </row>
    <row r="1261" spans="1:14" ht="15" x14ac:dyDescent="0.2">
      <c r="A1261" s="59" t="s">
        <v>2971</v>
      </c>
      <c r="B1261" s="59" t="s">
        <v>2972</v>
      </c>
      <c r="C1261" s="59" t="s">
        <v>33</v>
      </c>
      <c r="D1261" s="60">
        <v>22.903688430786133</v>
      </c>
      <c r="E1261" s="60">
        <v>3.8222770690917969</v>
      </c>
      <c r="F1261" s="60">
        <v>39.504802703857422</v>
      </c>
      <c r="G1261" s="60">
        <v>1527960320</v>
      </c>
      <c r="H1261" s="60">
        <v>38.549999237060547</v>
      </c>
      <c r="I1261" s="59" t="s">
        <v>85</v>
      </c>
      <c r="J1261" s="59" t="s">
        <v>85</v>
      </c>
      <c r="K1261" s="50"/>
      <c r="L1261"/>
      <c r="M1261">
        <f t="shared" si="38"/>
        <v>3.8222770690917972E-2</v>
      </c>
      <c r="N1261">
        <f t="shared" si="39"/>
        <v>0.39504802703857422</v>
      </c>
    </row>
    <row r="1262" spans="1:14" ht="15" x14ac:dyDescent="0.2">
      <c r="A1262" s="59" t="s">
        <v>3487</v>
      </c>
      <c r="B1262" s="59" t="s">
        <v>3488</v>
      </c>
      <c r="C1262" s="59" t="s">
        <v>33</v>
      </c>
      <c r="D1262" s="60">
        <v>9.7466850280761719</v>
      </c>
      <c r="E1262" s="60">
        <v>11.856412887573242</v>
      </c>
      <c r="F1262" s="60">
        <v>97.553558349609375</v>
      </c>
      <c r="G1262" s="60">
        <v>1525941120</v>
      </c>
      <c r="H1262" s="60">
        <v>35.459999084472656</v>
      </c>
      <c r="I1262" s="59" t="s">
        <v>47</v>
      </c>
      <c r="J1262" s="59" t="s">
        <v>47</v>
      </c>
      <c r="K1262" s="50"/>
      <c r="L1262"/>
      <c r="M1262">
        <f t="shared" si="38"/>
        <v>0.11856412887573242</v>
      </c>
      <c r="N1262">
        <f t="shared" si="39"/>
        <v>0.97553558349609371</v>
      </c>
    </row>
    <row r="1263" spans="1:14" ht="15" x14ac:dyDescent="0.2">
      <c r="A1263" s="59" t="s">
        <v>4983</v>
      </c>
      <c r="B1263" s="59" t="s">
        <v>4984</v>
      </c>
      <c r="C1263" s="59" t="s">
        <v>36</v>
      </c>
      <c r="D1263" s="60">
        <v>5.8549489974975586</v>
      </c>
      <c r="E1263" s="60">
        <v>92.047676086425781</v>
      </c>
      <c r="F1263" s="60">
        <v>60.961826324462891</v>
      </c>
      <c r="G1263" s="60">
        <v>1525915136</v>
      </c>
      <c r="H1263" s="60">
        <v>12.770000457763672</v>
      </c>
      <c r="I1263" s="59" t="s">
        <v>40</v>
      </c>
      <c r="J1263" s="59" t="s">
        <v>55</v>
      </c>
      <c r="K1263" s="50"/>
      <c r="L1263"/>
      <c r="M1263">
        <f t="shared" si="38"/>
        <v>0.92047676086425778</v>
      </c>
      <c r="N1263">
        <f t="shared" si="39"/>
        <v>0.60961826324462887</v>
      </c>
    </row>
    <row r="1264" spans="1:14" ht="15" x14ac:dyDescent="0.2">
      <c r="A1264" s="59" t="s">
        <v>4279</v>
      </c>
      <c r="B1264" s="59" t="s">
        <v>4280</v>
      </c>
      <c r="C1264" s="59" t="s">
        <v>36</v>
      </c>
      <c r="D1264" s="60">
        <v>26.223665237426758</v>
      </c>
      <c r="E1264" s="60">
        <v>28.554176330566406</v>
      </c>
      <c r="F1264" s="60">
        <v>1.4712580442428591</v>
      </c>
      <c r="G1264" s="60">
        <v>1510075264</v>
      </c>
      <c r="H1264" s="60">
        <v>14.510000228881836</v>
      </c>
      <c r="I1264" s="59" t="s">
        <v>40</v>
      </c>
      <c r="J1264" s="59" t="s">
        <v>55</v>
      </c>
      <c r="K1264" s="50"/>
      <c r="L1264"/>
      <c r="M1264">
        <f t="shared" si="38"/>
        <v>0.28554176330566405</v>
      </c>
      <c r="N1264">
        <f t="shared" si="39"/>
        <v>1.4712580442428591E-2</v>
      </c>
    </row>
    <row r="1265" spans="1:14" ht="15" x14ac:dyDescent="0.2">
      <c r="A1265" s="59" t="s">
        <v>7681</v>
      </c>
      <c r="B1265" s="59" t="s">
        <v>7682</v>
      </c>
      <c r="C1265" s="59" t="s">
        <v>69</v>
      </c>
      <c r="D1265" s="60">
        <v>58.342071533203125</v>
      </c>
      <c r="E1265" s="60">
        <v>4.2927770614624023</v>
      </c>
      <c r="F1265" s="60">
        <v>77.896240234375</v>
      </c>
      <c r="G1265" s="60">
        <v>1496277504</v>
      </c>
      <c r="H1265" s="60">
        <v>26.930000305175781</v>
      </c>
      <c r="I1265" s="59" t="s">
        <v>76</v>
      </c>
      <c r="J1265" s="59" t="s">
        <v>82</v>
      </c>
      <c r="K1265" s="50"/>
      <c r="L1265"/>
      <c r="M1265">
        <f t="shared" si="38"/>
        <v>4.2927770614624022E-2</v>
      </c>
      <c r="N1265">
        <f t="shared" si="39"/>
        <v>0.77896240234375003</v>
      </c>
    </row>
    <row r="1266" spans="1:14" ht="15" x14ac:dyDescent="0.2">
      <c r="A1266" s="59" t="s">
        <v>3281</v>
      </c>
      <c r="B1266" s="59" t="s">
        <v>3282</v>
      </c>
      <c r="C1266" s="59" t="s">
        <v>69</v>
      </c>
      <c r="D1266" s="60">
        <v>27.52349853515625</v>
      </c>
      <c r="E1266" s="60">
        <v>16.432382583618164</v>
      </c>
      <c r="F1266" s="60">
        <v>71.843070983886719</v>
      </c>
      <c r="G1266" s="60">
        <v>1494213632</v>
      </c>
      <c r="H1266" s="60">
        <v>75.699996948242188</v>
      </c>
      <c r="I1266" s="59" t="s">
        <v>6370</v>
      </c>
      <c r="J1266" s="59" t="s">
        <v>96</v>
      </c>
      <c r="K1266" s="50"/>
      <c r="L1266"/>
      <c r="M1266">
        <f t="shared" si="38"/>
        <v>0.16432382583618163</v>
      </c>
      <c r="N1266">
        <f t="shared" si="39"/>
        <v>0.71843070983886714</v>
      </c>
    </row>
    <row r="1267" spans="1:14" ht="15" x14ac:dyDescent="0.2">
      <c r="A1267" s="59" t="s">
        <v>3383</v>
      </c>
      <c r="B1267" s="59" t="s">
        <v>3384</v>
      </c>
      <c r="C1267" s="59" t="s">
        <v>69</v>
      </c>
      <c r="D1267" s="60">
        <v>16.414772033691406</v>
      </c>
      <c r="E1267" s="60">
        <v>10.664736747741699</v>
      </c>
      <c r="F1267" s="60">
        <v>16.573501586914062</v>
      </c>
      <c r="G1267" s="60">
        <v>1489084288</v>
      </c>
      <c r="H1267" s="60">
        <v>51.700000762939453</v>
      </c>
      <c r="I1267" s="59" t="s">
        <v>76</v>
      </c>
      <c r="J1267" s="59" t="s">
        <v>95</v>
      </c>
      <c r="K1267" s="50"/>
      <c r="L1267"/>
      <c r="M1267">
        <f t="shared" si="38"/>
        <v>0.10664736747741699</v>
      </c>
      <c r="N1267">
        <f t="shared" si="39"/>
        <v>0.16573501586914063</v>
      </c>
    </row>
    <row r="1268" spans="1:14" ht="15" x14ac:dyDescent="0.2">
      <c r="A1268" s="59" t="s">
        <v>4663</v>
      </c>
      <c r="B1268" s="59" t="s">
        <v>4664</v>
      </c>
      <c r="C1268" s="59" t="s">
        <v>69</v>
      </c>
      <c r="D1268" s="60">
        <v>19.738445281982422</v>
      </c>
      <c r="E1268" s="60">
        <v>15.406186103820801</v>
      </c>
      <c r="F1268" s="60">
        <v>22.588951110839844</v>
      </c>
      <c r="G1268" s="60">
        <v>1487759616</v>
      </c>
      <c r="H1268" s="60">
        <v>89.620002746582031</v>
      </c>
      <c r="I1268" s="59" t="s">
        <v>76</v>
      </c>
      <c r="J1268" s="59" t="s">
        <v>107</v>
      </c>
      <c r="K1268" s="50"/>
      <c r="L1268"/>
      <c r="M1268">
        <f t="shared" si="38"/>
        <v>0.15406186103820801</v>
      </c>
      <c r="N1268">
        <f t="shared" si="39"/>
        <v>0.22588951110839844</v>
      </c>
    </row>
    <row r="1269" spans="1:14" ht="15" x14ac:dyDescent="0.2">
      <c r="A1269" s="59" t="s">
        <v>3389</v>
      </c>
      <c r="B1269" s="59" t="s">
        <v>3390</v>
      </c>
      <c r="C1269" s="59" t="s">
        <v>80</v>
      </c>
      <c r="D1269" s="60">
        <v>22.845748901367188</v>
      </c>
      <c r="E1269" s="60">
        <v>11.107925415039062</v>
      </c>
      <c r="F1269" s="60">
        <v>85.877883911132812</v>
      </c>
      <c r="G1269" s="60">
        <v>1487078400</v>
      </c>
      <c r="H1269" s="60">
        <v>33</v>
      </c>
      <c r="I1269" s="59" t="s">
        <v>80</v>
      </c>
      <c r="J1269" s="59" t="s">
        <v>81</v>
      </c>
      <c r="K1269" s="50"/>
      <c r="L1269"/>
      <c r="M1269">
        <f t="shared" si="38"/>
        <v>0.11107925415039062</v>
      </c>
      <c r="N1269">
        <f t="shared" si="39"/>
        <v>0.85877883911132813</v>
      </c>
    </row>
    <row r="1270" spans="1:14" ht="15" x14ac:dyDescent="0.2">
      <c r="A1270" s="59" t="s">
        <v>4223</v>
      </c>
      <c r="B1270" s="59" t="s">
        <v>4224</v>
      </c>
      <c r="C1270" s="59" t="s">
        <v>25</v>
      </c>
      <c r="D1270" s="60">
        <v>74.095100402832031</v>
      </c>
      <c r="E1270" s="60">
        <v>8.420039176940918</v>
      </c>
      <c r="F1270" s="60">
        <v>208.88626098632812</v>
      </c>
      <c r="G1270" s="60">
        <v>1486409216</v>
      </c>
      <c r="H1270" s="60">
        <v>44.775001525878906</v>
      </c>
      <c r="I1270" s="59" t="s">
        <v>26</v>
      </c>
      <c r="J1270" s="59" t="s">
        <v>74</v>
      </c>
      <c r="K1270" s="50"/>
      <c r="L1270"/>
      <c r="M1270">
        <f t="shared" si="38"/>
        <v>8.4200391769409175E-2</v>
      </c>
      <c r="N1270">
        <f t="shared" si="39"/>
        <v>2.0888626098632814</v>
      </c>
    </row>
    <row r="1271" spans="1:14" ht="15" x14ac:dyDescent="0.2">
      <c r="A1271" s="59" t="s">
        <v>3315</v>
      </c>
      <c r="B1271" s="59" t="s">
        <v>3316</v>
      </c>
      <c r="C1271" s="59" t="s">
        <v>33</v>
      </c>
      <c r="D1271" s="60">
        <v>11.60810661315918</v>
      </c>
      <c r="E1271" s="60">
        <v>10.153037071228027</v>
      </c>
      <c r="F1271" s="60">
        <v>53.112178802490234</v>
      </c>
      <c r="G1271" s="60">
        <v>1485752448</v>
      </c>
      <c r="H1271" s="60">
        <v>26.899999618530273</v>
      </c>
      <c r="I1271" s="59" t="s">
        <v>47</v>
      </c>
      <c r="J1271" s="59" t="s">
        <v>47</v>
      </c>
      <c r="K1271" s="50"/>
      <c r="L1271"/>
      <c r="M1271">
        <f t="shared" si="38"/>
        <v>0.10153037071228027</v>
      </c>
      <c r="N1271">
        <f t="shared" si="39"/>
        <v>0.5311217880249024</v>
      </c>
    </row>
    <row r="1272" spans="1:14" ht="15" x14ac:dyDescent="0.2">
      <c r="A1272" s="59" t="s">
        <v>3965</v>
      </c>
      <c r="B1272" s="59" t="s">
        <v>3966</v>
      </c>
      <c r="C1272" s="59" t="s">
        <v>28</v>
      </c>
      <c r="D1272" s="60">
        <v>18.282407760620117</v>
      </c>
      <c r="E1272" s="60">
        <v>18.071964263916016</v>
      </c>
      <c r="F1272" s="60">
        <v>7.7416229248046884</v>
      </c>
      <c r="G1272" s="60">
        <v>1484507008</v>
      </c>
      <c r="H1272" s="60">
        <v>78.290000915527344</v>
      </c>
      <c r="I1272" s="59" t="s">
        <v>58</v>
      </c>
      <c r="J1272" s="59" t="s">
        <v>59</v>
      </c>
      <c r="K1272" s="50"/>
      <c r="L1272"/>
      <c r="M1272">
        <f t="shared" si="38"/>
        <v>0.18071964263916016</v>
      </c>
      <c r="N1272">
        <f t="shared" si="39"/>
        <v>7.7416229248046878E-2</v>
      </c>
    </row>
    <row r="1273" spans="1:14" ht="15" x14ac:dyDescent="0.2">
      <c r="A1273" s="59" t="s">
        <v>3925</v>
      </c>
      <c r="B1273" s="59" t="s">
        <v>3926</v>
      </c>
      <c r="C1273" s="59" t="s">
        <v>69</v>
      </c>
      <c r="D1273" s="60">
        <v>96.257743835449219</v>
      </c>
      <c r="E1273" s="60">
        <v>3.8927409648895259</v>
      </c>
      <c r="F1273" s="60">
        <v>84.769660949707031</v>
      </c>
      <c r="G1273" s="60">
        <v>1483921664</v>
      </c>
      <c r="H1273" s="60">
        <v>30.645000457763672</v>
      </c>
      <c r="I1273" s="59" t="s">
        <v>76</v>
      </c>
      <c r="J1273" s="59" t="s">
        <v>107</v>
      </c>
      <c r="K1273" s="50"/>
      <c r="L1273"/>
      <c r="M1273">
        <f t="shared" si="38"/>
        <v>3.892740964889526E-2</v>
      </c>
      <c r="N1273">
        <f t="shared" si="39"/>
        <v>0.84769660949707026</v>
      </c>
    </row>
    <row r="1274" spans="1:14" ht="15" x14ac:dyDescent="0.2">
      <c r="A1274" s="59" t="s">
        <v>9312</v>
      </c>
      <c r="B1274" s="59" t="s">
        <v>9313</v>
      </c>
      <c r="C1274" s="59" t="s">
        <v>28</v>
      </c>
      <c r="D1274" s="60">
        <v>20.757198333740234</v>
      </c>
      <c r="E1274" s="60">
        <v>24.663915634155273</v>
      </c>
      <c r="F1274" s="60">
        <v>7.0373568534851074</v>
      </c>
      <c r="G1274" s="60">
        <v>1483578752</v>
      </c>
      <c r="H1274" s="60">
        <v>23.350000381469727</v>
      </c>
      <c r="I1274" s="59" t="s">
        <v>29</v>
      </c>
      <c r="J1274" s="59" t="s">
        <v>30</v>
      </c>
      <c r="K1274" s="50"/>
      <c r="L1274"/>
      <c r="M1274">
        <f t="shared" si="38"/>
        <v>0.24663915634155273</v>
      </c>
      <c r="N1274">
        <f t="shared" si="39"/>
        <v>7.0373568534851078E-2</v>
      </c>
    </row>
    <row r="1275" spans="1:14" ht="15" x14ac:dyDescent="0.2">
      <c r="A1275" s="59" t="s">
        <v>3497</v>
      </c>
      <c r="B1275" s="59" t="s">
        <v>3498</v>
      </c>
      <c r="C1275" s="59" t="s">
        <v>28</v>
      </c>
      <c r="D1275" s="60">
        <v>10.206375122070312</v>
      </c>
      <c r="E1275" s="60">
        <v>32.829322814941406</v>
      </c>
      <c r="F1275" s="60">
        <v>43.671161651611328</v>
      </c>
      <c r="G1275" s="60">
        <v>1483489664</v>
      </c>
      <c r="H1275" s="60">
        <v>102.12000274658203</v>
      </c>
      <c r="I1275" s="59" t="s">
        <v>67</v>
      </c>
      <c r="J1275" s="59" t="s">
        <v>68</v>
      </c>
      <c r="K1275" s="50"/>
      <c r="L1275"/>
      <c r="M1275">
        <f t="shared" si="38"/>
        <v>0.32829322814941408</v>
      </c>
      <c r="N1275">
        <f t="shared" si="39"/>
        <v>0.43671161651611329</v>
      </c>
    </row>
    <row r="1276" spans="1:14" ht="15" x14ac:dyDescent="0.2">
      <c r="A1276" s="59" t="s">
        <v>3301</v>
      </c>
      <c r="B1276" s="59" t="s">
        <v>3302</v>
      </c>
      <c r="C1276" s="59" t="s">
        <v>33</v>
      </c>
      <c r="D1276" s="60">
        <v>10.881007194519043</v>
      </c>
      <c r="E1276" s="60">
        <v>11.002058029174805</v>
      </c>
      <c r="F1276" s="60">
        <v>52.228244781494141</v>
      </c>
      <c r="G1276" s="60">
        <v>1465386112</v>
      </c>
      <c r="H1276" s="60">
        <v>47.549999237060547</v>
      </c>
      <c r="I1276" s="59" t="s">
        <v>47</v>
      </c>
      <c r="J1276" s="59" t="s">
        <v>47</v>
      </c>
      <c r="K1276" s="50"/>
      <c r="L1276"/>
      <c r="M1276">
        <f t="shared" si="38"/>
        <v>0.11002058029174805</v>
      </c>
      <c r="N1276">
        <f t="shared" si="39"/>
        <v>0.52228244781494138</v>
      </c>
    </row>
    <row r="1277" spans="1:14" ht="15" x14ac:dyDescent="0.2">
      <c r="A1277" s="59" t="s">
        <v>9484</v>
      </c>
      <c r="B1277" s="59" t="s">
        <v>9485</v>
      </c>
      <c r="C1277" s="59" t="s">
        <v>69</v>
      </c>
      <c r="D1277" s="60">
        <v>219.39607238769531</v>
      </c>
      <c r="E1277" s="60">
        <v>-2.4037408828735352</v>
      </c>
      <c r="F1277" s="60">
        <v>87.047355651855469</v>
      </c>
      <c r="G1277" s="60">
        <v>1460515328</v>
      </c>
      <c r="H1277" s="60">
        <v>8.0649995803833008</v>
      </c>
      <c r="I1277" s="59" t="s">
        <v>76</v>
      </c>
      <c r="J1277" s="59" t="s">
        <v>82</v>
      </c>
      <c r="K1277" s="50"/>
      <c r="L1277"/>
      <c r="M1277">
        <f t="shared" si="38"/>
        <v>-2.4037408828735351E-2</v>
      </c>
      <c r="N1277">
        <f t="shared" si="39"/>
        <v>0.87047355651855474</v>
      </c>
    </row>
    <row r="1278" spans="1:14" ht="15" x14ac:dyDescent="0.2">
      <c r="A1278" s="59" t="s">
        <v>3401</v>
      </c>
      <c r="B1278" s="59" t="s">
        <v>3402</v>
      </c>
      <c r="C1278" s="59" t="s">
        <v>20</v>
      </c>
      <c r="D1278" s="60">
        <v>17.4580078125</v>
      </c>
      <c r="E1278" s="60">
        <v>11.332846641540527</v>
      </c>
      <c r="F1278" s="60">
        <v>6.5500268936157227</v>
      </c>
      <c r="G1278" s="60">
        <v>1456544640</v>
      </c>
      <c r="H1278" s="60">
        <v>21.069999694824219</v>
      </c>
      <c r="I1278" s="59" t="s">
        <v>48</v>
      </c>
      <c r="J1278" s="59" t="s">
        <v>48</v>
      </c>
      <c r="K1278" s="50"/>
      <c r="L1278"/>
      <c r="M1278">
        <f t="shared" si="38"/>
        <v>0.11332846641540527</v>
      </c>
      <c r="N1278">
        <f t="shared" si="39"/>
        <v>6.5500268936157222E-2</v>
      </c>
    </row>
    <row r="1279" spans="1:14" ht="15" x14ac:dyDescent="0.2">
      <c r="A1279" s="59" t="s">
        <v>3375</v>
      </c>
      <c r="B1279" s="59" t="s">
        <v>3376</v>
      </c>
      <c r="C1279" s="59" t="s">
        <v>69</v>
      </c>
      <c r="D1279" s="60">
        <v>34.867038726806641</v>
      </c>
      <c r="E1279" s="60">
        <v>6.651008129119873</v>
      </c>
      <c r="F1279" s="60">
        <v>32.5323486328125</v>
      </c>
      <c r="G1279" s="60">
        <v>1452712448</v>
      </c>
      <c r="H1279" s="60">
        <v>34</v>
      </c>
      <c r="I1279" s="59" t="s">
        <v>76</v>
      </c>
      <c r="J1279" s="59" t="s">
        <v>107</v>
      </c>
      <c r="K1279" s="50"/>
      <c r="L1279"/>
      <c r="M1279">
        <f t="shared" si="38"/>
        <v>6.651008129119873E-2</v>
      </c>
      <c r="N1279">
        <f t="shared" si="39"/>
        <v>0.32532348632812502</v>
      </c>
    </row>
    <row r="1280" spans="1:14" ht="15" x14ac:dyDescent="0.2">
      <c r="A1280" s="59" t="s">
        <v>4221</v>
      </c>
      <c r="B1280" s="59" t="s">
        <v>4222</v>
      </c>
      <c r="C1280" s="59" t="s">
        <v>28</v>
      </c>
      <c r="D1280" s="60">
        <v>9.3163919448852539</v>
      </c>
      <c r="E1280" s="60">
        <v>125.48278045654297</v>
      </c>
      <c r="F1280" s="60">
        <v>457.93643188476562</v>
      </c>
      <c r="G1280" s="60">
        <v>1451150464</v>
      </c>
      <c r="H1280" s="60">
        <v>17.110000610351562</v>
      </c>
      <c r="I1280" s="59" t="s">
        <v>58</v>
      </c>
      <c r="J1280" s="59" t="s">
        <v>59</v>
      </c>
      <c r="K1280" s="50"/>
      <c r="L1280"/>
      <c r="M1280">
        <f t="shared" si="38"/>
        <v>1.2548278045654297</v>
      </c>
      <c r="N1280">
        <f t="shared" si="39"/>
        <v>4.5793643188476558</v>
      </c>
    </row>
    <row r="1281" spans="1:14" ht="15" x14ac:dyDescent="0.2">
      <c r="A1281" s="59" t="s">
        <v>3453</v>
      </c>
      <c r="B1281" s="59" t="s">
        <v>3454</v>
      </c>
      <c r="C1281" s="59" t="s">
        <v>33</v>
      </c>
      <c r="D1281" s="60">
        <v>15.515102386474609</v>
      </c>
      <c r="E1281" s="60">
        <v>15.323470115661621</v>
      </c>
      <c r="F1281" s="60">
        <v>55.592498779296875</v>
      </c>
      <c r="G1281" s="60">
        <v>1449771136</v>
      </c>
      <c r="H1281" s="60">
        <v>97.589996337890625</v>
      </c>
      <c r="I1281" s="59" t="s">
        <v>47</v>
      </c>
      <c r="J1281" s="59" t="s">
        <v>47</v>
      </c>
      <c r="K1281" s="50"/>
      <c r="L1281"/>
      <c r="M1281">
        <f t="shared" si="38"/>
        <v>0.15323470115661622</v>
      </c>
      <c r="N1281">
        <f t="shared" si="39"/>
        <v>0.55592498779296873</v>
      </c>
    </row>
    <row r="1282" spans="1:14" ht="15" x14ac:dyDescent="0.2">
      <c r="A1282" s="59" t="s">
        <v>4651</v>
      </c>
      <c r="B1282" s="59" t="s">
        <v>4652</v>
      </c>
      <c r="C1282" s="59" t="s">
        <v>20</v>
      </c>
      <c r="D1282" s="60">
        <v>10.974214553833008</v>
      </c>
      <c r="E1282" s="60">
        <v>7.0019512176513672</v>
      </c>
      <c r="F1282" s="60">
        <v>68.122406005859375</v>
      </c>
      <c r="G1282" s="60">
        <v>1448158080</v>
      </c>
      <c r="H1282" s="60">
        <v>34.509998321533203</v>
      </c>
      <c r="I1282" s="59" t="s">
        <v>48</v>
      </c>
      <c r="J1282" s="59" t="s">
        <v>48</v>
      </c>
      <c r="K1282" s="50"/>
      <c r="L1282"/>
      <c r="M1282">
        <f t="shared" si="38"/>
        <v>7.0019512176513671E-2</v>
      </c>
      <c r="N1282">
        <f t="shared" si="39"/>
        <v>0.68122406005859371</v>
      </c>
    </row>
    <row r="1283" spans="1:14" ht="15" x14ac:dyDescent="0.2">
      <c r="A1283" s="59" t="s">
        <v>3879</v>
      </c>
      <c r="B1283" s="59" t="s">
        <v>3880</v>
      </c>
      <c r="C1283" s="59" t="s">
        <v>69</v>
      </c>
      <c r="D1283" s="60">
        <v>14.798888206481934</v>
      </c>
      <c r="E1283" s="60">
        <v>43.459197998046875</v>
      </c>
      <c r="F1283" s="60">
        <v>392.5828857421875</v>
      </c>
      <c r="G1283" s="60">
        <v>1438246656</v>
      </c>
      <c r="H1283" s="60">
        <v>41.340000152587891</v>
      </c>
      <c r="I1283" s="59" t="s">
        <v>76</v>
      </c>
      <c r="J1283" s="59" t="s">
        <v>97</v>
      </c>
      <c r="K1283" s="50"/>
      <c r="L1283"/>
      <c r="M1283">
        <f t="shared" si="38"/>
        <v>0.43459197998046872</v>
      </c>
      <c r="N1283">
        <f t="shared" si="39"/>
        <v>3.9258288574218749</v>
      </c>
    </row>
    <row r="1284" spans="1:14" ht="15" x14ac:dyDescent="0.2">
      <c r="A1284" s="59" t="s">
        <v>1950</v>
      </c>
      <c r="B1284" s="59" t="s">
        <v>1951</v>
      </c>
      <c r="C1284" s="59" t="s">
        <v>25</v>
      </c>
      <c r="D1284" s="60">
        <v>14.292044639587402</v>
      </c>
      <c r="E1284" s="60">
        <v>1.488096952438354</v>
      </c>
      <c r="F1284" s="60">
        <v>46.588596343994141</v>
      </c>
      <c r="G1284" s="60">
        <v>1434839168</v>
      </c>
      <c r="H1284" s="60">
        <v>17.899999618530273</v>
      </c>
      <c r="I1284" s="59" t="s">
        <v>61</v>
      </c>
      <c r="J1284" s="59" t="s">
        <v>64</v>
      </c>
      <c r="K1284" s="50"/>
      <c r="L1284"/>
      <c r="M1284">
        <f t="shared" si="38"/>
        <v>1.4880969524383541E-2</v>
      </c>
      <c r="N1284">
        <f t="shared" si="39"/>
        <v>0.46588596343994143</v>
      </c>
    </row>
    <row r="1285" spans="1:14" ht="15" x14ac:dyDescent="0.2">
      <c r="A1285" s="59" t="s">
        <v>3633</v>
      </c>
      <c r="B1285" s="59" t="s">
        <v>7787</v>
      </c>
      <c r="C1285" s="59" t="s">
        <v>28</v>
      </c>
      <c r="D1285" s="60">
        <v>15.570093154907227</v>
      </c>
      <c r="E1285" s="60">
        <v>11.991671562194824</v>
      </c>
      <c r="F1285" s="60">
        <v>72.741264343261719</v>
      </c>
      <c r="G1285" s="60">
        <v>1433811840</v>
      </c>
      <c r="H1285" s="60">
        <v>33.319999694824219</v>
      </c>
      <c r="I1285" s="59" t="s">
        <v>58</v>
      </c>
      <c r="J1285" s="59" t="s">
        <v>115</v>
      </c>
      <c r="K1285" s="50"/>
      <c r="L1285"/>
      <c r="M1285">
        <f t="shared" ref="M1285:M1348" si="40">IF(E1285=0,"",E1285/100)</f>
        <v>0.11991671562194824</v>
      </c>
      <c r="N1285">
        <f t="shared" si="39"/>
        <v>0.72741264343261713</v>
      </c>
    </row>
    <row r="1286" spans="1:14" ht="15" x14ac:dyDescent="0.2">
      <c r="A1286" s="59" t="s">
        <v>2901</v>
      </c>
      <c r="B1286" s="59" t="s">
        <v>2902</v>
      </c>
      <c r="C1286" s="59" t="s">
        <v>20</v>
      </c>
      <c r="D1286" s="60">
        <v>17.47065544128418</v>
      </c>
      <c r="E1286" s="60">
        <v>17.232854843139648</v>
      </c>
      <c r="F1286" s="60">
        <v>64.773239135742188</v>
      </c>
      <c r="G1286" s="60">
        <v>1425407360</v>
      </c>
      <c r="H1286" s="60">
        <v>87.364997863769531</v>
      </c>
      <c r="I1286" s="59" t="s">
        <v>21</v>
      </c>
      <c r="J1286" s="59" t="s">
        <v>92</v>
      </c>
      <c r="K1286" s="50"/>
      <c r="L1286"/>
      <c r="M1286">
        <f t="shared" si="40"/>
        <v>0.17232854843139647</v>
      </c>
      <c r="N1286">
        <f t="shared" ref="N1286:N1349" si="41">IF(F1286=0,"",F1286/100)</f>
        <v>0.64773239135742189</v>
      </c>
    </row>
    <row r="1287" spans="1:14" ht="15" x14ac:dyDescent="0.2">
      <c r="A1287" s="59" t="s">
        <v>3501</v>
      </c>
      <c r="B1287" s="59" t="s">
        <v>3502</v>
      </c>
      <c r="C1287" s="59" t="s">
        <v>33</v>
      </c>
      <c r="D1287" s="60">
        <v>12.710000038146973</v>
      </c>
      <c r="E1287" s="60">
        <v>9.9986333847045898</v>
      </c>
      <c r="F1287" s="60">
        <v>9.043766975402832</v>
      </c>
      <c r="G1287" s="60">
        <v>1424409472</v>
      </c>
      <c r="H1287" s="60">
        <v>38.130001068115234</v>
      </c>
      <c r="I1287" s="59" t="s">
        <v>47</v>
      </c>
      <c r="J1287" s="59" t="s">
        <v>47</v>
      </c>
      <c r="K1287" s="50"/>
      <c r="L1287"/>
      <c r="M1287">
        <f t="shared" si="40"/>
        <v>9.9986333847045902E-2</v>
      </c>
      <c r="N1287">
        <f t="shared" si="41"/>
        <v>9.0437669754028324E-2</v>
      </c>
    </row>
    <row r="1288" spans="1:14" ht="15" x14ac:dyDescent="0.2">
      <c r="A1288" s="59" t="s">
        <v>2114</v>
      </c>
      <c r="B1288" s="59" t="s">
        <v>2115</v>
      </c>
      <c r="C1288" s="59" t="s">
        <v>69</v>
      </c>
      <c r="D1288" s="60">
        <v>148.04736328125</v>
      </c>
      <c r="E1288" s="60">
        <v>13.131814956665039</v>
      </c>
      <c r="F1288" s="60">
        <v>26.037542343139648</v>
      </c>
      <c r="G1288" s="60">
        <v>1415801984</v>
      </c>
      <c r="H1288" s="60">
        <v>13.984999656677246</v>
      </c>
      <c r="I1288" s="59" t="s">
        <v>6370</v>
      </c>
      <c r="J1288" s="59" t="s">
        <v>87</v>
      </c>
      <c r="K1288" s="50"/>
      <c r="L1288"/>
      <c r="M1288">
        <f t="shared" si="40"/>
        <v>0.13131814956665039</v>
      </c>
      <c r="N1288">
        <f t="shared" si="41"/>
        <v>0.26037542343139647</v>
      </c>
    </row>
    <row r="1289" spans="1:14" ht="15" x14ac:dyDescent="0.2">
      <c r="A1289" s="59" t="s">
        <v>9327</v>
      </c>
      <c r="B1289" s="59" t="s">
        <v>9328</v>
      </c>
      <c r="C1289" s="59" t="s">
        <v>45</v>
      </c>
      <c r="D1289" s="60">
        <v>29.582630157470703</v>
      </c>
      <c r="E1289" s="60">
        <v>0.346956998109818</v>
      </c>
      <c r="F1289" s="60">
        <v>98.537551879882812</v>
      </c>
      <c r="G1289" s="60">
        <v>1412458240</v>
      </c>
      <c r="H1289" s="60">
        <v>14.359999656677246</v>
      </c>
      <c r="I1289" s="59" t="s">
        <v>53</v>
      </c>
      <c r="J1289" s="59" t="s">
        <v>84</v>
      </c>
      <c r="K1289" s="50"/>
      <c r="L1289"/>
      <c r="M1289">
        <f t="shared" si="40"/>
        <v>3.4695699810981802E-3</v>
      </c>
      <c r="N1289">
        <f t="shared" si="41"/>
        <v>0.98537551879882812</v>
      </c>
    </row>
    <row r="1290" spans="1:14" ht="15" x14ac:dyDescent="0.2">
      <c r="A1290" s="59" t="s">
        <v>5131</v>
      </c>
      <c r="B1290" s="59" t="s">
        <v>5132</v>
      </c>
      <c r="C1290" s="59" t="s">
        <v>36</v>
      </c>
      <c r="D1290" s="60">
        <v>9.4613866806030273</v>
      </c>
      <c r="E1290" s="60">
        <v>13.200154304504395</v>
      </c>
      <c r="F1290" s="60">
        <v>293.48699951171875</v>
      </c>
      <c r="G1290" s="60">
        <v>1411099776</v>
      </c>
      <c r="H1290" s="60">
        <v>21.520000457763672</v>
      </c>
      <c r="I1290" s="59" t="s">
        <v>37</v>
      </c>
      <c r="J1290" s="59" t="s">
        <v>38</v>
      </c>
      <c r="K1290" s="50"/>
      <c r="L1290"/>
      <c r="M1290">
        <f t="shared" si="40"/>
        <v>0.13200154304504394</v>
      </c>
      <c r="N1290">
        <f t="shared" si="41"/>
        <v>2.9348699951171877</v>
      </c>
    </row>
    <row r="1291" spans="1:14" ht="15" x14ac:dyDescent="0.2">
      <c r="A1291" s="59" t="s">
        <v>3177</v>
      </c>
      <c r="B1291" s="59" t="s">
        <v>3178</v>
      </c>
      <c r="C1291" s="59" t="s">
        <v>20</v>
      </c>
      <c r="D1291" s="60">
        <v>15.853547096252441</v>
      </c>
      <c r="E1291" s="60">
        <v>11.712718963623047</v>
      </c>
      <c r="F1291" s="60">
        <v>86.329910278320312</v>
      </c>
      <c r="G1291" s="60">
        <v>1408102272</v>
      </c>
      <c r="H1291" s="60">
        <v>50.060001373291016</v>
      </c>
      <c r="I1291" s="59" t="s">
        <v>23</v>
      </c>
      <c r="J1291" s="59" t="s">
        <v>24</v>
      </c>
      <c r="K1291" s="50"/>
      <c r="L1291"/>
      <c r="M1291">
        <f t="shared" si="40"/>
        <v>0.11712718963623046</v>
      </c>
      <c r="N1291">
        <f t="shared" si="41"/>
        <v>0.8632991027832031</v>
      </c>
    </row>
    <row r="1292" spans="1:14" ht="15" x14ac:dyDescent="0.2">
      <c r="A1292" s="59" t="s">
        <v>3091</v>
      </c>
      <c r="B1292" s="59" t="s">
        <v>3092</v>
      </c>
      <c r="C1292" s="59" t="s">
        <v>80</v>
      </c>
      <c r="D1292" s="60">
        <v>51.476123809814453</v>
      </c>
      <c r="E1292" s="60">
        <v>1.790112972259521</v>
      </c>
      <c r="F1292" s="60">
        <v>96.598381042480469</v>
      </c>
      <c r="G1292" s="60">
        <v>1403984768</v>
      </c>
      <c r="H1292" s="60">
        <v>15.859999656677246</v>
      </c>
      <c r="I1292" s="59" t="s">
        <v>80</v>
      </c>
      <c r="J1292" s="59" t="s">
        <v>81</v>
      </c>
      <c r="K1292" s="50"/>
      <c r="L1292"/>
      <c r="M1292">
        <f t="shared" si="40"/>
        <v>1.7901129722595211E-2</v>
      </c>
      <c r="N1292">
        <f t="shared" si="41"/>
        <v>0.96598381042480463</v>
      </c>
    </row>
    <row r="1293" spans="1:14" ht="15" x14ac:dyDescent="0.2">
      <c r="A1293" s="59" t="s">
        <v>2471</v>
      </c>
      <c r="B1293" s="59" t="s">
        <v>2472</v>
      </c>
      <c r="C1293" s="59" t="s">
        <v>28</v>
      </c>
      <c r="D1293" s="60">
        <v>29.25578498840332</v>
      </c>
      <c r="E1293" s="60">
        <v>6.7251467704772949</v>
      </c>
      <c r="F1293" s="60">
        <v>99.720413208007812</v>
      </c>
      <c r="G1293" s="60">
        <v>1401026688</v>
      </c>
      <c r="H1293" s="60">
        <v>44.540000915527344</v>
      </c>
      <c r="I1293" s="59" t="s">
        <v>29</v>
      </c>
      <c r="J1293" s="59" t="s">
        <v>52</v>
      </c>
      <c r="K1293" s="50"/>
      <c r="L1293"/>
      <c r="M1293">
        <f t="shared" si="40"/>
        <v>6.7251467704772944E-2</v>
      </c>
      <c r="N1293">
        <f t="shared" si="41"/>
        <v>0.99720413208007808</v>
      </c>
    </row>
    <row r="1294" spans="1:14" ht="15" x14ac:dyDescent="0.2">
      <c r="A1294" s="59" t="s">
        <v>9333</v>
      </c>
      <c r="B1294" s="59" t="s">
        <v>9334</v>
      </c>
      <c r="C1294" s="59" t="s">
        <v>33</v>
      </c>
      <c r="D1294" s="60">
        <v>48.8070068359375</v>
      </c>
      <c r="E1294" s="60">
        <v>33.171352386474609</v>
      </c>
      <c r="F1294" s="60">
        <v>105.40408325195312</v>
      </c>
      <c r="G1294" s="60">
        <v>1400010880</v>
      </c>
      <c r="H1294" s="60">
        <v>19.389999389648438</v>
      </c>
      <c r="I1294" s="59" t="s">
        <v>34</v>
      </c>
      <c r="J1294" s="59" t="s">
        <v>35</v>
      </c>
      <c r="K1294" s="50"/>
      <c r="L1294"/>
      <c r="M1294">
        <f t="shared" si="40"/>
        <v>0.33171352386474612</v>
      </c>
      <c r="N1294">
        <f t="shared" si="41"/>
        <v>1.0540408325195312</v>
      </c>
    </row>
    <row r="1295" spans="1:14" ht="15" x14ac:dyDescent="0.2">
      <c r="A1295" s="59" t="s">
        <v>3567</v>
      </c>
      <c r="B1295" s="59" t="s">
        <v>3568</v>
      </c>
      <c r="C1295" s="59" t="s">
        <v>33</v>
      </c>
      <c r="D1295" s="60">
        <v>12.554140090942383</v>
      </c>
      <c r="E1295" s="60">
        <v>13.378904342651367</v>
      </c>
      <c r="F1295" s="60">
        <v>50.409877777099609</v>
      </c>
      <c r="G1295" s="60">
        <v>1397568896</v>
      </c>
      <c r="H1295" s="60">
        <v>59.130001068115234</v>
      </c>
      <c r="I1295" s="59" t="s">
        <v>47</v>
      </c>
      <c r="J1295" s="59" t="s">
        <v>47</v>
      </c>
      <c r="K1295" s="50"/>
      <c r="L1295"/>
      <c r="M1295">
        <f t="shared" si="40"/>
        <v>0.13378904342651368</v>
      </c>
      <c r="N1295">
        <f t="shared" si="41"/>
        <v>0.5040987777709961</v>
      </c>
    </row>
    <row r="1296" spans="1:14" ht="15" x14ac:dyDescent="0.2">
      <c r="A1296" s="59" t="s">
        <v>3579</v>
      </c>
      <c r="B1296" s="59" t="s">
        <v>3580</v>
      </c>
      <c r="C1296" s="59" t="s">
        <v>20</v>
      </c>
      <c r="D1296" s="60">
        <v>14.13707160949707</v>
      </c>
      <c r="E1296" s="60">
        <v>6.4871940612792969</v>
      </c>
      <c r="F1296" s="60">
        <v>63.358531951904297</v>
      </c>
      <c r="G1296" s="60">
        <v>1397158400</v>
      </c>
      <c r="H1296" s="60">
        <v>14.720000267028809</v>
      </c>
      <c r="I1296" s="59" t="s">
        <v>21</v>
      </c>
      <c r="J1296" s="59" t="s">
        <v>92</v>
      </c>
      <c r="K1296" s="50"/>
      <c r="L1296"/>
      <c r="M1296">
        <f t="shared" si="40"/>
        <v>6.4871940612792972E-2</v>
      </c>
      <c r="N1296">
        <f t="shared" si="41"/>
        <v>0.63358531951904296</v>
      </c>
    </row>
    <row r="1297" spans="1:14" ht="15" x14ac:dyDescent="0.2">
      <c r="A1297" s="59" t="s">
        <v>3515</v>
      </c>
      <c r="B1297" s="59" t="s">
        <v>3516</v>
      </c>
      <c r="C1297" s="59" t="s">
        <v>45</v>
      </c>
      <c r="D1297" s="60">
        <v>30.615669250488281</v>
      </c>
      <c r="E1297" s="60">
        <v>9.6741094589233398</v>
      </c>
      <c r="F1297" s="60">
        <v>168.41322326660156</v>
      </c>
      <c r="G1297" s="60">
        <v>1396858880</v>
      </c>
      <c r="H1297" s="60">
        <v>36.5</v>
      </c>
      <c r="I1297" s="59" t="s">
        <v>46</v>
      </c>
      <c r="J1297" s="59" t="s">
        <v>46</v>
      </c>
      <c r="K1297" s="50"/>
      <c r="L1297"/>
      <c r="M1297">
        <f t="shared" si="40"/>
        <v>9.6741094589233398E-2</v>
      </c>
      <c r="N1297">
        <f t="shared" si="41"/>
        <v>1.6841322326660155</v>
      </c>
    </row>
    <row r="1298" spans="1:14" ht="15" x14ac:dyDescent="0.2">
      <c r="A1298" s="59" t="s">
        <v>9310</v>
      </c>
      <c r="B1298" s="59" t="s">
        <v>9311</v>
      </c>
      <c r="C1298" s="59" t="s">
        <v>33</v>
      </c>
      <c r="D1298" s="60">
        <v>672.91058349609375</v>
      </c>
      <c r="E1298" s="60">
        <v>0.7709770202636721</v>
      </c>
      <c r="F1298" s="60">
        <v>141.71726989746094</v>
      </c>
      <c r="G1298" s="60">
        <v>1396827648</v>
      </c>
      <c r="H1298" s="60">
        <v>20.225000381469727</v>
      </c>
      <c r="I1298" s="59" t="s">
        <v>34</v>
      </c>
      <c r="J1298" s="59" t="s">
        <v>79</v>
      </c>
      <c r="K1298" s="50"/>
      <c r="L1298"/>
      <c r="M1298">
        <f t="shared" si="40"/>
        <v>7.7097702026367211E-3</v>
      </c>
      <c r="N1298">
        <f t="shared" si="41"/>
        <v>1.4171726989746094</v>
      </c>
    </row>
    <row r="1299" spans="1:14" ht="15" x14ac:dyDescent="0.2">
      <c r="A1299" s="59" t="s">
        <v>4825</v>
      </c>
      <c r="B1299" s="59" t="s">
        <v>4826</v>
      </c>
      <c r="C1299" s="59" t="s">
        <v>36</v>
      </c>
      <c r="D1299" s="60">
        <v>22.700366973876953</v>
      </c>
      <c r="E1299" s="60">
        <v>12.624926567077637</v>
      </c>
      <c r="F1299" s="60">
        <v>8.6987447738647461</v>
      </c>
      <c r="G1299" s="60">
        <v>1393372800</v>
      </c>
      <c r="H1299" s="60">
        <v>31.850000381469727</v>
      </c>
      <c r="I1299" s="59" t="s">
        <v>37</v>
      </c>
      <c r="J1299" s="59" t="s">
        <v>60</v>
      </c>
      <c r="K1299" s="50"/>
      <c r="L1299"/>
      <c r="M1299">
        <f t="shared" si="40"/>
        <v>0.12624926567077638</v>
      </c>
      <c r="N1299">
        <f t="shared" si="41"/>
        <v>8.6987447738647458E-2</v>
      </c>
    </row>
    <row r="1300" spans="1:14" ht="15" x14ac:dyDescent="0.2">
      <c r="A1300" s="59" t="s">
        <v>3071</v>
      </c>
      <c r="B1300" s="59" t="s">
        <v>3072</v>
      </c>
      <c r="C1300" s="59" t="s">
        <v>80</v>
      </c>
      <c r="D1300" s="60">
        <v>40.704494476318359</v>
      </c>
      <c r="E1300" s="60">
        <v>2.458905935287476</v>
      </c>
      <c r="F1300" s="60">
        <v>44.613758087158203</v>
      </c>
      <c r="G1300" s="60">
        <v>1390673024</v>
      </c>
      <c r="H1300" s="60">
        <v>20.405000686645508</v>
      </c>
      <c r="I1300" s="59" t="s">
        <v>80</v>
      </c>
      <c r="J1300" s="59" t="s">
        <v>81</v>
      </c>
      <c r="K1300" s="50"/>
      <c r="L1300"/>
      <c r="M1300">
        <f t="shared" si="40"/>
        <v>2.4589059352874761E-2</v>
      </c>
      <c r="N1300">
        <f t="shared" si="41"/>
        <v>0.44613758087158201</v>
      </c>
    </row>
    <row r="1301" spans="1:14" ht="15" x14ac:dyDescent="0.2">
      <c r="A1301" s="59" t="s">
        <v>2264</v>
      </c>
      <c r="B1301" s="59" t="s">
        <v>2265</v>
      </c>
      <c r="C1301" s="59" t="s">
        <v>80</v>
      </c>
      <c r="D1301" s="60">
        <v>329.75</v>
      </c>
      <c r="E1301" s="60">
        <v>7.4239000678062009E-2</v>
      </c>
      <c r="F1301" s="60">
        <v>86.795761108398438</v>
      </c>
      <c r="G1301" s="60">
        <v>1387088512</v>
      </c>
      <c r="H1301" s="60">
        <v>6.5949997901916504</v>
      </c>
      <c r="I1301" s="59" t="s">
        <v>80</v>
      </c>
      <c r="J1301" s="59" t="s">
        <v>81</v>
      </c>
      <c r="K1301" s="50"/>
      <c r="L1301"/>
      <c r="M1301">
        <f t="shared" si="40"/>
        <v>7.4239000678062012E-4</v>
      </c>
      <c r="N1301">
        <f t="shared" si="41"/>
        <v>0.86795761108398439</v>
      </c>
    </row>
    <row r="1302" spans="1:14" ht="15" x14ac:dyDescent="0.2">
      <c r="A1302" s="59" t="s">
        <v>3377</v>
      </c>
      <c r="B1302" s="59" t="s">
        <v>3378</v>
      </c>
      <c r="C1302" s="59" t="s">
        <v>43</v>
      </c>
      <c r="D1302" s="60">
        <v>29.152044296264648</v>
      </c>
      <c r="E1302" s="60">
        <v>-7.0987091064453134</v>
      </c>
      <c r="F1302" s="60">
        <v>181.94775390625</v>
      </c>
      <c r="G1302" s="60">
        <v>1386589184</v>
      </c>
      <c r="H1302" s="60">
        <v>14.079999923706055</v>
      </c>
      <c r="I1302" s="59" t="s">
        <v>43</v>
      </c>
      <c r="J1302" s="59" t="s">
        <v>101</v>
      </c>
      <c r="K1302" s="50"/>
      <c r="L1302"/>
      <c r="M1302">
        <f t="shared" si="40"/>
        <v>-7.0987091064453139E-2</v>
      </c>
      <c r="N1302">
        <f t="shared" si="41"/>
        <v>1.8194775390625</v>
      </c>
    </row>
    <row r="1303" spans="1:14" ht="15" x14ac:dyDescent="0.2">
      <c r="A1303" s="59" t="s">
        <v>4359</v>
      </c>
      <c r="B1303" s="59" t="s">
        <v>4360</v>
      </c>
      <c r="C1303" s="59" t="s">
        <v>20</v>
      </c>
      <c r="D1303" s="60">
        <v>39.571170806884766</v>
      </c>
      <c r="E1303" s="60">
        <v>14.566131591796875</v>
      </c>
      <c r="F1303" s="60">
        <v>62.052219390869141</v>
      </c>
      <c r="G1303" s="60">
        <v>1385434496</v>
      </c>
      <c r="H1303" s="60">
        <v>13.704999923706055</v>
      </c>
      <c r="I1303" s="59" t="s">
        <v>21</v>
      </c>
      <c r="J1303" s="59" t="s">
        <v>63</v>
      </c>
      <c r="K1303" s="50"/>
      <c r="L1303"/>
      <c r="M1303">
        <f t="shared" si="40"/>
        <v>0.14566131591796874</v>
      </c>
      <c r="N1303">
        <f t="shared" si="41"/>
        <v>0.62052219390869146</v>
      </c>
    </row>
    <row r="1304" spans="1:14" ht="15" x14ac:dyDescent="0.2">
      <c r="A1304" s="59" t="s">
        <v>4493</v>
      </c>
      <c r="B1304" s="59" t="s">
        <v>4494</v>
      </c>
      <c r="C1304" s="59" t="s">
        <v>20</v>
      </c>
      <c r="D1304" s="60">
        <v>35.983116149902344</v>
      </c>
      <c r="E1304" s="60">
        <v>21.741886138916016</v>
      </c>
      <c r="F1304" s="60">
        <v>14.076050758361816</v>
      </c>
      <c r="G1304" s="60">
        <v>1370536192</v>
      </c>
      <c r="H1304" s="60">
        <v>18.940000534057617</v>
      </c>
      <c r="I1304" s="59" t="s">
        <v>23</v>
      </c>
      <c r="J1304" s="59" t="s">
        <v>24</v>
      </c>
      <c r="K1304" s="50"/>
      <c r="L1304"/>
      <c r="M1304">
        <f t="shared" si="40"/>
        <v>0.21741886138916017</v>
      </c>
      <c r="N1304">
        <f t="shared" si="41"/>
        <v>0.14076050758361816</v>
      </c>
    </row>
    <row r="1305" spans="1:14" ht="15" x14ac:dyDescent="0.2">
      <c r="A1305" s="59" t="s">
        <v>3915</v>
      </c>
      <c r="B1305" s="59" t="s">
        <v>3916</v>
      </c>
      <c r="C1305" s="59" t="s">
        <v>28</v>
      </c>
      <c r="D1305" s="60">
        <v>2.362144947052002</v>
      </c>
      <c r="E1305" s="60">
        <v>33.247982025146484</v>
      </c>
      <c r="F1305" s="60">
        <v>57.805454254150391</v>
      </c>
      <c r="G1305" s="60">
        <v>1369705344</v>
      </c>
      <c r="H1305" s="60">
        <v>43.110000610351562</v>
      </c>
      <c r="I1305" s="59" t="s">
        <v>67</v>
      </c>
      <c r="J1305" s="59" t="s">
        <v>100</v>
      </c>
      <c r="K1305" s="50"/>
      <c r="L1305"/>
      <c r="M1305">
        <f t="shared" si="40"/>
        <v>0.33247982025146483</v>
      </c>
      <c r="N1305">
        <f t="shared" si="41"/>
        <v>0.5780545425415039</v>
      </c>
    </row>
    <row r="1306" spans="1:14" ht="15" x14ac:dyDescent="0.2">
      <c r="A1306" s="59" t="s">
        <v>4237</v>
      </c>
      <c r="B1306" s="59" t="s">
        <v>4238</v>
      </c>
      <c r="C1306" s="59" t="s">
        <v>33</v>
      </c>
      <c r="D1306" s="60">
        <v>5.3992428779602051</v>
      </c>
      <c r="E1306" s="60">
        <v>14.429085731506348</v>
      </c>
      <c r="F1306" s="60">
        <v>427.58367919921875</v>
      </c>
      <c r="G1306" s="60">
        <v>1369254528</v>
      </c>
      <c r="H1306" s="60">
        <v>12.725000381469727</v>
      </c>
      <c r="I1306" s="59" t="s">
        <v>34</v>
      </c>
      <c r="J1306" s="59" t="s">
        <v>112</v>
      </c>
      <c r="K1306" s="50"/>
      <c r="L1306"/>
      <c r="M1306">
        <f t="shared" si="40"/>
        <v>0.14429085731506347</v>
      </c>
      <c r="N1306">
        <f t="shared" si="41"/>
        <v>4.2758367919921874</v>
      </c>
    </row>
    <row r="1307" spans="1:14" ht="15" x14ac:dyDescent="0.2">
      <c r="A1307" s="59" t="s">
        <v>3679</v>
      </c>
      <c r="B1307" s="59" t="s">
        <v>3680</v>
      </c>
      <c r="C1307" s="59" t="s">
        <v>36</v>
      </c>
      <c r="D1307" s="60">
        <v>154.12327575683594</v>
      </c>
      <c r="E1307" s="60">
        <v>16.514404296875</v>
      </c>
      <c r="F1307" s="60">
        <v>20.436887741088867</v>
      </c>
      <c r="G1307" s="60">
        <v>1365839360</v>
      </c>
      <c r="H1307" s="60">
        <v>28.149999618530273</v>
      </c>
      <c r="I1307" s="59" t="s">
        <v>40</v>
      </c>
      <c r="J1307" s="59" t="s">
        <v>41</v>
      </c>
      <c r="K1307" s="50"/>
      <c r="L1307"/>
      <c r="M1307">
        <f t="shared" si="40"/>
        <v>0.16514404296874999</v>
      </c>
      <c r="N1307">
        <f t="shared" si="41"/>
        <v>0.20436887741088866</v>
      </c>
    </row>
    <row r="1308" spans="1:14" ht="15" x14ac:dyDescent="0.2">
      <c r="A1308" s="59" t="s">
        <v>2633</v>
      </c>
      <c r="B1308" s="59" t="s">
        <v>2634</v>
      </c>
      <c r="C1308" s="59" t="s">
        <v>69</v>
      </c>
      <c r="D1308" s="60">
        <v>589.049072265625</v>
      </c>
      <c r="E1308" s="60">
        <v>-3.317679882049561</v>
      </c>
      <c r="F1308" s="60">
        <v>177.67039489746094</v>
      </c>
      <c r="G1308" s="60">
        <v>1363885952</v>
      </c>
      <c r="H1308" s="60">
        <v>78.154998779296875</v>
      </c>
      <c r="I1308" s="59" t="s">
        <v>70</v>
      </c>
      <c r="J1308" s="59" t="s">
        <v>106</v>
      </c>
      <c r="K1308" s="50"/>
      <c r="L1308"/>
      <c r="M1308">
        <f t="shared" si="40"/>
        <v>-3.3176798820495609E-2</v>
      </c>
      <c r="N1308">
        <f t="shared" si="41"/>
        <v>1.7767039489746095</v>
      </c>
    </row>
    <row r="1309" spans="1:14" ht="15" x14ac:dyDescent="0.2">
      <c r="A1309" s="59" t="s">
        <v>3585</v>
      </c>
      <c r="B1309" s="59" t="s">
        <v>3586</v>
      </c>
      <c r="C1309" s="59" t="s">
        <v>43</v>
      </c>
      <c r="D1309" s="60">
        <v>3.8601152896881099</v>
      </c>
      <c r="E1309" s="60">
        <v>71.853614807128906</v>
      </c>
      <c r="F1309" s="60">
        <v>154.66581726074219</v>
      </c>
      <c r="G1309" s="60">
        <v>1363179776</v>
      </c>
      <c r="H1309" s="60">
        <v>23.5</v>
      </c>
      <c r="I1309" s="59" t="s">
        <v>43</v>
      </c>
      <c r="J1309" s="59" t="s">
        <v>44</v>
      </c>
      <c r="K1309" s="50"/>
      <c r="L1309"/>
      <c r="M1309">
        <f t="shared" si="40"/>
        <v>0.71853614807128907</v>
      </c>
      <c r="N1309">
        <f t="shared" si="41"/>
        <v>1.5466581726074218</v>
      </c>
    </row>
    <row r="1310" spans="1:14" ht="15" x14ac:dyDescent="0.2">
      <c r="A1310" s="59" t="s">
        <v>3615</v>
      </c>
      <c r="B1310" s="59" t="s">
        <v>3616</v>
      </c>
      <c r="C1310" s="59" t="s">
        <v>33</v>
      </c>
      <c r="D1310" s="60">
        <v>11.667512893676758</v>
      </c>
      <c r="E1310" s="60">
        <v>7.3364968299865723</v>
      </c>
      <c r="F1310" s="60">
        <v>52.291561126708984</v>
      </c>
      <c r="G1310" s="60">
        <v>1362029440</v>
      </c>
      <c r="H1310" s="60">
        <v>23.790000915527344</v>
      </c>
      <c r="I1310" s="59" t="s">
        <v>47</v>
      </c>
      <c r="J1310" s="59" t="s">
        <v>47</v>
      </c>
      <c r="K1310" s="50"/>
      <c r="L1310"/>
      <c r="M1310">
        <f t="shared" si="40"/>
        <v>7.3364968299865718E-2</v>
      </c>
      <c r="N1310">
        <f t="shared" si="41"/>
        <v>0.52291561126708985</v>
      </c>
    </row>
    <row r="1311" spans="1:14" ht="15" x14ac:dyDescent="0.2">
      <c r="A1311" s="59" t="s">
        <v>2817</v>
      </c>
      <c r="B1311" s="59" t="s">
        <v>2818</v>
      </c>
      <c r="C1311" s="59" t="s">
        <v>33</v>
      </c>
      <c r="D1311" s="60">
        <v>14.584128379821777</v>
      </c>
      <c r="E1311" s="60">
        <v>7.3062047958374023</v>
      </c>
      <c r="F1311" s="60">
        <v>281.85244750976562</v>
      </c>
      <c r="G1311" s="60">
        <v>1359301120</v>
      </c>
      <c r="H1311" s="60">
        <v>10.739999771118164</v>
      </c>
      <c r="I1311" s="59" t="s">
        <v>34</v>
      </c>
      <c r="J1311" s="59" t="s">
        <v>112</v>
      </c>
      <c r="K1311" s="50"/>
      <c r="L1311"/>
      <c r="M1311">
        <f t="shared" si="40"/>
        <v>7.3062047958374024E-2</v>
      </c>
      <c r="N1311">
        <f t="shared" si="41"/>
        <v>2.8185244750976564</v>
      </c>
    </row>
    <row r="1312" spans="1:14" ht="15" x14ac:dyDescent="0.2">
      <c r="A1312" s="59" t="s">
        <v>3781</v>
      </c>
      <c r="B1312" s="59" t="s">
        <v>3782</v>
      </c>
      <c r="C1312" s="59" t="s">
        <v>36</v>
      </c>
      <c r="D1312" s="60">
        <v>42.075664520263672</v>
      </c>
      <c r="E1312" s="60">
        <v>4.6315321922302246</v>
      </c>
      <c r="F1312" s="60">
        <v>2.7706739902496338</v>
      </c>
      <c r="G1312" s="60">
        <v>1354124032</v>
      </c>
      <c r="H1312" s="60">
        <v>20.034999847412109</v>
      </c>
      <c r="I1312" s="59" t="s">
        <v>37</v>
      </c>
      <c r="J1312" s="59" t="s">
        <v>99</v>
      </c>
      <c r="K1312" s="50"/>
      <c r="L1312"/>
      <c r="M1312">
        <f t="shared" si="40"/>
        <v>4.6315321922302248E-2</v>
      </c>
      <c r="N1312">
        <f t="shared" si="41"/>
        <v>2.7706739902496339E-2</v>
      </c>
    </row>
    <row r="1313" spans="1:14" ht="15" x14ac:dyDescent="0.2">
      <c r="A1313" s="59" t="s">
        <v>4127</v>
      </c>
      <c r="B1313" s="59" t="s">
        <v>4128</v>
      </c>
      <c r="C1313" s="59" t="s">
        <v>33</v>
      </c>
      <c r="D1313" s="60">
        <v>6.5041108131408691</v>
      </c>
      <c r="E1313" s="60">
        <v>27.4288330078125</v>
      </c>
      <c r="F1313" s="60">
        <v>4.4399681091308594</v>
      </c>
      <c r="G1313" s="60">
        <v>1347118208</v>
      </c>
      <c r="H1313" s="60">
        <v>30.420000076293945</v>
      </c>
      <c r="I1313" s="59" t="s">
        <v>47</v>
      </c>
      <c r="J1313" s="59" t="s">
        <v>47</v>
      </c>
      <c r="K1313" s="50"/>
      <c r="L1313"/>
      <c r="M1313">
        <f t="shared" si="40"/>
        <v>0.27428833007812498</v>
      </c>
      <c r="N1313">
        <f t="shared" si="41"/>
        <v>4.4399681091308596E-2</v>
      </c>
    </row>
    <row r="1314" spans="1:14" ht="15" x14ac:dyDescent="0.2">
      <c r="A1314" s="59" t="s">
        <v>5099</v>
      </c>
      <c r="B1314" s="59" t="s">
        <v>5100</v>
      </c>
      <c r="C1314" s="59" t="s">
        <v>28</v>
      </c>
      <c r="D1314" s="60">
        <v>3.0715878009796138</v>
      </c>
      <c r="E1314" s="60">
        <v>39.434284210205078</v>
      </c>
      <c r="F1314" s="60">
        <v>105.22093963623047</v>
      </c>
      <c r="G1314" s="60">
        <v>1345874304</v>
      </c>
      <c r="H1314" s="60">
        <v>23.790000915527344</v>
      </c>
      <c r="I1314" s="59" t="s">
        <v>67</v>
      </c>
      <c r="J1314" s="59" t="s">
        <v>113</v>
      </c>
      <c r="K1314" s="50"/>
      <c r="L1314"/>
      <c r="M1314">
        <f t="shared" si="40"/>
        <v>0.39434284210205078</v>
      </c>
      <c r="N1314">
        <f t="shared" si="41"/>
        <v>1.0522093963623047</v>
      </c>
    </row>
    <row r="1315" spans="1:14" ht="15" x14ac:dyDescent="0.2">
      <c r="A1315" s="59" t="s">
        <v>4007</v>
      </c>
      <c r="B1315" s="59" t="s">
        <v>4008</v>
      </c>
      <c r="C1315" s="59" t="s">
        <v>33</v>
      </c>
      <c r="D1315" s="60">
        <v>13.254060745239258</v>
      </c>
      <c r="E1315" s="60">
        <v>13.340962409973145</v>
      </c>
      <c r="F1315" s="60">
        <v>26.036134719848633</v>
      </c>
      <c r="G1315" s="60">
        <v>1340186240</v>
      </c>
      <c r="H1315" s="60">
        <v>57.125</v>
      </c>
      <c r="I1315" s="59" t="s">
        <v>47</v>
      </c>
      <c r="J1315" s="59" t="s">
        <v>47</v>
      </c>
      <c r="K1315" s="50"/>
      <c r="L1315"/>
      <c r="M1315">
        <f t="shared" si="40"/>
        <v>0.13340962409973145</v>
      </c>
      <c r="N1315">
        <f t="shared" si="41"/>
        <v>0.2603613471984863</v>
      </c>
    </row>
    <row r="1316" spans="1:14" ht="15" x14ac:dyDescent="0.2">
      <c r="A1316" s="59" t="s">
        <v>3437</v>
      </c>
      <c r="B1316" s="59" t="s">
        <v>3438</v>
      </c>
      <c r="C1316" s="59" t="s">
        <v>45</v>
      </c>
      <c r="D1316" s="60">
        <v>22.297130584716797</v>
      </c>
      <c r="E1316" s="60">
        <v>2.0128579139709468</v>
      </c>
      <c r="F1316" s="60">
        <v>33.121116638183594</v>
      </c>
      <c r="G1316" s="60">
        <v>1339240320</v>
      </c>
      <c r="H1316" s="60">
        <v>28.534999847412109</v>
      </c>
      <c r="I1316" s="59" t="s">
        <v>53</v>
      </c>
      <c r="J1316" s="59" t="s">
        <v>84</v>
      </c>
      <c r="K1316" s="50"/>
      <c r="L1316"/>
      <c r="M1316">
        <f t="shared" si="40"/>
        <v>2.0128579139709467E-2</v>
      </c>
      <c r="N1316">
        <f t="shared" si="41"/>
        <v>0.33121116638183595</v>
      </c>
    </row>
    <row r="1317" spans="1:14" ht="15" x14ac:dyDescent="0.2">
      <c r="A1317" s="59" t="s">
        <v>3461</v>
      </c>
      <c r="B1317" s="59" t="s">
        <v>3462</v>
      </c>
      <c r="C1317" s="59" t="s">
        <v>33</v>
      </c>
      <c r="D1317" s="60">
        <v>10.923517227172852</v>
      </c>
      <c r="E1317" s="60">
        <v>11.915538787841797</v>
      </c>
      <c r="F1317" s="60">
        <v>31.825929641723633</v>
      </c>
      <c r="G1317" s="60">
        <v>1339016320</v>
      </c>
      <c r="H1317" s="60">
        <v>14.965000152587891</v>
      </c>
      <c r="I1317" s="59" t="s">
        <v>47</v>
      </c>
      <c r="J1317" s="59" t="s">
        <v>47</v>
      </c>
      <c r="K1317" s="50"/>
      <c r="L1317"/>
      <c r="M1317">
        <f t="shared" si="40"/>
        <v>0.11915538787841796</v>
      </c>
      <c r="N1317">
        <f t="shared" si="41"/>
        <v>0.31825929641723633</v>
      </c>
    </row>
    <row r="1318" spans="1:14" ht="15" x14ac:dyDescent="0.2">
      <c r="A1318" s="59" t="s">
        <v>2637</v>
      </c>
      <c r="B1318" s="59" t="s">
        <v>2638</v>
      </c>
      <c r="C1318" s="59" t="s">
        <v>80</v>
      </c>
      <c r="D1318" s="60">
        <v>55.705001831054688</v>
      </c>
      <c r="E1318" s="60">
        <v>-2.4560849666595459</v>
      </c>
      <c r="F1318" s="60">
        <v>81.272422790527344</v>
      </c>
      <c r="G1318" s="60">
        <v>1336990592</v>
      </c>
      <c r="H1318" s="60">
        <v>15.055000305175781</v>
      </c>
      <c r="I1318" s="59" t="s">
        <v>80</v>
      </c>
      <c r="J1318" s="59" t="s">
        <v>81</v>
      </c>
      <c r="K1318" s="50"/>
      <c r="L1318"/>
      <c r="M1318">
        <f t="shared" si="40"/>
        <v>-2.4560849666595459E-2</v>
      </c>
      <c r="N1318">
        <f t="shared" si="41"/>
        <v>0.81272422790527343</v>
      </c>
    </row>
    <row r="1319" spans="1:14" ht="15" x14ac:dyDescent="0.2">
      <c r="A1319" s="59" t="s">
        <v>3297</v>
      </c>
      <c r="B1319" s="59" t="s">
        <v>3298</v>
      </c>
      <c r="C1319" s="59" t="s">
        <v>80</v>
      </c>
      <c r="D1319" s="60">
        <v>8.6675195693969727</v>
      </c>
      <c r="E1319" s="60">
        <v>26.008220672607422</v>
      </c>
      <c r="F1319" s="60">
        <v>11.433550834655762</v>
      </c>
      <c r="G1319" s="60">
        <v>1334104320</v>
      </c>
      <c r="H1319" s="60">
        <v>33.889999389648438</v>
      </c>
      <c r="I1319" s="59" t="s">
        <v>80</v>
      </c>
      <c r="J1319" s="59" t="s">
        <v>102</v>
      </c>
      <c r="K1319" s="50"/>
      <c r="L1319"/>
      <c r="M1319">
        <f t="shared" si="40"/>
        <v>0.26008220672607424</v>
      </c>
      <c r="N1319">
        <f t="shared" si="41"/>
        <v>0.11433550834655762</v>
      </c>
    </row>
    <row r="1320" spans="1:14" ht="15" x14ac:dyDescent="0.2">
      <c r="A1320" s="59" t="s">
        <v>9343</v>
      </c>
      <c r="B1320" s="59" t="s">
        <v>9344</v>
      </c>
      <c r="C1320" s="59" t="s">
        <v>69</v>
      </c>
      <c r="D1320" s="60">
        <v>33.560546875</v>
      </c>
      <c r="E1320" s="60">
        <v>8.9251499176025391</v>
      </c>
      <c r="F1320" s="60">
        <v>36.408531188964844</v>
      </c>
      <c r="G1320" s="60">
        <v>1333193856</v>
      </c>
      <c r="H1320" s="60">
        <v>43.759998321533203</v>
      </c>
      <c r="I1320" s="59" t="s">
        <v>76</v>
      </c>
      <c r="J1320" s="59" t="s">
        <v>77</v>
      </c>
      <c r="K1320" s="50"/>
      <c r="L1320"/>
      <c r="M1320">
        <f t="shared" si="40"/>
        <v>8.9251499176025387E-2</v>
      </c>
      <c r="N1320">
        <f t="shared" si="41"/>
        <v>0.36408531188964843</v>
      </c>
    </row>
    <row r="1321" spans="1:14" ht="15" x14ac:dyDescent="0.2">
      <c r="A1321" s="59" t="s">
        <v>3421</v>
      </c>
      <c r="B1321" s="59" t="s">
        <v>3422</v>
      </c>
      <c r="C1321" s="59" t="s">
        <v>45</v>
      </c>
      <c r="D1321" s="60">
        <v>12.542765617370605</v>
      </c>
      <c r="E1321" s="60">
        <v>6.6208090782165527</v>
      </c>
      <c r="F1321" s="60">
        <v>74.463829040527344</v>
      </c>
      <c r="G1321" s="60">
        <v>1329427200</v>
      </c>
      <c r="H1321" s="60">
        <v>55.159999847412109</v>
      </c>
      <c r="I1321" s="59" t="s">
        <v>53</v>
      </c>
      <c r="J1321" s="59" t="s">
        <v>72</v>
      </c>
      <c r="K1321" s="50"/>
      <c r="L1321"/>
      <c r="M1321">
        <f t="shared" si="40"/>
        <v>6.6208090782165524E-2</v>
      </c>
      <c r="N1321">
        <f t="shared" si="41"/>
        <v>0.74463829040527341</v>
      </c>
    </row>
    <row r="1322" spans="1:14" ht="15" x14ac:dyDescent="0.2">
      <c r="A1322" s="59" t="s">
        <v>3265</v>
      </c>
      <c r="B1322" s="59" t="s">
        <v>3266</v>
      </c>
      <c r="C1322" s="59" t="s">
        <v>89</v>
      </c>
      <c r="D1322" s="60">
        <v>79.282760620117188</v>
      </c>
      <c r="E1322" s="60">
        <v>-0.22010299563407901</v>
      </c>
      <c r="F1322" s="60">
        <v>167.42990112304688</v>
      </c>
      <c r="G1322" s="60">
        <v>1328651008</v>
      </c>
      <c r="H1322" s="60">
        <v>89.360000610351562</v>
      </c>
      <c r="I1322" s="59" t="s">
        <v>89</v>
      </c>
      <c r="J1322" s="59" t="s">
        <v>93</v>
      </c>
      <c r="K1322" s="50"/>
      <c r="L1322"/>
      <c r="M1322">
        <f t="shared" si="40"/>
        <v>-2.2010299563407902E-3</v>
      </c>
      <c r="N1322">
        <f t="shared" si="41"/>
        <v>1.6742990112304688</v>
      </c>
    </row>
    <row r="1323" spans="1:14" ht="15" x14ac:dyDescent="0.2">
      <c r="A1323" s="59" t="s">
        <v>3379</v>
      </c>
      <c r="B1323" s="59" t="s">
        <v>3380</v>
      </c>
      <c r="C1323" s="59" t="s">
        <v>69</v>
      </c>
      <c r="D1323" s="60">
        <v>11.39410400390625</v>
      </c>
      <c r="E1323" s="60">
        <v>14.371256828308105</v>
      </c>
      <c r="F1323" s="60">
        <v>2.8535981178283691</v>
      </c>
      <c r="G1323" s="60">
        <v>1327485824</v>
      </c>
      <c r="H1323" s="60">
        <v>12.630000114440918</v>
      </c>
      <c r="I1323" s="59" t="s">
        <v>76</v>
      </c>
      <c r="J1323" s="59" t="s">
        <v>97</v>
      </c>
      <c r="K1323" s="50"/>
      <c r="L1323"/>
      <c r="M1323">
        <f t="shared" si="40"/>
        <v>0.14371256828308104</v>
      </c>
      <c r="N1323">
        <f t="shared" si="41"/>
        <v>2.8535981178283692E-2</v>
      </c>
    </row>
    <row r="1324" spans="1:14" ht="15" x14ac:dyDescent="0.2">
      <c r="A1324" s="59" t="s">
        <v>2142</v>
      </c>
      <c r="B1324" s="59" t="s">
        <v>2143</v>
      </c>
      <c r="C1324" s="59" t="s">
        <v>33</v>
      </c>
      <c r="D1324" s="60">
        <v>3.8300879001617432</v>
      </c>
      <c r="E1324" s="60">
        <v>25.339719772338867</v>
      </c>
      <c r="F1324" s="60">
        <v>552.34783935546875</v>
      </c>
      <c r="G1324" s="60">
        <v>1321530624</v>
      </c>
      <c r="H1324" s="60">
        <v>16.200000762939453</v>
      </c>
      <c r="I1324" s="59" t="s">
        <v>34</v>
      </c>
      <c r="J1324" s="59" t="s">
        <v>112</v>
      </c>
      <c r="K1324" s="50"/>
      <c r="L1324"/>
      <c r="M1324">
        <f t="shared" si="40"/>
        <v>0.25339719772338865</v>
      </c>
      <c r="N1324">
        <f t="shared" si="41"/>
        <v>5.5234783935546874</v>
      </c>
    </row>
    <row r="1325" spans="1:14" ht="15" x14ac:dyDescent="0.2">
      <c r="A1325" s="59" t="s">
        <v>3133</v>
      </c>
      <c r="B1325" s="59" t="s">
        <v>3134</v>
      </c>
      <c r="C1325" s="59" t="s">
        <v>28</v>
      </c>
      <c r="D1325" s="60">
        <v>5.8734374046325684</v>
      </c>
      <c r="E1325" s="60">
        <v>88.918655395507812</v>
      </c>
      <c r="F1325" s="60">
        <v>619.059326171875</v>
      </c>
      <c r="G1325" s="60">
        <v>1317378560</v>
      </c>
      <c r="H1325" s="60">
        <v>12.574999809265137</v>
      </c>
      <c r="I1325" s="59" t="s">
        <v>29</v>
      </c>
      <c r="J1325" s="59" t="s">
        <v>52</v>
      </c>
      <c r="K1325" s="50"/>
      <c r="L1325"/>
      <c r="M1325">
        <f t="shared" si="40"/>
        <v>0.88918655395507817</v>
      </c>
      <c r="N1325">
        <f t="shared" si="41"/>
        <v>6.1905932617187496</v>
      </c>
    </row>
    <row r="1326" spans="1:14" ht="15" x14ac:dyDescent="0.2">
      <c r="A1326" s="59" t="s">
        <v>4687</v>
      </c>
      <c r="B1326" s="59" t="s">
        <v>4688</v>
      </c>
      <c r="C1326" s="59" t="s">
        <v>69</v>
      </c>
      <c r="D1326" s="60">
        <v>5.3382573127746582</v>
      </c>
      <c r="E1326" s="60">
        <v>16.150564193725586</v>
      </c>
      <c r="F1326" s="60">
        <v>286.04983520507812</v>
      </c>
      <c r="G1326" s="60">
        <v>1312425984</v>
      </c>
      <c r="H1326" s="60">
        <v>30.459999084472656</v>
      </c>
      <c r="I1326" s="59" t="s">
        <v>76</v>
      </c>
      <c r="J1326" s="59" t="s">
        <v>97</v>
      </c>
      <c r="K1326" s="50"/>
      <c r="L1326"/>
      <c r="M1326">
        <f t="shared" si="40"/>
        <v>0.16150564193725586</v>
      </c>
      <c r="N1326">
        <f t="shared" si="41"/>
        <v>2.8604983520507812</v>
      </c>
    </row>
    <row r="1327" spans="1:14" ht="15" x14ac:dyDescent="0.2">
      <c r="A1327" s="59" t="s">
        <v>3459</v>
      </c>
      <c r="B1327" s="59" t="s">
        <v>3460</v>
      </c>
      <c r="C1327" s="59" t="s">
        <v>25</v>
      </c>
      <c r="D1327" s="60">
        <v>22.507936477661133</v>
      </c>
      <c r="E1327" s="60">
        <v>5.1532578468322754</v>
      </c>
      <c r="F1327" s="60">
        <v>7.999657154083252</v>
      </c>
      <c r="G1327" s="60">
        <v>1303283584</v>
      </c>
      <c r="H1327" s="60">
        <v>39.099998474121094</v>
      </c>
      <c r="I1327" s="59" t="s">
        <v>26</v>
      </c>
      <c r="J1327" s="59" t="s">
        <v>74</v>
      </c>
      <c r="K1327" s="50"/>
      <c r="L1327"/>
      <c r="M1327">
        <f t="shared" si="40"/>
        <v>5.1532578468322751E-2</v>
      </c>
      <c r="N1327">
        <f t="shared" si="41"/>
        <v>7.999657154083252E-2</v>
      </c>
    </row>
    <row r="1328" spans="1:14" ht="15" x14ac:dyDescent="0.2">
      <c r="A1328" s="59" t="s">
        <v>3205</v>
      </c>
      <c r="B1328" s="59" t="s">
        <v>3206</v>
      </c>
      <c r="C1328" s="59" t="s">
        <v>43</v>
      </c>
      <c r="D1328" s="60">
        <v>42.085834503173828</v>
      </c>
      <c r="E1328" s="60">
        <v>4.4907641410827637</v>
      </c>
      <c r="F1328" s="60">
        <v>173.96563720703125</v>
      </c>
      <c r="G1328" s="60">
        <v>1297800960</v>
      </c>
      <c r="H1328" s="60">
        <v>8.505000114440918</v>
      </c>
      <c r="I1328" s="59" t="s">
        <v>43</v>
      </c>
      <c r="J1328" s="59" t="s">
        <v>101</v>
      </c>
      <c r="K1328" s="50"/>
      <c r="L1328"/>
      <c r="M1328">
        <f t="shared" si="40"/>
        <v>4.4907641410827634E-2</v>
      </c>
      <c r="N1328">
        <f t="shared" si="41"/>
        <v>1.7396563720703124</v>
      </c>
    </row>
    <row r="1329" spans="1:14" ht="15" x14ac:dyDescent="0.2">
      <c r="A1329" s="59" t="s">
        <v>9337</v>
      </c>
      <c r="B1329" s="59" t="s">
        <v>9338</v>
      </c>
      <c r="C1329" s="59" t="s">
        <v>89</v>
      </c>
      <c r="D1329" s="60">
        <v>11.089309692382812</v>
      </c>
      <c r="E1329" s="60">
        <v>11.591836929321289</v>
      </c>
      <c r="F1329" s="60">
        <v>180.64794921875</v>
      </c>
      <c r="G1329" s="60">
        <v>1296110848</v>
      </c>
      <c r="H1329" s="60">
        <v>23.590000152587891</v>
      </c>
      <c r="I1329" s="59" t="s">
        <v>89</v>
      </c>
      <c r="J1329" s="59" t="s">
        <v>90</v>
      </c>
      <c r="K1329" s="50"/>
      <c r="L1329"/>
      <c r="M1329">
        <f t="shared" si="40"/>
        <v>0.11591836929321289</v>
      </c>
      <c r="N1329">
        <f t="shared" si="41"/>
        <v>1.8064794921875</v>
      </c>
    </row>
    <row r="1330" spans="1:14" ht="15" x14ac:dyDescent="0.2">
      <c r="A1330" s="59" t="s">
        <v>4133</v>
      </c>
      <c r="B1330" s="59" t="s">
        <v>7744</v>
      </c>
      <c r="C1330" s="59" t="s">
        <v>33</v>
      </c>
      <c r="D1330" s="60">
        <v>9.6719655990600586</v>
      </c>
      <c r="E1330" s="60">
        <v>13.25246524810791</v>
      </c>
      <c r="F1330" s="60">
        <v>77.374473571777344</v>
      </c>
      <c r="G1330" s="60">
        <v>1293375104</v>
      </c>
      <c r="H1330" s="60">
        <v>35.349998474121094</v>
      </c>
      <c r="I1330" s="59" t="s">
        <v>47</v>
      </c>
      <c r="J1330" s="59" t="s">
        <v>47</v>
      </c>
      <c r="K1330" s="50"/>
      <c r="L1330"/>
      <c r="M1330">
        <f t="shared" si="40"/>
        <v>0.13252465248107911</v>
      </c>
      <c r="N1330">
        <f t="shared" si="41"/>
        <v>0.77374473571777347</v>
      </c>
    </row>
    <row r="1331" spans="1:14" ht="15" x14ac:dyDescent="0.2">
      <c r="A1331" s="59" t="s">
        <v>3211</v>
      </c>
      <c r="B1331" s="59" t="s">
        <v>3212</v>
      </c>
      <c r="C1331" s="59" t="s">
        <v>33</v>
      </c>
      <c r="D1331" s="60">
        <v>15.175798416137695</v>
      </c>
      <c r="E1331" s="60">
        <v>7.7595548629760742</v>
      </c>
      <c r="F1331" s="60">
        <v>19.177942276000977</v>
      </c>
      <c r="G1331" s="60">
        <v>1293119744</v>
      </c>
      <c r="H1331" s="60">
        <v>30.309999465942383</v>
      </c>
      <c r="I1331" s="59" t="s">
        <v>47</v>
      </c>
      <c r="J1331" s="59" t="s">
        <v>47</v>
      </c>
      <c r="K1331" s="50"/>
      <c r="L1331"/>
      <c r="M1331">
        <f t="shared" si="40"/>
        <v>7.7595548629760744E-2</v>
      </c>
      <c r="N1331">
        <f t="shared" si="41"/>
        <v>0.19177942276000975</v>
      </c>
    </row>
    <row r="1332" spans="1:14" ht="15" x14ac:dyDescent="0.2">
      <c r="A1332" s="59" t="s">
        <v>3793</v>
      </c>
      <c r="B1332" s="59" t="s">
        <v>3794</v>
      </c>
      <c r="C1332" s="59" t="s">
        <v>20</v>
      </c>
      <c r="D1332" s="60">
        <v>21.886873245239258</v>
      </c>
      <c r="E1332" s="60">
        <v>11.35037899017334</v>
      </c>
      <c r="F1332" s="60">
        <v>22.646612167358398</v>
      </c>
      <c r="G1332" s="60">
        <v>1288903808</v>
      </c>
      <c r="H1332" s="60">
        <v>42.430000305175781</v>
      </c>
      <c r="I1332" s="59" t="s">
        <v>21</v>
      </c>
      <c r="J1332" s="59" t="s">
        <v>92</v>
      </c>
      <c r="K1332" s="50"/>
      <c r="L1332"/>
      <c r="M1332">
        <f t="shared" si="40"/>
        <v>0.1135037899017334</v>
      </c>
      <c r="N1332">
        <f t="shared" si="41"/>
        <v>0.22646612167358399</v>
      </c>
    </row>
    <row r="1333" spans="1:14" ht="15" x14ac:dyDescent="0.2">
      <c r="A1333" s="59" t="s">
        <v>3145</v>
      </c>
      <c r="B1333" s="59" t="s">
        <v>3146</v>
      </c>
      <c r="C1333" s="59" t="s">
        <v>33</v>
      </c>
      <c r="D1333" s="60">
        <v>10.327273368835449</v>
      </c>
      <c r="E1333" s="60">
        <v>10.74440860748291</v>
      </c>
      <c r="F1333" s="60">
        <v>206.07243347167969</v>
      </c>
      <c r="G1333" s="60">
        <v>1288186880</v>
      </c>
      <c r="H1333" s="60">
        <v>34.080001831054688</v>
      </c>
      <c r="I1333" s="59" t="s">
        <v>34</v>
      </c>
      <c r="J1333" s="59" t="s">
        <v>79</v>
      </c>
      <c r="K1333" s="50"/>
      <c r="L1333"/>
      <c r="M1333">
        <f t="shared" si="40"/>
        <v>0.1074440860748291</v>
      </c>
      <c r="N1333">
        <f t="shared" si="41"/>
        <v>2.0607243347167969</v>
      </c>
    </row>
    <row r="1334" spans="1:14" ht="15" x14ac:dyDescent="0.2">
      <c r="A1334" s="59" t="s">
        <v>4935</v>
      </c>
      <c r="B1334" s="59" t="s">
        <v>4936</v>
      </c>
      <c r="C1334" s="59" t="s">
        <v>20</v>
      </c>
      <c r="D1334" s="60">
        <v>75.131095886230469</v>
      </c>
      <c r="E1334" s="60">
        <v>2.6770460605621338</v>
      </c>
      <c r="F1334" s="60">
        <v>56.690395355224609</v>
      </c>
      <c r="G1334" s="60">
        <v>1285699072</v>
      </c>
      <c r="H1334" s="60">
        <v>40.520000457763672</v>
      </c>
      <c r="I1334" s="59" t="s">
        <v>21</v>
      </c>
      <c r="J1334" s="59" t="s">
        <v>63</v>
      </c>
      <c r="K1334" s="50"/>
      <c r="L1334"/>
      <c r="M1334">
        <f t="shared" si="40"/>
        <v>2.6770460605621337E-2</v>
      </c>
      <c r="N1334">
        <f t="shared" si="41"/>
        <v>0.5669039535522461</v>
      </c>
    </row>
    <row r="1335" spans="1:14" ht="15" x14ac:dyDescent="0.2">
      <c r="A1335" s="59" t="s">
        <v>2340</v>
      </c>
      <c r="B1335" s="59" t="s">
        <v>2341</v>
      </c>
      <c r="C1335" s="59" t="s">
        <v>25</v>
      </c>
      <c r="D1335" s="60">
        <v>21.184926986694336</v>
      </c>
      <c r="E1335" s="60">
        <v>0.94963401556015004</v>
      </c>
      <c r="F1335" s="60">
        <v>70.068634033203125</v>
      </c>
      <c r="G1335" s="60">
        <v>1279662336</v>
      </c>
      <c r="H1335" s="60">
        <v>11.869999885559082</v>
      </c>
      <c r="I1335" s="59" t="s">
        <v>61</v>
      </c>
      <c r="J1335" s="59" t="s">
        <v>62</v>
      </c>
      <c r="K1335" s="50"/>
      <c r="L1335"/>
      <c r="M1335">
        <f t="shared" si="40"/>
        <v>9.4963401556015011E-3</v>
      </c>
      <c r="N1335">
        <f t="shared" si="41"/>
        <v>0.70068634033203125</v>
      </c>
    </row>
    <row r="1336" spans="1:14" ht="15" x14ac:dyDescent="0.2">
      <c r="A1336" s="59" t="s">
        <v>3805</v>
      </c>
      <c r="B1336" s="59" t="s">
        <v>3806</v>
      </c>
      <c r="C1336" s="59" t="s">
        <v>20</v>
      </c>
      <c r="D1336" s="60">
        <v>13.792359352111816</v>
      </c>
      <c r="E1336" s="60">
        <v>12.865887641906738</v>
      </c>
      <c r="F1336" s="60">
        <v>1.2023429870605471</v>
      </c>
      <c r="G1336" s="60">
        <v>1276036864</v>
      </c>
      <c r="H1336" s="60">
        <v>48.540000915527344</v>
      </c>
      <c r="I1336" s="59" t="s">
        <v>21</v>
      </c>
      <c r="J1336" s="59" t="s">
        <v>92</v>
      </c>
      <c r="K1336" s="50"/>
      <c r="L1336"/>
      <c r="M1336">
        <f t="shared" si="40"/>
        <v>0.12865887641906737</v>
      </c>
      <c r="N1336">
        <f t="shared" si="41"/>
        <v>1.2023429870605472E-2</v>
      </c>
    </row>
    <row r="1337" spans="1:14" ht="15" x14ac:dyDescent="0.2">
      <c r="A1337" s="59" t="s">
        <v>3601</v>
      </c>
      <c r="B1337" s="59" t="s">
        <v>3602</v>
      </c>
      <c r="C1337" s="59" t="s">
        <v>20</v>
      </c>
      <c r="D1337" s="60">
        <v>13.619349479675293</v>
      </c>
      <c r="E1337" s="60">
        <v>16.575984954833984</v>
      </c>
      <c r="F1337" s="60">
        <v>11.51121997833252</v>
      </c>
      <c r="G1337" s="60">
        <v>1272956416</v>
      </c>
      <c r="H1337" s="60">
        <v>50.389999389648438</v>
      </c>
      <c r="I1337" s="59" t="s">
        <v>21</v>
      </c>
      <c r="J1337" s="59" t="s">
        <v>92</v>
      </c>
      <c r="K1337" s="50"/>
      <c r="L1337"/>
      <c r="M1337">
        <f t="shared" si="40"/>
        <v>0.16575984954833983</v>
      </c>
      <c r="N1337">
        <f t="shared" si="41"/>
        <v>0.11511219978332519</v>
      </c>
    </row>
    <row r="1338" spans="1:14" ht="15" x14ac:dyDescent="0.2">
      <c r="A1338" s="59" t="s">
        <v>2939</v>
      </c>
      <c r="B1338" s="59" t="s">
        <v>2940</v>
      </c>
      <c r="C1338" s="59" t="s">
        <v>20</v>
      </c>
      <c r="D1338" s="60">
        <v>13.181930541992188</v>
      </c>
      <c r="E1338" s="60">
        <v>-10.171622276306152</v>
      </c>
      <c r="F1338" s="60">
        <v>8.1257410049438477</v>
      </c>
      <c r="G1338" s="60">
        <v>1272340736</v>
      </c>
      <c r="H1338" s="60">
        <v>14.734999656677246</v>
      </c>
      <c r="I1338" s="59" t="s">
        <v>21</v>
      </c>
      <c r="J1338" s="59" t="s">
        <v>92</v>
      </c>
      <c r="K1338" s="50"/>
      <c r="L1338"/>
      <c r="M1338">
        <f t="shared" si="40"/>
        <v>-0.10171622276306153</v>
      </c>
      <c r="N1338">
        <f t="shared" si="41"/>
        <v>8.1257410049438483E-2</v>
      </c>
    </row>
    <row r="1339" spans="1:14" ht="15" x14ac:dyDescent="0.2">
      <c r="A1339" s="59" t="s">
        <v>3003</v>
      </c>
      <c r="B1339" s="59" t="s">
        <v>3004</v>
      </c>
      <c r="C1339" s="59" t="s">
        <v>36</v>
      </c>
      <c r="D1339" s="60">
        <v>135.35633850097656</v>
      </c>
      <c r="E1339" s="60">
        <v>-2.6151399612426758</v>
      </c>
      <c r="F1339" s="60">
        <v>13.951522827148438</v>
      </c>
      <c r="G1339" s="60">
        <v>1271241856</v>
      </c>
      <c r="H1339" s="60">
        <v>75.25</v>
      </c>
      <c r="I1339" s="59" t="s">
        <v>40</v>
      </c>
      <c r="J1339" s="59" t="s">
        <v>41</v>
      </c>
      <c r="K1339" s="50"/>
      <c r="L1339"/>
      <c r="M1339">
        <f t="shared" si="40"/>
        <v>-2.6151399612426757E-2</v>
      </c>
      <c r="N1339">
        <f t="shared" si="41"/>
        <v>0.13951522827148438</v>
      </c>
    </row>
    <row r="1340" spans="1:14" ht="15" x14ac:dyDescent="0.2">
      <c r="A1340" s="59" t="s">
        <v>3641</v>
      </c>
      <c r="B1340" s="59" t="s">
        <v>3642</v>
      </c>
      <c r="C1340" s="59" t="s">
        <v>43</v>
      </c>
      <c r="D1340" s="60">
        <v>13.862858772277832</v>
      </c>
      <c r="E1340" s="60">
        <v>-3.734179019927979</v>
      </c>
      <c r="F1340" s="60">
        <v>7.3927998542786005E-2</v>
      </c>
      <c r="G1340" s="60">
        <v>1266899200</v>
      </c>
      <c r="H1340" s="60">
        <v>11.664999961853027</v>
      </c>
      <c r="I1340" s="59" t="s">
        <v>43</v>
      </c>
      <c r="J1340" s="59" t="s">
        <v>101</v>
      </c>
      <c r="K1340" s="50"/>
      <c r="L1340"/>
      <c r="M1340">
        <f t="shared" si="40"/>
        <v>-3.7341790199279787E-2</v>
      </c>
      <c r="N1340">
        <f t="shared" si="41"/>
        <v>7.392799854278601E-4</v>
      </c>
    </row>
    <row r="1341" spans="1:14" ht="15" x14ac:dyDescent="0.2">
      <c r="A1341" s="59" t="s">
        <v>4085</v>
      </c>
      <c r="B1341" s="59" t="s">
        <v>4086</v>
      </c>
      <c r="C1341" s="59" t="s">
        <v>33</v>
      </c>
      <c r="D1341" s="60">
        <v>11.767688751220703</v>
      </c>
      <c r="E1341" s="60">
        <v>10.73472785949707</v>
      </c>
      <c r="F1341" s="60">
        <v>71.899200439453125</v>
      </c>
      <c r="G1341" s="60">
        <v>1263777152</v>
      </c>
      <c r="H1341" s="60">
        <v>42.979999542236328</v>
      </c>
      <c r="I1341" s="59" t="s">
        <v>47</v>
      </c>
      <c r="J1341" s="59" t="s">
        <v>47</v>
      </c>
      <c r="K1341" s="50"/>
      <c r="L1341"/>
      <c r="M1341">
        <f t="shared" si="40"/>
        <v>0.1073472785949707</v>
      </c>
      <c r="N1341">
        <f t="shared" si="41"/>
        <v>0.71899200439453126</v>
      </c>
    </row>
    <row r="1342" spans="1:14" ht="15" x14ac:dyDescent="0.2">
      <c r="A1342" s="59" t="s">
        <v>2805</v>
      </c>
      <c r="B1342" s="59" t="s">
        <v>2806</v>
      </c>
      <c r="C1342" s="59" t="s">
        <v>69</v>
      </c>
      <c r="D1342" s="60">
        <v>18.26176643371582</v>
      </c>
      <c r="E1342" s="60">
        <v>9.186100959777832</v>
      </c>
      <c r="F1342" s="60">
        <v>92.106475830078125</v>
      </c>
      <c r="G1342" s="60">
        <v>1256744192</v>
      </c>
      <c r="H1342" s="60">
        <v>11.229999542236328</v>
      </c>
      <c r="I1342" s="59" t="s">
        <v>6370</v>
      </c>
      <c r="J1342" s="59" t="s">
        <v>87</v>
      </c>
      <c r="K1342" s="50"/>
      <c r="L1342"/>
      <c r="M1342">
        <f t="shared" si="40"/>
        <v>9.186100959777832E-2</v>
      </c>
      <c r="N1342">
        <f t="shared" si="41"/>
        <v>0.92106475830078127</v>
      </c>
    </row>
    <row r="1343" spans="1:14" ht="15" x14ac:dyDescent="0.2">
      <c r="A1343" s="59" t="s">
        <v>2987</v>
      </c>
      <c r="B1343" s="59" t="s">
        <v>9326</v>
      </c>
      <c r="C1343" s="59" t="s">
        <v>36</v>
      </c>
      <c r="D1343" s="60">
        <v>10.110380172729492</v>
      </c>
      <c r="E1343" s="60">
        <v>9.8809194564819336</v>
      </c>
      <c r="F1343" s="60">
        <v>94.813934326171875</v>
      </c>
      <c r="G1343" s="60">
        <v>1249369088</v>
      </c>
      <c r="H1343" s="60">
        <v>15.039999961853027</v>
      </c>
      <c r="I1343" s="59" t="s">
        <v>37</v>
      </c>
      <c r="J1343" s="59" t="s">
        <v>38</v>
      </c>
      <c r="K1343" s="50"/>
      <c r="L1343"/>
      <c r="M1343">
        <f t="shared" si="40"/>
        <v>9.8809194564819333E-2</v>
      </c>
      <c r="N1343">
        <f t="shared" si="41"/>
        <v>0.94813934326171878</v>
      </c>
    </row>
    <row r="1344" spans="1:14" ht="15" x14ac:dyDescent="0.2">
      <c r="A1344" s="59" t="s">
        <v>3199</v>
      </c>
      <c r="B1344" s="59" t="s">
        <v>3200</v>
      </c>
      <c r="C1344" s="59" t="s">
        <v>33</v>
      </c>
      <c r="D1344" s="60">
        <v>23.491184234619141</v>
      </c>
      <c r="E1344" s="60">
        <v>8.3466653823852539</v>
      </c>
      <c r="F1344" s="60">
        <v>6.7611098289489746</v>
      </c>
      <c r="G1344" s="60">
        <v>1249307904</v>
      </c>
      <c r="H1344" s="60">
        <v>87.254997253417969</v>
      </c>
      <c r="I1344" s="59" t="s">
        <v>85</v>
      </c>
      <c r="J1344" s="59" t="s">
        <v>85</v>
      </c>
      <c r="K1344" s="50"/>
      <c r="L1344"/>
      <c r="M1344">
        <f t="shared" si="40"/>
        <v>8.3466653823852544E-2</v>
      </c>
      <c r="N1344">
        <f t="shared" si="41"/>
        <v>6.7611098289489746E-2</v>
      </c>
    </row>
    <row r="1345" spans="1:14" ht="15" x14ac:dyDescent="0.2">
      <c r="A1345" s="59" t="s">
        <v>3841</v>
      </c>
      <c r="B1345" s="59" t="s">
        <v>3842</v>
      </c>
      <c r="C1345" s="59" t="s">
        <v>69</v>
      </c>
      <c r="D1345" s="60">
        <v>12.161760330200195</v>
      </c>
      <c r="E1345" s="60">
        <v>12.253510475158691</v>
      </c>
      <c r="F1345" s="60">
        <v>117.44786834716797</v>
      </c>
      <c r="G1345" s="60">
        <v>1249288960</v>
      </c>
      <c r="H1345" s="60">
        <v>22.290000915527344</v>
      </c>
      <c r="I1345" s="59" t="s">
        <v>76</v>
      </c>
      <c r="J1345" s="59" t="s">
        <v>95</v>
      </c>
      <c r="K1345" s="50"/>
      <c r="L1345"/>
      <c r="M1345">
        <f t="shared" si="40"/>
        <v>0.12253510475158691</v>
      </c>
      <c r="N1345">
        <f t="shared" si="41"/>
        <v>1.1744786834716796</v>
      </c>
    </row>
    <row r="1346" spans="1:14" ht="15" x14ac:dyDescent="0.2">
      <c r="A1346" s="59" t="s">
        <v>9339</v>
      </c>
      <c r="B1346" s="59" t="s">
        <v>9340</v>
      </c>
      <c r="C1346" s="59" t="s">
        <v>89</v>
      </c>
      <c r="D1346" s="60">
        <v>19.170425415039062</v>
      </c>
      <c r="E1346" s="60">
        <v>7.7748699188232422</v>
      </c>
      <c r="F1346" s="60">
        <v>122.53865814208984</v>
      </c>
      <c r="G1346" s="60">
        <v>1245220096</v>
      </c>
      <c r="H1346" s="60">
        <v>10.050000190734863</v>
      </c>
      <c r="I1346" s="59" t="s">
        <v>89</v>
      </c>
      <c r="J1346" s="59" t="s">
        <v>90</v>
      </c>
      <c r="K1346" s="50"/>
      <c r="L1346"/>
      <c r="M1346">
        <f t="shared" si="40"/>
        <v>7.774869918823242E-2</v>
      </c>
      <c r="N1346">
        <f t="shared" si="41"/>
        <v>1.2253865814208984</v>
      </c>
    </row>
    <row r="1347" spans="1:14" ht="15" x14ac:dyDescent="0.2">
      <c r="A1347" s="59" t="s">
        <v>4891</v>
      </c>
      <c r="B1347" s="59" t="s">
        <v>4892</v>
      </c>
      <c r="C1347" s="59" t="s">
        <v>36</v>
      </c>
      <c r="D1347" s="60">
        <v>5.8916482925415039</v>
      </c>
      <c r="E1347" s="60">
        <v>71.068069458007812</v>
      </c>
      <c r="F1347" s="60">
        <v>33.057491302490234</v>
      </c>
      <c r="G1347" s="60">
        <v>1239701248</v>
      </c>
      <c r="H1347" s="60">
        <v>33.240001678466797</v>
      </c>
      <c r="I1347" s="59" t="s">
        <v>37</v>
      </c>
      <c r="J1347" s="59" t="s">
        <v>38</v>
      </c>
      <c r="K1347" s="50"/>
      <c r="L1347"/>
      <c r="M1347">
        <f t="shared" si="40"/>
        <v>0.7106806945800781</v>
      </c>
      <c r="N1347">
        <f t="shared" si="41"/>
        <v>0.33057491302490233</v>
      </c>
    </row>
    <row r="1348" spans="1:14" ht="15" x14ac:dyDescent="0.2">
      <c r="A1348" s="59" t="s">
        <v>9331</v>
      </c>
      <c r="B1348" s="59" t="s">
        <v>9332</v>
      </c>
      <c r="C1348" s="59" t="s">
        <v>69</v>
      </c>
      <c r="D1348" s="60">
        <v>15.922609329223633</v>
      </c>
      <c r="E1348" s="60">
        <v>28.063194274902344</v>
      </c>
      <c r="F1348" s="60">
        <v>230.92097473144531</v>
      </c>
      <c r="G1348" s="60">
        <v>1239102720</v>
      </c>
      <c r="H1348" s="60">
        <v>9.8000001907348633</v>
      </c>
      <c r="I1348" s="59" t="s">
        <v>76</v>
      </c>
      <c r="J1348" s="59" t="s">
        <v>95</v>
      </c>
      <c r="K1348" s="50"/>
      <c r="L1348"/>
      <c r="M1348">
        <f t="shared" si="40"/>
        <v>0.28063194274902342</v>
      </c>
      <c r="N1348">
        <f t="shared" si="41"/>
        <v>2.3092097473144531</v>
      </c>
    </row>
    <row r="1349" spans="1:14" ht="15" x14ac:dyDescent="0.2">
      <c r="A1349" s="59" t="s">
        <v>2545</v>
      </c>
      <c r="B1349" s="59" t="s">
        <v>2546</v>
      </c>
      <c r="C1349" s="59" t="s">
        <v>80</v>
      </c>
      <c r="D1349" s="60">
        <v>16.320526123046875</v>
      </c>
      <c r="E1349" s="60">
        <v>2.162200927734375</v>
      </c>
      <c r="F1349" s="60">
        <v>119.36632537841797</v>
      </c>
      <c r="G1349" s="60">
        <v>1237655680</v>
      </c>
      <c r="H1349" s="60">
        <v>10.630000114440918</v>
      </c>
      <c r="I1349" s="59" t="s">
        <v>80</v>
      </c>
      <c r="J1349" s="59" t="s">
        <v>81</v>
      </c>
      <c r="K1349" s="50"/>
      <c r="L1349"/>
      <c r="M1349">
        <f t="shared" ref="M1349:M1412" si="42">IF(E1349=0,"",E1349/100)</f>
        <v>2.162200927734375E-2</v>
      </c>
      <c r="N1349">
        <f t="shared" si="41"/>
        <v>1.1936632537841796</v>
      </c>
    </row>
    <row r="1350" spans="1:14" ht="15" x14ac:dyDescent="0.2">
      <c r="A1350" s="59" t="s">
        <v>3867</v>
      </c>
      <c r="B1350" s="59" t="s">
        <v>3868</v>
      </c>
      <c r="C1350" s="59" t="s">
        <v>33</v>
      </c>
      <c r="D1350" s="60">
        <v>8.14471435546875</v>
      </c>
      <c r="E1350" s="60">
        <v>16.124670028686523</v>
      </c>
      <c r="F1350" s="60">
        <v>2007.6910400390625</v>
      </c>
      <c r="G1350" s="60">
        <v>1236954880</v>
      </c>
      <c r="H1350" s="60">
        <v>123.06999969482422</v>
      </c>
      <c r="I1350" s="59" t="s">
        <v>47</v>
      </c>
      <c r="J1350" s="59" t="s">
        <v>111</v>
      </c>
      <c r="K1350" s="50"/>
      <c r="L1350"/>
      <c r="M1350">
        <f t="shared" si="42"/>
        <v>0.16124670028686525</v>
      </c>
      <c r="N1350">
        <f t="shared" ref="N1350:N1413" si="43">IF(F1350=0,"",F1350/100)</f>
        <v>20.076910400390624</v>
      </c>
    </row>
    <row r="1351" spans="1:14" ht="15" x14ac:dyDescent="0.2">
      <c r="A1351" s="59" t="s">
        <v>4829</v>
      </c>
      <c r="B1351" s="59" t="s">
        <v>4830</v>
      </c>
      <c r="C1351" s="59" t="s">
        <v>45</v>
      </c>
      <c r="D1351" s="60">
        <v>29.252300262451172</v>
      </c>
      <c r="E1351" s="60">
        <v>7.2592329978942871</v>
      </c>
      <c r="F1351" s="60">
        <v>103.68101501464844</v>
      </c>
      <c r="G1351" s="60">
        <v>1209631360</v>
      </c>
      <c r="H1351" s="60">
        <v>33.985000610351562</v>
      </c>
      <c r="I1351" s="59" t="s">
        <v>46</v>
      </c>
      <c r="J1351" s="59" t="s">
        <v>46</v>
      </c>
      <c r="K1351" s="50"/>
      <c r="L1351"/>
      <c r="M1351">
        <f t="shared" si="42"/>
        <v>7.2592329978942868E-2</v>
      </c>
      <c r="N1351">
        <f t="shared" si="43"/>
        <v>1.0368101501464844</v>
      </c>
    </row>
    <row r="1352" spans="1:14" ht="15" x14ac:dyDescent="0.2">
      <c r="A1352" s="59" t="s">
        <v>4121</v>
      </c>
      <c r="B1352" s="59" t="s">
        <v>4122</v>
      </c>
      <c r="C1352" s="59" t="s">
        <v>33</v>
      </c>
      <c r="D1352" s="60">
        <v>7.2230825424194336</v>
      </c>
      <c r="E1352" s="60">
        <v>16.379924774169922</v>
      </c>
      <c r="F1352" s="60">
        <v>19.43193244934082</v>
      </c>
      <c r="G1352" s="60">
        <v>1207305600</v>
      </c>
      <c r="H1352" s="60">
        <v>166.94000244140625</v>
      </c>
      <c r="I1352" s="59" t="s">
        <v>34</v>
      </c>
      <c r="J1352" s="59" t="s">
        <v>73</v>
      </c>
      <c r="K1352" s="50"/>
      <c r="L1352"/>
      <c r="M1352">
        <f t="shared" si="42"/>
        <v>0.16379924774169921</v>
      </c>
      <c r="N1352">
        <f t="shared" si="43"/>
        <v>0.19431932449340819</v>
      </c>
    </row>
    <row r="1353" spans="1:14" ht="15" x14ac:dyDescent="0.2">
      <c r="A1353" s="59" t="s">
        <v>2903</v>
      </c>
      <c r="B1353" s="59" t="s">
        <v>2904</v>
      </c>
      <c r="C1353" s="59" t="s">
        <v>80</v>
      </c>
      <c r="D1353" s="60">
        <v>11.583648681640625</v>
      </c>
      <c r="E1353" s="60">
        <v>55.213855743408203</v>
      </c>
      <c r="F1353" s="60">
        <v>439.20175170898438</v>
      </c>
      <c r="G1353" s="60">
        <v>1206750464</v>
      </c>
      <c r="H1353" s="60">
        <v>238.78999328613281</v>
      </c>
      <c r="I1353" s="59" t="s">
        <v>80</v>
      </c>
      <c r="J1353" s="59" t="s">
        <v>81</v>
      </c>
      <c r="K1353" s="50"/>
      <c r="L1353"/>
      <c r="M1353">
        <f t="shared" si="42"/>
        <v>0.55213855743408202</v>
      </c>
      <c r="N1353">
        <f t="shared" si="43"/>
        <v>4.3920175170898439</v>
      </c>
    </row>
    <row r="1354" spans="1:14" ht="15" x14ac:dyDescent="0.2">
      <c r="A1354" s="59" t="s">
        <v>3955</v>
      </c>
      <c r="B1354" s="59" t="s">
        <v>3956</v>
      </c>
      <c r="C1354" s="59" t="s">
        <v>33</v>
      </c>
      <c r="D1354" s="60">
        <v>6.6374239921569824</v>
      </c>
      <c r="E1354" s="60">
        <v>18.006778717041016</v>
      </c>
      <c r="F1354" s="60">
        <v>182.76451110839844</v>
      </c>
      <c r="G1354" s="60">
        <v>1203656704</v>
      </c>
      <c r="H1354" s="60">
        <v>40.604999542236328</v>
      </c>
      <c r="I1354" s="59" t="s">
        <v>34</v>
      </c>
      <c r="J1354" s="59" t="s">
        <v>79</v>
      </c>
      <c r="K1354" s="50"/>
      <c r="L1354"/>
      <c r="M1354">
        <f t="shared" si="42"/>
        <v>0.18006778717041017</v>
      </c>
      <c r="N1354">
        <f t="shared" si="43"/>
        <v>1.8276451110839844</v>
      </c>
    </row>
    <row r="1355" spans="1:14" ht="15" x14ac:dyDescent="0.2">
      <c r="A1355" s="59" t="s">
        <v>5907</v>
      </c>
      <c r="B1355" s="59" t="s">
        <v>5908</v>
      </c>
      <c r="C1355" s="59" t="s">
        <v>20</v>
      </c>
      <c r="D1355" s="60">
        <v>30.510490417480469</v>
      </c>
      <c r="E1355" s="60">
        <v>34.120407104492188</v>
      </c>
      <c r="F1355" s="60">
        <v>9.6904382705688477</v>
      </c>
      <c r="G1355" s="60">
        <v>1202240512</v>
      </c>
      <c r="H1355" s="60">
        <v>87.260002136230469</v>
      </c>
      <c r="I1355" s="59" t="s">
        <v>21</v>
      </c>
      <c r="J1355" s="59" t="s">
        <v>63</v>
      </c>
      <c r="K1355" s="50"/>
      <c r="L1355"/>
      <c r="M1355">
        <f t="shared" si="42"/>
        <v>0.3412040710449219</v>
      </c>
      <c r="N1355">
        <f t="shared" si="43"/>
        <v>9.6904382705688477E-2</v>
      </c>
    </row>
    <row r="1356" spans="1:14" ht="15" x14ac:dyDescent="0.2">
      <c r="A1356" s="59" t="s">
        <v>3503</v>
      </c>
      <c r="B1356" s="59" t="s">
        <v>9358</v>
      </c>
      <c r="C1356" s="59" t="s">
        <v>33</v>
      </c>
      <c r="D1356" s="60">
        <v>9.3827800750732422</v>
      </c>
      <c r="E1356" s="60">
        <v>20.473396301269531</v>
      </c>
      <c r="F1356" s="60">
        <v>5.5845241546630859</v>
      </c>
      <c r="G1356" s="60">
        <v>1200464768</v>
      </c>
      <c r="H1356" s="60">
        <v>41.700000762939453</v>
      </c>
      <c r="I1356" s="59" t="s">
        <v>47</v>
      </c>
      <c r="J1356" s="59" t="s">
        <v>47</v>
      </c>
      <c r="K1356" s="50"/>
      <c r="L1356"/>
      <c r="M1356">
        <f t="shared" si="42"/>
        <v>0.20473396301269531</v>
      </c>
      <c r="N1356">
        <f t="shared" si="43"/>
        <v>5.5845241546630862E-2</v>
      </c>
    </row>
    <row r="1357" spans="1:14" ht="15" x14ac:dyDescent="0.2">
      <c r="A1357" s="59" t="s">
        <v>4831</v>
      </c>
      <c r="B1357" s="59" t="s">
        <v>4832</v>
      </c>
      <c r="C1357" s="59" t="s">
        <v>28</v>
      </c>
      <c r="D1357" s="60">
        <v>15.181159973144531</v>
      </c>
      <c r="E1357" s="60">
        <v>27.489389419555664</v>
      </c>
      <c r="F1357" s="60">
        <v>312.40765380859375</v>
      </c>
      <c r="G1357" s="60">
        <v>1194660736</v>
      </c>
      <c r="H1357" s="60">
        <v>44.165000915527344</v>
      </c>
      <c r="I1357" s="59" t="s">
        <v>58</v>
      </c>
      <c r="J1357" s="59" t="s">
        <v>59</v>
      </c>
      <c r="K1357" s="50"/>
      <c r="L1357"/>
      <c r="M1357">
        <f t="shared" si="42"/>
        <v>0.27489389419555665</v>
      </c>
      <c r="N1357">
        <f t="shared" si="43"/>
        <v>3.1240765380859377</v>
      </c>
    </row>
    <row r="1358" spans="1:14" ht="15" x14ac:dyDescent="0.2">
      <c r="A1358" s="59" t="s">
        <v>9303</v>
      </c>
      <c r="B1358" s="59" t="s">
        <v>9304</v>
      </c>
      <c r="C1358" s="59" t="s">
        <v>69</v>
      </c>
      <c r="D1358" s="60">
        <v>33.023090362548828</v>
      </c>
      <c r="E1358" s="60">
        <v>-2.866163969039917</v>
      </c>
      <c r="F1358" s="60">
        <v>71.244491577148438</v>
      </c>
      <c r="G1358" s="60">
        <v>1190001664</v>
      </c>
      <c r="H1358" s="60">
        <v>14.760000228881836</v>
      </c>
      <c r="I1358" s="59" t="s">
        <v>6370</v>
      </c>
      <c r="J1358" s="59" t="s">
        <v>96</v>
      </c>
      <c r="K1358" s="50"/>
      <c r="L1358"/>
      <c r="M1358">
        <f t="shared" si="42"/>
        <v>-2.8661639690399171E-2</v>
      </c>
      <c r="N1358">
        <f t="shared" si="43"/>
        <v>0.71244491577148439</v>
      </c>
    </row>
    <row r="1359" spans="1:14" ht="15" x14ac:dyDescent="0.2">
      <c r="A1359" s="59" t="s">
        <v>4073</v>
      </c>
      <c r="B1359" s="59" t="s">
        <v>4074</v>
      </c>
      <c r="C1359" s="59" t="s">
        <v>69</v>
      </c>
      <c r="D1359" s="60">
        <v>74.05474853515625</v>
      </c>
      <c r="E1359" s="60">
        <v>3.629121065139771</v>
      </c>
      <c r="F1359" s="60">
        <v>111.34678649902344</v>
      </c>
      <c r="G1359" s="60">
        <v>1189028224</v>
      </c>
      <c r="H1359" s="60">
        <v>37.75</v>
      </c>
      <c r="I1359" s="59" t="s">
        <v>76</v>
      </c>
      <c r="J1359" s="59" t="s">
        <v>82</v>
      </c>
      <c r="K1359" s="50"/>
      <c r="L1359"/>
      <c r="M1359">
        <f t="shared" si="42"/>
        <v>3.6291210651397711E-2</v>
      </c>
      <c r="N1359">
        <f t="shared" si="43"/>
        <v>1.1134678649902343</v>
      </c>
    </row>
    <row r="1360" spans="1:14" ht="15" x14ac:dyDescent="0.2">
      <c r="A1360" s="59" t="s">
        <v>7538</v>
      </c>
      <c r="B1360" s="59" t="s">
        <v>7539</v>
      </c>
      <c r="C1360" s="59" t="s">
        <v>36</v>
      </c>
      <c r="D1360" s="60">
        <v>126.10800170898438</v>
      </c>
      <c r="E1360" s="60">
        <v>-14.87545108795166</v>
      </c>
      <c r="F1360" s="60">
        <v>287.74127197265625</v>
      </c>
      <c r="G1360" s="60">
        <v>1186770944</v>
      </c>
      <c r="H1360" s="60">
        <v>83.94000244140625</v>
      </c>
      <c r="I1360" s="59" t="s">
        <v>37</v>
      </c>
      <c r="J1360" s="59" t="s">
        <v>38</v>
      </c>
      <c r="K1360" s="50"/>
      <c r="L1360"/>
      <c r="M1360">
        <f t="shared" si="42"/>
        <v>-0.1487545108795166</v>
      </c>
      <c r="N1360">
        <f t="shared" si="43"/>
        <v>2.8774127197265624</v>
      </c>
    </row>
    <row r="1361" spans="1:14" ht="15" x14ac:dyDescent="0.2">
      <c r="A1361" s="59" t="s">
        <v>3457</v>
      </c>
      <c r="B1361" s="59" t="s">
        <v>3458</v>
      </c>
      <c r="C1361" s="59" t="s">
        <v>69</v>
      </c>
      <c r="D1361" s="60">
        <v>24.763446807861328</v>
      </c>
      <c r="E1361" s="60">
        <v>11.626297950744629</v>
      </c>
      <c r="F1361" s="60">
        <v>70.082061767578125</v>
      </c>
      <c r="G1361" s="60">
        <v>1186080256</v>
      </c>
      <c r="H1361" s="60">
        <v>66.139999389648438</v>
      </c>
      <c r="I1361" s="59" t="s">
        <v>76</v>
      </c>
      <c r="J1361" s="59" t="s">
        <v>82</v>
      </c>
      <c r="K1361" s="50"/>
      <c r="L1361"/>
      <c r="M1361">
        <f t="shared" si="42"/>
        <v>0.1162629795074463</v>
      </c>
      <c r="N1361">
        <f t="shared" si="43"/>
        <v>0.7008206176757813</v>
      </c>
    </row>
    <row r="1362" spans="1:14" ht="15" x14ac:dyDescent="0.2">
      <c r="A1362" s="59" t="s">
        <v>4081</v>
      </c>
      <c r="B1362" s="59" t="s">
        <v>4082</v>
      </c>
      <c r="C1362" s="59" t="s">
        <v>45</v>
      </c>
      <c r="D1362" s="60">
        <v>8.7020807266235352</v>
      </c>
      <c r="E1362" s="60">
        <v>12.333286285400391</v>
      </c>
      <c r="F1362" s="60">
        <v>90.971305847167969</v>
      </c>
      <c r="G1362" s="60">
        <v>1186003200</v>
      </c>
      <c r="H1362" s="60">
        <v>36.744998931884766</v>
      </c>
      <c r="I1362" s="59" t="s">
        <v>46</v>
      </c>
      <c r="J1362" s="59" t="s">
        <v>46</v>
      </c>
      <c r="K1362" s="50"/>
      <c r="L1362"/>
      <c r="M1362">
        <f t="shared" si="42"/>
        <v>0.12333286285400391</v>
      </c>
      <c r="N1362">
        <f t="shared" si="43"/>
        <v>0.90971305847167971</v>
      </c>
    </row>
    <row r="1363" spans="1:14" ht="15" x14ac:dyDescent="0.2">
      <c r="A1363" s="59" t="s">
        <v>3313</v>
      </c>
      <c r="B1363" s="59" t="s">
        <v>3314</v>
      </c>
      <c r="C1363" s="59" t="s">
        <v>33</v>
      </c>
      <c r="D1363" s="60">
        <v>14.689314842224121</v>
      </c>
      <c r="E1363" s="60">
        <v>5.3108258247375488</v>
      </c>
      <c r="F1363" s="60">
        <v>21.414581298828125</v>
      </c>
      <c r="G1363" s="60">
        <v>1184961408</v>
      </c>
      <c r="H1363" s="60">
        <v>44.319999694824219</v>
      </c>
      <c r="I1363" s="59" t="s">
        <v>85</v>
      </c>
      <c r="J1363" s="59" t="s">
        <v>85</v>
      </c>
      <c r="K1363" s="50"/>
      <c r="L1363"/>
      <c r="M1363">
        <f t="shared" si="42"/>
        <v>5.3108258247375487E-2</v>
      </c>
      <c r="N1363">
        <f t="shared" si="43"/>
        <v>0.21414581298828125</v>
      </c>
    </row>
    <row r="1364" spans="1:14" ht="15" x14ac:dyDescent="0.2">
      <c r="A1364" s="59" t="s">
        <v>4057</v>
      </c>
      <c r="B1364" s="59" t="s">
        <v>4058</v>
      </c>
      <c r="C1364" s="59" t="s">
        <v>33</v>
      </c>
      <c r="D1364" s="60">
        <v>10.866115570068359</v>
      </c>
      <c r="E1364" s="60">
        <v>10.08397388458252</v>
      </c>
      <c r="F1364" s="60">
        <v>55.816303253173828</v>
      </c>
      <c r="G1364" s="60">
        <v>1184719104</v>
      </c>
      <c r="H1364" s="60">
        <v>18.280000686645508</v>
      </c>
      <c r="I1364" s="59" t="s">
        <v>47</v>
      </c>
      <c r="J1364" s="59" t="s">
        <v>47</v>
      </c>
      <c r="K1364" s="50"/>
      <c r="L1364"/>
      <c r="M1364">
        <f t="shared" si="42"/>
        <v>0.1008397388458252</v>
      </c>
      <c r="N1364">
        <f t="shared" si="43"/>
        <v>0.55816303253173827</v>
      </c>
    </row>
    <row r="1365" spans="1:14" ht="15" x14ac:dyDescent="0.2">
      <c r="A1365" s="59" t="s">
        <v>4351</v>
      </c>
      <c r="B1365" s="59" t="s">
        <v>4352</v>
      </c>
      <c r="C1365" s="59" t="s">
        <v>28</v>
      </c>
      <c r="D1365" s="60">
        <v>27.302886962890625</v>
      </c>
      <c r="E1365" s="60">
        <v>37.785697937011719</v>
      </c>
      <c r="F1365" s="60">
        <v>230.06634521484375</v>
      </c>
      <c r="G1365" s="60">
        <v>1181677312</v>
      </c>
      <c r="H1365" s="60">
        <v>12.880000114440918</v>
      </c>
      <c r="I1365" s="59" t="s">
        <v>58</v>
      </c>
      <c r="J1365" s="59" t="s">
        <v>59</v>
      </c>
      <c r="K1365" s="50"/>
      <c r="L1365"/>
      <c r="M1365">
        <f t="shared" si="42"/>
        <v>0.3778569793701172</v>
      </c>
      <c r="N1365">
        <f t="shared" si="43"/>
        <v>2.3006634521484375</v>
      </c>
    </row>
    <row r="1366" spans="1:14" ht="15" x14ac:dyDescent="0.2">
      <c r="A1366" s="59" t="s">
        <v>3499</v>
      </c>
      <c r="B1366" s="59" t="s">
        <v>3500</v>
      </c>
      <c r="C1366" s="59" t="s">
        <v>33</v>
      </c>
      <c r="D1366" s="60">
        <v>14.179978370666504</v>
      </c>
      <c r="E1366" s="60">
        <v>13.136227607727051</v>
      </c>
      <c r="F1366" s="60">
        <v>27.286420822143555</v>
      </c>
      <c r="G1366" s="60">
        <v>1180136576</v>
      </c>
      <c r="H1366" s="60">
        <v>83.069999694824219</v>
      </c>
      <c r="I1366" s="59" t="s">
        <v>47</v>
      </c>
      <c r="J1366" s="59" t="s">
        <v>47</v>
      </c>
      <c r="K1366" s="50"/>
      <c r="L1366"/>
      <c r="M1366">
        <f t="shared" si="42"/>
        <v>0.1313622760772705</v>
      </c>
      <c r="N1366">
        <f t="shared" si="43"/>
        <v>0.27286420822143553</v>
      </c>
    </row>
    <row r="1367" spans="1:14" ht="15" x14ac:dyDescent="0.2">
      <c r="A1367" s="59" t="s">
        <v>3909</v>
      </c>
      <c r="B1367" s="59" t="s">
        <v>3910</v>
      </c>
      <c r="C1367" s="59" t="s">
        <v>69</v>
      </c>
      <c r="D1367" s="60">
        <v>17.029294967651367</v>
      </c>
      <c r="E1367" s="60">
        <v>12.712808609008789</v>
      </c>
      <c r="F1367" s="60">
        <v>46.575485229492188</v>
      </c>
      <c r="G1367" s="60">
        <v>1180041728</v>
      </c>
      <c r="H1367" s="60">
        <v>103.69999694824219</v>
      </c>
      <c r="I1367" s="59" t="s">
        <v>76</v>
      </c>
      <c r="J1367" s="59" t="s">
        <v>82</v>
      </c>
      <c r="K1367" s="50"/>
      <c r="L1367"/>
      <c r="M1367">
        <f t="shared" si="42"/>
        <v>0.12712808609008788</v>
      </c>
      <c r="N1367">
        <f t="shared" si="43"/>
        <v>0.46575485229492186</v>
      </c>
    </row>
    <row r="1368" spans="1:14" ht="15" x14ac:dyDescent="0.2">
      <c r="A1368" s="59" t="s">
        <v>9371</v>
      </c>
      <c r="B1368" s="59" t="s">
        <v>9372</v>
      </c>
      <c r="C1368" s="59" t="s">
        <v>20</v>
      </c>
      <c r="D1368" s="60">
        <v>140.27049255371094</v>
      </c>
      <c r="E1368" s="60">
        <v>-2.8701410293579102</v>
      </c>
      <c r="F1368" s="60">
        <v>59.889766693115234</v>
      </c>
      <c r="G1368" s="60">
        <v>1173509888</v>
      </c>
      <c r="H1368" s="60">
        <v>10.039999961853027</v>
      </c>
      <c r="I1368" s="59" t="s">
        <v>23</v>
      </c>
      <c r="J1368" s="59" t="s">
        <v>24</v>
      </c>
      <c r="K1368" s="50"/>
      <c r="L1368"/>
      <c r="M1368">
        <f t="shared" si="42"/>
        <v>-2.8701410293579102E-2</v>
      </c>
      <c r="N1368">
        <f t="shared" si="43"/>
        <v>0.59889766693115232</v>
      </c>
    </row>
    <row r="1369" spans="1:14" ht="15" x14ac:dyDescent="0.2">
      <c r="A1369" s="59" t="s">
        <v>9494</v>
      </c>
      <c r="B1369" s="59" t="s">
        <v>9495</v>
      </c>
      <c r="C1369" s="59" t="s">
        <v>20</v>
      </c>
      <c r="D1369" s="60">
        <v>103.151611328125</v>
      </c>
      <c r="E1369" s="60">
        <v>0.62400901317596402</v>
      </c>
      <c r="F1369" s="60">
        <v>73.55230712890625</v>
      </c>
      <c r="G1369" s="60">
        <v>1170070144</v>
      </c>
      <c r="H1369" s="60">
        <v>14.460000038146973</v>
      </c>
      <c r="I1369" s="59" t="s">
        <v>23</v>
      </c>
      <c r="J1369" s="59" t="s">
        <v>24</v>
      </c>
      <c r="K1369" s="50"/>
      <c r="L1369"/>
      <c r="M1369">
        <f t="shared" si="42"/>
        <v>6.2400901317596399E-3</v>
      </c>
      <c r="N1369">
        <f t="shared" si="43"/>
        <v>0.73552307128906247</v>
      </c>
    </row>
    <row r="1370" spans="1:14" ht="15" x14ac:dyDescent="0.2">
      <c r="A1370" s="59" t="s">
        <v>3757</v>
      </c>
      <c r="B1370" s="59" t="s">
        <v>3758</v>
      </c>
      <c r="C1370" s="59" t="s">
        <v>33</v>
      </c>
      <c r="D1370" s="60">
        <v>15.41485595703125</v>
      </c>
      <c r="E1370" s="60">
        <v>9.6889677047729492</v>
      </c>
      <c r="F1370" s="60">
        <v>7.9629001617431641</v>
      </c>
      <c r="G1370" s="60">
        <v>1161950592</v>
      </c>
      <c r="H1370" s="60">
        <v>34.130001068115234</v>
      </c>
      <c r="I1370" s="59" t="s">
        <v>47</v>
      </c>
      <c r="J1370" s="59" t="s">
        <v>47</v>
      </c>
      <c r="K1370" s="50"/>
      <c r="L1370"/>
      <c r="M1370">
        <f t="shared" si="42"/>
        <v>9.6889677047729494E-2</v>
      </c>
      <c r="N1370">
        <f t="shared" si="43"/>
        <v>7.9629001617431638E-2</v>
      </c>
    </row>
    <row r="1371" spans="1:14" ht="15" x14ac:dyDescent="0.2">
      <c r="A1371" s="59" t="s">
        <v>3343</v>
      </c>
      <c r="B1371" s="59" t="s">
        <v>3344</v>
      </c>
      <c r="C1371" s="59" t="s">
        <v>69</v>
      </c>
      <c r="D1371" s="60">
        <v>13.293035507202148</v>
      </c>
      <c r="E1371" s="60">
        <v>18.745689392089844</v>
      </c>
      <c r="F1371" s="60">
        <v>51.96240234375</v>
      </c>
      <c r="G1371" s="60">
        <v>1154049280</v>
      </c>
      <c r="H1371" s="60">
        <v>29.565000534057617</v>
      </c>
      <c r="I1371" s="59" t="s">
        <v>6370</v>
      </c>
      <c r="J1371" s="59" t="s">
        <v>87</v>
      </c>
      <c r="K1371" s="50"/>
      <c r="L1371"/>
      <c r="M1371">
        <f t="shared" si="42"/>
        <v>0.18745689392089843</v>
      </c>
      <c r="N1371">
        <f t="shared" si="43"/>
        <v>0.51962402343750003</v>
      </c>
    </row>
    <row r="1372" spans="1:14" ht="15" x14ac:dyDescent="0.2">
      <c r="A1372" s="59" t="s">
        <v>9349</v>
      </c>
      <c r="B1372" s="59" t="s">
        <v>4362</v>
      </c>
      <c r="C1372" s="59" t="s">
        <v>33</v>
      </c>
      <c r="D1372" s="60">
        <v>13.747984886169434</v>
      </c>
      <c r="E1372" s="60">
        <v>9.9492673873901367</v>
      </c>
      <c r="F1372" s="60">
        <v>53.836540222167969</v>
      </c>
      <c r="G1372" s="60">
        <v>1152871296</v>
      </c>
      <c r="H1372" s="60">
        <v>82.199996948242188</v>
      </c>
      <c r="I1372" s="59" t="s">
        <v>47</v>
      </c>
      <c r="J1372" s="59" t="s">
        <v>47</v>
      </c>
      <c r="K1372" s="50"/>
      <c r="L1372"/>
      <c r="M1372">
        <f t="shared" si="42"/>
        <v>9.9492673873901372E-2</v>
      </c>
      <c r="N1372">
        <f t="shared" si="43"/>
        <v>0.53836540222167972</v>
      </c>
    </row>
    <row r="1373" spans="1:14" ht="15" x14ac:dyDescent="0.2">
      <c r="A1373" s="59" t="s">
        <v>3949</v>
      </c>
      <c r="B1373" s="59" t="s">
        <v>3950</v>
      </c>
      <c r="C1373" s="59" t="s">
        <v>33</v>
      </c>
      <c r="D1373" s="60">
        <v>15.027985572814941</v>
      </c>
      <c r="E1373" s="60">
        <v>13.39610767364502</v>
      </c>
      <c r="F1373" s="60">
        <v>30.796985626220703</v>
      </c>
      <c r="G1373" s="60">
        <v>1152868224</v>
      </c>
      <c r="H1373" s="60">
        <v>40.275001525878906</v>
      </c>
      <c r="I1373" s="59" t="s">
        <v>47</v>
      </c>
      <c r="J1373" s="59" t="s">
        <v>47</v>
      </c>
      <c r="K1373" s="50"/>
      <c r="L1373"/>
      <c r="M1373">
        <f t="shared" si="42"/>
        <v>0.13396107673645019</v>
      </c>
      <c r="N1373">
        <f t="shared" si="43"/>
        <v>0.30796985626220702</v>
      </c>
    </row>
    <row r="1374" spans="1:14" ht="15" x14ac:dyDescent="0.2">
      <c r="A1374" s="59" t="s">
        <v>3607</v>
      </c>
      <c r="B1374" s="59" t="s">
        <v>3608</v>
      </c>
      <c r="C1374" s="59" t="s">
        <v>33</v>
      </c>
      <c r="D1374" s="60">
        <v>27.507936477661133</v>
      </c>
      <c r="E1374" s="60">
        <v>3.087832927703857</v>
      </c>
      <c r="F1374" s="60">
        <v>217.47088623046875</v>
      </c>
      <c r="G1374" s="60">
        <v>1151122944</v>
      </c>
      <c r="H1374" s="60">
        <v>17.329999923706055</v>
      </c>
      <c r="I1374" s="59" t="s">
        <v>34</v>
      </c>
      <c r="J1374" s="59" t="s">
        <v>112</v>
      </c>
      <c r="K1374" s="50"/>
      <c r="L1374"/>
      <c r="M1374">
        <f t="shared" si="42"/>
        <v>3.0878329277038569E-2</v>
      </c>
      <c r="N1374">
        <f t="shared" si="43"/>
        <v>2.1747088623046875</v>
      </c>
    </row>
    <row r="1375" spans="1:14" ht="15" x14ac:dyDescent="0.2">
      <c r="A1375" s="59" t="s">
        <v>3927</v>
      </c>
      <c r="B1375" s="59" t="s">
        <v>3928</v>
      </c>
      <c r="C1375" s="59" t="s">
        <v>69</v>
      </c>
      <c r="D1375" s="60">
        <v>13.646407127380371</v>
      </c>
      <c r="E1375" s="60">
        <v>44.577072143554688</v>
      </c>
      <c r="F1375" s="60">
        <v>3.8990120887756352</v>
      </c>
      <c r="G1375" s="60">
        <v>1150374656</v>
      </c>
      <c r="H1375" s="60">
        <v>57.849998474121094</v>
      </c>
      <c r="I1375" s="59" t="s">
        <v>6370</v>
      </c>
      <c r="J1375" s="59" t="s">
        <v>96</v>
      </c>
      <c r="K1375" s="50"/>
      <c r="L1375"/>
      <c r="M1375">
        <f t="shared" si="42"/>
        <v>0.44577072143554686</v>
      </c>
      <c r="N1375">
        <f t="shared" si="43"/>
        <v>3.8990120887756351E-2</v>
      </c>
    </row>
    <row r="1376" spans="1:14" ht="15" x14ac:dyDescent="0.2">
      <c r="A1376" s="59" t="s">
        <v>9373</v>
      </c>
      <c r="B1376" s="59" t="s">
        <v>9374</v>
      </c>
      <c r="C1376" s="59" t="s">
        <v>69</v>
      </c>
      <c r="D1376" s="60">
        <v>117.94916534423828</v>
      </c>
      <c r="E1376" s="60">
        <v>2.71132493019104</v>
      </c>
      <c r="F1376" s="60">
        <v>130.01847839355469</v>
      </c>
      <c r="G1376" s="60">
        <v>1141811840</v>
      </c>
      <c r="H1376" s="60">
        <v>20.670000076293945</v>
      </c>
      <c r="I1376" s="59" t="s">
        <v>70</v>
      </c>
      <c r="J1376" s="59" t="s">
        <v>106</v>
      </c>
      <c r="K1376" s="50"/>
      <c r="L1376"/>
      <c r="M1376">
        <f t="shared" si="42"/>
        <v>2.7113249301910402E-2</v>
      </c>
      <c r="N1376">
        <f t="shared" si="43"/>
        <v>1.3001847839355469</v>
      </c>
    </row>
    <row r="1377" spans="1:14" ht="15" x14ac:dyDescent="0.2">
      <c r="A1377" s="59" t="s">
        <v>9350</v>
      </c>
      <c r="B1377" s="59" t="s">
        <v>9351</v>
      </c>
      <c r="C1377" s="59" t="s">
        <v>45</v>
      </c>
      <c r="D1377" s="60">
        <v>287.642333984375</v>
      </c>
      <c r="E1377" s="60">
        <v>-0.64117497205734308</v>
      </c>
      <c r="F1377" s="60">
        <v>100.15479278564453</v>
      </c>
      <c r="G1377" s="60">
        <v>1140544512</v>
      </c>
      <c r="H1377" s="60">
        <v>8.9499998092651367</v>
      </c>
      <c r="I1377" s="59" t="s">
        <v>53</v>
      </c>
      <c r="J1377" s="59" t="s">
        <v>84</v>
      </c>
      <c r="K1377" s="50"/>
      <c r="L1377"/>
      <c r="M1377">
        <f t="shared" si="42"/>
        <v>-6.4117497205734312E-3</v>
      </c>
      <c r="N1377">
        <f t="shared" si="43"/>
        <v>1.0015479278564454</v>
      </c>
    </row>
    <row r="1378" spans="1:14" ht="15" x14ac:dyDescent="0.2">
      <c r="A1378" s="59" t="s">
        <v>3529</v>
      </c>
      <c r="B1378" s="59" t="s">
        <v>3530</v>
      </c>
      <c r="C1378" s="59" t="s">
        <v>45</v>
      </c>
      <c r="D1378" s="60">
        <v>7.9082636833190918</v>
      </c>
      <c r="E1378" s="60">
        <v>87.133209228515625</v>
      </c>
      <c r="F1378" s="60">
        <v>18.402626037597656</v>
      </c>
      <c r="G1378" s="60">
        <v>1139794176</v>
      </c>
      <c r="H1378" s="60">
        <v>104.30999755859375</v>
      </c>
      <c r="I1378" s="59" t="s">
        <v>49</v>
      </c>
      <c r="J1378" s="59" t="s">
        <v>83</v>
      </c>
      <c r="K1378" s="50"/>
      <c r="L1378"/>
      <c r="M1378">
        <f t="shared" si="42"/>
        <v>0.87133209228515629</v>
      </c>
      <c r="N1378">
        <f t="shared" si="43"/>
        <v>0.18402626037597655</v>
      </c>
    </row>
    <row r="1379" spans="1:14" ht="15" x14ac:dyDescent="0.2">
      <c r="A1379" s="59" t="s">
        <v>3233</v>
      </c>
      <c r="B1379" s="59" t="s">
        <v>3234</v>
      </c>
      <c r="C1379" s="59" t="s">
        <v>28</v>
      </c>
      <c r="D1379" s="60">
        <v>7.0064735412597656</v>
      </c>
      <c r="E1379" s="60">
        <v>2.784398078918457</v>
      </c>
      <c r="F1379" s="60">
        <v>306.39297485351562</v>
      </c>
      <c r="G1379" s="60">
        <v>1137895808</v>
      </c>
      <c r="H1379" s="60">
        <v>22.629999160766602</v>
      </c>
      <c r="I1379" s="59" t="s">
        <v>29</v>
      </c>
      <c r="J1379" s="59" t="s">
        <v>52</v>
      </c>
      <c r="K1379" s="50"/>
      <c r="L1379"/>
      <c r="M1379">
        <f t="shared" si="42"/>
        <v>2.7843980789184569E-2</v>
      </c>
      <c r="N1379">
        <f t="shared" si="43"/>
        <v>3.0639297485351564</v>
      </c>
    </row>
    <row r="1380" spans="1:14" ht="15" x14ac:dyDescent="0.2">
      <c r="A1380" s="59" t="s">
        <v>3749</v>
      </c>
      <c r="B1380" s="59" t="s">
        <v>3750</v>
      </c>
      <c r="C1380" s="59" t="s">
        <v>69</v>
      </c>
      <c r="D1380" s="60">
        <v>14.501823425292969</v>
      </c>
      <c r="E1380" s="60">
        <v>11.82563591003418</v>
      </c>
      <c r="F1380" s="60">
        <v>127.79866790771484</v>
      </c>
      <c r="G1380" s="60">
        <v>1137108864</v>
      </c>
      <c r="H1380" s="60">
        <v>22.303499221801758</v>
      </c>
      <c r="I1380" s="59" t="s">
        <v>76</v>
      </c>
      <c r="J1380" s="59" t="s">
        <v>107</v>
      </c>
      <c r="K1380" s="50"/>
      <c r="L1380"/>
      <c r="M1380">
        <f t="shared" si="42"/>
        <v>0.1182563591003418</v>
      </c>
      <c r="N1380">
        <f t="shared" si="43"/>
        <v>1.2779866790771484</v>
      </c>
    </row>
    <row r="1381" spans="1:14" ht="15" x14ac:dyDescent="0.2">
      <c r="A1381" s="59" t="s">
        <v>2907</v>
      </c>
      <c r="B1381" s="59" t="s">
        <v>2908</v>
      </c>
      <c r="C1381" s="59" t="s">
        <v>33</v>
      </c>
      <c r="D1381" s="60">
        <v>13.096774101257324</v>
      </c>
      <c r="E1381" s="60">
        <v>7.2209692001342773</v>
      </c>
      <c r="F1381" s="60">
        <v>194.45106506347656</v>
      </c>
      <c r="G1381" s="60">
        <v>1127534080</v>
      </c>
      <c r="H1381" s="60">
        <v>8.119999885559082</v>
      </c>
      <c r="I1381" s="59" t="s">
        <v>47</v>
      </c>
      <c r="J1381" s="59" t="s">
        <v>111</v>
      </c>
      <c r="K1381" s="50"/>
      <c r="L1381"/>
      <c r="M1381">
        <f t="shared" si="42"/>
        <v>7.2209692001342779E-2</v>
      </c>
      <c r="N1381">
        <f t="shared" si="43"/>
        <v>1.9445106506347656</v>
      </c>
    </row>
    <row r="1382" spans="1:14" ht="15" x14ac:dyDescent="0.2">
      <c r="A1382" s="59" t="s">
        <v>9341</v>
      </c>
      <c r="B1382" s="59" t="s">
        <v>9342</v>
      </c>
      <c r="C1382" s="59" t="s">
        <v>28</v>
      </c>
      <c r="D1382" s="60">
        <v>17.609786987304688</v>
      </c>
      <c r="E1382" s="60">
        <v>33.457969665527344</v>
      </c>
      <c r="F1382" s="60">
        <v>606.4029541015625</v>
      </c>
      <c r="G1382" s="60">
        <v>1126299264</v>
      </c>
      <c r="H1382" s="60">
        <v>9.4799995422363281</v>
      </c>
      <c r="I1382" s="59" t="s">
        <v>29</v>
      </c>
      <c r="J1382" s="59" t="s">
        <v>52</v>
      </c>
      <c r="K1382" s="50"/>
      <c r="L1382"/>
      <c r="M1382">
        <f t="shared" si="42"/>
        <v>0.33457969665527343</v>
      </c>
      <c r="N1382">
        <f t="shared" si="43"/>
        <v>6.0640295410156249</v>
      </c>
    </row>
    <row r="1383" spans="1:14" ht="15" x14ac:dyDescent="0.2">
      <c r="A1383" s="59" t="s">
        <v>3121</v>
      </c>
      <c r="B1383" s="59" t="s">
        <v>3122</v>
      </c>
      <c r="C1383" s="59" t="s">
        <v>36</v>
      </c>
      <c r="D1383" s="60">
        <v>20.820363998413086</v>
      </c>
      <c r="E1383" s="60">
        <v>3.3974819183349609</v>
      </c>
      <c r="F1383" s="60">
        <v>24.075979232788086</v>
      </c>
      <c r="G1383" s="60">
        <v>1126172032</v>
      </c>
      <c r="H1383" s="60">
        <v>25.850000381469727</v>
      </c>
      <c r="I1383" s="59" t="s">
        <v>37</v>
      </c>
      <c r="J1383" s="59" t="s">
        <v>60</v>
      </c>
      <c r="K1383" s="50"/>
      <c r="L1383"/>
      <c r="M1383">
        <f t="shared" si="42"/>
        <v>3.397481918334961E-2</v>
      </c>
      <c r="N1383">
        <f t="shared" si="43"/>
        <v>0.24075979232788086</v>
      </c>
    </row>
    <row r="1384" spans="1:14" ht="15" x14ac:dyDescent="0.2">
      <c r="A1384" s="59" t="s">
        <v>3587</v>
      </c>
      <c r="B1384" s="59" t="s">
        <v>3588</v>
      </c>
      <c r="C1384" s="59" t="s">
        <v>33</v>
      </c>
      <c r="D1384" s="60">
        <v>11.049084663391113</v>
      </c>
      <c r="E1384" s="60">
        <v>13.376078605651855</v>
      </c>
      <c r="F1384" s="60">
        <v>69.879432678222656</v>
      </c>
      <c r="G1384" s="60">
        <v>1125280896</v>
      </c>
      <c r="H1384" s="60">
        <v>36.349998474121094</v>
      </c>
      <c r="I1384" s="59" t="s">
        <v>47</v>
      </c>
      <c r="J1384" s="59" t="s">
        <v>47</v>
      </c>
      <c r="K1384" s="50"/>
      <c r="L1384"/>
      <c r="M1384">
        <f t="shared" si="42"/>
        <v>0.13376078605651856</v>
      </c>
      <c r="N1384">
        <f t="shared" si="43"/>
        <v>0.69879432678222653</v>
      </c>
    </row>
    <row r="1385" spans="1:14" ht="15" x14ac:dyDescent="0.2">
      <c r="A1385" s="59" t="s">
        <v>3595</v>
      </c>
      <c r="B1385" s="59" t="s">
        <v>3596</v>
      </c>
      <c r="C1385" s="59" t="s">
        <v>33</v>
      </c>
      <c r="D1385" s="60">
        <v>35.037757873535156</v>
      </c>
      <c r="E1385" s="60">
        <v>7.8032088279724121</v>
      </c>
      <c r="F1385" s="60">
        <v>149.99919128417969</v>
      </c>
      <c r="G1385" s="60">
        <v>1125279744</v>
      </c>
      <c r="H1385" s="60">
        <v>24.459999084472656</v>
      </c>
      <c r="I1385" s="59" t="s">
        <v>34</v>
      </c>
      <c r="J1385" s="59" t="s">
        <v>73</v>
      </c>
      <c r="K1385" s="50"/>
      <c r="L1385"/>
      <c r="M1385">
        <f t="shared" si="42"/>
        <v>7.8032088279724118E-2</v>
      </c>
      <c r="N1385">
        <f t="shared" si="43"/>
        <v>1.4999919128417969</v>
      </c>
    </row>
    <row r="1386" spans="1:14" ht="15" x14ac:dyDescent="0.2">
      <c r="A1386" s="59" t="s">
        <v>7696</v>
      </c>
      <c r="B1386" s="59" t="s">
        <v>7697</v>
      </c>
      <c r="C1386" s="59" t="s">
        <v>45</v>
      </c>
      <c r="D1386" s="60">
        <v>57.129741668701172</v>
      </c>
      <c r="E1386" s="60">
        <v>4.6405038833618164</v>
      </c>
      <c r="F1386" s="60">
        <v>40.795314788818359</v>
      </c>
      <c r="G1386" s="60">
        <v>1124267520</v>
      </c>
      <c r="H1386" s="60">
        <v>16.680000305175781</v>
      </c>
      <c r="I1386" s="59" t="s">
        <v>53</v>
      </c>
      <c r="J1386" s="59" t="s">
        <v>84</v>
      </c>
      <c r="K1386" s="50"/>
      <c r="L1386"/>
      <c r="M1386">
        <f t="shared" si="42"/>
        <v>4.6405038833618163E-2</v>
      </c>
      <c r="N1386">
        <f t="shared" si="43"/>
        <v>0.4079531478881836</v>
      </c>
    </row>
    <row r="1387" spans="1:14" ht="15" x14ac:dyDescent="0.2">
      <c r="A1387" s="59" t="s">
        <v>3063</v>
      </c>
      <c r="B1387" s="59" t="s">
        <v>3064</v>
      </c>
      <c r="C1387" s="59" t="s">
        <v>69</v>
      </c>
      <c r="D1387" s="60">
        <v>20.622148513793945</v>
      </c>
      <c r="E1387" s="60">
        <v>17.865335464477539</v>
      </c>
      <c r="F1387" s="60">
        <v>58.197574615478516</v>
      </c>
      <c r="G1387" s="60">
        <v>1120926208</v>
      </c>
      <c r="H1387" s="60">
        <v>15.029999732971191</v>
      </c>
      <c r="I1387" s="59" t="s">
        <v>70</v>
      </c>
      <c r="J1387" s="59" t="s">
        <v>75</v>
      </c>
      <c r="K1387" s="50"/>
      <c r="L1387"/>
      <c r="M1387">
        <f t="shared" si="42"/>
        <v>0.17865335464477539</v>
      </c>
      <c r="N1387">
        <f t="shared" si="43"/>
        <v>0.5819757461547852</v>
      </c>
    </row>
    <row r="1388" spans="1:14" ht="15" x14ac:dyDescent="0.2">
      <c r="A1388" s="59" t="s">
        <v>3485</v>
      </c>
      <c r="B1388" s="59" t="s">
        <v>3486</v>
      </c>
      <c r="C1388" s="59" t="s">
        <v>89</v>
      </c>
      <c r="D1388" s="60">
        <v>11.829946517944336</v>
      </c>
      <c r="E1388" s="60">
        <v>-15.679274559020996</v>
      </c>
      <c r="F1388" s="60">
        <v>66.779243469238281</v>
      </c>
      <c r="G1388" s="60">
        <v>1115327488</v>
      </c>
      <c r="H1388" s="60">
        <v>3.970000028610229</v>
      </c>
      <c r="I1388" s="59" t="s">
        <v>89</v>
      </c>
      <c r="J1388" s="59" t="s">
        <v>93</v>
      </c>
      <c r="K1388" s="50"/>
      <c r="L1388"/>
      <c r="M1388">
        <f t="shared" si="42"/>
        <v>-0.15679274559020995</v>
      </c>
      <c r="N1388">
        <f t="shared" si="43"/>
        <v>0.66779243469238281</v>
      </c>
    </row>
    <row r="1389" spans="1:14" ht="15" x14ac:dyDescent="0.2">
      <c r="A1389" s="59" t="s">
        <v>9468</v>
      </c>
      <c r="B1389" s="59" t="s">
        <v>9469</v>
      </c>
      <c r="C1389" s="59" t="s">
        <v>36</v>
      </c>
      <c r="D1389" s="60">
        <v>22.810697555541992</v>
      </c>
      <c r="E1389" s="60">
        <v>4.2636570930480957</v>
      </c>
      <c r="F1389" s="60">
        <v>201.784912109375</v>
      </c>
      <c r="G1389" s="60">
        <v>1112074368</v>
      </c>
      <c r="H1389" s="60">
        <v>1.7400000095367432</v>
      </c>
      <c r="I1389" s="59" t="s">
        <v>37</v>
      </c>
      <c r="J1389" s="59" t="s">
        <v>99</v>
      </c>
      <c r="K1389" s="50"/>
      <c r="L1389"/>
      <c r="M1389">
        <f t="shared" si="42"/>
        <v>4.2636570930480955E-2</v>
      </c>
      <c r="N1389">
        <f t="shared" si="43"/>
        <v>2.0178491210937501</v>
      </c>
    </row>
    <row r="1390" spans="1:14" ht="15" x14ac:dyDescent="0.2">
      <c r="A1390" s="59" t="s">
        <v>3255</v>
      </c>
      <c r="B1390" s="59" t="s">
        <v>3256</v>
      </c>
      <c r="C1390" s="59" t="s">
        <v>36</v>
      </c>
      <c r="D1390" s="60">
        <v>36.103309631347656</v>
      </c>
      <c r="E1390" s="60">
        <v>14.061037063598633</v>
      </c>
      <c r="F1390" s="60">
        <v>0</v>
      </c>
      <c r="G1390" s="60">
        <v>1106045184</v>
      </c>
      <c r="H1390" s="60">
        <v>699</v>
      </c>
      <c r="I1390" s="59" t="s">
        <v>37</v>
      </c>
      <c r="J1390" s="59" t="s">
        <v>60</v>
      </c>
      <c r="K1390" s="50"/>
      <c r="L1390"/>
      <c r="M1390">
        <f t="shared" si="42"/>
        <v>0.14061037063598633</v>
      </c>
      <c r="N1390" t="str">
        <f t="shared" si="43"/>
        <v/>
      </c>
    </row>
    <row r="1391" spans="1:14" ht="15" x14ac:dyDescent="0.2">
      <c r="A1391" s="59" t="s">
        <v>3557</v>
      </c>
      <c r="B1391" s="59" t="s">
        <v>3558</v>
      </c>
      <c r="C1391" s="59" t="s">
        <v>33</v>
      </c>
      <c r="D1391" s="60">
        <v>3.9073293209075932</v>
      </c>
      <c r="E1391" s="60">
        <v>26.527645111083984</v>
      </c>
      <c r="F1391" s="60">
        <v>225.51383972167969</v>
      </c>
      <c r="G1391" s="60">
        <v>1105912064</v>
      </c>
      <c r="H1391" s="60">
        <v>49.009998321533203</v>
      </c>
      <c r="I1391" s="59" t="s">
        <v>34</v>
      </c>
      <c r="J1391" s="59" t="s">
        <v>79</v>
      </c>
      <c r="K1391" s="50"/>
      <c r="L1391"/>
      <c r="M1391">
        <f t="shared" si="42"/>
        <v>0.26527645111083986</v>
      </c>
      <c r="N1391">
        <f t="shared" si="43"/>
        <v>2.2551383972167969</v>
      </c>
    </row>
    <row r="1392" spans="1:14" ht="15" x14ac:dyDescent="0.2">
      <c r="A1392" s="59" t="s">
        <v>4371</v>
      </c>
      <c r="B1392" s="59" t="s">
        <v>4372</v>
      </c>
      <c r="C1392" s="59" t="s">
        <v>28</v>
      </c>
      <c r="D1392" s="60">
        <v>6.6933097839355469</v>
      </c>
      <c r="E1392" s="60">
        <v>35.611030578613281</v>
      </c>
      <c r="F1392" s="60">
        <v>15.121752738952637</v>
      </c>
      <c r="G1392" s="60">
        <v>1104751232</v>
      </c>
      <c r="H1392" s="60">
        <v>54.299999237060547</v>
      </c>
      <c r="I1392" s="59" t="s">
        <v>67</v>
      </c>
      <c r="J1392" s="59" t="s">
        <v>113</v>
      </c>
      <c r="K1392" s="50"/>
      <c r="L1392"/>
      <c r="M1392">
        <f t="shared" si="42"/>
        <v>0.35611030578613279</v>
      </c>
      <c r="N1392">
        <f t="shared" si="43"/>
        <v>0.15121752738952637</v>
      </c>
    </row>
    <row r="1393" spans="1:14" ht="15" x14ac:dyDescent="0.2">
      <c r="A1393" s="59" t="s">
        <v>7308</v>
      </c>
      <c r="B1393" s="59" t="s">
        <v>7309</v>
      </c>
      <c r="C1393" s="59" t="s">
        <v>33</v>
      </c>
      <c r="D1393" s="60">
        <v>8.7126731872558594</v>
      </c>
      <c r="E1393" s="60">
        <v>9.9557933807373047</v>
      </c>
      <c r="F1393" s="60">
        <v>53.769306182861328</v>
      </c>
      <c r="G1393" s="60">
        <v>1098236928</v>
      </c>
      <c r="H1393" s="60">
        <v>33.6510009765625</v>
      </c>
      <c r="I1393" s="59" t="s">
        <v>47</v>
      </c>
      <c r="J1393" s="59" t="s">
        <v>47</v>
      </c>
      <c r="K1393" s="50"/>
      <c r="L1393"/>
      <c r="M1393">
        <f t="shared" si="42"/>
        <v>9.9557933807373045E-2</v>
      </c>
      <c r="N1393">
        <f t="shared" si="43"/>
        <v>0.53769306182861332</v>
      </c>
    </row>
    <row r="1394" spans="1:14" ht="15" x14ac:dyDescent="0.2">
      <c r="A1394" s="59" t="s">
        <v>5939</v>
      </c>
      <c r="B1394" s="59" t="s">
        <v>5940</v>
      </c>
      <c r="C1394" s="59" t="s">
        <v>89</v>
      </c>
      <c r="D1394" s="60">
        <v>4.8566951751708984</v>
      </c>
      <c r="E1394" s="60">
        <v>-12.751708984375</v>
      </c>
      <c r="F1394" s="60">
        <v>122.73610687255859</v>
      </c>
      <c r="G1394" s="60">
        <v>1097937664</v>
      </c>
      <c r="H1394" s="60">
        <v>13.390000343322754</v>
      </c>
      <c r="I1394" s="59" t="s">
        <v>89</v>
      </c>
      <c r="J1394" s="59" t="s">
        <v>90</v>
      </c>
      <c r="K1394" s="50"/>
      <c r="L1394"/>
      <c r="M1394">
        <f t="shared" si="42"/>
        <v>-0.12751708984374999</v>
      </c>
      <c r="N1394">
        <f t="shared" si="43"/>
        <v>1.227361068725586</v>
      </c>
    </row>
    <row r="1395" spans="1:14" ht="15" x14ac:dyDescent="0.2">
      <c r="A1395" s="59" t="s">
        <v>4485</v>
      </c>
      <c r="B1395" s="59" t="s">
        <v>4486</v>
      </c>
      <c r="C1395" s="59" t="s">
        <v>69</v>
      </c>
      <c r="D1395" s="60">
        <v>74.333328247070312</v>
      </c>
      <c r="E1395" s="60">
        <v>9.008732795715332</v>
      </c>
      <c r="F1395" s="60">
        <v>9.0276012420654297</v>
      </c>
      <c r="G1395" s="60">
        <v>1096401024</v>
      </c>
      <c r="H1395" s="60">
        <v>20.069999694824219</v>
      </c>
      <c r="I1395" s="59" t="s">
        <v>76</v>
      </c>
      <c r="J1395" s="59" t="s">
        <v>82</v>
      </c>
      <c r="K1395" s="50"/>
      <c r="L1395"/>
      <c r="M1395">
        <f t="shared" si="42"/>
        <v>9.0087327957153324E-2</v>
      </c>
      <c r="N1395">
        <f t="shared" si="43"/>
        <v>9.0276012420654292E-2</v>
      </c>
    </row>
    <row r="1396" spans="1:14" ht="15" x14ac:dyDescent="0.2">
      <c r="A1396" s="59" t="s">
        <v>9379</v>
      </c>
      <c r="B1396" s="59" t="s">
        <v>9380</v>
      </c>
      <c r="C1396" s="59" t="s">
        <v>20</v>
      </c>
      <c r="D1396" s="60">
        <v>43.80377197265625</v>
      </c>
      <c r="E1396" s="60">
        <v>3.8711369037628169</v>
      </c>
      <c r="F1396" s="60">
        <v>96.8570556640625</v>
      </c>
      <c r="G1396" s="60">
        <v>1094736256</v>
      </c>
      <c r="H1396" s="60">
        <v>8.630000114440918</v>
      </c>
      <c r="I1396" s="59" t="s">
        <v>23</v>
      </c>
      <c r="J1396" s="59" t="s">
        <v>42</v>
      </c>
      <c r="K1396" s="50"/>
      <c r="L1396"/>
      <c r="M1396">
        <f t="shared" si="42"/>
        <v>3.8711369037628167E-2</v>
      </c>
      <c r="N1396">
        <f t="shared" si="43"/>
        <v>0.96857055664062497</v>
      </c>
    </row>
    <row r="1397" spans="1:14" ht="15" x14ac:dyDescent="0.2">
      <c r="A1397" s="59" t="s">
        <v>4087</v>
      </c>
      <c r="B1397" s="59" t="s">
        <v>4088</v>
      </c>
      <c r="C1397" s="59" t="s">
        <v>69</v>
      </c>
      <c r="D1397" s="60">
        <v>11.689998626708984</v>
      </c>
      <c r="E1397" s="60">
        <v>12.188997268676758</v>
      </c>
      <c r="F1397" s="60">
        <v>129.85394287109375</v>
      </c>
      <c r="G1397" s="60">
        <v>1091687808</v>
      </c>
      <c r="H1397" s="60">
        <v>22.770000457763672</v>
      </c>
      <c r="I1397" s="59" t="s">
        <v>76</v>
      </c>
      <c r="J1397" s="59" t="s">
        <v>82</v>
      </c>
      <c r="K1397" s="50"/>
      <c r="L1397"/>
      <c r="M1397">
        <f t="shared" si="42"/>
        <v>0.12188997268676757</v>
      </c>
      <c r="N1397">
        <f t="shared" si="43"/>
        <v>1.2985394287109375</v>
      </c>
    </row>
    <row r="1398" spans="1:14" ht="15" x14ac:dyDescent="0.2">
      <c r="A1398" s="59" t="s">
        <v>1367</v>
      </c>
      <c r="B1398" s="59" t="s">
        <v>1368</v>
      </c>
      <c r="C1398" s="59" t="s">
        <v>80</v>
      </c>
      <c r="D1398" s="60">
        <v>3.430434942245483</v>
      </c>
      <c r="E1398" s="60">
        <v>43.511817932128906</v>
      </c>
      <c r="F1398" s="60">
        <v>102.76824951171875</v>
      </c>
      <c r="G1398" s="60">
        <v>1090235392</v>
      </c>
      <c r="H1398" s="60">
        <v>7.6500000953674316</v>
      </c>
      <c r="I1398" s="59" t="s">
        <v>80</v>
      </c>
      <c r="J1398" s="59" t="s">
        <v>81</v>
      </c>
      <c r="K1398" s="50"/>
      <c r="L1398"/>
      <c r="M1398">
        <f t="shared" si="42"/>
        <v>0.43511817932128904</v>
      </c>
      <c r="N1398">
        <f t="shared" si="43"/>
        <v>1.0276824951171875</v>
      </c>
    </row>
    <row r="1399" spans="1:14" ht="15" x14ac:dyDescent="0.2">
      <c r="A1399" s="59" t="s">
        <v>3719</v>
      </c>
      <c r="B1399" s="59" t="s">
        <v>3720</v>
      </c>
      <c r="C1399" s="59" t="s">
        <v>28</v>
      </c>
      <c r="D1399" s="60">
        <v>2.396058320999146</v>
      </c>
      <c r="E1399" s="60">
        <v>27.203754425048828</v>
      </c>
      <c r="F1399" s="60">
        <v>50.064479827880859</v>
      </c>
      <c r="G1399" s="60">
        <v>1089479168</v>
      </c>
      <c r="H1399" s="60">
        <v>39.720001220703125</v>
      </c>
      <c r="I1399" s="59" t="s">
        <v>67</v>
      </c>
      <c r="J1399" s="59" t="s">
        <v>100</v>
      </c>
      <c r="K1399" s="50"/>
      <c r="L1399"/>
      <c r="M1399">
        <f t="shared" si="42"/>
        <v>0.27203754425048826</v>
      </c>
      <c r="N1399">
        <f t="shared" si="43"/>
        <v>0.50064479827880859</v>
      </c>
    </row>
    <row r="1400" spans="1:14" ht="15" x14ac:dyDescent="0.2">
      <c r="A1400" s="59" t="s">
        <v>3031</v>
      </c>
      <c r="B1400" s="59" t="s">
        <v>3032</v>
      </c>
      <c r="C1400" s="59" t="s">
        <v>36</v>
      </c>
      <c r="D1400" s="60">
        <v>26.268165588378906</v>
      </c>
      <c r="E1400" s="60">
        <v>13.103344917297363</v>
      </c>
      <c r="F1400" s="60">
        <v>56.480323791503906</v>
      </c>
      <c r="G1400" s="60">
        <v>1089143168</v>
      </c>
      <c r="H1400" s="60">
        <v>85.625</v>
      </c>
      <c r="I1400" s="59" t="s">
        <v>37</v>
      </c>
      <c r="J1400" s="59" t="s">
        <v>38</v>
      </c>
      <c r="K1400" s="50"/>
      <c r="L1400"/>
      <c r="M1400">
        <f t="shared" si="42"/>
        <v>0.13103344917297363</v>
      </c>
      <c r="N1400">
        <f t="shared" si="43"/>
        <v>0.56480323791503906</v>
      </c>
    </row>
    <row r="1401" spans="1:14" ht="15" x14ac:dyDescent="0.2">
      <c r="A1401" s="59" t="s">
        <v>2511</v>
      </c>
      <c r="B1401" s="59" t="s">
        <v>2512</v>
      </c>
      <c r="C1401" s="59" t="s">
        <v>80</v>
      </c>
      <c r="D1401" s="60">
        <v>84.033615112304688</v>
      </c>
      <c r="E1401" s="60">
        <v>1.6936429738998411</v>
      </c>
      <c r="F1401" s="60">
        <v>128.31219482421875</v>
      </c>
      <c r="G1401" s="60">
        <v>1080889728</v>
      </c>
      <c r="H1401" s="60">
        <v>6.6999998092651367</v>
      </c>
      <c r="I1401" s="59" t="s">
        <v>80</v>
      </c>
      <c r="J1401" s="59" t="s">
        <v>81</v>
      </c>
      <c r="K1401" s="50"/>
      <c r="L1401"/>
      <c r="M1401">
        <f t="shared" si="42"/>
        <v>1.693642973899841E-2</v>
      </c>
      <c r="N1401">
        <f t="shared" si="43"/>
        <v>1.2831219482421874</v>
      </c>
    </row>
    <row r="1402" spans="1:14" ht="15" x14ac:dyDescent="0.2">
      <c r="A1402" s="59" t="s">
        <v>4675</v>
      </c>
      <c r="B1402" s="59" t="s">
        <v>4676</v>
      </c>
      <c r="C1402" s="59" t="s">
        <v>33</v>
      </c>
      <c r="D1402" s="60">
        <v>9.9379844665527344</v>
      </c>
      <c r="E1402" s="60">
        <v>12.077286720275879</v>
      </c>
      <c r="F1402" s="60">
        <v>309.69894409179688</v>
      </c>
      <c r="G1402" s="60">
        <v>1077429888</v>
      </c>
      <c r="H1402" s="60">
        <v>38.459999084472656</v>
      </c>
      <c r="I1402" s="59" t="s">
        <v>34</v>
      </c>
      <c r="J1402" s="59" t="s">
        <v>73</v>
      </c>
      <c r="K1402" s="50"/>
      <c r="L1402"/>
      <c r="M1402">
        <f t="shared" si="42"/>
        <v>0.12077286720275879</v>
      </c>
      <c r="N1402">
        <f t="shared" si="43"/>
        <v>3.0969894409179686</v>
      </c>
    </row>
    <row r="1403" spans="1:14" ht="15" x14ac:dyDescent="0.2">
      <c r="A1403" s="59" t="s">
        <v>4055</v>
      </c>
      <c r="B1403" s="59" t="s">
        <v>4056</v>
      </c>
      <c r="C1403" s="59" t="s">
        <v>33</v>
      </c>
      <c r="D1403" s="60">
        <v>9.8322668075561523</v>
      </c>
      <c r="E1403" s="60">
        <v>20.0771484375</v>
      </c>
      <c r="F1403" s="60">
        <v>28.72358512878418</v>
      </c>
      <c r="G1403" s="60">
        <v>1076322432</v>
      </c>
      <c r="H1403" s="60">
        <v>76.790000915527344</v>
      </c>
      <c r="I1403" s="59" t="s">
        <v>47</v>
      </c>
      <c r="J1403" s="59" t="s">
        <v>47</v>
      </c>
      <c r="K1403" s="50"/>
      <c r="L1403"/>
      <c r="M1403">
        <f t="shared" si="42"/>
        <v>0.200771484375</v>
      </c>
      <c r="N1403">
        <f t="shared" si="43"/>
        <v>0.28723585128784179</v>
      </c>
    </row>
    <row r="1404" spans="1:14" ht="15" x14ac:dyDescent="0.2">
      <c r="A1404" s="59" t="s">
        <v>3857</v>
      </c>
      <c r="B1404" s="59" t="s">
        <v>3858</v>
      </c>
      <c r="C1404" s="59" t="s">
        <v>28</v>
      </c>
      <c r="D1404" s="60">
        <v>3.745132207870483</v>
      </c>
      <c r="E1404" s="60">
        <v>42.5985107421875</v>
      </c>
      <c r="F1404" s="60">
        <v>159.35716247558594</v>
      </c>
      <c r="G1404" s="60">
        <v>1075845632</v>
      </c>
      <c r="H1404" s="60">
        <v>53.854999542236328</v>
      </c>
      <c r="I1404" s="59" t="s">
        <v>31</v>
      </c>
      <c r="J1404" s="59" t="s">
        <v>116</v>
      </c>
      <c r="K1404" s="50"/>
      <c r="L1404"/>
      <c r="M1404">
        <f t="shared" si="42"/>
        <v>0.42598510742187501</v>
      </c>
      <c r="N1404">
        <f t="shared" si="43"/>
        <v>1.5935716247558593</v>
      </c>
    </row>
    <row r="1405" spans="1:14" ht="15" x14ac:dyDescent="0.2">
      <c r="A1405" s="59" t="s">
        <v>3355</v>
      </c>
      <c r="B1405" s="59" t="s">
        <v>3356</v>
      </c>
      <c r="C1405" s="59" t="s">
        <v>89</v>
      </c>
      <c r="D1405" s="60">
        <v>16.33997917175293</v>
      </c>
      <c r="E1405" s="60">
        <v>9.6325540542602539</v>
      </c>
      <c r="F1405" s="60">
        <v>70.2144775390625</v>
      </c>
      <c r="G1405" s="60">
        <v>1071358720</v>
      </c>
      <c r="H1405" s="60">
        <v>26.649999618530273</v>
      </c>
      <c r="I1405" s="59" t="s">
        <v>89</v>
      </c>
      <c r="J1405" s="59" t="s">
        <v>109</v>
      </c>
      <c r="K1405" s="50"/>
      <c r="L1405"/>
      <c r="M1405">
        <f t="shared" si="42"/>
        <v>9.6325540542602534E-2</v>
      </c>
      <c r="N1405">
        <f t="shared" si="43"/>
        <v>0.70214477539062503</v>
      </c>
    </row>
    <row r="1406" spans="1:14" ht="15" x14ac:dyDescent="0.2">
      <c r="A1406" s="59" t="s">
        <v>3425</v>
      </c>
      <c r="B1406" s="59" t="s">
        <v>3426</v>
      </c>
      <c r="C1406" s="59" t="s">
        <v>89</v>
      </c>
      <c r="D1406" s="60">
        <v>7.2794113159179688</v>
      </c>
      <c r="E1406" s="60">
        <v>19.94401741027832</v>
      </c>
      <c r="F1406" s="60">
        <v>48.273571014404297</v>
      </c>
      <c r="G1406" s="60">
        <v>1070407168</v>
      </c>
      <c r="H1406" s="60">
        <v>9.8999996185302734</v>
      </c>
      <c r="I1406" s="59" t="s">
        <v>89</v>
      </c>
      <c r="J1406" s="59" t="s">
        <v>90</v>
      </c>
      <c r="K1406" s="50"/>
      <c r="L1406"/>
      <c r="M1406">
        <f t="shared" si="42"/>
        <v>0.1994401741027832</v>
      </c>
      <c r="N1406">
        <f t="shared" si="43"/>
        <v>0.48273571014404298</v>
      </c>
    </row>
    <row r="1407" spans="1:14" ht="15" x14ac:dyDescent="0.2">
      <c r="A1407" s="59" t="s">
        <v>4303</v>
      </c>
      <c r="B1407" s="59" t="s">
        <v>4304</v>
      </c>
      <c r="C1407" s="59" t="s">
        <v>20</v>
      </c>
      <c r="D1407" s="60">
        <v>28.221851348876953</v>
      </c>
      <c r="E1407" s="60">
        <v>6.7059941291809082</v>
      </c>
      <c r="F1407" s="60">
        <v>84.328231811523438</v>
      </c>
      <c r="G1407" s="60">
        <v>1066411264</v>
      </c>
      <c r="H1407" s="60">
        <v>17.264999389648438</v>
      </c>
      <c r="I1407" s="59" t="s">
        <v>23</v>
      </c>
      <c r="J1407" s="59" t="s">
        <v>24</v>
      </c>
      <c r="K1407" s="50"/>
      <c r="L1407"/>
      <c r="M1407">
        <f t="shared" si="42"/>
        <v>6.7059941291809089E-2</v>
      </c>
      <c r="N1407">
        <f t="shared" si="43"/>
        <v>0.84328231811523435</v>
      </c>
    </row>
    <row r="1408" spans="1:14" ht="15" x14ac:dyDescent="0.2">
      <c r="A1408" s="59" t="s">
        <v>9361</v>
      </c>
      <c r="B1408" s="59" t="s">
        <v>9362</v>
      </c>
      <c r="C1408" s="59" t="s">
        <v>69</v>
      </c>
      <c r="D1408" s="60">
        <v>27.248424530029297</v>
      </c>
      <c r="E1408" s="60">
        <v>25.97368049621582</v>
      </c>
      <c r="F1408" s="60">
        <v>180.15568542480469</v>
      </c>
      <c r="G1408" s="60">
        <v>1066209664</v>
      </c>
      <c r="H1408" s="60">
        <v>28.559999465942383</v>
      </c>
      <c r="I1408" s="59" t="s">
        <v>76</v>
      </c>
      <c r="J1408" s="59" t="s">
        <v>77</v>
      </c>
      <c r="K1408" s="50"/>
      <c r="L1408"/>
      <c r="M1408">
        <f t="shared" si="42"/>
        <v>0.25973680496215823</v>
      </c>
      <c r="N1408">
        <f t="shared" si="43"/>
        <v>1.8015568542480469</v>
      </c>
    </row>
    <row r="1409" spans="1:14" ht="15" x14ac:dyDescent="0.2">
      <c r="A1409" s="59" t="s">
        <v>3359</v>
      </c>
      <c r="B1409" s="59" t="s">
        <v>3360</v>
      </c>
      <c r="C1409" s="59" t="s">
        <v>33</v>
      </c>
      <c r="D1409" s="60">
        <v>24.637155532836914</v>
      </c>
      <c r="E1409" s="60">
        <v>8.9934663772583008</v>
      </c>
      <c r="F1409" s="60">
        <v>0</v>
      </c>
      <c r="G1409" s="60">
        <v>1065832768</v>
      </c>
      <c r="H1409" s="60">
        <v>56.430000305175781</v>
      </c>
      <c r="I1409" s="59" t="s">
        <v>85</v>
      </c>
      <c r="J1409" s="59" t="s">
        <v>85</v>
      </c>
      <c r="K1409" s="50"/>
      <c r="L1409"/>
      <c r="M1409">
        <f t="shared" si="42"/>
        <v>8.9934663772583009E-2</v>
      </c>
      <c r="N1409" t="str">
        <f t="shared" si="43"/>
        <v/>
      </c>
    </row>
    <row r="1410" spans="1:14" ht="15" x14ac:dyDescent="0.2">
      <c r="A1410" s="59" t="s">
        <v>4509</v>
      </c>
      <c r="B1410" s="59" t="s">
        <v>4510</v>
      </c>
      <c r="C1410" s="59" t="s">
        <v>28</v>
      </c>
      <c r="D1410" s="60">
        <v>12.18980598449707</v>
      </c>
      <c r="E1410" s="60">
        <v>30.228208541870117</v>
      </c>
      <c r="F1410" s="60">
        <v>94.120254516601562</v>
      </c>
      <c r="G1410" s="60">
        <v>1064911488</v>
      </c>
      <c r="H1410" s="60">
        <v>20.440000534057617</v>
      </c>
      <c r="I1410" s="59" t="s">
        <v>31</v>
      </c>
      <c r="J1410" s="59" t="s">
        <v>116</v>
      </c>
      <c r="K1410" s="50"/>
      <c r="L1410"/>
      <c r="M1410">
        <f t="shared" si="42"/>
        <v>0.30228208541870116</v>
      </c>
      <c r="N1410">
        <f t="shared" si="43"/>
        <v>0.94120254516601565</v>
      </c>
    </row>
    <row r="1411" spans="1:14" ht="15" x14ac:dyDescent="0.2">
      <c r="A1411" s="59" t="s">
        <v>4173</v>
      </c>
      <c r="B1411" s="59" t="s">
        <v>4174</v>
      </c>
      <c r="C1411" s="59" t="s">
        <v>20</v>
      </c>
      <c r="D1411" s="60">
        <v>10.922155380249023</v>
      </c>
      <c r="E1411" s="60">
        <v>12.173168182373047</v>
      </c>
      <c r="F1411" s="60">
        <v>5.3072428703308114</v>
      </c>
      <c r="G1411" s="60">
        <v>1057972992</v>
      </c>
      <c r="H1411" s="60">
        <v>18.239999771118164</v>
      </c>
      <c r="I1411" s="59" t="s">
        <v>48</v>
      </c>
      <c r="J1411" s="59" t="s">
        <v>48</v>
      </c>
      <c r="K1411" s="50"/>
      <c r="L1411"/>
      <c r="M1411">
        <f t="shared" si="42"/>
        <v>0.12173168182373047</v>
      </c>
      <c r="N1411">
        <f t="shared" si="43"/>
        <v>5.3072428703308111E-2</v>
      </c>
    </row>
    <row r="1412" spans="1:14" ht="15" x14ac:dyDescent="0.2">
      <c r="A1412" s="59" t="s">
        <v>2773</v>
      </c>
      <c r="B1412" s="59" t="s">
        <v>2774</v>
      </c>
      <c r="C1412" s="59" t="s">
        <v>33</v>
      </c>
      <c r="D1412" s="60">
        <v>20.275705337524414</v>
      </c>
      <c r="E1412" s="60">
        <v>1.4299160242080691</v>
      </c>
      <c r="F1412" s="60">
        <v>41.955036163330078</v>
      </c>
      <c r="G1412" s="60">
        <v>1056606400</v>
      </c>
      <c r="H1412" s="60">
        <v>19.840000152587891</v>
      </c>
      <c r="I1412" s="59" t="s">
        <v>85</v>
      </c>
      <c r="J1412" s="59" t="s">
        <v>85</v>
      </c>
      <c r="K1412" s="50"/>
      <c r="L1412"/>
      <c r="M1412">
        <f t="shared" si="42"/>
        <v>1.4299160242080691E-2</v>
      </c>
      <c r="N1412">
        <f t="shared" si="43"/>
        <v>0.41955036163330078</v>
      </c>
    </row>
    <row r="1413" spans="1:14" ht="15" x14ac:dyDescent="0.2">
      <c r="A1413" s="59" t="s">
        <v>3495</v>
      </c>
      <c r="B1413" s="59" t="s">
        <v>3496</v>
      </c>
      <c r="C1413" s="59" t="s">
        <v>45</v>
      </c>
      <c r="D1413" s="60">
        <v>14.115494728088379</v>
      </c>
      <c r="E1413" s="60">
        <v>-4.8420162200927734</v>
      </c>
      <c r="F1413" s="60">
        <v>296.02365112304688</v>
      </c>
      <c r="G1413" s="60">
        <v>1049938304</v>
      </c>
      <c r="H1413" s="60">
        <v>15.045000076293945</v>
      </c>
      <c r="I1413" s="59" t="s">
        <v>53</v>
      </c>
      <c r="J1413" s="59" t="s">
        <v>84</v>
      </c>
      <c r="K1413" s="50"/>
      <c r="L1413"/>
      <c r="M1413">
        <f t="shared" ref="M1413:M1476" si="44">IF(E1413=0,"",E1413/100)</f>
        <v>-4.8420162200927735E-2</v>
      </c>
      <c r="N1413">
        <f t="shared" si="43"/>
        <v>2.9602365112304687</v>
      </c>
    </row>
    <row r="1414" spans="1:14" ht="15" x14ac:dyDescent="0.2">
      <c r="A1414" s="59" t="s">
        <v>2783</v>
      </c>
      <c r="B1414" s="59" t="s">
        <v>2784</v>
      </c>
      <c r="C1414" s="59" t="s">
        <v>69</v>
      </c>
      <c r="D1414" s="60">
        <v>15.870851516723633</v>
      </c>
      <c r="E1414" s="60">
        <v>6.0798511505126953</v>
      </c>
      <c r="F1414" s="60">
        <v>189.85107421875</v>
      </c>
      <c r="G1414" s="60">
        <v>1049068288</v>
      </c>
      <c r="H1414" s="60">
        <v>8.6149997711181641</v>
      </c>
      <c r="I1414" s="59" t="s">
        <v>6370</v>
      </c>
      <c r="J1414" s="59" t="s">
        <v>87</v>
      </c>
      <c r="K1414" s="50"/>
      <c r="L1414"/>
      <c r="M1414">
        <f t="shared" si="44"/>
        <v>6.0798511505126954E-2</v>
      </c>
      <c r="N1414">
        <f t="shared" ref="N1414:N1477" si="45">IF(F1414=0,"",F1414/100)</f>
        <v>1.8985107421875</v>
      </c>
    </row>
    <row r="1415" spans="1:14" ht="15" x14ac:dyDescent="0.2">
      <c r="A1415" s="59" t="s">
        <v>4131</v>
      </c>
      <c r="B1415" s="59" t="s">
        <v>4132</v>
      </c>
      <c r="C1415" s="59" t="s">
        <v>28</v>
      </c>
      <c r="D1415" s="60">
        <v>17.335025787353516</v>
      </c>
      <c r="E1415" s="60">
        <v>1.1095399856567381</v>
      </c>
      <c r="F1415" s="60">
        <v>638.4583740234375</v>
      </c>
      <c r="G1415" s="60">
        <v>1043589056</v>
      </c>
      <c r="H1415" s="60">
        <v>9.7950000762939453</v>
      </c>
      <c r="I1415" s="59" t="s">
        <v>31</v>
      </c>
      <c r="J1415" s="59" t="s">
        <v>116</v>
      </c>
      <c r="K1415" s="50"/>
      <c r="L1415"/>
      <c r="M1415">
        <f t="shared" si="44"/>
        <v>1.109539985656738E-2</v>
      </c>
      <c r="N1415">
        <f t="shared" si="45"/>
        <v>6.3845837402343752</v>
      </c>
    </row>
    <row r="1416" spans="1:14" ht="15" x14ac:dyDescent="0.2">
      <c r="A1416" s="59" t="s">
        <v>9385</v>
      </c>
      <c r="B1416" s="59" t="s">
        <v>9386</v>
      </c>
      <c r="C1416" s="59" t="s">
        <v>25</v>
      </c>
      <c r="D1416" s="60">
        <v>8.0266618728637695</v>
      </c>
      <c r="E1416" s="60">
        <v>2.7489080429077148</v>
      </c>
      <c r="F1416" s="60">
        <v>77.796607971191406</v>
      </c>
      <c r="G1416" s="60">
        <v>1038974528</v>
      </c>
      <c r="H1416" s="60">
        <v>2.565000057220459</v>
      </c>
      <c r="I1416" s="59" t="s">
        <v>26</v>
      </c>
      <c r="J1416" s="59" t="s">
        <v>74</v>
      </c>
      <c r="K1416" s="50"/>
      <c r="L1416"/>
      <c r="M1416">
        <f t="shared" si="44"/>
        <v>2.7489080429077148E-2</v>
      </c>
      <c r="N1416">
        <f t="shared" si="45"/>
        <v>0.77796607971191412</v>
      </c>
    </row>
    <row r="1417" spans="1:14" ht="15" x14ac:dyDescent="0.2">
      <c r="A1417" s="59" t="s">
        <v>4533</v>
      </c>
      <c r="B1417" s="59" t="s">
        <v>4534</v>
      </c>
      <c r="C1417" s="59" t="s">
        <v>36</v>
      </c>
      <c r="D1417" s="60">
        <v>7.4349994659423828</v>
      </c>
      <c r="E1417" s="60">
        <v>47.677474975585938</v>
      </c>
      <c r="F1417" s="60">
        <v>1.7470990419387822</v>
      </c>
      <c r="G1417" s="60">
        <v>1035327936</v>
      </c>
      <c r="H1417" s="60">
        <v>14.869999885559082</v>
      </c>
      <c r="I1417" s="59" t="s">
        <v>40</v>
      </c>
      <c r="J1417" s="59" t="s">
        <v>55</v>
      </c>
      <c r="K1417" s="50"/>
      <c r="L1417"/>
      <c r="M1417">
        <f t="shared" si="44"/>
        <v>0.47677474975585937</v>
      </c>
      <c r="N1417">
        <f t="shared" si="45"/>
        <v>1.7470990419387822E-2</v>
      </c>
    </row>
    <row r="1418" spans="1:14" ht="15" x14ac:dyDescent="0.2">
      <c r="A1418" s="59" t="s">
        <v>3221</v>
      </c>
      <c r="B1418" s="59" t="s">
        <v>3222</v>
      </c>
      <c r="C1418" s="59" t="s">
        <v>28</v>
      </c>
      <c r="D1418" s="60">
        <v>7.2404537200927734</v>
      </c>
      <c r="E1418" s="60">
        <v>20.610977172851562</v>
      </c>
      <c r="F1418" s="60">
        <v>51.507183074951172</v>
      </c>
      <c r="G1418" s="60">
        <v>1035020480</v>
      </c>
      <c r="H1418" s="60">
        <v>24.049999237060547</v>
      </c>
      <c r="I1418" s="59" t="s">
        <v>67</v>
      </c>
      <c r="J1418" s="59" t="s">
        <v>100</v>
      </c>
      <c r="K1418" s="50"/>
      <c r="L1418"/>
      <c r="M1418">
        <f t="shared" si="44"/>
        <v>0.20610977172851563</v>
      </c>
      <c r="N1418">
        <f t="shared" si="45"/>
        <v>0.51507183074951168</v>
      </c>
    </row>
    <row r="1419" spans="1:14" ht="15" x14ac:dyDescent="0.2">
      <c r="A1419" s="59" t="s">
        <v>4329</v>
      </c>
      <c r="B1419" s="59" t="s">
        <v>4330</v>
      </c>
      <c r="C1419" s="59" t="s">
        <v>43</v>
      </c>
      <c r="D1419" s="60">
        <v>1.7402317523956301</v>
      </c>
      <c r="E1419" s="60">
        <v>119.13855743408203</v>
      </c>
      <c r="F1419" s="60">
        <v>118.07928466796875</v>
      </c>
      <c r="G1419" s="60">
        <v>1031006272</v>
      </c>
      <c r="H1419" s="60">
        <v>61.319999694824219</v>
      </c>
      <c r="I1419" s="59" t="s">
        <v>43</v>
      </c>
      <c r="J1419" s="59" t="s">
        <v>44</v>
      </c>
      <c r="K1419" s="50"/>
      <c r="L1419"/>
      <c r="M1419">
        <f t="shared" si="44"/>
        <v>1.1913855743408204</v>
      </c>
      <c r="N1419">
        <f t="shared" si="45"/>
        <v>1.1807928466796875</v>
      </c>
    </row>
    <row r="1420" spans="1:14" ht="15" x14ac:dyDescent="0.2">
      <c r="A1420" s="59" t="s">
        <v>3583</v>
      </c>
      <c r="B1420" s="59" t="s">
        <v>3584</v>
      </c>
      <c r="C1420" s="59" t="s">
        <v>33</v>
      </c>
      <c r="D1420" s="60">
        <v>9.3442583084106445</v>
      </c>
      <c r="E1420" s="60">
        <v>11.183324813842773</v>
      </c>
      <c r="F1420" s="60">
        <v>80.673255920410156</v>
      </c>
      <c r="G1420" s="60">
        <v>1022028288</v>
      </c>
      <c r="H1420" s="60">
        <v>13.300000190734863</v>
      </c>
      <c r="I1420" s="59" t="s">
        <v>47</v>
      </c>
      <c r="J1420" s="59" t="s">
        <v>47</v>
      </c>
      <c r="K1420" s="50"/>
      <c r="L1420"/>
      <c r="M1420">
        <f t="shared" si="44"/>
        <v>0.11183324813842774</v>
      </c>
      <c r="N1420">
        <f t="shared" si="45"/>
        <v>0.80673255920410158</v>
      </c>
    </row>
    <row r="1421" spans="1:14" ht="15" x14ac:dyDescent="0.2">
      <c r="A1421" s="59" t="s">
        <v>4685</v>
      </c>
      <c r="B1421" s="59" t="s">
        <v>4686</v>
      </c>
      <c r="C1421" s="59" t="s">
        <v>33</v>
      </c>
      <c r="D1421" s="60">
        <v>5.2783966064453134</v>
      </c>
      <c r="E1421" s="60">
        <v>23.464849472045898</v>
      </c>
      <c r="F1421" s="60">
        <v>6.8865699768066406</v>
      </c>
      <c r="G1421" s="60">
        <v>1021697024</v>
      </c>
      <c r="H1421" s="60">
        <v>23.700000762939453</v>
      </c>
      <c r="I1421" s="59" t="s">
        <v>47</v>
      </c>
      <c r="J1421" s="59" t="s">
        <v>111</v>
      </c>
      <c r="K1421" s="50"/>
      <c r="L1421"/>
      <c r="M1421">
        <f t="shared" si="44"/>
        <v>0.23464849472045898</v>
      </c>
      <c r="N1421">
        <f t="shared" si="45"/>
        <v>6.8865699768066405E-2</v>
      </c>
    </row>
    <row r="1422" spans="1:14" ht="15" x14ac:dyDescent="0.2">
      <c r="A1422" s="59" t="s">
        <v>7759</v>
      </c>
      <c r="B1422" s="59" t="s">
        <v>7760</v>
      </c>
      <c r="C1422" s="59" t="s">
        <v>33</v>
      </c>
      <c r="D1422" s="60">
        <v>10.690140724182129</v>
      </c>
      <c r="E1422" s="60">
        <v>10.778199195861816</v>
      </c>
      <c r="F1422" s="60">
        <v>57.351902008056641</v>
      </c>
      <c r="G1422" s="60">
        <v>1021466496</v>
      </c>
      <c r="H1422" s="60">
        <v>30.360000610351562</v>
      </c>
      <c r="I1422" s="59" t="s">
        <v>47</v>
      </c>
      <c r="J1422" s="59" t="s">
        <v>47</v>
      </c>
      <c r="K1422" s="50"/>
      <c r="L1422"/>
      <c r="M1422">
        <f t="shared" si="44"/>
        <v>0.10778199195861816</v>
      </c>
      <c r="N1422">
        <f t="shared" si="45"/>
        <v>0.57351902008056643</v>
      </c>
    </row>
    <row r="1423" spans="1:14" ht="15" x14ac:dyDescent="0.2">
      <c r="A1423" s="59" t="s">
        <v>3547</v>
      </c>
      <c r="B1423" s="59" t="s">
        <v>3548</v>
      </c>
      <c r="C1423" s="59" t="s">
        <v>33</v>
      </c>
      <c r="D1423" s="60">
        <v>3.4472224712371831</v>
      </c>
      <c r="E1423" s="60">
        <v>30.651229858398438</v>
      </c>
      <c r="F1423" s="60">
        <v>9.2440767288208008</v>
      </c>
      <c r="G1423" s="60">
        <v>1015156800</v>
      </c>
      <c r="H1423" s="60">
        <v>9.6599998474121094</v>
      </c>
      <c r="I1423" s="59" t="s">
        <v>34</v>
      </c>
      <c r="J1423" s="59" t="s">
        <v>79</v>
      </c>
      <c r="K1423" s="50"/>
      <c r="L1423"/>
      <c r="M1423">
        <f t="shared" si="44"/>
        <v>0.30651229858398438</v>
      </c>
      <c r="N1423">
        <f t="shared" si="45"/>
        <v>9.2440767288208006E-2</v>
      </c>
    </row>
    <row r="1424" spans="1:14" ht="15" x14ac:dyDescent="0.2">
      <c r="A1424" s="59" t="s">
        <v>4905</v>
      </c>
      <c r="B1424" s="59" t="s">
        <v>4906</v>
      </c>
      <c r="C1424" s="59" t="s">
        <v>33</v>
      </c>
      <c r="D1424" s="60">
        <v>9.5377607345581055</v>
      </c>
      <c r="E1424" s="60">
        <v>33.951332092285156</v>
      </c>
      <c r="F1424" s="60">
        <v>72.337860107421875</v>
      </c>
      <c r="G1424" s="60">
        <v>1011360448</v>
      </c>
      <c r="H1424" s="60">
        <v>37.319999694824219</v>
      </c>
      <c r="I1424" s="59" t="s">
        <v>34</v>
      </c>
      <c r="J1424" s="59" t="s">
        <v>73</v>
      </c>
      <c r="K1424" s="50"/>
      <c r="L1424"/>
      <c r="M1424">
        <f t="shared" si="44"/>
        <v>0.33951332092285158</v>
      </c>
      <c r="N1424">
        <f t="shared" si="45"/>
        <v>0.7233786010742187</v>
      </c>
    </row>
    <row r="1425" spans="1:14" ht="15" x14ac:dyDescent="0.2">
      <c r="A1425" s="59" t="s">
        <v>4401</v>
      </c>
      <c r="B1425" s="59" t="s">
        <v>4402</v>
      </c>
      <c r="C1425" s="59" t="s">
        <v>28</v>
      </c>
      <c r="D1425" s="60">
        <v>108.24295806884766</v>
      </c>
      <c r="E1425" s="60">
        <v>1.4397890567779541</v>
      </c>
      <c r="F1425" s="60">
        <v>6.6194238662719727</v>
      </c>
      <c r="G1425" s="60">
        <v>1011306048</v>
      </c>
      <c r="H1425" s="60">
        <v>24.950000762939453</v>
      </c>
      <c r="I1425" s="59" t="s">
        <v>29</v>
      </c>
      <c r="J1425" s="59" t="s">
        <v>30</v>
      </c>
      <c r="K1425" s="50"/>
      <c r="L1425"/>
      <c r="M1425">
        <f t="shared" si="44"/>
        <v>1.439789056777954E-2</v>
      </c>
      <c r="N1425">
        <f t="shared" si="45"/>
        <v>6.6194238662719729E-2</v>
      </c>
    </row>
    <row r="1426" spans="1:14" ht="15" x14ac:dyDescent="0.2">
      <c r="A1426" s="59" t="s">
        <v>3865</v>
      </c>
      <c r="B1426" s="59" t="s">
        <v>3866</v>
      </c>
      <c r="C1426" s="59" t="s">
        <v>43</v>
      </c>
      <c r="D1426" s="60">
        <v>15.379715919494629</v>
      </c>
      <c r="E1426" s="60">
        <v>8.168360710144043</v>
      </c>
      <c r="F1426" s="60">
        <v>8.5167436599731445</v>
      </c>
      <c r="G1426" s="60">
        <v>1004903424</v>
      </c>
      <c r="H1426" s="60">
        <v>8.7899999618530273</v>
      </c>
      <c r="I1426" s="59" t="s">
        <v>43</v>
      </c>
      <c r="J1426" s="59" t="s">
        <v>101</v>
      </c>
      <c r="K1426" s="50"/>
      <c r="L1426"/>
      <c r="M1426">
        <f t="shared" si="44"/>
        <v>8.1683607101440431E-2</v>
      </c>
      <c r="N1426">
        <f t="shared" si="45"/>
        <v>8.5167436599731444E-2</v>
      </c>
    </row>
    <row r="1427" spans="1:14" ht="15" x14ac:dyDescent="0.2">
      <c r="A1427" s="59" t="s">
        <v>3741</v>
      </c>
      <c r="B1427" s="59" t="s">
        <v>3742</v>
      </c>
      <c r="C1427" s="59" t="s">
        <v>69</v>
      </c>
      <c r="D1427" s="60">
        <v>9.8695335388183594</v>
      </c>
      <c r="E1427" s="60">
        <v>13.177471160888672</v>
      </c>
      <c r="F1427" s="60">
        <v>83.241859436035156</v>
      </c>
      <c r="G1427" s="60">
        <v>1002250432</v>
      </c>
      <c r="H1427" s="60">
        <v>48.080001831054688</v>
      </c>
      <c r="I1427" s="59" t="s">
        <v>76</v>
      </c>
      <c r="J1427" s="59" t="s">
        <v>95</v>
      </c>
      <c r="K1427" s="50"/>
      <c r="L1427"/>
      <c r="M1427">
        <f t="shared" si="44"/>
        <v>0.13177471160888671</v>
      </c>
      <c r="N1427">
        <f t="shared" si="45"/>
        <v>0.83241859436035159</v>
      </c>
    </row>
    <row r="1428" spans="1:14" ht="15" x14ac:dyDescent="0.2">
      <c r="A1428" s="59" t="s">
        <v>7480</v>
      </c>
      <c r="B1428" s="59" t="s">
        <v>7481</v>
      </c>
      <c r="C1428" s="59" t="s">
        <v>36</v>
      </c>
      <c r="D1428" s="60">
        <v>4.0828490257263184</v>
      </c>
      <c r="E1428" s="60">
        <v>23.474010467529297</v>
      </c>
      <c r="F1428" s="60">
        <v>1.712739944458008</v>
      </c>
      <c r="G1428" s="60">
        <v>1001776896</v>
      </c>
      <c r="H1428" s="60">
        <v>36.299999237060547</v>
      </c>
      <c r="I1428" s="59" t="s">
        <v>37</v>
      </c>
      <c r="J1428" s="59" t="s">
        <v>38</v>
      </c>
      <c r="K1428" s="50"/>
      <c r="L1428"/>
      <c r="M1428">
        <f t="shared" si="44"/>
        <v>0.23474010467529297</v>
      </c>
      <c r="N1428">
        <f t="shared" si="45"/>
        <v>1.7127399444580079E-2</v>
      </c>
    </row>
    <row r="1429" spans="1:14" ht="15" x14ac:dyDescent="0.2">
      <c r="A1429" s="59" t="s">
        <v>8258</v>
      </c>
      <c r="B1429" s="59" t="s">
        <v>8259</v>
      </c>
      <c r="C1429" s="59" t="s">
        <v>80</v>
      </c>
      <c r="D1429" s="60">
        <v>134.34243774414062</v>
      </c>
      <c r="E1429" s="60">
        <v>0.87660801410675004</v>
      </c>
      <c r="F1429" s="60">
        <v>40.724033355712891</v>
      </c>
      <c r="G1429" s="60">
        <v>1001492352</v>
      </c>
      <c r="H1429" s="60">
        <v>18.665000915527344</v>
      </c>
      <c r="I1429" s="59" t="s">
        <v>80</v>
      </c>
      <c r="J1429" s="59" t="s">
        <v>81</v>
      </c>
      <c r="K1429" s="50"/>
      <c r="L1429"/>
      <c r="M1429">
        <f t="shared" si="44"/>
        <v>8.7660801410675004E-3</v>
      </c>
      <c r="N1429">
        <f t="shared" si="45"/>
        <v>0.40724033355712891</v>
      </c>
    </row>
    <row r="1430" spans="1:14" ht="15" x14ac:dyDescent="0.2">
      <c r="A1430" s="59" t="s">
        <v>4313</v>
      </c>
      <c r="B1430" s="59" t="s">
        <v>4314</v>
      </c>
      <c r="C1430" s="59" t="s">
        <v>89</v>
      </c>
      <c r="D1430" s="60">
        <v>6.9585208892822275</v>
      </c>
      <c r="E1430" s="60">
        <v>25.277294158935547</v>
      </c>
      <c r="F1430" s="60">
        <v>36.430824279785156</v>
      </c>
      <c r="G1430" s="60">
        <v>1000402560</v>
      </c>
      <c r="H1430" s="60">
        <v>38.849998474121094</v>
      </c>
      <c r="I1430" s="59" t="s">
        <v>89</v>
      </c>
      <c r="J1430" s="59" t="s">
        <v>90</v>
      </c>
      <c r="K1430" s="50"/>
      <c r="L1430"/>
      <c r="M1430">
        <f t="shared" si="44"/>
        <v>0.25277294158935548</v>
      </c>
      <c r="N1430">
        <f t="shared" si="45"/>
        <v>0.36430824279785157</v>
      </c>
    </row>
    <row r="1431" spans="1:14" ht="15" x14ac:dyDescent="0.2">
      <c r="A1431" s="59" t="s">
        <v>3913</v>
      </c>
      <c r="B1431" s="59" t="s">
        <v>3914</v>
      </c>
      <c r="C1431" s="59" t="s">
        <v>33</v>
      </c>
      <c r="D1431" s="60">
        <v>4.5013828277587891</v>
      </c>
      <c r="E1431" s="60">
        <v>18.370748519897461</v>
      </c>
      <c r="F1431" s="60">
        <v>43.659709930419922</v>
      </c>
      <c r="G1431" s="60">
        <v>997731520</v>
      </c>
      <c r="H1431" s="60">
        <v>39.334999084472656</v>
      </c>
      <c r="I1431" s="59" t="s">
        <v>85</v>
      </c>
      <c r="J1431" s="59" t="s">
        <v>85</v>
      </c>
      <c r="K1431" s="50"/>
      <c r="L1431"/>
      <c r="M1431">
        <f t="shared" si="44"/>
        <v>0.18370748519897462</v>
      </c>
      <c r="N1431">
        <f t="shared" si="45"/>
        <v>0.43659709930419921</v>
      </c>
    </row>
    <row r="1432" spans="1:14" ht="15" x14ac:dyDescent="0.2">
      <c r="A1432" s="59" t="s">
        <v>3471</v>
      </c>
      <c r="B1432" s="59" t="s">
        <v>3472</v>
      </c>
      <c r="C1432" s="59" t="s">
        <v>80</v>
      </c>
      <c r="D1432" s="60">
        <v>89.293731689453125</v>
      </c>
      <c r="E1432" s="60">
        <v>8.3354454040527344</v>
      </c>
      <c r="F1432" s="60">
        <v>130.72175598144531</v>
      </c>
      <c r="G1432" s="60">
        <v>996486784</v>
      </c>
      <c r="H1432" s="60">
        <v>11.935000419616699</v>
      </c>
      <c r="I1432" s="59" t="s">
        <v>80</v>
      </c>
      <c r="J1432" s="59" t="s">
        <v>81</v>
      </c>
      <c r="K1432" s="50"/>
      <c r="L1432"/>
      <c r="M1432">
        <f t="shared" si="44"/>
        <v>8.335445404052734E-2</v>
      </c>
      <c r="N1432">
        <f t="shared" si="45"/>
        <v>1.3072175598144531</v>
      </c>
    </row>
    <row r="1433" spans="1:14" ht="15" x14ac:dyDescent="0.2">
      <c r="A1433" s="59" t="s">
        <v>3081</v>
      </c>
      <c r="B1433" s="59" t="s">
        <v>3082</v>
      </c>
      <c r="C1433" s="59" t="s">
        <v>69</v>
      </c>
      <c r="D1433" s="60">
        <v>52.726753234863281</v>
      </c>
      <c r="E1433" s="60">
        <v>4.560884952545166</v>
      </c>
      <c r="F1433" s="60">
        <v>9.2850580215454102</v>
      </c>
      <c r="G1433" s="60">
        <v>995001856</v>
      </c>
      <c r="H1433" s="60">
        <v>14.550000190734863</v>
      </c>
      <c r="I1433" s="59" t="s">
        <v>6370</v>
      </c>
      <c r="J1433" s="59" t="s">
        <v>87</v>
      </c>
      <c r="K1433" s="50"/>
      <c r="L1433"/>
      <c r="M1433">
        <f t="shared" si="44"/>
        <v>4.5608849525451661E-2</v>
      </c>
      <c r="N1433">
        <f t="shared" si="45"/>
        <v>9.2850580215454101E-2</v>
      </c>
    </row>
    <row r="1434" spans="1:14" ht="15" x14ac:dyDescent="0.2">
      <c r="A1434" s="59" t="s">
        <v>4383</v>
      </c>
      <c r="B1434" s="59" t="s">
        <v>4384</v>
      </c>
      <c r="C1434" s="59" t="s">
        <v>33</v>
      </c>
      <c r="D1434" s="60">
        <v>3.89449143409729</v>
      </c>
      <c r="E1434" s="60">
        <v>24.425642013549805</v>
      </c>
      <c r="F1434" s="60">
        <v>84.387542724609375</v>
      </c>
      <c r="G1434" s="60">
        <v>991394304</v>
      </c>
      <c r="H1434" s="60">
        <v>33.830001831054688</v>
      </c>
      <c r="I1434" s="59" t="s">
        <v>47</v>
      </c>
      <c r="J1434" s="59" t="s">
        <v>47</v>
      </c>
      <c r="K1434" s="50"/>
      <c r="L1434"/>
      <c r="M1434">
        <f t="shared" si="44"/>
        <v>0.24425642013549806</v>
      </c>
      <c r="N1434">
        <f t="shared" si="45"/>
        <v>0.84387542724609377</v>
      </c>
    </row>
    <row r="1435" spans="1:14" ht="15" x14ac:dyDescent="0.2">
      <c r="A1435" s="59" t="s">
        <v>3721</v>
      </c>
      <c r="B1435" s="59" t="s">
        <v>3722</v>
      </c>
      <c r="C1435" s="59" t="s">
        <v>20</v>
      </c>
      <c r="D1435" s="60">
        <v>15.31290340423584</v>
      </c>
      <c r="E1435" s="60">
        <v>6.055060863494873</v>
      </c>
      <c r="F1435" s="60">
        <v>39.988128662109375</v>
      </c>
      <c r="G1435" s="60">
        <v>989507264</v>
      </c>
      <c r="H1435" s="60">
        <v>29.319999694824219</v>
      </c>
      <c r="I1435" s="59" t="s">
        <v>21</v>
      </c>
      <c r="J1435" s="59" t="s">
        <v>92</v>
      </c>
      <c r="K1435" s="50"/>
      <c r="L1435"/>
      <c r="M1435">
        <f t="shared" si="44"/>
        <v>6.0550608634948731E-2</v>
      </c>
      <c r="N1435">
        <f t="shared" si="45"/>
        <v>0.39988128662109373</v>
      </c>
    </row>
    <row r="1436" spans="1:14" ht="15" x14ac:dyDescent="0.2">
      <c r="A1436" s="59" t="s">
        <v>5179</v>
      </c>
      <c r="B1436" s="59" t="s">
        <v>9389</v>
      </c>
      <c r="C1436" s="59" t="s">
        <v>69</v>
      </c>
      <c r="D1436" s="60">
        <v>12.95130443572998</v>
      </c>
      <c r="E1436" s="60">
        <v>22.573566436767578</v>
      </c>
      <c r="F1436" s="60">
        <v>113.09268188476562</v>
      </c>
      <c r="G1436" s="60">
        <v>984804032</v>
      </c>
      <c r="H1436" s="60">
        <v>33.090000152587891</v>
      </c>
      <c r="I1436" s="59" t="s">
        <v>76</v>
      </c>
      <c r="J1436" s="59" t="s">
        <v>107</v>
      </c>
      <c r="K1436" s="50"/>
      <c r="L1436"/>
      <c r="M1436">
        <f t="shared" si="44"/>
        <v>0.22573566436767578</v>
      </c>
      <c r="N1436">
        <f t="shared" si="45"/>
        <v>1.1309268188476562</v>
      </c>
    </row>
    <row r="1437" spans="1:14" ht="15" x14ac:dyDescent="0.2">
      <c r="A1437" s="59" t="s">
        <v>4029</v>
      </c>
      <c r="B1437" s="59" t="s">
        <v>4030</v>
      </c>
      <c r="C1437" s="59" t="s">
        <v>43</v>
      </c>
      <c r="D1437" s="60">
        <v>30.99468994140625</v>
      </c>
      <c r="E1437" s="60">
        <v>4.3154888153076172</v>
      </c>
      <c r="F1437" s="60">
        <v>179.65753173828125</v>
      </c>
      <c r="G1437" s="60">
        <v>984215488</v>
      </c>
      <c r="H1437" s="60">
        <v>13.664999961853027</v>
      </c>
      <c r="I1437" s="59" t="s">
        <v>43</v>
      </c>
      <c r="J1437" s="59" t="s">
        <v>101</v>
      </c>
      <c r="K1437" s="50"/>
      <c r="L1437"/>
      <c r="M1437">
        <f t="shared" si="44"/>
        <v>4.3154888153076172E-2</v>
      </c>
      <c r="N1437">
        <f t="shared" si="45"/>
        <v>1.7965753173828125</v>
      </c>
    </row>
    <row r="1438" spans="1:14" ht="15" x14ac:dyDescent="0.2">
      <c r="A1438" s="59" t="s">
        <v>7541</v>
      </c>
      <c r="B1438" s="59" t="s">
        <v>7542</v>
      </c>
      <c r="C1438" s="59" t="s">
        <v>25</v>
      </c>
      <c r="D1438" s="60">
        <v>14.476702690124512</v>
      </c>
      <c r="E1438" s="60">
        <v>-33.915447235107422</v>
      </c>
      <c r="F1438" s="60">
        <v>1088.4117431640625</v>
      </c>
      <c r="G1438" s="60">
        <v>981797568</v>
      </c>
      <c r="H1438" s="60">
        <v>7.320000171661377</v>
      </c>
      <c r="I1438" s="59" t="s">
        <v>26</v>
      </c>
      <c r="J1438" s="59" t="s">
        <v>74</v>
      </c>
      <c r="K1438" s="50"/>
      <c r="L1438"/>
      <c r="M1438">
        <f t="shared" si="44"/>
        <v>-0.33915447235107421</v>
      </c>
      <c r="N1438">
        <f t="shared" si="45"/>
        <v>10.884117431640625</v>
      </c>
    </row>
    <row r="1439" spans="1:14" ht="15" x14ac:dyDescent="0.2">
      <c r="A1439" s="59" t="s">
        <v>4093</v>
      </c>
      <c r="B1439" s="59" t="s">
        <v>4094</v>
      </c>
      <c r="C1439" s="59" t="s">
        <v>33</v>
      </c>
      <c r="D1439" s="60">
        <v>9.3508520126342773</v>
      </c>
      <c r="E1439" s="60">
        <v>11.574997901916504</v>
      </c>
      <c r="F1439" s="60">
        <v>109.94905090332031</v>
      </c>
      <c r="G1439" s="60">
        <v>973975552</v>
      </c>
      <c r="H1439" s="60">
        <v>17.040000915527344</v>
      </c>
      <c r="I1439" s="59" t="s">
        <v>47</v>
      </c>
      <c r="J1439" s="59" t="s">
        <v>47</v>
      </c>
      <c r="K1439" s="50"/>
      <c r="L1439"/>
      <c r="M1439">
        <f t="shared" si="44"/>
        <v>0.11574997901916503</v>
      </c>
      <c r="N1439">
        <f t="shared" si="45"/>
        <v>1.0994905090332032</v>
      </c>
    </row>
    <row r="1440" spans="1:14" ht="15" x14ac:dyDescent="0.2">
      <c r="A1440" s="59" t="s">
        <v>3623</v>
      </c>
      <c r="B1440" s="59" t="s">
        <v>3624</v>
      </c>
      <c r="C1440" s="59" t="s">
        <v>69</v>
      </c>
      <c r="D1440" s="60">
        <v>11.463884353637695</v>
      </c>
      <c r="E1440" s="60">
        <v>1.0914620161056521</v>
      </c>
      <c r="F1440" s="60">
        <v>147.099365234375</v>
      </c>
      <c r="G1440" s="60">
        <v>970870272</v>
      </c>
      <c r="H1440" s="60">
        <v>41.259998321533203</v>
      </c>
      <c r="I1440" s="59" t="s">
        <v>76</v>
      </c>
      <c r="J1440" s="59" t="s">
        <v>91</v>
      </c>
      <c r="K1440" s="50"/>
      <c r="L1440"/>
      <c r="M1440">
        <f t="shared" si="44"/>
        <v>1.091462016105652E-2</v>
      </c>
      <c r="N1440">
        <f t="shared" si="45"/>
        <v>1.4709936523437499</v>
      </c>
    </row>
    <row r="1441" spans="1:14" ht="15" x14ac:dyDescent="0.2">
      <c r="A1441" s="59" t="s">
        <v>4207</v>
      </c>
      <c r="B1441" s="59" t="s">
        <v>4208</v>
      </c>
      <c r="C1441" s="59" t="s">
        <v>33</v>
      </c>
      <c r="D1441" s="60">
        <v>14.021843910217285</v>
      </c>
      <c r="E1441" s="60">
        <v>14.554429054260254</v>
      </c>
      <c r="F1441" s="60">
        <v>178.98930358886719</v>
      </c>
      <c r="G1441" s="60">
        <v>968984896</v>
      </c>
      <c r="H1441" s="60">
        <v>30.239999771118164</v>
      </c>
      <c r="I1441" s="59" t="s">
        <v>47</v>
      </c>
      <c r="J1441" s="59" t="s">
        <v>47</v>
      </c>
      <c r="K1441" s="50"/>
      <c r="L1441"/>
      <c r="M1441">
        <f t="shared" si="44"/>
        <v>0.14554429054260254</v>
      </c>
      <c r="N1441">
        <f t="shared" si="45"/>
        <v>1.7898930358886718</v>
      </c>
    </row>
    <row r="1442" spans="1:14" ht="15" x14ac:dyDescent="0.2">
      <c r="A1442" s="59" t="s">
        <v>4307</v>
      </c>
      <c r="B1442" s="59" t="s">
        <v>4308</v>
      </c>
      <c r="C1442" s="59" t="s">
        <v>20</v>
      </c>
      <c r="D1442" s="60">
        <v>68.445945739746094</v>
      </c>
      <c r="E1442" s="60">
        <v>16.45469856262207</v>
      </c>
      <c r="F1442" s="60">
        <v>4.8345279693603525</v>
      </c>
      <c r="G1442" s="60">
        <v>967121920</v>
      </c>
      <c r="H1442" s="60">
        <v>27.709999084472656</v>
      </c>
      <c r="I1442" s="59" t="s">
        <v>21</v>
      </c>
      <c r="J1442" s="59" t="s">
        <v>92</v>
      </c>
      <c r="K1442" s="50"/>
      <c r="L1442"/>
      <c r="M1442">
        <f t="shared" si="44"/>
        <v>0.16454698562622069</v>
      </c>
      <c r="N1442">
        <f t="shared" si="45"/>
        <v>4.8345279693603527E-2</v>
      </c>
    </row>
    <row r="1443" spans="1:14" ht="15" x14ac:dyDescent="0.2">
      <c r="A1443" s="59" t="s">
        <v>4293</v>
      </c>
      <c r="B1443" s="59" t="s">
        <v>4294</v>
      </c>
      <c r="C1443" s="59" t="s">
        <v>36</v>
      </c>
      <c r="D1443" s="60">
        <v>41.004013061523438</v>
      </c>
      <c r="E1443" s="60">
        <v>8.302647590637207</v>
      </c>
      <c r="F1443" s="60">
        <v>6.4019870758056641</v>
      </c>
      <c r="G1443" s="60">
        <v>960338432</v>
      </c>
      <c r="H1443" s="60">
        <v>43.650001525878906</v>
      </c>
      <c r="I1443" s="59" t="s">
        <v>37</v>
      </c>
      <c r="J1443" s="59" t="s">
        <v>60</v>
      </c>
      <c r="K1443" s="50"/>
      <c r="L1443"/>
      <c r="M1443">
        <f t="shared" si="44"/>
        <v>8.3026475906372077E-2</v>
      </c>
      <c r="N1443">
        <f t="shared" si="45"/>
        <v>6.4019870758056638E-2</v>
      </c>
    </row>
    <row r="1444" spans="1:14" ht="15" x14ac:dyDescent="0.2">
      <c r="A1444" s="59" t="s">
        <v>3657</v>
      </c>
      <c r="B1444" s="59" t="s">
        <v>3658</v>
      </c>
      <c r="C1444" s="59" t="s">
        <v>45</v>
      </c>
      <c r="D1444" s="60">
        <v>16.986845016479492</v>
      </c>
      <c r="E1444" s="60">
        <v>23.358024597167969</v>
      </c>
      <c r="F1444" s="60">
        <v>20.518049240112305</v>
      </c>
      <c r="G1444" s="60">
        <v>958921536</v>
      </c>
      <c r="H1444" s="60">
        <v>84.94000244140625</v>
      </c>
      <c r="I1444" s="59" t="s">
        <v>53</v>
      </c>
      <c r="J1444" s="59" t="s">
        <v>84</v>
      </c>
      <c r="K1444" s="50"/>
      <c r="L1444"/>
      <c r="M1444">
        <f t="shared" si="44"/>
        <v>0.2335802459716797</v>
      </c>
      <c r="N1444">
        <f t="shared" si="45"/>
        <v>0.20518049240112304</v>
      </c>
    </row>
    <row r="1445" spans="1:14" ht="15" x14ac:dyDescent="0.2">
      <c r="A1445" s="59" t="s">
        <v>3131</v>
      </c>
      <c r="B1445" s="59" t="s">
        <v>3132</v>
      </c>
      <c r="C1445" s="59" t="s">
        <v>33</v>
      </c>
      <c r="D1445" s="60">
        <v>16.496974945068359</v>
      </c>
      <c r="E1445" s="60">
        <v>5.1345667839050293</v>
      </c>
      <c r="F1445" s="60">
        <v>1.165037989616394</v>
      </c>
      <c r="G1445" s="60">
        <v>948867968</v>
      </c>
      <c r="H1445" s="60">
        <v>17.760000228881836</v>
      </c>
      <c r="I1445" s="59" t="s">
        <v>34</v>
      </c>
      <c r="J1445" s="59" t="s">
        <v>79</v>
      </c>
      <c r="K1445" s="50"/>
      <c r="L1445"/>
      <c r="M1445">
        <f t="shared" si="44"/>
        <v>5.1345667839050292E-2</v>
      </c>
      <c r="N1445">
        <f t="shared" si="45"/>
        <v>1.1650379896163941E-2</v>
      </c>
    </row>
    <row r="1446" spans="1:14" ht="15" x14ac:dyDescent="0.2">
      <c r="A1446" s="59" t="s">
        <v>4643</v>
      </c>
      <c r="B1446" s="59" t="s">
        <v>4644</v>
      </c>
      <c r="C1446" s="59" t="s">
        <v>28</v>
      </c>
      <c r="D1446" s="60">
        <v>3.957307100296021</v>
      </c>
      <c r="E1446" s="60">
        <v>34.695167541503906</v>
      </c>
      <c r="F1446" s="60">
        <v>37.601032257080078</v>
      </c>
      <c r="G1446" s="60">
        <v>947915200</v>
      </c>
      <c r="H1446" s="60">
        <v>24.100000381469727</v>
      </c>
      <c r="I1446" s="59" t="s">
        <v>67</v>
      </c>
      <c r="J1446" s="59" t="s">
        <v>100</v>
      </c>
      <c r="K1446" s="50"/>
      <c r="L1446"/>
      <c r="M1446">
        <f t="shared" si="44"/>
        <v>0.34695167541503907</v>
      </c>
      <c r="N1446">
        <f t="shared" si="45"/>
        <v>0.3760103225708008</v>
      </c>
    </row>
    <row r="1447" spans="1:14" ht="15" x14ac:dyDescent="0.2">
      <c r="A1447" s="59" t="s">
        <v>3117</v>
      </c>
      <c r="B1447" s="59" t="s">
        <v>3118</v>
      </c>
      <c r="C1447" s="59" t="s">
        <v>36</v>
      </c>
      <c r="D1447" s="60">
        <v>28.920289993286133</v>
      </c>
      <c r="E1447" s="60">
        <v>49.860332489013672</v>
      </c>
      <c r="F1447" s="60">
        <v>35.605617523193359</v>
      </c>
      <c r="G1447" s="60">
        <v>947156224</v>
      </c>
      <c r="H1447" s="60">
        <v>39.909999847412109</v>
      </c>
      <c r="I1447" s="59" t="s">
        <v>37</v>
      </c>
      <c r="J1447" s="59" t="s">
        <v>38</v>
      </c>
      <c r="K1447" s="50"/>
      <c r="L1447"/>
      <c r="M1447">
        <f t="shared" si="44"/>
        <v>0.4986033248901367</v>
      </c>
      <c r="N1447">
        <f t="shared" si="45"/>
        <v>0.35605617523193361</v>
      </c>
    </row>
    <row r="1448" spans="1:14" ht="15" x14ac:dyDescent="0.2">
      <c r="A1448" s="59" t="s">
        <v>7688</v>
      </c>
      <c r="B1448" s="59" t="s">
        <v>7689</v>
      </c>
      <c r="C1448" s="59" t="s">
        <v>28</v>
      </c>
      <c r="D1448" s="60">
        <v>25.316179275512695</v>
      </c>
      <c r="E1448" s="60">
        <v>14.800509452819824</v>
      </c>
      <c r="F1448" s="60">
        <v>472.26458740234375</v>
      </c>
      <c r="G1448" s="60">
        <v>947122560</v>
      </c>
      <c r="H1448" s="60">
        <v>26.754999160766602</v>
      </c>
      <c r="I1448" s="59" t="s">
        <v>29</v>
      </c>
      <c r="J1448" s="59" t="s">
        <v>86</v>
      </c>
      <c r="K1448" s="50"/>
      <c r="L1448"/>
      <c r="M1448">
        <f t="shared" si="44"/>
        <v>0.14800509452819824</v>
      </c>
      <c r="N1448">
        <f t="shared" si="45"/>
        <v>4.7226458740234376</v>
      </c>
    </row>
    <row r="1449" spans="1:14" ht="15" x14ac:dyDescent="0.2">
      <c r="A1449" s="59" t="s">
        <v>3213</v>
      </c>
      <c r="B1449" s="59" t="s">
        <v>3214</v>
      </c>
      <c r="C1449" s="59" t="s">
        <v>45</v>
      </c>
      <c r="D1449" s="60">
        <v>13.138889312744141</v>
      </c>
      <c r="E1449" s="60">
        <v>18.977310180664062</v>
      </c>
      <c r="F1449" s="60">
        <v>0</v>
      </c>
      <c r="G1449" s="60">
        <v>943412928</v>
      </c>
      <c r="H1449" s="60">
        <v>52.029998779296875</v>
      </c>
      <c r="I1449" s="59" t="s">
        <v>49</v>
      </c>
      <c r="J1449" s="59" t="s">
        <v>83</v>
      </c>
      <c r="K1449" s="50"/>
      <c r="L1449"/>
      <c r="M1449">
        <f t="shared" si="44"/>
        <v>0.18977310180664062</v>
      </c>
      <c r="N1449" t="str">
        <f t="shared" si="45"/>
        <v/>
      </c>
    </row>
    <row r="1450" spans="1:14" ht="15" x14ac:dyDescent="0.2">
      <c r="A1450" s="59" t="s">
        <v>4333</v>
      </c>
      <c r="B1450" s="59" t="s">
        <v>4334</v>
      </c>
      <c r="C1450" s="59" t="s">
        <v>25</v>
      </c>
      <c r="D1450" s="60">
        <v>42.928474426269531</v>
      </c>
      <c r="E1450" s="60">
        <v>0.26591798663139304</v>
      </c>
      <c r="F1450" s="60">
        <v>131.61579895019531</v>
      </c>
      <c r="G1450" s="60">
        <v>943203392</v>
      </c>
      <c r="H1450" s="60">
        <v>14.159999847412109</v>
      </c>
      <c r="I1450" s="59" t="s">
        <v>26</v>
      </c>
      <c r="J1450" s="59" t="s">
        <v>27</v>
      </c>
      <c r="K1450" s="50"/>
      <c r="L1450"/>
      <c r="M1450">
        <f t="shared" si="44"/>
        <v>2.6591798663139305E-3</v>
      </c>
      <c r="N1450">
        <f t="shared" si="45"/>
        <v>1.3161579895019531</v>
      </c>
    </row>
    <row r="1451" spans="1:14" ht="15" x14ac:dyDescent="0.2">
      <c r="A1451" s="59" t="s">
        <v>3545</v>
      </c>
      <c r="B1451" s="59" t="s">
        <v>3546</v>
      </c>
      <c r="C1451" s="59" t="s">
        <v>80</v>
      </c>
      <c r="D1451" s="60">
        <v>25.494649887084961</v>
      </c>
      <c r="E1451" s="60">
        <v>11.917570114135742</v>
      </c>
      <c r="F1451" s="60">
        <v>226.03852844238281</v>
      </c>
      <c r="G1451" s="60">
        <v>939558656</v>
      </c>
      <c r="H1451" s="60">
        <v>42.610000610351562</v>
      </c>
      <c r="I1451" s="59" t="s">
        <v>80</v>
      </c>
      <c r="J1451" s="59" t="s">
        <v>81</v>
      </c>
      <c r="K1451" s="50"/>
      <c r="L1451"/>
      <c r="M1451">
        <f t="shared" si="44"/>
        <v>0.11917570114135742</v>
      </c>
      <c r="N1451">
        <f t="shared" si="45"/>
        <v>2.2603852844238279</v>
      </c>
    </row>
    <row r="1452" spans="1:14" ht="15" x14ac:dyDescent="0.2">
      <c r="A1452" s="59" t="s">
        <v>2697</v>
      </c>
      <c r="B1452" s="59" t="s">
        <v>2698</v>
      </c>
      <c r="C1452" s="59" t="s">
        <v>28</v>
      </c>
      <c r="D1452" s="60">
        <v>5.8869566917419434</v>
      </c>
      <c r="E1452" s="60">
        <v>24.014144897460938</v>
      </c>
      <c r="F1452" s="60">
        <v>245.65411376953125</v>
      </c>
      <c r="G1452" s="60">
        <v>934597696</v>
      </c>
      <c r="H1452" s="60">
        <v>11.869999885559082</v>
      </c>
      <c r="I1452" s="59" t="s">
        <v>67</v>
      </c>
      <c r="J1452" s="59" t="s">
        <v>68</v>
      </c>
      <c r="K1452" s="50"/>
      <c r="L1452"/>
      <c r="M1452">
        <f t="shared" si="44"/>
        <v>0.24014144897460937</v>
      </c>
      <c r="N1452">
        <f t="shared" si="45"/>
        <v>2.4565411376953126</v>
      </c>
    </row>
    <row r="1453" spans="1:14" ht="15" x14ac:dyDescent="0.2">
      <c r="A1453" s="59" t="s">
        <v>4101</v>
      </c>
      <c r="B1453" s="59" t="s">
        <v>4102</v>
      </c>
      <c r="C1453" s="59" t="s">
        <v>33</v>
      </c>
      <c r="D1453" s="60">
        <v>7.8807945251464844</v>
      </c>
      <c r="E1453" s="60">
        <v>11.845722198486328</v>
      </c>
      <c r="F1453" s="60">
        <v>86.614151000976562</v>
      </c>
      <c r="G1453" s="60">
        <v>933986304</v>
      </c>
      <c r="H1453" s="60">
        <v>23.799999237060547</v>
      </c>
      <c r="I1453" s="59" t="s">
        <v>47</v>
      </c>
      <c r="J1453" s="59" t="s">
        <v>47</v>
      </c>
      <c r="K1453" s="50"/>
      <c r="L1453"/>
      <c r="M1453">
        <f t="shared" si="44"/>
        <v>0.11845722198486328</v>
      </c>
      <c r="N1453">
        <f t="shared" si="45"/>
        <v>0.86614151000976558</v>
      </c>
    </row>
    <row r="1454" spans="1:14" ht="15" x14ac:dyDescent="0.2">
      <c r="A1454" s="59" t="s">
        <v>4689</v>
      </c>
      <c r="B1454" s="59" t="s">
        <v>4690</v>
      </c>
      <c r="C1454" s="59" t="s">
        <v>20</v>
      </c>
      <c r="D1454" s="60">
        <v>19.399534225463867</v>
      </c>
      <c r="E1454" s="60">
        <v>10.549639701843262</v>
      </c>
      <c r="F1454" s="60">
        <v>70.15948486328125</v>
      </c>
      <c r="G1454" s="60">
        <v>933880704</v>
      </c>
      <c r="H1454" s="60">
        <v>19.610000610351562</v>
      </c>
      <c r="I1454" s="59" t="s">
        <v>48</v>
      </c>
      <c r="J1454" s="59" t="s">
        <v>48</v>
      </c>
      <c r="K1454" s="50"/>
      <c r="L1454"/>
      <c r="M1454">
        <f t="shared" si="44"/>
        <v>0.10549639701843262</v>
      </c>
      <c r="N1454">
        <f t="shared" si="45"/>
        <v>0.70159484863281252</v>
      </c>
    </row>
    <row r="1455" spans="1:14" ht="15" x14ac:dyDescent="0.2">
      <c r="A1455" s="59" t="s">
        <v>4107</v>
      </c>
      <c r="B1455" s="59" t="s">
        <v>4108</v>
      </c>
      <c r="C1455" s="59" t="s">
        <v>28</v>
      </c>
      <c r="D1455" s="60">
        <v>9.0603313446044922</v>
      </c>
      <c r="E1455" s="60">
        <v>29.188840866088867</v>
      </c>
      <c r="F1455" s="60">
        <v>0.60626399517059304</v>
      </c>
      <c r="G1455" s="60">
        <v>933499648</v>
      </c>
      <c r="H1455" s="60">
        <v>54.764999389648438</v>
      </c>
      <c r="I1455" s="59" t="s">
        <v>67</v>
      </c>
      <c r="J1455" s="59" t="s">
        <v>113</v>
      </c>
      <c r="K1455" s="50"/>
      <c r="L1455"/>
      <c r="M1455">
        <f t="shared" si="44"/>
        <v>0.29188840866088867</v>
      </c>
      <c r="N1455">
        <f t="shared" si="45"/>
        <v>6.0626399517059301E-3</v>
      </c>
    </row>
    <row r="1456" spans="1:14" ht="15" x14ac:dyDescent="0.2">
      <c r="A1456" s="59" t="s">
        <v>5333</v>
      </c>
      <c r="B1456" s="59" t="s">
        <v>5334</v>
      </c>
      <c r="C1456" s="59" t="s">
        <v>89</v>
      </c>
      <c r="D1456" s="60">
        <v>1.699396014213562</v>
      </c>
      <c r="E1456" s="60">
        <v>79.856056213378906</v>
      </c>
      <c r="F1456" s="60">
        <v>80.360740661621094</v>
      </c>
      <c r="G1456" s="60">
        <v>929763456</v>
      </c>
      <c r="H1456" s="60">
        <v>26.770000457763672</v>
      </c>
      <c r="I1456" s="59" t="s">
        <v>89</v>
      </c>
      <c r="J1456" s="59" t="s">
        <v>93</v>
      </c>
      <c r="K1456" s="50"/>
      <c r="L1456"/>
      <c r="M1456">
        <f t="shared" si="44"/>
        <v>0.79856056213378901</v>
      </c>
      <c r="N1456">
        <f t="shared" si="45"/>
        <v>0.80360740661621088</v>
      </c>
    </row>
    <row r="1457" spans="1:14" ht="15" x14ac:dyDescent="0.2">
      <c r="A1457" s="59" t="s">
        <v>7848</v>
      </c>
      <c r="B1457" s="59" t="s">
        <v>7849</v>
      </c>
      <c r="C1457" s="59" t="s">
        <v>28</v>
      </c>
      <c r="D1457" s="60">
        <v>8.6405200958251953</v>
      </c>
      <c r="E1457" s="60">
        <v>15.445021629333496</v>
      </c>
      <c r="F1457" s="60">
        <v>5.1468238830566406</v>
      </c>
      <c r="G1457" s="60">
        <v>929639104</v>
      </c>
      <c r="H1457" s="60">
        <v>14.435000419616699</v>
      </c>
      <c r="I1457" s="59" t="s">
        <v>58</v>
      </c>
      <c r="J1457" s="59" t="s">
        <v>115</v>
      </c>
      <c r="K1457" s="50"/>
      <c r="L1457"/>
      <c r="M1457">
        <f t="shared" si="44"/>
        <v>0.15445021629333497</v>
      </c>
      <c r="N1457">
        <f t="shared" si="45"/>
        <v>5.1468238830566407E-2</v>
      </c>
    </row>
    <row r="1458" spans="1:14" ht="15" x14ac:dyDescent="0.2">
      <c r="A1458" s="59" t="s">
        <v>9356</v>
      </c>
      <c r="B1458" s="59" t="s">
        <v>9357</v>
      </c>
      <c r="C1458" s="59" t="s">
        <v>28</v>
      </c>
      <c r="D1458" s="60">
        <v>5.9340076446533203</v>
      </c>
      <c r="E1458" s="60">
        <v>47.949695587158203</v>
      </c>
      <c r="F1458" s="60">
        <v>139.40910339355469</v>
      </c>
      <c r="G1458" s="60">
        <v>929455360</v>
      </c>
      <c r="H1458" s="60">
        <v>10.859999656677246</v>
      </c>
      <c r="I1458" s="59" t="s">
        <v>67</v>
      </c>
      <c r="J1458" s="59" t="s">
        <v>100</v>
      </c>
      <c r="K1458" s="50"/>
      <c r="L1458"/>
      <c r="M1458">
        <f t="shared" si="44"/>
        <v>0.47949695587158203</v>
      </c>
      <c r="N1458">
        <f t="shared" si="45"/>
        <v>1.3940910339355468</v>
      </c>
    </row>
    <row r="1459" spans="1:14" ht="15" x14ac:dyDescent="0.2">
      <c r="A1459" s="59" t="s">
        <v>9347</v>
      </c>
      <c r="B1459" s="59" t="s">
        <v>9348</v>
      </c>
      <c r="C1459" s="59" t="s">
        <v>69</v>
      </c>
      <c r="D1459" s="60">
        <v>11.833333969116211</v>
      </c>
      <c r="E1459" s="60">
        <v>68.77716064453125</v>
      </c>
      <c r="F1459" s="60">
        <v>73.415023803710938</v>
      </c>
      <c r="G1459" s="60">
        <v>919328000</v>
      </c>
      <c r="H1459" s="60">
        <v>26.270000457763672</v>
      </c>
      <c r="I1459" s="59" t="s">
        <v>76</v>
      </c>
      <c r="J1459" s="59" t="s">
        <v>97</v>
      </c>
      <c r="K1459" s="50"/>
      <c r="L1459"/>
      <c r="M1459">
        <f t="shared" si="44"/>
        <v>0.68777160644531254</v>
      </c>
      <c r="N1459">
        <f t="shared" si="45"/>
        <v>0.73415023803710933</v>
      </c>
    </row>
    <row r="1460" spans="1:14" ht="15" x14ac:dyDescent="0.2">
      <c r="A1460" s="59" t="s">
        <v>3889</v>
      </c>
      <c r="B1460" s="59" t="s">
        <v>3890</v>
      </c>
      <c r="C1460" s="59" t="s">
        <v>28</v>
      </c>
      <c r="D1460" s="60">
        <v>4.7730584144592294</v>
      </c>
      <c r="E1460" s="60">
        <v>60.51336669921875</v>
      </c>
      <c r="F1460" s="60">
        <v>242.0924072265625</v>
      </c>
      <c r="G1460" s="60">
        <v>915250944</v>
      </c>
      <c r="H1460" s="60">
        <v>25.100000381469727</v>
      </c>
      <c r="I1460" s="59" t="s">
        <v>29</v>
      </c>
      <c r="J1460" s="59" t="s">
        <v>52</v>
      </c>
      <c r="K1460" s="50"/>
      <c r="L1460"/>
      <c r="M1460">
        <f t="shared" si="44"/>
        <v>0.60513366699218751</v>
      </c>
      <c r="N1460">
        <f t="shared" si="45"/>
        <v>2.4209240722656249</v>
      </c>
    </row>
    <row r="1461" spans="1:14" ht="15" x14ac:dyDescent="0.2">
      <c r="A1461" s="59" t="s">
        <v>5855</v>
      </c>
      <c r="B1461" s="59" t="s">
        <v>5856</v>
      </c>
      <c r="C1461" s="59" t="s">
        <v>69</v>
      </c>
      <c r="D1461" s="60">
        <v>5.5375823974609384</v>
      </c>
      <c r="E1461" s="60">
        <v>65.572975158691406</v>
      </c>
      <c r="F1461" s="60">
        <v>143.33073425292969</v>
      </c>
      <c r="G1461" s="60">
        <v>905581504</v>
      </c>
      <c r="H1461" s="60">
        <v>14.944999694824219</v>
      </c>
      <c r="I1461" s="59" t="s">
        <v>76</v>
      </c>
      <c r="J1461" s="59" t="s">
        <v>82</v>
      </c>
      <c r="K1461" s="50"/>
      <c r="L1461"/>
      <c r="M1461">
        <f t="shared" si="44"/>
        <v>0.65572975158691404</v>
      </c>
      <c r="N1461">
        <f t="shared" si="45"/>
        <v>1.4333073425292968</v>
      </c>
    </row>
    <row r="1462" spans="1:14" ht="15" x14ac:dyDescent="0.2">
      <c r="A1462" s="59" t="s">
        <v>3671</v>
      </c>
      <c r="B1462" s="59" t="s">
        <v>3672</v>
      </c>
      <c r="C1462" s="59" t="s">
        <v>69</v>
      </c>
      <c r="D1462" s="60">
        <v>33.464385986328125</v>
      </c>
      <c r="E1462" s="60">
        <v>7.4927949905395508</v>
      </c>
      <c r="F1462" s="60">
        <v>76.880226135253906</v>
      </c>
      <c r="G1462" s="60">
        <v>903808768</v>
      </c>
      <c r="H1462" s="60">
        <v>10.810000419616699</v>
      </c>
      <c r="I1462" s="59" t="s">
        <v>76</v>
      </c>
      <c r="J1462" s="59" t="s">
        <v>97</v>
      </c>
      <c r="K1462" s="50"/>
      <c r="L1462"/>
      <c r="M1462">
        <f t="shared" si="44"/>
        <v>7.4927949905395502E-2</v>
      </c>
      <c r="N1462">
        <f t="shared" si="45"/>
        <v>0.76880226135253904</v>
      </c>
    </row>
    <row r="1463" spans="1:14" ht="15" x14ac:dyDescent="0.2">
      <c r="A1463" s="59" t="s">
        <v>3553</v>
      </c>
      <c r="B1463" s="59" t="s">
        <v>3554</v>
      </c>
      <c r="C1463" s="59" t="s">
        <v>36</v>
      </c>
      <c r="D1463" s="60">
        <v>3.178139209747314</v>
      </c>
      <c r="E1463" s="60">
        <v>27.709968566894531</v>
      </c>
      <c r="F1463" s="60">
        <v>79.042625427246094</v>
      </c>
      <c r="G1463" s="60">
        <v>901598720</v>
      </c>
      <c r="H1463" s="60">
        <v>13.670000076293945</v>
      </c>
      <c r="I1463" s="59" t="s">
        <v>40</v>
      </c>
      <c r="J1463" s="59" t="s">
        <v>41</v>
      </c>
      <c r="K1463" s="50"/>
      <c r="L1463"/>
      <c r="M1463">
        <f t="shared" si="44"/>
        <v>0.27709968566894533</v>
      </c>
      <c r="N1463">
        <f t="shared" si="45"/>
        <v>0.79042625427246094</v>
      </c>
    </row>
    <row r="1464" spans="1:14" ht="15" x14ac:dyDescent="0.2">
      <c r="A1464" s="59" t="s">
        <v>3451</v>
      </c>
      <c r="B1464" s="59" t="s">
        <v>3452</v>
      </c>
      <c r="C1464" s="59" t="s">
        <v>36</v>
      </c>
      <c r="D1464" s="60">
        <v>20.695053100585938</v>
      </c>
      <c r="E1464" s="60">
        <v>3.596189022064209</v>
      </c>
      <c r="F1464" s="60">
        <v>15.152587890625</v>
      </c>
      <c r="G1464" s="60">
        <v>900698816</v>
      </c>
      <c r="H1464" s="60">
        <v>60.599998474121094</v>
      </c>
      <c r="I1464" s="59" t="s">
        <v>37</v>
      </c>
      <c r="J1464" s="59" t="s">
        <v>38</v>
      </c>
      <c r="K1464" s="50"/>
      <c r="L1464"/>
      <c r="M1464">
        <f t="shared" si="44"/>
        <v>3.5961890220642091E-2</v>
      </c>
      <c r="N1464">
        <f t="shared" si="45"/>
        <v>0.15152587890624999</v>
      </c>
    </row>
    <row r="1465" spans="1:14" ht="15" x14ac:dyDescent="0.2">
      <c r="A1465" s="59" t="s">
        <v>9367</v>
      </c>
      <c r="B1465" s="59" t="s">
        <v>9368</v>
      </c>
      <c r="C1465" s="59" t="s">
        <v>28</v>
      </c>
      <c r="D1465" s="60">
        <v>354.8541259765625</v>
      </c>
      <c r="E1465" s="60">
        <v>9.4005680084228516</v>
      </c>
      <c r="F1465" s="60">
        <v>1.459015965461731</v>
      </c>
      <c r="G1465" s="60">
        <v>898411392</v>
      </c>
      <c r="H1465" s="60">
        <v>5.5083999633789062</v>
      </c>
      <c r="I1465" s="59" t="s">
        <v>31</v>
      </c>
      <c r="J1465" s="59" t="s">
        <v>116</v>
      </c>
      <c r="K1465" s="50"/>
      <c r="L1465"/>
      <c r="M1465">
        <f t="shared" si="44"/>
        <v>9.4005680084228521E-2</v>
      </c>
      <c r="N1465">
        <f t="shared" si="45"/>
        <v>1.459015965461731E-2</v>
      </c>
    </row>
    <row r="1466" spans="1:14" ht="15" x14ac:dyDescent="0.2">
      <c r="A1466" s="59" t="s">
        <v>3385</v>
      </c>
      <c r="B1466" s="59" t="s">
        <v>3386</v>
      </c>
      <c r="C1466" s="59" t="s">
        <v>28</v>
      </c>
      <c r="D1466" s="60">
        <v>7.9005613327026367</v>
      </c>
      <c r="E1466" s="60">
        <v>25.237157821655273</v>
      </c>
      <c r="F1466" s="60">
        <v>255.96795654296875</v>
      </c>
      <c r="G1466" s="60">
        <v>897682048</v>
      </c>
      <c r="H1466" s="60">
        <v>18.194999694824219</v>
      </c>
      <c r="I1466" s="59" t="s">
        <v>29</v>
      </c>
      <c r="J1466" s="59" t="s">
        <v>52</v>
      </c>
      <c r="K1466" s="50"/>
      <c r="L1466"/>
      <c r="M1466">
        <f t="shared" si="44"/>
        <v>0.25237157821655276</v>
      </c>
      <c r="N1466">
        <f t="shared" si="45"/>
        <v>2.5596795654296876</v>
      </c>
    </row>
    <row r="1467" spans="1:14" ht="15" x14ac:dyDescent="0.2">
      <c r="A1467" s="59" t="s">
        <v>3531</v>
      </c>
      <c r="B1467" s="59" t="s">
        <v>3532</v>
      </c>
      <c r="C1467" s="59" t="s">
        <v>28</v>
      </c>
      <c r="D1467" s="60">
        <v>7.1713323593139648</v>
      </c>
      <c r="E1467" s="60">
        <v>49.694969177246094</v>
      </c>
      <c r="F1467" s="60">
        <v>323.49118041992188</v>
      </c>
      <c r="G1467" s="60">
        <v>894774912</v>
      </c>
      <c r="H1467" s="60">
        <v>15.100000381469727</v>
      </c>
      <c r="I1467" s="59" t="s">
        <v>29</v>
      </c>
      <c r="J1467" s="59" t="s">
        <v>52</v>
      </c>
      <c r="K1467" s="50"/>
      <c r="L1467"/>
      <c r="M1467">
        <f t="shared" si="44"/>
        <v>0.49694969177246096</v>
      </c>
      <c r="N1467">
        <f t="shared" si="45"/>
        <v>3.2349118041992186</v>
      </c>
    </row>
    <row r="1468" spans="1:14" ht="15" x14ac:dyDescent="0.2">
      <c r="A1468" s="59" t="s">
        <v>4379</v>
      </c>
      <c r="B1468" s="59" t="s">
        <v>4380</v>
      </c>
      <c r="C1468" s="59" t="s">
        <v>69</v>
      </c>
      <c r="D1468" s="60">
        <v>6.5587496757507324</v>
      </c>
      <c r="E1468" s="60">
        <v>43.0791015625</v>
      </c>
      <c r="F1468" s="60">
        <v>93.773872375488281</v>
      </c>
      <c r="G1468" s="60">
        <v>893436672</v>
      </c>
      <c r="H1468" s="60">
        <v>36.290000915527344</v>
      </c>
      <c r="I1468" s="59" t="s">
        <v>70</v>
      </c>
      <c r="J1468" s="59" t="s">
        <v>75</v>
      </c>
      <c r="K1468" s="50"/>
      <c r="L1468"/>
      <c r="M1468">
        <f t="shared" si="44"/>
        <v>0.430791015625</v>
      </c>
      <c r="N1468">
        <f t="shared" si="45"/>
        <v>0.93773872375488276</v>
      </c>
    </row>
    <row r="1469" spans="1:14" ht="15" x14ac:dyDescent="0.2">
      <c r="A1469" s="59" t="s">
        <v>5187</v>
      </c>
      <c r="B1469" s="59" t="s">
        <v>5188</v>
      </c>
      <c r="C1469" s="59" t="s">
        <v>20</v>
      </c>
      <c r="D1469" s="60">
        <v>11.347698211669922</v>
      </c>
      <c r="E1469" s="60">
        <v>70.864158630371094</v>
      </c>
      <c r="F1469" s="60">
        <v>11.660599708557129</v>
      </c>
      <c r="G1469" s="60">
        <v>889388800</v>
      </c>
      <c r="H1469" s="60">
        <v>36.369998931884766</v>
      </c>
      <c r="I1469" s="59" t="s">
        <v>48</v>
      </c>
      <c r="J1469" s="59" t="s">
        <v>48</v>
      </c>
      <c r="K1469" s="50"/>
      <c r="L1469"/>
      <c r="M1469">
        <f t="shared" si="44"/>
        <v>0.70864158630371099</v>
      </c>
      <c r="N1469">
        <f t="shared" si="45"/>
        <v>0.11660599708557129</v>
      </c>
    </row>
    <row r="1470" spans="1:14" ht="15" x14ac:dyDescent="0.2">
      <c r="A1470" s="59" t="s">
        <v>9359</v>
      </c>
      <c r="B1470" s="59" t="s">
        <v>9360</v>
      </c>
      <c r="C1470" s="59" t="s">
        <v>69</v>
      </c>
      <c r="D1470" s="60">
        <v>18.039880752563477</v>
      </c>
      <c r="E1470" s="60">
        <v>12.688551902770996</v>
      </c>
      <c r="F1470" s="60">
        <v>0</v>
      </c>
      <c r="G1470" s="60">
        <v>887935488</v>
      </c>
      <c r="H1470" s="60">
        <v>17.594999313354492</v>
      </c>
      <c r="I1470" s="59" t="s">
        <v>76</v>
      </c>
      <c r="J1470" s="59" t="s">
        <v>77</v>
      </c>
      <c r="K1470" s="50"/>
      <c r="L1470"/>
      <c r="M1470">
        <f t="shared" si="44"/>
        <v>0.12688551902770995</v>
      </c>
      <c r="N1470" t="str">
        <f t="shared" si="45"/>
        <v/>
      </c>
    </row>
    <row r="1471" spans="1:14" ht="15" x14ac:dyDescent="0.2">
      <c r="A1471" s="59" t="s">
        <v>9375</v>
      </c>
      <c r="B1471" s="59" t="s">
        <v>9376</v>
      </c>
      <c r="C1471" s="59" t="s">
        <v>33</v>
      </c>
      <c r="D1471" s="60">
        <v>7.4837093353271484</v>
      </c>
      <c r="E1471" s="60">
        <v>4.9048218727111816</v>
      </c>
      <c r="F1471" s="60">
        <v>242.9249267578125</v>
      </c>
      <c r="G1471" s="60">
        <v>885989120</v>
      </c>
      <c r="H1471" s="60">
        <v>6.869999885559082</v>
      </c>
      <c r="I1471" s="59" t="s">
        <v>34</v>
      </c>
      <c r="J1471" s="59" t="s">
        <v>112</v>
      </c>
      <c r="K1471" s="50"/>
      <c r="L1471"/>
      <c r="M1471">
        <f t="shared" si="44"/>
        <v>4.904821872711182E-2</v>
      </c>
      <c r="N1471">
        <f t="shared" si="45"/>
        <v>2.429249267578125</v>
      </c>
    </row>
    <row r="1472" spans="1:14" ht="15" x14ac:dyDescent="0.2">
      <c r="A1472" s="59" t="s">
        <v>3393</v>
      </c>
      <c r="B1472" s="59" t="s">
        <v>3394</v>
      </c>
      <c r="C1472" s="59" t="s">
        <v>36</v>
      </c>
      <c r="D1472" s="60">
        <v>13.93863582611084</v>
      </c>
      <c r="E1472" s="60">
        <v>14.364859580993652</v>
      </c>
      <c r="F1472" s="60">
        <v>15.657546043395996</v>
      </c>
      <c r="G1472" s="60">
        <v>885354752</v>
      </c>
      <c r="H1472" s="60">
        <v>21.625</v>
      </c>
      <c r="I1472" s="59" t="s">
        <v>40</v>
      </c>
      <c r="J1472" s="59" t="s">
        <v>55</v>
      </c>
      <c r="K1472" s="50"/>
      <c r="L1472"/>
      <c r="M1472">
        <f t="shared" si="44"/>
        <v>0.14364859580993652</v>
      </c>
      <c r="N1472">
        <f t="shared" si="45"/>
        <v>0.15657546043395995</v>
      </c>
    </row>
    <row r="1473" spans="1:14" ht="15" x14ac:dyDescent="0.2">
      <c r="A1473" s="59" t="s">
        <v>9369</v>
      </c>
      <c r="B1473" s="59" t="s">
        <v>9370</v>
      </c>
      <c r="C1473" s="59" t="s">
        <v>28</v>
      </c>
      <c r="D1473" s="60">
        <v>214.48765563964844</v>
      </c>
      <c r="E1473" s="60">
        <v>-0.51060700416564908</v>
      </c>
      <c r="F1473" s="60">
        <v>94.098075866699219</v>
      </c>
      <c r="G1473" s="60">
        <v>881482304</v>
      </c>
      <c r="H1473" s="60">
        <v>15.399999618530273</v>
      </c>
      <c r="I1473" s="59" t="s">
        <v>58</v>
      </c>
      <c r="J1473" s="59" t="s">
        <v>59</v>
      </c>
      <c r="K1473" s="50"/>
      <c r="L1473"/>
      <c r="M1473">
        <f t="shared" si="44"/>
        <v>-5.1060700416564906E-3</v>
      </c>
      <c r="N1473">
        <f t="shared" si="45"/>
        <v>0.94098075866699216</v>
      </c>
    </row>
    <row r="1474" spans="1:14" ht="15" x14ac:dyDescent="0.2">
      <c r="A1474" s="59" t="s">
        <v>3853</v>
      </c>
      <c r="B1474" s="59" t="s">
        <v>3854</v>
      </c>
      <c r="C1474" s="59" t="s">
        <v>33</v>
      </c>
      <c r="D1474" s="60">
        <v>10.27876091003418</v>
      </c>
      <c r="E1474" s="60">
        <v>10.492284774780273</v>
      </c>
      <c r="F1474" s="60">
        <v>32.282825469970703</v>
      </c>
      <c r="G1474" s="60">
        <v>869255680</v>
      </c>
      <c r="H1474" s="60">
        <v>45.029998779296875</v>
      </c>
      <c r="I1474" s="59" t="s">
        <v>47</v>
      </c>
      <c r="J1474" s="59" t="s">
        <v>47</v>
      </c>
      <c r="K1474" s="50"/>
      <c r="L1474"/>
      <c r="M1474">
        <f t="shared" si="44"/>
        <v>0.10492284774780274</v>
      </c>
      <c r="N1474">
        <f t="shared" si="45"/>
        <v>0.32282825469970705</v>
      </c>
    </row>
    <row r="1475" spans="1:14" ht="15" x14ac:dyDescent="0.2">
      <c r="A1475" s="59" t="s">
        <v>3803</v>
      </c>
      <c r="B1475" s="59" t="s">
        <v>3804</v>
      </c>
      <c r="C1475" s="59" t="s">
        <v>89</v>
      </c>
      <c r="D1475" s="60">
        <v>19.079887390136719</v>
      </c>
      <c r="E1475" s="60">
        <v>12.763962745666504</v>
      </c>
      <c r="F1475" s="60">
        <v>2.3259179592132568</v>
      </c>
      <c r="G1475" s="60">
        <v>868364416</v>
      </c>
      <c r="H1475" s="60">
        <v>91.709999084472656</v>
      </c>
      <c r="I1475" s="59" t="s">
        <v>89</v>
      </c>
      <c r="J1475" s="59" t="s">
        <v>90</v>
      </c>
      <c r="K1475" s="50"/>
      <c r="L1475"/>
      <c r="M1475">
        <f t="shared" si="44"/>
        <v>0.12763962745666504</v>
      </c>
      <c r="N1475">
        <f t="shared" si="45"/>
        <v>2.325917959213257E-2</v>
      </c>
    </row>
    <row r="1476" spans="1:14" ht="15" x14ac:dyDescent="0.2">
      <c r="A1476" s="59" t="s">
        <v>3723</v>
      </c>
      <c r="B1476" s="59" t="s">
        <v>3724</v>
      </c>
      <c r="C1476" s="59" t="s">
        <v>25</v>
      </c>
      <c r="D1476" s="60">
        <v>9.0713109970092773</v>
      </c>
      <c r="E1476" s="60">
        <v>6.3568902015686044</v>
      </c>
      <c r="F1476" s="60">
        <v>151.29289245605469</v>
      </c>
      <c r="G1476" s="60">
        <v>867476032</v>
      </c>
      <c r="H1476" s="60">
        <v>12.720000267028809</v>
      </c>
      <c r="I1476" s="59" t="s">
        <v>26</v>
      </c>
      <c r="J1476" s="59" t="s">
        <v>74</v>
      </c>
      <c r="K1476" s="50"/>
      <c r="L1476"/>
      <c r="M1476">
        <f t="shared" si="44"/>
        <v>6.3568902015686046E-2</v>
      </c>
      <c r="N1476">
        <f t="shared" si="45"/>
        <v>1.5129289245605468</v>
      </c>
    </row>
    <row r="1477" spans="1:14" ht="15" x14ac:dyDescent="0.2">
      <c r="A1477" s="59" t="s">
        <v>4639</v>
      </c>
      <c r="B1477" s="59" t="s">
        <v>4640</v>
      </c>
      <c r="C1477" s="59" t="s">
        <v>89</v>
      </c>
      <c r="D1477" s="60">
        <v>15.433437347412109</v>
      </c>
      <c r="E1477" s="60">
        <v>18.559276580810547</v>
      </c>
      <c r="F1477" s="60">
        <v>54.009708404541016</v>
      </c>
      <c r="G1477" s="60">
        <v>864740096</v>
      </c>
      <c r="H1477" s="60">
        <v>43.069999694824219</v>
      </c>
      <c r="I1477" s="59" t="s">
        <v>89</v>
      </c>
      <c r="J1477" s="59" t="s">
        <v>90</v>
      </c>
      <c r="K1477" s="50"/>
      <c r="L1477"/>
      <c r="M1477">
        <f t="shared" ref="M1477:M1540" si="46">IF(E1477=0,"",E1477/100)</f>
        <v>0.18559276580810546</v>
      </c>
      <c r="N1477">
        <f t="shared" si="45"/>
        <v>0.54009708404541013</v>
      </c>
    </row>
    <row r="1478" spans="1:14" ht="15" x14ac:dyDescent="0.2">
      <c r="A1478" s="59" t="s">
        <v>3931</v>
      </c>
      <c r="B1478" s="59" t="s">
        <v>3932</v>
      </c>
      <c r="C1478" s="59" t="s">
        <v>80</v>
      </c>
      <c r="D1478" s="60">
        <v>38.348640441894531</v>
      </c>
      <c r="E1478" s="60">
        <v>4.7281460762023926</v>
      </c>
      <c r="F1478" s="60">
        <v>64.950904846191406</v>
      </c>
      <c r="G1478" s="60">
        <v>863966272</v>
      </c>
      <c r="H1478" s="60">
        <v>34.150001525878906</v>
      </c>
      <c r="I1478" s="59" t="s">
        <v>80</v>
      </c>
      <c r="J1478" s="59" t="s">
        <v>81</v>
      </c>
      <c r="K1478" s="50"/>
      <c r="L1478"/>
      <c r="M1478">
        <f t="shared" si="46"/>
        <v>4.7281460762023927E-2</v>
      </c>
      <c r="N1478">
        <f t="shared" ref="N1478:N1541" si="47">IF(F1478=0,"",F1478/100)</f>
        <v>0.64950904846191404</v>
      </c>
    </row>
    <row r="1479" spans="1:14" ht="15" x14ac:dyDescent="0.2">
      <c r="A1479" s="59" t="s">
        <v>3185</v>
      </c>
      <c r="B1479" s="59" t="s">
        <v>3186</v>
      </c>
      <c r="C1479" s="59" t="s">
        <v>25</v>
      </c>
      <c r="D1479" s="60">
        <v>3.304928302764893</v>
      </c>
      <c r="E1479" s="60">
        <v>13.318896293640137</v>
      </c>
      <c r="F1479" s="60">
        <v>258.71417236328125</v>
      </c>
      <c r="G1479" s="60">
        <v>862098816</v>
      </c>
      <c r="H1479" s="60">
        <v>10.060000419616699</v>
      </c>
      <c r="I1479" s="59" t="s">
        <v>26</v>
      </c>
      <c r="J1479" s="59" t="s">
        <v>74</v>
      </c>
      <c r="K1479" s="50"/>
      <c r="L1479"/>
      <c r="M1479">
        <f t="shared" si="46"/>
        <v>0.13318896293640137</v>
      </c>
      <c r="N1479">
        <f t="shared" si="47"/>
        <v>2.5871417236328127</v>
      </c>
    </row>
    <row r="1480" spans="1:14" ht="15" x14ac:dyDescent="0.2">
      <c r="A1480" s="59" t="s">
        <v>3763</v>
      </c>
      <c r="B1480" s="59" t="s">
        <v>3764</v>
      </c>
      <c r="C1480" s="59" t="s">
        <v>69</v>
      </c>
      <c r="D1480" s="60">
        <v>24.247987747192383</v>
      </c>
      <c r="E1480" s="60">
        <v>16.142801284790039</v>
      </c>
      <c r="F1480" s="60">
        <v>135.22032165527344</v>
      </c>
      <c r="G1480" s="60">
        <v>861916608</v>
      </c>
      <c r="H1480" s="60">
        <v>38.459999084472656</v>
      </c>
      <c r="I1480" s="59" t="s">
        <v>76</v>
      </c>
      <c r="J1480" s="59" t="s">
        <v>82</v>
      </c>
      <c r="K1480" s="50"/>
      <c r="L1480"/>
      <c r="M1480">
        <f t="shared" si="46"/>
        <v>0.1614280128479004</v>
      </c>
      <c r="N1480">
        <f t="shared" si="47"/>
        <v>1.3522032165527345</v>
      </c>
    </row>
    <row r="1481" spans="1:14" ht="15" x14ac:dyDescent="0.2">
      <c r="A1481" s="59" t="s">
        <v>3235</v>
      </c>
      <c r="B1481" s="59" t="s">
        <v>3236</v>
      </c>
      <c r="C1481" s="59" t="s">
        <v>80</v>
      </c>
      <c r="D1481" s="60">
        <v>20.988554000854492</v>
      </c>
      <c r="E1481" s="60">
        <v>14.211673736572266</v>
      </c>
      <c r="F1481" s="60">
        <v>8.71044921875</v>
      </c>
      <c r="G1481" s="60">
        <v>854929408</v>
      </c>
      <c r="H1481" s="60">
        <v>27.834999084472656</v>
      </c>
      <c r="I1481" s="59" t="s">
        <v>80</v>
      </c>
      <c r="J1481" s="59" t="s">
        <v>102</v>
      </c>
      <c r="K1481" s="50"/>
      <c r="L1481"/>
      <c r="M1481">
        <f t="shared" si="46"/>
        <v>0.14211673736572267</v>
      </c>
      <c r="N1481">
        <f t="shared" si="47"/>
        <v>8.7104492187499993E-2</v>
      </c>
    </row>
    <row r="1482" spans="1:14" ht="15" x14ac:dyDescent="0.2">
      <c r="A1482" s="59" t="s">
        <v>2957</v>
      </c>
      <c r="B1482" s="59" t="s">
        <v>2958</v>
      </c>
      <c r="C1482" s="59" t="s">
        <v>69</v>
      </c>
      <c r="D1482" s="60">
        <v>19.285467147827148</v>
      </c>
      <c r="E1482" s="60">
        <v>1.7522200345993042</v>
      </c>
      <c r="F1482" s="60">
        <v>96.685012817382812</v>
      </c>
      <c r="G1482" s="60">
        <v>854900992</v>
      </c>
      <c r="H1482" s="60">
        <v>8.0889997482299805</v>
      </c>
      <c r="I1482" s="59" t="s">
        <v>6370</v>
      </c>
      <c r="J1482" s="59" t="s">
        <v>87</v>
      </c>
      <c r="K1482" s="50"/>
      <c r="L1482"/>
      <c r="M1482">
        <f t="shared" si="46"/>
        <v>1.7522200345993041E-2</v>
      </c>
      <c r="N1482">
        <f t="shared" si="47"/>
        <v>0.96685012817382809</v>
      </c>
    </row>
    <row r="1483" spans="1:14" ht="15" x14ac:dyDescent="0.2">
      <c r="A1483" s="59" t="s">
        <v>2332</v>
      </c>
      <c r="B1483" s="59" t="s">
        <v>2333</v>
      </c>
      <c r="C1483" s="59" t="s">
        <v>69</v>
      </c>
      <c r="D1483" s="60">
        <v>7.2550606727600098</v>
      </c>
      <c r="E1483" s="60">
        <v>5.3411569595336914</v>
      </c>
      <c r="F1483" s="60">
        <v>150.39654541015625</v>
      </c>
      <c r="G1483" s="60">
        <v>853595200</v>
      </c>
      <c r="H1483" s="60">
        <v>17.920000076293945</v>
      </c>
      <c r="I1483" s="59" t="s">
        <v>70</v>
      </c>
      <c r="J1483" s="59" t="s">
        <v>106</v>
      </c>
      <c r="K1483" s="50"/>
      <c r="L1483"/>
      <c r="M1483">
        <f t="shared" si="46"/>
        <v>5.3411569595336911E-2</v>
      </c>
      <c r="N1483">
        <f t="shared" si="47"/>
        <v>1.5039654541015626</v>
      </c>
    </row>
    <row r="1484" spans="1:14" ht="15" x14ac:dyDescent="0.2">
      <c r="A1484" s="59" t="s">
        <v>3699</v>
      </c>
      <c r="B1484" s="59" t="s">
        <v>3700</v>
      </c>
      <c r="C1484" s="59" t="s">
        <v>36</v>
      </c>
      <c r="D1484" s="60">
        <v>25.310991287231445</v>
      </c>
      <c r="E1484" s="60">
        <v>5.2519521713256836</v>
      </c>
      <c r="F1484" s="60">
        <v>82.900962829589844</v>
      </c>
      <c r="G1484" s="60">
        <v>851465984</v>
      </c>
      <c r="H1484" s="60">
        <v>21.340000152587891</v>
      </c>
      <c r="I1484" s="59" t="s">
        <v>37</v>
      </c>
      <c r="J1484" s="59" t="s">
        <v>60</v>
      </c>
      <c r="K1484" s="50"/>
      <c r="L1484"/>
      <c r="M1484">
        <f t="shared" si="46"/>
        <v>5.2519521713256835E-2</v>
      </c>
      <c r="N1484">
        <f t="shared" si="47"/>
        <v>0.82900962829589842</v>
      </c>
    </row>
    <row r="1485" spans="1:14" ht="15" x14ac:dyDescent="0.2">
      <c r="A1485" s="59" t="s">
        <v>4431</v>
      </c>
      <c r="B1485" s="59" t="s">
        <v>4432</v>
      </c>
      <c r="C1485" s="59" t="s">
        <v>33</v>
      </c>
      <c r="D1485" s="60">
        <v>8.4353046417236328</v>
      </c>
      <c r="E1485" s="60">
        <v>13.724126815795898</v>
      </c>
      <c r="F1485" s="60">
        <v>63.595958709716797</v>
      </c>
      <c r="G1485" s="60">
        <v>850974720</v>
      </c>
      <c r="H1485" s="60">
        <v>52.729999542236328</v>
      </c>
      <c r="I1485" s="59" t="s">
        <v>47</v>
      </c>
      <c r="J1485" s="59" t="s">
        <v>47</v>
      </c>
      <c r="K1485" s="50"/>
      <c r="L1485"/>
      <c r="M1485">
        <f t="shared" si="46"/>
        <v>0.13724126815795898</v>
      </c>
      <c r="N1485">
        <f t="shared" si="47"/>
        <v>0.63595958709716793</v>
      </c>
    </row>
    <row r="1486" spans="1:14" ht="15" x14ac:dyDescent="0.2">
      <c r="A1486" s="59" t="s">
        <v>7388</v>
      </c>
      <c r="B1486" s="59" t="s">
        <v>7389</v>
      </c>
      <c r="C1486" s="59" t="s">
        <v>33</v>
      </c>
      <c r="D1486" s="60">
        <v>8.82403564453125</v>
      </c>
      <c r="E1486" s="60">
        <v>12.227375984191895</v>
      </c>
      <c r="F1486" s="60">
        <v>108.21217346191406</v>
      </c>
      <c r="G1486" s="60">
        <v>850554880</v>
      </c>
      <c r="H1486" s="60">
        <v>18.520000457763672</v>
      </c>
      <c r="I1486" s="59" t="s">
        <v>34</v>
      </c>
      <c r="J1486" s="59" t="s">
        <v>79</v>
      </c>
      <c r="K1486" s="50"/>
      <c r="L1486"/>
      <c r="M1486">
        <f t="shared" si="46"/>
        <v>0.12227375984191895</v>
      </c>
      <c r="N1486">
        <f t="shared" si="47"/>
        <v>1.0821217346191405</v>
      </c>
    </row>
    <row r="1487" spans="1:14" ht="15" x14ac:dyDescent="0.2">
      <c r="A1487" s="59" t="s">
        <v>3919</v>
      </c>
      <c r="B1487" s="59" t="s">
        <v>3920</v>
      </c>
      <c r="C1487" s="59" t="s">
        <v>69</v>
      </c>
      <c r="D1487" s="60">
        <v>36.252346038818359</v>
      </c>
      <c r="E1487" s="60">
        <v>41.956436157226562</v>
      </c>
      <c r="F1487" s="60">
        <v>5.3074169158935547</v>
      </c>
      <c r="G1487" s="60">
        <v>849740032</v>
      </c>
      <c r="H1487" s="60">
        <v>90</v>
      </c>
      <c r="I1487" s="59" t="s">
        <v>76</v>
      </c>
      <c r="J1487" s="59" t="s">
        <v>82</v>
      </c>
      <c r="K1487" s="50"/>
      <c r="L1487"/>
      <c r="M1487">
        <f t="shared" si="46"/>
        <v>0.41956436157226562</v>
      </c>
      <c r="N1487">
        <f t="shared" si="47"/>
        <v>5.307416915893555E-2</v>
      </c>
    </row>
    <row r="1488" spans="1:14" ht="15" x14ac:dyDescent="0.2">
      <c r="A1488" s="59" t="s">
        <v>5169</v>
      </c>
      <c r="B1488" s="59" t="s">
        <v>5170</v>
      </c>
      <c r="C1488" s="59" t="s">
        <v>36</v>
      </c>
      <c r="D1488" s="60">
        <v>43.197227478027344</v>
      </c>
      <c r="E1488" s="60">
        <v>17.531278610229492</v>
      </c>
      <c r="F1488" s="60">
        <v>0</v>
      </c>
      <c r="G1488" s="60">
        <v>842589312</v>
      </c>
      <c r="H1488" s="60">
        <v>115.23500061035156</v>
      </c>
      <c r="I1488" s="59" t="s">
        <v>37</v>
      </c>
      <c r="J1488" s="59" t="s">
        <v>60</v>
      </c>
      <c r="K1488" s="50"/>
      <c r="L1488"/>
      <c r="M1488">
        <f t="shared" si="46"/>
        <v>0.17531278610229492</v>
      </c>
      <c r="N1488" t="str">
        <f t="shared" si="47"/>
        <v/>
      </c>
    </row>
    <row r="1489" spans="1:14" ht="15" x14ac:dyDescent="0.2">
      <c r="A1489" s="59" t="s">
        <v>4537</v>
      </c>
      <c r="B1489" s="59" t="s">
        <v>4538</v>
      </c>
      <c r="C1489" s="59" t="s">
        <v>33</v>
      </c>
      <c r="D1489" s="60">
        <v>13.901056289672852</v>
      </c>
      <c r="E1489" s="60">
        <v>9.9565277099609375</v>
      </c>
      <c r="F1489" s="60">
        <v>12.576680183410645</v>
      </c>
      <c r="G1489" s="60">
        <v>839743680</v>
      </c>
      <c r="H1489" s="60">
        <v>14.345000267028809</v>
      </c>
      <c r="I1489" s="59" t="s">
        <v>47</v>
      </c>
      <c r="J1489" s="59" t="s">
        <v>47</v>
      </c>
      <c r="K1489" s="50"/>
      <c r="L1489"/>
      <c r="M1489">
        <f t="shared" si="46"/>
        <v>9.956527709960937E-2</v>
      </c>
      <c r="N1489">
        <f t="shared" si="47"/>
        <v>0.12576680183410643</v>
      </c>
    </row>
    <row r="1490" spans="1:14" ht="15" x14ac:dyDescent="0.2">
      <c r="A1490" s="59" t="s">
        <v>4233</v>
      </c>
      <c r="B1490" s="59" t="s">
        <v>4234</v>
      </c>
      <c r="C1490" s="59" t="s">
        <v>33</v>
      </c>
      <c r="D1490" s="60">
        <v>9.2610158920288086</v>
      </c>
      <c r="E1490" s="60">
        <v>10.508439064025879</v>
      </c>
      <c r="F1490" s="60">
        <v>102.31003570556641</v>
      </c>
      <c r="G1490" s="60">
        <v>839501632</v>
      </c>
      <c r="H1490" s="60">
        <v>22.399999618530273</v>
      </c>
      <c r="I1490" s="59" t="s">
        <v>47</v>
      </c>
      <c r="J1490" s="59" t="s">
        <v>47</v>
      </c>
      <c r="K1490" s="50"/>
      <c r="L1490"/>
      <c r="M1490">
        <f t="shared" si="46"/>
        <v>0.10508439064025879</v>
      </c>
      <c r="N1490">
        <f t="shared" si="47"/>
        <v>1.023100357055664</v>
      </c>
    </row>
    <row r="1491" spans="1:14" ht="15" x14ac:dyDescent="0.2">
      <c r="A1491" s="59" t="s">
        <v>9345</v>
      </c>
      <c r="B1491" s="59" t="s">
        <v>9346</v>
      </c>
      <c r="C1491" s="59" t="s">
        <v>28</v>
      </c>
      <c r="D1491" s="60">
        <v>57.137996673583984</v>
      </c>
      <c r="E1491" s="60">
        <v>7.6163439750671387</v>
      </c>
      <c r="F1491" s="60">
        <v>279.58816528320312</v>
      </c>
      <c r="G1491" s="60">
        <v>837616000</v>
      </c>
      <c r="H1491" s="60">
        <v>14.435000419616699</v>
      </c>
      <c r="I1491" s="59" t="s">
        <v>58</v>
      </c>
      <c r="J1491" s="59" t="s">
        <v>115</v>
      </c>
      <c r="K1491" s="50"/>
      <c r="L1491"/>
      <c r="M1491">
        <f t="shared" si="46"/>
        <v>7.6163439750671386E-2</v>
      </c>
      <c r="N1491">
        <f t="shared" si="47"/>
        <v>2.7958816528320312</v>
      </c>
    </row>
    <row r="1492" spans="1:14" ht="15" x14ac:dyDescent="0.2">
      <c r="A1492" s="59" t="s">
        <v>3713</v>
      </c>
      <c r="B1492" s="59" t="s">
        <v>3714</v>
      </c>
      <c r="C1492" s="59" t="s">
        <v>28</v>
      </c>
      <c r="D1492" s="60">
        <v>4.5799083709716797</v>
      </c>
      <c r="E1492" s="60">
        <v>14.980504989624023</v>
      </c>
      <c r="F1492" s="60">
        <v>50.798694610595703</v>
      </c>
      <c r="G1492" s="60">
        <v>836714496</v>
      </c>
      <c r="H1492" s="60">
        <v>19.290000915527344</v>
      </c>
      <c r="I1492" s="59" t="s">
        <v>67</v>
      </c>
      <c r="J1492" s="59" t="s">
        <v>68</v>
      </c>
      <c r="K1492" s="50"/>
      <c r="L1492"/>
      <c r="M1492">
        <f t="shared" si="46"/>
        <v>0.14980504989624024</v>
      </c>
      <c r="N1492">
        <f t="shared" si="47"/>
        <v>0.50798694610595707</v>
      </c>
    </row>
    <row r="1493" spans="1:14" ht="15" x14ac:dyDescent="0.2">
      <c r="A1493" s="59" t="s">
        <v>3027</v>
      </c>
      <c r="B1493" s="59" t="s">
        <v>3028</v>
      </c>
      <c r="C1493" s="59" t="s">
        <v>43</v>
      </c>
      <c r="D1493" s="60">
        <v>55.186733245849609</v>
      </c>
      <c r="E1493" s="60">
        <v>-6.8010978698730469</v>
      </c>
      <c r="F1493" s="60">
        <v>0.55779302120208707</v>
      </c>
      <c r="G1493" s="60">
        <v>836121216</v>
      </c>
      <c r="H1493" s="60">
        <v>25.594999313354492</v>
      </c>
      <c r="I1493" s="59" t="s">
        <v>43</v>
      </c>
      <c r="J1493" s="59" t="s">
        <v>101</v>
      </c>
      <c r="K1493" s="50"/>
      <c r="L1493"/>
      <c r="M1493">
        <f t="shared" si="46"/>
        <v>-6.8010978698730462E-2</v>
      </c>
      <c r="N1493">
        <f t="shared" si="47"/>
        <v>5.5779302120208705E-3</v>
      </c>
    </row>
    <row r="1494" spans="1:14" ht="15" x14ac:dyDescent="0.2">
      <c r="A1494" s="59" t="s">
        <v>3775</v>
      </c>
      <c r="B1494" s="59" t="s">
        <v>3776</v>
      </c>
      <c r="C1494" s="59" t="s">
        <v>28</v>
      </c>
      <c r="D1494" s="60">
        <v>13.167509078979492</v>
      </c>
      <c r="E1494" s="60">
        <v>9.8172588348388672</v>
      </c>
      <c r="F1494" s="60">
        <v>181.47332763671875</v>
      </c>
      <c r="G1494" s="60">
        <v>835271616</v>
      </c>
      <c r="H1494" s="60">
        <v>18.690000534057617</v>
      </c>
      <c r="I1494" s="59" t="s">
        <v>29</v>
      </c>
      <c r="J1494" s="59" t="s">
        <v>52</v>
      </c>
      <c r="K1494" s="50"/>
      <c r="L1494"/>
      <c r="M1494">
        <f t="shared" si="46"/>
        <v>9.817258834838867E-2</v>
      </c>
      <c r="N1494">
        <f t="shared" si="47"/>
        <v>1.8147332763671875</v>
      </c>
    </row>
    <row r="1495" spans="1:14" ht="15" x14ac:dyDescent="0.2">
      <c r="A1495" s="59" t="s">
        <v>5155</v>
      </c>
      <c r="B1495" s="59" t="s">
        <v>5156</v>
      </c>
      <c r="C1495" s="59" t="s">
        <v>69</v>
      </c>
      <c r="D1495" s="60">
        <v>19.873533248901367</v>
      </c>
      <c r="E1495" s="60">
        <v>21.541772842407227</v>
      </c>
      <c r="F1495" s="60">
        <v>101.02381134033203</v>
      </c>
      <c r="G1495" s="60">
        <v>833283200</v>
      </c>
      <c r="H1495" s="60">
        <v>116.79000091552734</v>
      </c>
      <c r="I1495" s="59" t="s">
        <v>6370</v>
      </c>
      <c r="J1495" s="59" t="s">
        <v>96</v>
      </c>
      <c r="K1495" s="50"/>
      <c r="L1495"/>
      <c r="M1495">
        <f t="shared" si="46"/>
        <v>0.21541772842407225</v>
      </c>
      <c r="N1495">
        <f t="shared" si="47"/>
        <v>1.0102381134033203</v>
      </c>
    </row>
    <row r="1496" spans="1:14" ht="15" x14ac:dyDescent="0.2">
      <c r="A1496" s="59" t="s">
        <v>4161</v>
      </c>
      <c r="B1496" s="59" t="s">
        <v>4162</v>
      </c>
      <c r="C1496" s="59" t="s">
        <v>33</v>
      </c>
      <c r="D1496" s="60">
        <v>10.745815277099609</v>
      </c>
      <c r="E1496" s="60">
        <v>12.149408340454102</v>
      </c>
      <c r="F1496" s="60">
        <v>50.029872894287109</v>
      </c>
      <c r="G1496" s="60">
        <v>829795520</v>
      </c>
      <c r="H1496" s="60">
        <v>47.490001678466797</v>
      </c>
      <c r="I1496" s="59" t="s">
        <v>47</v>
      </c>
      <c r="J1496" s="59" t="s">
        <v>47</v>
      </c>
      <c r="K1496" s="50"/>
      <c r="L1496"/>
      <c r="M1496">
        <f t="shared" si="46"/>
        <v>0.12149408340454101</v>
      </c>
      <c r="N1496">
        <f t="shared" si="47"/>
        <v>0.50029872894287108</v>
      </c>
    </row>
    <row r="1497" spans="1:14" ht="15" x14ac:dyDescent="0.2">
      <c r="A1497" s="59" t="s">
        <v>7741</v>
      </c>
      <c r="B1497" s="59" t="s">
        <v>7742</v>
      </c>
      <c r="C1497" s="59" t="s">
        <v>69</v>
      </c>
      <c r="D1497" s="60">
        <v>24.011938095092773</v>
      </c>
      <c r="E1497" s="60">
        <v>15.802550315856934</v>
      </c>
      <c r="F1497" s="60">
        <v>57.810310363769531</v>
      </c>
      <c r="G1497" s="60">
        <v>828375168</v>
      </c>
      <c r="H1497" s="60">
        <v>25.440000534057617</v>
      </c>
      <c r="I1497" s="59" t="s">
        <v>76</v>
      </c>
      <c r="J1497" s="59" t="s">
        <v>82</v>
      </c>
      <c r="K1497" s="50"/>
      <c r="L1497"/>
      <c r="M1497">
        <f t="shared" si="46"/>
        <v>0.15802550315856934</v>
      </c>
      <c r="N1497">
        <f t="shared" si="47"/>
        <v>0.57810310363769535</v>
      </c>
    </row>
    <row r="1498" spans="1:14" ht="15" x14ac:dyDescent="0.2">
      <c r="A1498" s="59" t="s">
        <v>4283</v>
      </c>
      <c r="B1498" s="59" t="s">
        <v>4284</v>
      </c>
      <c r="C1498" s="59" t="s">
        <v>33</v>
      </c>
      <c r="D1498" s="60">
        <v>7.9623494148254395</v>
      </c>
      <c r="E1498" s="60">
        <v>12.857253074645996</v>
      </c>
      <c r="F1498" s="60">
        <v>32.355087280273438</v>
      </c>
      <c r="G1498" s="60">
        <v>826375936</v>
      </c>
      <c r="H1498" s="60">
        <v>29.459999084472656</v>
      </c>
      <c r="I1498" s="59" t="s">
        <v>47</v>
      </c>
      <c r="J1498" s="59" t="s">
        <v>47</v>
      </c>
      <c r="K1498" s="50"/>
      <c r="L1498"/>
      <c r="M1498">
        <f t="shared" si="46"/>
        <v>0.12857253074645997</v>
      </c>
      <c r="N1498">
        <f t="shared" si="47"/>
        <v>0.32355087280273437</v>
      </c>
    </row>
    <row r="1499" spans="1:14" ht="15" x14ac:dyDescent="0.2">
      <c r="A1499" s="59" t="s">
        <v>4375</v>
      </c>
      <c r="B1499" s="59" t="s">
        <v>4376</v>
      </c>
      <c r="C1499" s="59" t="s">
        <v>33</v>
      </c>
      <c r="D1499" s="60">
        <v>10.773324966430664</v>
      </c>
      <c r="E1499" s="60">
        <v>-7.8671779632568359</v>
      </c>
      <c r="F1499" s="60">
        <v>142.01997375488281</v>
      </c>
      <c r="G1499" s="60">
        <v>825593856</v>
      </c>
      <c r="H1499" s="60">
        <v>14.185000419616699</v>
      </c>
      <c r="I1499" s="59" t="s">
        <v>34</v>
      </c>
      <c r="J1499" s="59" t="s">
        <v>112</v>
      </c>
      <c r="K1499" s="50"/>
      <c r="L1499"/>
      <c r="M1499">
        <f t="shared" si="46"/>
        <v>-7.8671779632568356E-2</v>
      </c>
      <c r="N1499">
        <f t="shared" si="47"/>
        <v>1.4201997375488282</v>
      </c>
    </row>
    <row r="1500" spans="1:14" ht="15" x14ac:dyDescent="0.2">
      <c r="A1500" s="59" t="s">
        <v>3971</v>
      </c>
      <c r="B1500" s="59" t="s">
        <v>3972</v>
      </c>
      <c r="C1500" s="59" t="s">
        <v>33</v>
      </c>
      <c r="D1500" s="60">
        <v>11.011600494384766</v>
      </c>
      <c r="E1500" s="60">
        <v>15.203039169311523</v>
      </c>
      <c r="F1500" s="60">
        <v>174.16499328613281</v>
      </c>
      <c r="G1500" s="60">
        <v>815405632</v>
      </c>
      <c r="H1500" s="60">
        <v>47.459999084472656</v>
      </c>
      <c r="I1500" s="59" t="s">
        <v>47</v>
      </c>
      <c r="J1500" s="59" t="s">
        <v>47</v>
      </c>
      <c r="K1500" s="50"/>
      <c r="L1500"/>
      <c r="M1500">
        <f t="shared" si="46"/>
        <v>0.15203039169311525</v>
      </c>
      <c r="N1500">
        <f t="shared" si="47"/>
        <v>1.7416499328613282</v>
      </c>
    </row>
    <row r="1501" spans="1:14" ht="15" x14ac:dyDescent="0.2">
      <c r="A1501" s="59" t="s">
        <v>3833</v>
      </c>
      <c r="B1501" s="59" t="s">
        <v>3834</v>
      </c>
      <c r="C1501" s="59" t="s">
        <v>65</v>
      </c>
      <c r="D1501" s="60">
        <v>20.207418441772461</v>
      </c>
      <c r="E1501" s="60">
        <v>9.2204904556274414</v>
      </c>
      <c r="F1501" s="60">
        <v>125.95902252197266</v>
      </c>
      <c r="G1501" s="60">
        <v>813866432</v>
      </c>
      <c r="H1501" s="60">
        <v>52.319999694824219</v>
      </c>
      <c r="I1501" s="59" t="s">
        <v>65</v>
      </c>
      <c r="J1501" s="59" t="s">
        <v>88</v>
      </c>
      <c r="K1501" s="50"/>
      <c r="L1501"/>
      <c r="M1501">
        <f t="shared" si="46"/>
        <v>9.220490455627442E-2</v>
      </c>
      <c r="N1501">
        <f t="shared" si="47"/>
        <v>1.2595902252197266</v>
      </c>
    </row>
    <row r="1502" spans="1:14" ht="15" x14ac:dyDescent="0.2">
      <c r="A1502" s="59" t="s">
        <v>4865</v>
      </c>
      <c r="B1502" s="59" t="s">
        <v>4866</v>
      </c>
      <c r="C1502" s="59" t="s">
        <v>36</v>
      </c>
      <c r="D1502" s="60">
        <v>79.160316467285156</v>
      </c>
      <c r="E1502" s="60">
        <v>109.93985748291016</v>
      </c>
      <c r="F1502" s="60">
        <v>101.97822570800781</v>
      </c>
      <c r="G1502" s="60">
        <v>810663616</v>
      </c>
      <c r="H1502" s="60">
        <v>13.039999961853027</v>
      </c>
      <c r="I1502" s="59" t="s">
        <v>40</v>
      </c>
      <c r="J1502" s="59" t="s">
        <v>55</v>
      </c>
      <c r="K1502" s="50"/>
      <c r="L1502"/>
      <c r="M1502">
        <f t="shared" si="46"/>
        <v>1.0993985748291015</v>
      </c>
      <c r="N1502">
        <f t="shared" si="47"/>
        <v>1.0197822570800781</v>
      </c>
    </row>
    <row r="1503" spans="1:14" ht="15" x14ac:dyDescent="0.2">
      <c r="A1503" s="59" t="s">
        <v>2847</v>
      </c>
      <c r="B1503" s="59" t="s">
        <v>2848</v>
      </c>
      <c r="C1503" s="59" t="s">
        <v>69</v>
      </c>
      <c r="D1503" s="60">
        <v>8.9297628402709961</v>
      </c>
      <c r="E1503" s="60">
        <v>10.378313064575195</v>
      </c>
      <c r="F1503" s="60">
        <v>286.21490478515625</v>
      </c>
      <c r="G1503" s="60">
        <v>808802048</v>
      </c>
      <c r="H1503" s="60">
        <v>19.809999465942383</v>
      </c>
      <c r="I1503" s="59" t="s">
        <v>6370</v>
      </c>
      <c r="J1503" s="59" t="s">
        <v>87</v>
      </c>
      <c r="K1503" s="50"/>
      <c r="L1503"/>
      <c r="M1503">
        <f t="shared" si="46"/>
        <v>0.10378313064575195</v>
      </c>
      <c r="N1503">
        <f t="shared" si="47"/>
        <v>2.8621490478515623</v>
      </c>
    </row>
    <row r="1504" spans="1:14" ht="15" x14ac:dyDescent="0.2">
      <c r="A1504" s="59" t="s">
        <v>4277</v>
      </c>
      <c r="B1504" s="59" t="s">
        <v>4278</v>
      </c>
      <c r="C1504" s="59" t="s">
        <v>36</v>
      </c>
      <c r="D1504" s="60">
        <v>69.277328491210938</v>
      </c>
      <c r="E1504" s="60">
        <v>7.256925106048584</v>
      </c>
      <c r="F1504" s="60">
        <v>0.78766697645187411</v>
      </c>
      <c r="G1504" s="60">
        <v>808253248</v>
      </c>
      <c r="H1504" s="60">
        <v>42.75</v>
      </c>
      <c r="I1504" s="59" t="s">
        <v>37</v>
      </c>
      <c r="J1504" s="59" t="s">
        <v>99</v>
      </c>
      <c r="K1504" s="50"/>
      <c r="L1504"/>
      <c r="M1504">
        <f t="shared" si="46"/>
        <v>7.256925106048584E-2</v>
      </c>
      <c r="N1504">
        <f t="shared" si="47"/>
        <v>7.8766697645187411E-3</v>
      </c>
    </row>
    <row r="1505" spans="1:14" ht="15" x14ac:dyDescent="0.2">
      <c r="A1505" s="59" t="s">
        <v>3729</v>
      </c>
      <c r="B1505" s="59" t="s">
        <v>3730</v>
      </c>
      <c r="C1505" s="59" t="s">
        <v>28</v>
      </c>
      <c r="D1505" s="60">
        <v>10.480396270751953</v>
      </c>
      <c r="E1505" s="60">
        <v>11.144928932189941</v>
      </c>
      <c r="F1505" s="60">
        <v>52.120540618896484</v>
      </c>
      <c r="G1505" s="60">
        <v>807153024</v>
      </c>
      <c r="H1505" s="60">
        <v>39.849998474121094</v>
      </c>
      <c r="I1505" s="59" t="s">
        <v>31</v>
      </c>
      <c r="J1505" s="59" t="s">
        <v>116</v>
      </c>
      <c r="K1505" s="50"/>
      <c r="L1505"/>
      <c r="M1505">
        <f t="shared" si="46"/>
        <v>0.11144928932189942</v>
      </c>
      <c r="N1505">
        <f t="shared" si="47"/>
        <v>0.52120540618896483</v>
      </c>
    </row>
    <row r="1506" spans="1:14" ht="15" x14ac:dyDescent="0.2">
      <c r="A1506" s="59" t="s">
        <v>4843</v>
      </c>
      <c r="B1506" s="59" t="s">
        <v>4844</v>
      </c>
      <c r="C1506" s="59" t="s">
        <v>33</v>
      </c>
      <c r="D1506" s="60">
        <v>16.398553848266602</v>
      </c>
      <c r="E1506" s="60">
        <v>11.537120819091797</v>
      </c>
      <c r="F1506" s="60">
        <v>10.930896759033203</v>
      </c>
      <c r="G1506" s="60">
        <v>805747136</v>
      </c>
      <c r="H1506" s="60">
        <v>92.158302307128906</v>
      </c>
      <c r="I1506" s="59" t="s">
        <v>47</v>
      </c>
      <c r="J1506" s="59" t="s">
        <v>47</v>
      </c>
      <c r="K1506" s="50"/>
      <c r="L1506"/>
      <c r="M1506">
        <f t="shared" si="46"/>
        <v>0.11537120819091796</v>
      </c>
      <c r="N1506">
        <f t="shared" si="47"/>
        <v>0.10930896759033203</v>
      </c>
    </row>
    <row r="1507" spans="1:14" ht="15" x14ac:dyDescent="0.2">
      <c r="A1507" s="59" t="s">
        <v>4053</v>
      </c>
      <c r="B1507" s="59" t="s">
        <v>4054</v>
      </c>
      <c r="C1507" s="59" t="s">
        <v>69</v>
      </c>
      <c r="D1507" s="60">
        <v>15.505451202392578</v>
      </c>
      <c r="E1507" s="60">
        <v>5.8208332061767578</v>
      </c>
      <c r="F1507" s="60">
        <v>66.377822875976562</v>
      </c>
      <c r="G1507" s="60">
        <v>804210368</v>
      </c>
      <c r="H1507" s="60">
        <v>28.090000152587891</v>
      </c>
      <c r="I1507" s="59" t="s">
        <v>76</v>
      </c>
      <c r="J1507" s="59" t="s">
        <v>82</v>
      </c>
      <c r="K1507" s="50"/>
      <c r="L1507"/>
      <c r="M1507">
        <f t="shared" si="46"/>
        <v>5.8208332061767579E-2</v>
      </c>
      <c r="N1507">
        <f t="shared" si="47"/>
        <v>0.66377822875976566</v>
      </c>
    </row>
    <row r="1508" spans="1:14" ht="15" x14ac:dyDescent="0.2">
      <c r="A1508" s="59" t="s">
        <v>4089</v>
      </c>
      <c r="B1508" s="59" t="s">
        <v>4090</v>
      </c>
      <c r="C1508" s="59" t="s">
        <v>33</v>
      </c>
      <c r="D1508" s="60">
        <v>11.662551879882812</v>
      </c>
      <c r="E1508" s="60">
        <v>9.494837760925293</v>
      </c>
      <c r="F1508" s="60">
        <v>40.909748077392578</v>
      </c>
      <c r="G1508" s="60">
        <v>803875008</v>
      </c>
      <c r="H1508" s="60">
        <v>28.340000152587891</v>
      </c>
      <c r="I1508" s="59" t="s">
        <v>47</v>
      </c>
      <c r="J1508" s="59" t="s">
        <v>47</v>
      </c>
      <c r="K1508" s="50"/>
      <c r="L1508"/>
      <c r="M1508">
        <f t="shared" si="46"/>
        <v>9.4948377609252926E-2</v>
      </c>
      <c r="N1508">
        <f t="shared" si="47"/>
        <v>0.40909748077392577</v>
      </c>
    </row>
    <row r="1509" spans="1:14" ht="15" x14ac:dyDescent="0.2">
      <c r="A1509" s="59" t="s">
        <v>4345</v>
      </c>
      <c r="B1509" s="59" t="s">
        <v>4346</v>
      </c>
      <c r="C1509" s="59" t="s">
        <v>28</v>
      </c>
      <c r="D1509" s="60">
        <v>11.096890449523926</v>
      </c>
      <c r="E1509" s="60">
        <v>13.485504150390625</v>
      </c>
      <c r="F1509" s="60">
        <v>30.574346542358398</v>
      </c>
      <c r="G1509" s="60">
        <v>803024000</v>
      </c>
      <c r="H1509" s="60">
        <v>5.315000057220459</v>
      </c>
      <c r="I1509" s="59" t="s">
        <v>67</v>
      </c>
      <c r="J1509" s="59" t="s">
        <v>100</v>
      </c>
      <c r="K1509" s="50"/>
      <c r="L1509"/>
      <c r="M1509">
        <f t="shared" si="46"/>
        <v>0.13485504150390626</v>
      </c>
      <c r="N1509">
        <f t="shared" si="47"/>
        <v>0.30574346542358399</v>
      </c>
    </row>
    <row r="1510" spans="1:14" ht="15" x14ac:dyDescent="0.2">
      <c r="A1510" s="59" t="s">
        <v>4013</v>
      </c>
      <c r="B1510" s="59" t="s">
        <v>4014</v>
      </c>
      <c r="C1510" s="59" t="s">
        <v>69</v>
      </c>
      <c r="D1510" s="60">
        <v>25.193964004516602</v>
      </c>
      <c r="E1510" s="60">
        <v>1.3408969640731812</v>
      </c>
      <c r="F1510" s="60">
        <v>60.580356597900391</v>
      </c>
      <c r="G1510" s="60">
        <v>802054208</v>
      </c>
      <c r="H1510" s="60">
        <v>14.079999923706055</v>
      </c>
      <c r="I1510" s="59" t="s">
        <v>76</v>
      </c>
      <c r="J1510" s="59" t="s">
        <v>82</v>
      </c>
      <c r="K1510" s="50"/>
      <c r="L1510"/>
      <c r="M1510">
        <f t="shared" si="46"/>
        <v>1.3408969640731811E-2</v>
      </c>
      <c r="N1510">
        <f t="shared" si="47"/>
        <v>0.60580356597900387</v>
      </c>
    </row>
    <row r="1511" spans="1:14" ht="15" x14ac:dyDescent="0.2">
      <c r="A1511" s="59" t="s">
        <v>3813</v>
      </c>
      <c r="B1511" s="59" t="s">
        <v>3814</v>
      </c>
      <c r="C1511" s="59" t="s">
        <v>69</v>
      </c>
      <c r="D1511" s="60">
        <v>255.77928161621094</v>
      </c>
      <c r="E1511" s="60">
        <v>-3.6972920894622803</v>
      </c>
      <c r="F1511" s="60">
        <v>144.35585021972656</v>
      </c>
      <c r="G1511" s="60">
        <v>801559296</v>
      </c>
      <c r="H1511" s="60">
        <v>26.190000534057617</v>
      </c>
      <c r="I1511" s="59" t="s">
        <v>6370</v>
      </c>
      <c r="J1511" s="59" t="s">
        <v>87</v>
      </c>
      <c r="K1511" s="50"/>
      <c r="L1511"/>
      <c r="M1511">
        <f t="shared" si="46"/>
        <v>-3.6972920894622806E-2</v>
      </c>
      <c r="N1511">
        <f t="shared" si="47"/>
        <v>1.4435585021972657</v>
      </c>
    </row>
    <row r="1512" spans="1:14" ht="15" x14ac:dyDescent="0.2">
      <c r="A1512" s="59" t="s">
        <v>4319</v>
      </c>
      <c r="B1512" s="59" t="s">
        <v>4320</v>
      </c>
      <c r="C1512" s="59" t="s">
        <v>33</v>
      </c>
      <c r="D1512" s="60">
        <v>7.0281729698181152</v>
      </c>
      <c r="E1512" s="60">
        <v>12.392444610595703</v>
      </c>
      <c r="F1512" s="60">
        <v>133.37814331054688</v>
      </c>
      <c r="G1512" s="60">
        <v>795630016</v>
      </c>
      <c r="H1512" s="60">
        <v>15.149999618530273</v>
      </c>
      <c r="I1512" s="59" t="s">
        <v>47</v>
      </c>
      <c r="J1512" s="59" t="s">
        <v>47</v>
      </c>
      <c r="K1512" s="50"/>
      <c r="L1512"/>
      <c r="M1512">
        <f t="shared" si="46"/>
        <v>0.12392444610595703</v>
      </c>
      <c r="N1512">
        <f t="shared" si="47"/>
        <v>1.3337814331054687</v>
      </c>
    </row>
    <row r="1513" spans="1:14" ht="15" x14ac:dyDescent="0.2">
      <c r="A1513" s="59" t="s">
        <v>3273</v>
      </c>
      <c r="B1513" s="59" t="s">
        <v>9394</v>
      </c>
      <c r="C1513" s="59" t="s">
        <v>89</v>
      </c>
      <c r="D1513" s="60">
        <v>25.670450210571289</v>
      </c>
      <c r="E1513" s="60">
        <v>7.1723971366882324</v>
      </c>
      <c r="F1513" s="60">
        <v>340.0372314453125</v>
      </c>
      <c r="G1513" s="60">
        <v>793204608</v>
      </c>
      <c r="H1513" s="60">
        <v>25.75</v>
      </c>
      <c r="I1513" s="59" t="s">
        <v>89</v>
      </c>
      <c r="J1513" s="59" t="s">
        <v>90</v>
      </c>
      <c r="K1513" s="50"/>
      <c r="L1513"/>
      <c r="M1513">
        <f t="shared" si="46"/>
        <v>7.1723971366882328E-2</v>
      </c>
      <c r="N1513">
        <f t="shared" si="47"/>
        <v>3.4003723144531248</v>
      </c>
    </row>
    <row r="1514" spans="1:14" ht="15" x14ac:dyDescent="0.2">
      <c r="A1514" s="59" t="s">
        <v>4461</v>
      </c>
      <c r="B1514" s="59" t="s">
        <v>4462</v>
      </c>
      <c r="C1514" s="59" t="s">
        <v>33</v>
      </c>
      <c r="D1514" s="60">
        <v>10.695109367370605</v>
      </c>
      <c r="E1514" s="60">
        <v>9.6757440567016602</v>
      </c>
      <c r="F1514" s="60">
        <v>37.8057861328125</v>
      </c>
      <c r="G1514" s="60">
        <v>789556672</v>
      </c>
      <c r="H1514" s="60">
        <v>33.889999389648438</v>
      </c>
      <c r="I1514" s="59" t="s">
        <v>47</v>
      </c>
      <c r="J1514" s="59" t="s">
        <v>47</v>
      </c>
      <c r="K1514" s="50"/>
      <c r="L1514"/>
      <c r="M1514">
        <f t="shared" si="46"/>
        <v>9.67574405670166E-2</v>
      </c>
      <c r="N1514">
        <f t="shared" si="47"/>
        <v>0.37805786132812502</v>
      </c>
    </row>
    <row r="1515" spans="1:14" ht="15" x14ac:dyDescent="0.2">
      <c r="A1515" s="59" t="s">
        <v>3317</v>
      </c>
      <c r="B1515" s="59" t="s">
        <v>3318</v>
      </c>
      <c r="C1515" s="59" t="s">
        <v>20</v>
      </c>
      <c r="D1515" s="60">
        <v>14.868309020996094</v>
      </c>
      <c r="E1515" s="60">
        <v>9.2925910949707031</v>
      </c>
      <c r="F1515" s="60">
        <v>119.88130950927734</v>
      </c>
      <c r="G1515" s="60">
        <v>785949568</v>
      </c>
      <c r="H1515" s="60">
        <v>3.6400001049041748</v>
      </c>
      <c r="I1515" s="59" t="s">
        <v>23</v>
      </c>
      <c r="J1515" s="59" t="s">
        <v>42</v>
      </c>
      <c r="K1515" s="50"/>
      <c r="L1515"/>
      <c r="M1515">
        <f t="shared" si="46"/>
        <v>9.2925910949707036E-2</v>
      </c>
      <c r="N1515">
        <f t="shared" si="47"/>
        <v>1.1988130950927733</v>
      </c>
    </row>
    <row r="1516" spans="1:14" ht="15" x14ac:dyDescent="0.2">
      <c r="A1516" s="59" t="s">
        <v>5381</v>
      </c>
      <c r="B1516" s="59" t="s">
        <v>5382</v>
      </c>
      <c r="C1516" s="59" t="s">
        <v>89</v>
      </c>
      <c r="D1516" s="60">
        <v>6.3085002899169922</v>
      </c>
      <c r="E1516" s="60">
        <v>22.925426483154297</v>
      </c>
      <c r="F1516" s="60">
        <v>4.6796350479125977</v>
      </c>
      <c r="G1516" s="60">
        <v>779548480</v>
      </c>
      <c r="H1516" s="60">
        <v>18.739999771118164</v>
      </c>
      <c r="I1516" s="59" t="s">
        <v>89</v>
      </c>
      <c r="J1516" s="59" t="s">
        <v>93</v>
      </c>
      <c r="K1516" s="50"/>
      <c r="L1516"/>
      <c r="M1516">
        <f t="shared" si="46"/>
        <v>0.22925426483154296</v>
      </c>
      <c r="N1516">
        <f t="shared" si="47"/>
        <v>4.6796350479125975E-2</v>
      </c>
    </row>
    <row r="1517" spans="1:14" ht="15" x14ac:dyDescent="0.2">
      <c r="A1517" s="59" t="s">
        <v>4463</v>
      </c>
      <c r="B1517" s="59" t="s">
        <v>4464</v>
      </c>
      <c r="C1517" s="59" t="s">
        <v>33</v>
      </c>
      <c r="D1517" s="60">
        <v>7.7586207389831543</v>
      </c>
      <c r="E1517" s="60">
        <v>17.304479598999023</v>
      </c>
      <c r="F1517" s="60">
        <v>37.652099609375</v>
      </c>
      <c r="G1517" s="60">
        <v>779529984</v>
      </c>
      <c r="H1517" s="60">
        <v>27</v>
      </c>
      <c r="I1517" s="59" t="s">
        <v>47</v>
      </c>
      <c r="J1517" s="59" t="s">
        <v>47</v>
      </c>
      <c r="K1517" s="50"/>
      <c r="L1517"/>
      <c r="M1517">
        <f t="shared" si="46"/>
        <v>0.17304479598999023</v>
      </c>
      <c r="N1517">
        <f t="shared" si="47"/>
        <v>0.37652099609375</v>
      </c>
    </row>
    <row r="1518" spans="1:14" ht="15" x14ac:dyDescent="0.2">
      <c r="A1518" s="59" t="s">
        <v>9354</v>
      </c>
      <c r="B1518" s="59" t="s">
        <v>9355</v>
      </c>
      <c r="C1518" s="59" t="s">
        <v>33</v>
      </c>
      <c r="D1518" s="60">
        <v>7.8717947006225586</v>
      </c>
      <c r="E1518" s="60">
        <v>54.673782348632812</v>
      </c>
      <c r="F1518" s="60">
        <v>65.356193542480469</v>
      </c>
      <c r="G1518" s="60">
        <v>775483840</v>
      </c>
      <c r="H1518" s="60">
        <v>6.1399998664855957</v>
      </c>
      <c r="I1518" s="59" t="s">
        <v>34</v>
      </c>
      <c r="J1518" s="59" t="s">
        <v>73</v>
      </c>
      <c r="K1518" s="50"/>
      <c r="L1518"/>
      <c r="M1518">
        <f t="shared" si="46"/>
        <v>0.54673782348632816</v>
      </c>
      <c r="N1518">
        <f t="shared" si="47"/>
        <v>0.65356193542480467</v>
      </c>
    </row>
    <row r="1519" spans="1:14" ht="15" x14ac:dyDescent="0.2">
      <c r="A1519" s="59" t="s">
        <v>4569</v>
      </c>
      <c r="B1519" s="59" t="s">
        <v>4570</v>
      </c>
      <c r="C1519" s="59" t="s">
        <v>20</v>
      </c>
      <c r="D1519" s="60">
        <v>13.587173461914062</v>
      </c>
      <c r="E1519" s="60">
        <v>37.158374786376953</v>
      </c>
      <c r="F1519" s="60">
        <v>54.521903991699219</v>
      </c>
      <c r="G1519" s="60">
        <v>774975552</v>
      </c>
      <c r="H1519" s="60">
        <v>21.350000381469727</v>
      </c>
      <c r="I1519" s="59" t="s">
        <v>23</v>
      </c>
      <c r="J1519" s="59" t="s">
        <v>42</v>
      </c>
      <c r="K1519" s="50"/>
      <c r="L1519"/>
      <c r="M1519">
        <f t="shared" si="46"/>
        <v>0.37158374786376952</v>
      </c>
      <c r="N1519">
        <f t="shared" si="47"/>
        <v>0.54521903991699217</v>
      </c>
    </row>
    <row r="1520" spans="1:14" ht="15" x14ac:dyDescent="0.2">
      <c r="A1520" s="59" t="s">
        <v>3891</v>
      </c>
      <c r="B1520" s="59" t="s">
        <v>3892</v>
      </c>
      <c r="C1520" s="59" t="s">
        <v>36</v>
      </c>
      <c r="D1520" s="60">
        <v>127.50125885009766</v>
      </c>
      <c r="E1520" s="60">
        <v>2.7524979114532471</v>
      </c>
      <c r="F1520" s="60">
        <v>7.2789311408996582</v>
      </c>
      <c r="G1520" s="60">
        <v>774110016</v>
      </c>
      <c r="H1520" s="60">
        <v>26.079999923706055</v>
      </c>
      <c r="I1520" s="59" t="s">
        <v>37</v>
      </c>
      <c r="J1520" s="59" t="s">
        <v>99</v>
      </c>
      <c r="K1520" s="50"/>
      <c r="L1520"/>
      <c r="M1520">
        <f t="shared" si="46"/>
        <v>2.7524979114532472E-2</v>
      </c>
      <c r="N1520">
        <f t="shared" si="47"/>
        <v>7.2789311408996582E-2</v>
      </c>
    </row>
    <row r="1521" spans="1:14" ht="15" x14ac:dyDescent="0.2">
      <c r="A1521" s="59" t="s">
        <v>2855</v>
      </c>
      <c r="B1521" s="59" t="s">
        <v>2856</v>
      </c>
      <c r="C1521" s="59" t="s">
        <v>69</v>
      </c>
      <c r="D1521" s="60">
        <v>17.796720504760742</v>
      </c>
      <c r="E1521" s="60">
        <v>2.0318729877471919</v>
      </c>
      <c r="F1521" s="60">
        <v>119.69266510009766</v>
      </c>
      <c r="G1521" s="60">
        <v>772830016</v>
      </c>
      <c r="H1521" s="60">
        <v>8.3100004196166992</v>
      </c>
      <c r="I1521" s="59" t="s">
        <v>6370</v>
      </c>
      <c r="J1521" s="59" t="s">
        <v>87</v>
      </c>
      <c r="K1521" s="50"/>
      <c r="L1521"/>
      <c r="M1521">
        <f t="shared" si="46"/>
        <v>2.0318729877471919E-2</v>
      </c>
      <c r="N1521">
        <f t="shared" si="47"/>
        <v>1.1969266510009766</v>
      </c>
    </row>
    <row r="1522" spans="1:14" ht="15" x14ac:dyDescent="0.2">
      <c r="A1522" s="59" t="s">
        <v>7020</v>
      </c>
      <c r="B1522" s="59" t="s">
        <v>7021</v>
      </c>
      <c r="C1522" s="59" t="s">
        <v>25</v>
      </c>
      <c r="D1522" s="60">
        <v>244.19093322753906</v>
      </c>
      <c r="E1522" s="60">
        <v>-10.931473731994629</v>
      </c>
      <c r="F1522" s="60">
        <v>98.406707763671875</v>
      </c>
      <c r="G1522" s="60">
        <v>770963648</v>
      </c>
      <c r="H1522" s="60">
        <v>5.7800002098083496</v>
      </c>
      <c r="I1522" s="59" t="s">
        <v>26</v>
      </c>
      <c r="J1522" s="59" t="s">
        <v>74</v>
      </c>
      <c r="K1522" s="50"/>
      <c r="L1522"/>
      <c r="M1522">
        <f t="shared" si="46"/>
        <v>-0.10931473731994629</v>
      </c>
      <c r="N1522">
        <f t="shared" si="47"/>
        <v>0.98406707763671875</v>
      </c>
    </row>
    <row r="1523" spans="1:14" ht="15" x14ac:dyDescent="0.2">
      <c r="A1523" s="59" t="s">
        <v>3303</v>
      </c>
      <c r="B1523" s="59" t="s">
        <v>3304</v>
      </c>
      <c r="C1523" s="59" t="s">
        <v>69</v>
      </c>
      <c r="D1523" s="60">
        <v>31.794832229614258</v>
      </c>
      <c r="E1523" s="60">
        <v>-1.6517620086669922</v>
      </c>
      <c r="F1523" s="60">
        <v>76.052757263183594</v>
      </c>
      <c r="G1523" s="60">
        <v>769923008</v>
      </c>
      <c r="H1523" s="60">
        <v>50.569999694824219</v>
      </c>
      <c r="I1523" s="59" t="s">
        <v>76</v>
      </c>
      <c r="J1523" s="59" t="s">
        <v>95</v>
      </c>
      <c r="K1523" s="50"/>
      <c r="L1523"/>
      <c r="M1523">
        <f t="shared" si="46"/>
        <v>-1.6517620086669921E-2</v>
      </c>
      <c r="N1523">
        <f t="shared" si="47"/>
        <v>0.7605275726318359</v>
      </c>
    </row>
    <row r="1524" spans="1:14" ht="15" x14ac:dyDescent="0.2">
      <c r="A1524" s="59" t="s">
        <v>4911</v>
      </c>
      <c r="B1524" s="59" t="s">
        <v>4912</v>
      </c>
      <c r="C1524" s="59" t="s">
        <v>28</v>
      </c>
      <c r="D1524" s="60">
        <v>6.2987198829650879</v>
      </c>
      <c r="E1524" s="60">
        <v>43.484966278076172</v>
      </c>
      <c r="F1524" s="60">
        <v>206.50872802734375</v>
      </c>
      <c r="G1524" s="60">
        <v>765570496</v>
      </c>
      <c r="H1524" s="60">
        <v>6.119999885559082</v>
      </c>
      <c r="I1524" s="59" t="s">
        <v>29</v>
      </c>
      <c r="J1524" s="59" t="s">
        <v>52</v>
      </c>
      <c r="K1524" s="50"/>
      <c r="L1524"/>
      <c r="M1524">
        <f t="shared" si="46"/>
        <v>0.4348496627807617</v>
      </c>
      <c r="N1524">
        <f t="shared" si="47"/>
        <v>2.0650872802734375</v>
      </c>
    </row>
    <row r="1525" spans="1:14" ht="15" x14ac:dyDescent="0.2">
      <c r="A1525" s="59" t="s">
        <v>9387</v>
      </c>
      <c r="B1525" s="59" t="s">
        <v>9388</v>
      </c>
      <c r="C1525" s="59" t="s">
        <v>89</v>
      </c>
      <c r="D1525" s="60">
        <v>57.418575286865234</v>
      </c>
      <c r="E1525" s="60">
        <v>28.087217330932617</v>
      </c>
      <c r="F1525" s="60">
        <v>2.6006820201873779</v>
      </c>
      <c r="G1525" s="60">
        <v>763466048</v>
      </c>
      <c r="H1525" s="60">
        <v>5.652400016784668</v>
      </c>
      <c r="I1525" s="59" t="s">
        <v>89</v>
      </c>
      <c r="J1525" s="59" t="s">
        <v>90</v>
      </c>
      <c r="K1525" s="50"/>
      <c r="L1525"/>
      <c r="M1525">
        <f t="shared" si="46"/>
        <v>0.28087217330932618</v>
      </c>
      <c r="N1525">
        <f t="shared" si="47"/>
        <v>2.6006820201873778E-2</v>
      </c>
    </row>
    <row r="1526" spans="1:14" ht="15" x14ac:dyDescent="0.2">
      <c r="A1526" s="59" t="s">
        <v>2418</v>
      </c>
      <c r="B1526" s="59" t="s">
        <v>2419</v>
      </c>
      <c r="C1526" s="59" t="s">
        <v>25</v>
      </c>
      <c r="D1526" s="60">
        <v>2.9335532188415532</v>
      </c>
      <c r="E1526" s="60">
        <v>31.457309722900391</v>
      </c>
      <c r="F1526" s="60">
        <v>225.68411254882812</v>
      </c>
      <c r="G1526" s="60">
        <v>762894720</v>
      </c>
      <c r="H1526" s="60">
        <v>19.059999465942383</v>
      </c>
      <c r="I1526" s="59" t="s">
        <v>26</v>
      </c>
      <c r="J1526" s="59" t="s">
        <v>74</v>
      </c>
      <c r="K1526" s="50"/>
      <c r="L1526"/>
      <c r="M1526">
        <f t="shared" si="46"/>
        <v>0.3145730972290039</v>
      </c>
      <c r="N1526">
        <f t="shared" si="47"/>
        <v>2.2568411254882812</v>
      </c>
    </row>
    <row r="1527" spans="1:14" ht="15" x14ac:dyDescent="0.2">
      <c r="A1527" s="59" t="s">
        <v>3023</v>
      </c>
      <c r="B1527" s="59" t="s">
        <v>3024</v>
      </c>
      <c r="C1527" s="59" t="s">
        <v>69</v>
      </c>
      <c r="D1527" s="60">
        <v>6.0590929985046387</v>
      </c>
      <c r="E1527" s="60">
        <v>7.4483351707458496</v>
      </c>
      <c r="F1527" s="60">
        <v>321.12969970703125</v>
      </c>
      <c r="G1527" s="60">
        <v>762413312</v>
      </c>
      <c r="H1527" s="60">
        <v>10.460000038146973</v>
      </c>
      <c r="I1527" s="59" t="s">
        <v>76</v>
      </c>
      <c r="J1527" s="59" t="s">
        <v>95</v>
      </c>
      <c r="K1527" s="50"/>
      <c r="L1527"/>
      <c r="M1527">
        <f t="shared" si="46"/>
        <v>7.4483351707458498E-2</v>
      </c>
      <c r="N1527">
        <f t="shared" si="47"/>
        <v>3.2112969970703125</v>
      </c>
    </row>
    <row r="1528" spans="1:14" ht="15" x14ac:dyDescent="0.2">
      <c r="A1528" s="59" t="s">
        <v>5029</v>
      </c>
      <c r="B1528" s="59" t="s">
        <v>5030</v>
      </c>
      <c r="C1528" s="59" t="s">
        <v>69</v>
      </c>
      <c r="D1528" s="60">
        <v>9.1891326904296875</v>
      </c>
      <c r="E1528" s="60">
        <v>20.031658172607422</v>
      </c>
      <c r="F1528" s="60">
        <v>90.212471008300781</v>
      </c>
      <c r="G1528" s="60">
        <v>759410880</v>
      </c>
      <c r="H1528" s="60">
        <v>35.369998931884766</v>
      </c>
      <c r="I1528" s="59" t="s">
        <v>76</v>
      </c>
      <c r="J1528" s="59" t="s">
        <v>97</v>
      </c>
      <c r="K1528" s="50"/>
      <c r="L1528"/>
      <c r="M1528">
        <f t="shared" si="46"/>
        <v>0.20031658172607422</v>
      </c>
      <c r="N1528">
        <f t="shared" si="47"/>
        <v>0.90212471008300776</v>
      </c>
    </row>
    <row r="1529" spans="1:14" ht="15" x14ac:dyDescent="0.2">
      <c r="A1529" s="59" t="s">
        <v>9377</v>
      </c>
      <c r="B1529" s="59" t="s">
        <v>9378</v>
      </c>
      <c r="C1529" s="59" t="s">
        <v>28</v>
      </c>
      <c r="D1529" s="60">
        <v>5.9704523086547852</v>
      </c>
      <c r="E1529" s="60">
        <v>17.124549865722656</v>
      </c>
      <c r="F1529" s="60">
        <v>269.81747436523438</v>
      </c>
      <c r="G1529" s="60">
        <v>758572992</v>
      </c>
      <c r="H1529" s="60">
        <v>52.690101623535156</v>
      </c>
      <c r="I1529" s="59" t="s">
        <v>29</v>
      </c>
      <c r="J1529" s="59" t="s">
        <v>52</v>
      </c>
      <c r="K1529" s="50"/>
      <c r="L1529"/>
      <c r="M1529">
        <f t="shared" si="46"/>
        <v>0.17124549865722657</v>
      </c>
      <c r="N1529">
        <f t="shared" si="47"/>
        <v>2.6981747436523436</v>
      </c>
    </row>
    <row r="1530" spans="1:14" ht="15" x14ac:dyDescent="0.2">
      <c r="A1530" s="59" t="s">
        <v>9352</v>
      </c>
      <c r="B1530" s="59" t="s">
        <v>9353</v>
      </c>
      <c r="C1530" s="59" t="s">
        <v>36</v>
      </c>
      <c r="D1530" s="60">
        <v>24.529949188232422</v>
      </c>
      <c r="E1530" s="60">
        <v>27.702213287353516</v>
      </c>
      <c r="F1530" s="60">
        <v>7.5964570045471191</v>
      </c>
      <c r="G1530" s="60">
        <v>754747776</v>
      </c>
      <c r="H1530" s="60">
        <v>7.7300000190734863</v>
      </c>
      <c r="I1530" s="59" t="s">
        <v>37</v>
      </c>
      <c r="J1530" s="59" t="s">
        <v>38</v>
      </c>
      <c r="K1530" s="50"/>
      <c r="L1530"/>
      <c r="M1530">
        <f t="shared" si="46"/>
        <v>0.27702213287353517</v>
      </c>
      <c r="N1530">
        <f t="shared" si="47"/>
        <v>7.5964570045471191E-2</v>
      </c>
    </row>
    <row r="1531" spans="1:14" ht="15" x14ac:dyDescent="0.2">
      <c r="A1531" s="59" t="s">
        <v>7797</v>
      </c>
      <c r="B1531" s="59" t="s">
        <v>7798</v>
      </c>
      <c r="C1531" s="59" t="s">
        <v>28</v>
      </c>
      <c r="D1531" s="60">
        <v>26.014644622802734</v>
      </c>
      <c r="E1531" s="60">
        <v>34.294994354248047</v>
      </c>
      <c r="F1531" s="60">
        <v>288.76779174804688</v>
      </c>
      <c r="G1531" s="60">
        <v>748718208</v>
      </c>
      <c r="H1531" s="60">
        <v>8.875</v>
      </c>
      <c r="I1531" s="59" t="s">
        <v>58</v>
      </c>
      <c r="J1531" s="59" t="s">
        <v>59</v>
      </c>
      <c r="K1531" s="50"/>
      <c r="L1531"/>
      <c r="M1531">
        <f t="shared" si="46"/>
        <v>0.34294994354248048</v>
      </c>
      <c r="N1531">
        <f t="shared" si="47"/>
        <v>2.8876779174804685</v>
      </c>
    </row>
    <row r="1532" spans="1:14" ht="15" x14ac:dyDescent="0.2">
      <c r="A1532" s="59" t="s">
        <v>9496</v>
      </c>
      <c r="B1532" s="59" t="s">
        <v>9497</v>
      </c>
      <c r="C1532" s="59" t="s">
        <v>33</v>
      </c>
      <c r="D1532" s="60">
        <v>15.88298225402832</v>
      </c>
      <c r="E1532" s="60">
        <v>25.40740966796875</v>
      </c>
      <c r="F1532" s="60">
        <v>31.948047637939453</v>
      </c>
      <c r="G1532" s="60">
        <v>748709568</v>
      </c>
      <c r="H1532" s="60">
        <v>5.1100001335144043</v>
      </c>
      <c r="I1532" s="59" t="s">
        <v>34</v>
      </c>
      <c r="J1532" s="59" t="s">
        <v>73</v>
      </c>
      <c r="K1532" s="50"/>
      <c r="L1532"/>
      <c r="M1532">
        <f t="shared" si="46"/>
        <v>0.2540740966796875</v>
      </c>
      <c r="N1532">
        <f t="shared" si="47"/>
        <v>0.31948047637939453</v>
      </c>
    </row>
    <row r="1533" spans="1:14" ht="15" x14ac:dyDescent="0.2">
      <c r="A1533" s="59" t="s">
        <v>4335</v>
      </c>
      <c r="B1533" s="59" t="s">
        <v>4336</v>
      </c>
      <c r="C1533" s="59" t="s">
        <v>89</v>
      </c>
      <c r="D1533" s="60">
        <v>13.169384956359863</v>
      </c>
      <c r="E1533" s="60">
        <v>24.014987945556641</v>
      </c>
      <c r="F1533" s="60">
        <v>56.064445495605469</v>
      </c>
      <c r="G1533" s="60">
        <v>746371520</v>
      </c>
      <c r="H1533" s="60">
        <v>20.450000762939453</v>
      </c>
      <c r="I1533" s="59" t="s">
        <v>89</v>
      </c>
      <c r="J1533" s="59" t="s">
        <v>109</v>
      </c>
      <c r="K1533" s="50"/>
      <c r="L1533"/>
      <c r="M1533">
        <f t="shared" si="46"/>
        <v>0.2401498794555664</v>
      </c>
      <c r="N1533">
        <f t="shared" si="47"/>
        <v>0.56064445495605464</v>
      </c>
    </row>
    <row r="1534" spans="1:14" ht="15" x14ac:dyDescent="0.2">
      <c r="A1534" s="59" t="s">
        <v>3983</v>
      </c>
      <c r="B1534" s="59" t="s">
        <v>3984</v>
      </c>
      <c r="C1534" s="59" t="s">
        <v>33</v>
      </c>
      <c r="D1534" s="60">
        <v>11.799755096435547</v>
      </c>
      <c r="E1534" s="60">
        <v>12.082759857177734</v>
      </c>
      <c r="F1534" s="60">
        <v>48.717422485351562</v>
      </c>
      <c r="G1534" s="60">
        <v>745230400</v>
      </c>
      <c r="H1534" s="60">
        <v>63.009998321533203</v>
      </c>
      <c r="I1534" s="59" t="s">
        <v>47</v>
      </c>
      <c r="J1534" s="59" t="s">
        <v>47</v>
      </c>
      <c r="K1534" s="50"/>
      <c r="L1534"/>
      <c r="M1534">
        <f t="shared" si="46"/>
        <v>0.12082759857177734</v>
      </c>
      <c r="N1534">
        <f t="shared" si="47"/>
        <v>0.48717422485351564</v>
      </c>
    </row>
    <row r="1535" spans="1:14" ht="15" x14ac:dyDescent="0.2">
      <c r="A1535" s="59" t="s">
        <v>4129</v>
      </c>
      <c r="B1535" s="59" t="s">
        <v>4130</v>
      </c>
      <c r="C1535" s="59" t="s">
        <v>20</v>
      </c>
      <c r="D1535" s="60">
        <v>8.8833379745483398</v>
      </c>
      <c r="E1535" s="60">
        <v>11.549313545227051</v>
      </c>
      <c r="F1535" s="60">
        <v>35.802104949951172</v>
      </c>
      <c r="G1535" s="60">
        <v>744228992</v>
      </c>
      <c r="H1535" s="60">
        <v>31.340000152587891</v>
      </c>
      <c r="I1535" s="59" t="s">
        <v>21</v>
      </c>
      <c r="J1535" s="59" t="s">
        <v>92</v>
      </c>
      <c r="K1535" s="50"/>
      <c r="L1535"/>
      <c r="M1535">
        <f t="shared" si="46"/>
        <v>0.11549313545227051</v>
      </c>
      <c r="N1535">
        <f t="shared" si="47"/>
        <v>0.35802104949951175</v>
      </c>
    </row>
    <row r="1536" spans="1:14" ht="15" x14ac:dyDescent="0.2">
      <c r="A1536" s="59" t="s">
        <v>4001</v>
      </c>
      <c r="B1536" s="59" t="s">
        <v>4002</v>
      </c>
      <c r="C1536" s="59" t="s">
        <v>80</v>
      </c>
      <c r="D1536" s="60">
        <v>29.790332794189453</v>
      </c>
      <c r="E1536" s="60">
        <v>7.1868062019348145</v>
      </c>
      <c r="F1536" s="60">
        <v>48.930141448974609</v>
      </c>
      <c r="G1536" s="60">
        <v>744192768</v>
      </c>
      <c r="H1536" s="60">
        <v>18.870000839233398</v>
      </c>
      <c r="I1536" s="59" t="s">
        <v>80</v>
      </c>
      <c r="J1536" s="59" t="s">
        <v>81</v>
      </c>
      <c r="K1536" s="50"/>
      <c r="L1536"/>
      <c r="M1536">
        <f t="shared" si="46"/>
        <v>7.1868062019348145E-2</v>
      </c>
      <c r="N1536">
        <f t="shared" si="47"/>
        <v>0.48930141448974607</v>
      </c>
    </row>
    <row r="1537" spans="1:14" ht="15" x14ac:dyDescent="0.2">
      <c r="A1537" s="59" t="s">
        <v>4629</v>
      </c>
      <c r="B1537" s="59" t="s">
        <v>4630</v>
      </c>
      <c r="C1537" s="59" t="s">
        <v>20</v>
      </c>
      <c r="D1537" s="60">
        <v>9.5596332550048828</v>
      </c>
      <c r="E1537" s="60">
        <v>13.986849784851074</v>
      </c>
      <c r="F1537" s="60">
        <v>59.427036285400391</v>
      </c>
      <c r="G1537" s="60">
        <v>743969472</v>
      </c>
      <c r="H1537" s="60">
        <v>28.030000686645508</v>
      </c>
      <c r="I1537" s="59" t="s">
        <v>48</v>
      </c>
      <c r="J1537" s="59" t="s">
        <v>48</v>
      </c>
      <c r="K1537" s="50"/>
      <c r="L1537"/>
      <c r="M1537">
        <f t="shared" si="46"/>
        <v>0.13986849784851074</v>
      </c>
      <c r="N1537">
        <f t="shared" si="47"/>
        <v>0.59427036285400392</v>
      </c>
    </row>
    <row r="1538" spans="1:14" ht="15" x14ac:dyDescent="0.2">
      <c r="A1538" s="59" t="s">
        <v>8812</v>
      </c>
      <c r="B1538" s="59" t="s">
        <v>8813</v>
      </c>
      <c r="C1538" s="59" t="s">
        <v>33</v>
      </c>
      <c r="D1538" s="60">
        <v>5.0713286399841309</v>
      </c>
      <c r="E1538" s="60">
        <v>34.654933929443359</v>
      </c>
      <c r="F1538" s="60">
        <v>64.873985290527344</v>
      </c>
      <c r="G1538" s="60">
        <v>743705408</v>
      </c>
      <c r="H1538" s="60">
        <v>31.620000839233398</v>
      </c>
      <c r="I1538" s="59" t="s">
        <v>34</v>
      </c>
      <c r="J1538" s="59" t="s">
        <v>35</v>
      </c>
      <c r="K1538" s="50"/>
      <c r="L1538"/>
      <c r="M1538">
        <f t="shared" si="46"/>
        <v>0.3465493392944336</v>
      </c>
      <c r="N1538">
        <f t="shared" si="47"/>
        <v>0.64873985290527347</v>
      </c>
    </row>
    <row r="1539" spans="1:14" ht="15" x14ac:dyDescent="0.2">
      <c r="A1539" s="59" t="s">
        <v>4421</v>
      </c>
      <c r="B1539" s="59" t="s">
        <v>4422</v>
      </c>
      <c r="C1539" s="59" t="s">
        <v>69</v>
      </c>
      <c r="D1539" s="60">
        <v>9.3660573959350586</v>
      </c>
      <c r="E1539" s="60">
        <v>19.76959228515625</v>
      </c>
      <c r="F1539" s="60">
        <v>22.941459655761719</v>
      </c>
      <c r="G1539" s="60">
        <v>743089088</v>
      </c>
      <c r="H1539" s="60">
        <v>23.879999160766602</v>
      </c>
      <c r="I1539" s="59" t="s">
        <v>76</v>
      </c>
      <c r="J1539" s="59" t="s">
        <v>95</v>
      </c>
      <c r="K1539" s="50"/>
      <c r="L1539"/>
      <c r="M1539">
        <f t="shared" si="46"/>
        <v>0.19769592285156251</v>
      </c>
      <c r="N1539">
        <f t="shared" si="47"/>
        <v>0.2294145965576172</v>
      </c>
    </row>
    <row r="1540" spans="1:14" ht="15" x14ac:dyDescent="0.2">
      <c r="A1540" s="59" t="s">
        <v>5149</v>
      </c>
      <c r="B1540" s="59" t="s">
        <v>9390</v>
      </c>
      <c r="C1540" s="59" t="s">
        <v>28</v>
      </c>
      <c r="D1540" s="60">
        <v>8.2434892654418945</v>
      </c>
      <c r="E1540" s="60">
        <v>29.585649490356445</v>
      </c>
      <c r="F1540" s="60">
        <v>121.88235473632812</v>
      </c>
      <c r="G1540" s="60">
        <v>741628224</v>
      </c>
      <c r="H1540" s="60">
        <v>63.310001373291016</v>
      </c>
      <c r="I1540" s="59" t="s">
        <v>29</v>
      </c>
      <c r="J1540" s="59" t="s">
        <v>52</v>
      </c>
      <c r="K1540" s="50"/>
      <c r="L1540"/>
      <c r="M1540">
        <f t="shared" si="46"/>
        <v>0.29585649490356447</v>
      </c>
      <c r="N1540">
        <f t="shared" si="47"/>
        <v>1.2188235473632814</v>
      </c>
    </row>
    <row r="1541" spans="1:14" ht="15" x14ac:dyDescent="0.2">
      <c r="A1541" s="59" t="s">
        <v>4733</v>
      </c>
      <c r="B1541" s="59" t="s">
        <v>4734</v>
      </c>
      <c r="C1541" s="59" t="s">
        <v>89</v>
      </c>
      <c r="D1541" s="60">
        <v>18.081737518310547</v>
      </c>
      <c r="E1541" s="60">
        <v>14.492853164672852</v>
      </c>
      <c r="F1541" s="60">
        <v>1.341995000839233</v>
      </c>
      <c r="G1541" s="60">
        <v>741531648</v>
      </c>
      <c r="H1541" s="60">
        <v>134</v>
      </c>
      <c r="I1541" s="59" t="s">
        <v>89</v>
      </c>
      <c r="J1541" s="59" t="s">
        <v>104</v>
      </c>
      <c r="K1541" s="50"/>
      <c r="L1541"/>
      <c r="M1541">
        <f t="shared" ref="M1541:M1604" si="48">IF(E1541=0,"",E1541/100)</f>
        <v>0.1449285316467285</v>
      </c>
      <c r="N1541">
        <f t="shared" si="47"/>
        <v>1.341995000839233E-2</v>
      </c>
    </row>
    <row r="1542" spans="1:14" ht="15" x14ac:dyDescent="0.2">
      <c r="A1542" s="59" t="s">
        <v>5821</v>
      </c>
      <c r="B1542" s="59" t="s">
        <v>5822</v>
      </c>
      <c r="C1542" s="59" t="s">
        <v>28</v>
      </c>
      <c r="D1542" s="60">
        <v>15.608793258666992</v>
      </c>
      <c r="E1542" s="60">
        <v>18.39909553527832</v>
      </c>
      <c r="F1542" s="60">
        <v>98.156547546386719</v>
      </c>
      <c r="G1542" s="60">
        <v>741179776</v>
      </c>
      <c r="H1542" s="60">
        <v>83.790000915527344</v>
      </c>
      <c r="I1542" s="59" t="s">
        <v>58</v>
      </c>
      <c r="J1542" s="59" t="s">
        <v>59</v>
      </c>
      <c r="K1542" s="50"/>
      <c r="L1542"/>
      <c r="M1542">
        <f t="shared" si="48"/>
        <v>0.1839909553527832</v>
      </c>
      <c r="N1542">
        <f t="shared" ref="N1542:N1605" si="49">IF(F1542=0,"",F1542/100)</f>
        <v>0.98156547546386719</v>
      </c>
    </row>
    <row r="1543" spans="1:14" ht="15" x14ac:dyDescent="0.2">
      <c r="A1543" s="59" t="s">
        <v>4979</v>
      </c>
      <c r="B1543" s="59" t="s">
        <v>4980</v>
      </c>
      <c r="C1543" s="59" t="s">
        <v>33</v>
      </c>
      <c r="D1543" s="60">
        <v>11.199111938476562</v>
      </c>
      <c r="E1543" s="60">
        <v>9.1988039016723633</v>
      </c>
      <c r="F1543" s="60">
        <v>46.137317657470703</v>
      </c>
      <c r="G1543" s="60">
        <v>737253248</v>
      </c>
      <c r="H1543" s="60">
        <v>17.360000610351562</v>
      </c>
      <c r="I1543" s="59" t="s">
        <v>47</v>
      </c>
      <c r="J1543" s="59" t="s">
        <v>47</v>
      </c>
      <c r="K1543" s="50"/>
      <c r="L1543"/>
      <c r="M1543">
        <f t="shared" si="48"/>
        <v>9.198803901672363E-2</v>
      </c>
      <c r="N1543">
        <f t="shared" si="49"/>
        <v>0.46137317657470706</v>
      </c>
    </row>
    <row r="1544" spans="1:14" ht="15" x14ac:dyDescent="0.2">
      <c r="A1544" s="59" t="s">
        <v>4525</v>
      </c>
      <c r="B1544" s="59" t="s">
        <v>9391</v>
      </c>
      <c r="C1544" s="59" t="s">
        <v>33</v>
      </c>
      <c r="D1544" s="60">
        <v>10.575178146362305</v>
      </c>
      <c r="E1544" s="60">
        <v>13.918698310852051</v>
      </c>
      <c r="F1544" s="60">
        <v>40.166648864746094</v>
      </c>
      <c r="G1544" s="60">
        <v>734601664</v>
      </c>
      <c r="H1544" s="60">
        <v>24.569999694824219</v>
      </c>
      <c r="I1544" s="59" t="s">
        <v>47</v>
      </c>
      <c r="J1544" s="59" t="s">
        <v>47</v>
      </c>
      <c r="K1544" s="50"/>
      <c r="L1544"/>
      <c r="M1544">
        <f t="shared" si="48"/>
        <v>0.13918698310852051</v>
      </c>
      <c r="N1544">
        <f t="shared" si="49"/>
        <v>0.40166648864746096</v>
      </c>
    </row>
    <row r="1545" spans="1:14" ht="15" x14ac:dyDescent="0.2">
      <c r="A1545" s="59" t="s">
        <v>9395</v>
      </c>
      <c r="B1545" s="59" t="s">
        <v>9396</v>
      </c>
      <c r="C1545" s="59" t="s">
        <v>33</v>
      </c>
      <c r="D1545" s="60">
        <v>22.762508392333984</v>
      </c>
      <c r="E1545" s="60">
        <v>-14.348265647888184</v>
      </c>
      <c r="F1545" s="60">
        <v>16.011674880981445</v>
      </c>
      <c r="G1545" s="60">
        <v>731977216</v>
      </c>
      <c r="H1545" s="60">
        <v>8.8385000228881836</v>
      </c>
      <c r="I1545" s="59" t="s">
        <v>34</v>
      </c>
      <c r="J1545" s="59" t="s">
        <v>73</v>
      </c>
      <c r="K1545" s="50"/>
      <c r="L1545"/>
      <c r="M1545">
        <f t="shared" si="48"/>
        <v>-0.14348265647888184</v>
      </c>
      <c r="N1545">
        <f t="shared" si="49"/>
        <v>0.16011674880981444</v>
      </c>
    </row>
    <row r="1546" spans="1:14" ht="15" x14ac:dyDescent="0.2">
      <c r="A1546" s="59" t="s">
        <v>5153</v>
      </c>
      <c r="B1546" s="59" t="s">
        <v>5154</v>
      </c>
      <c r="C1546" s="59" t="s">
        <v>33</v>
      </c>
      <c r="D1546" s="60">
        <v>8.3245992660522461</v>
      </c>
      <c r="E1546" s="60">
        <v>15.276365280151367</v>
      </c>
      <c r="F1546" s="60">
        <v>8.1636857986450195</v>
      </c>
      <c r="G1546" s="60">
        <v>730456000</v>
      </c>
      <c r="H1546" s="60">
        <v>66.819999694824219</v>
      </c>
      <c r="I1546" s="59" t="s">
        <v>47</v>
      </c>
      <c r="J1546" s="59" t="s">
        <v>47</v>
      </c>
      <c r="K1546" s="50"/>
      <c r="L1546"/>
      <c r="M1546">
        <f t="shared" si="48"/>
        <v>0.15276365280151366</v>
      </c>
      <c r="N1546">
        <f t="shared" si="49"/>
        <v>8.1636857986450193E-2</v>
      </c>
    </row>
    <row r="1547" spans="1:14" ht="15" x14ac:dyDescent="0.2">
      <c r="A1547" s="59" t="s">
        <v>4045</v>
      </c>
      <c r="B1547" s="59" t="s">
        <v>4046</v>
      </c>
      <c r="C1547" s="59" t="s">
        <v>33</v>
      </c>
      <c r="D1547" s="60">
        <v>11.748147964477539</v>
      </c>
      <c r="E1547" s="60">
        <v>8.8073501586914062</v>
      </c>
      <c r="F1547" s="60">
        <v>73.513275146484375</v>
      </c>
      <c r="G1547" s="60">
        <v>728978944</v>
      </c>
      <c r="H1547" s="60">
        <v>15.859999656677246</v>
      </c>
      <c r="I1547" s="59" t="s">
        <v>47</v>
      </c>
      <c r="J1547" s="59" t="s">
        <v>111</v>
      </c>
      <c r="K1547" s="50"/>
      <c r="L1547"/>
      <c r="M1547">
        <f t="shared" si="48"/>
        <v>8.8073501586914058E-2</v>
      </c>
      <c r="N1547">
        <f t="shared" si="49"/>
        <v>0.7351327514648438</v>
      </c>
    </row>
    <row r="1548" spans="1:14" ht="15" x14ac:dyDescent="0.2">
      <c r="A1548" s="59" t="s">
        <v>9363</v>
      </c>
      <c r="B1548" s="59" t="s">
        <v>9364</v>
      </c>
      <c r="C1548" s="59" t="s">
        <v>25</v>
      </c>
      <c r="D1548" s="60">
        <v>19.10772705078125</v>
      </c>
      <c r="E1548" s="60">
        <v>22.371742248535156</v>
      </c>
      <c r="F1548" s="60">
        <v>9.9163131713867188</v>
      </c>
      <c r="G1548" s="60">
        <v>728566720</v>
      </c>
      <c r="H1548" s="60">
        <v>15.180000305175781</v>
      </c>
      <c r="I1548" s="59" t="s">
        <v>26</v>
      </c>
      <c r="J1548" s="59" t="s">
        <v>74</v>
      </c>
      <c r="K1548" s="50"/>
      <c r="L1548"/>
      <c r="M1548">
        <f t="shared" si="48"/>
        <v>0.22371742248535156</v>
      </c>
      <c r="N1548">
        <f t="shared" si="49"/>
        <v>9.9163131713867189E-2</v>
      </c>
    </row>
    <row r="1549" spans="1:14" ht="15" x14ac:dyDescent="0.2">
      <c r="A1549" s="59" t="s">
        <v>4349</v>
      </c>
      <c r="B1549" s="59" t="s">
        <v>4350</v>
      </c>
      <c r="C1549" s="59" t="s">
        <v>89</v>
      </c>
      <c r="D1549" s="60">
        <v>4.8062090873718262</v>
      </c>
      <c r="E1549" s="60">
        <v>18.863042831420898</v>
      </c>
      <c r="F1549" s="60">
        <v>38.798442840576172</v>
      </c>
      <c r="G1549" s="60">
        <v>728120768</v>
      </c>
      <c r="H1549" s="60">
        <v>29.114999771118164</v>
      </c>
      <c r="I1549" s="59" t="s">
        <v>89</v>
      </c>
      <c r="J1549" s="59" t="s">
        <v>93</v>
      </c>
      <c r="K1549" s="50"/>
      <c r="L1549"/>
      <c r="M1549">
        <f t="shared" si="48"/>
        <v>0.18863042831420898</v>
      </c>
      <c r="N1549">
        <f t="shared" si="49"/>
        <v>0.38798442840576169</v>
      </c>
    </row>
    <row r="1550" spans="1:14" ht="15" x14ac:dyDescent="0.2">
      <c r="A1550" s="59" t="s">
        <v>9397</v>
      </c>
      <c r="B1550" s="59" t="s">
        <v>9398</v>
      </c>
      <c r="C1550" s="59" t="s">
        <v>69</v>
      </c>
      <c r="D1550" s="60">
        <v>18.600055694580078</v>
      </c>
      <c r="E1550" s="60">
        <v>2.1244909763336182</v>
      </c>
      <c r="F1550" s="60">
        <v>78.9791259765625</v>
      </c>
      <c r="G1550" s="60">
        <v>725754176</v>
      </c>
      <c r="H1550" s="60">
        <v>40.819999694824219</v>
      </c>
      <c r="I1550" s="59" t="s">
        <v>76</v>
      </c>
      <c r="J1550" s="59" t="s">
        <v>97</v>
      </c>
      <c r="K1550" s="50"/>
      <c r="L1550"/>
      <c r="M1550">
        <f t="shared" si="48"/>
        <v>2.1244909763336182E-2</v>
      </c>
      <c r="N1550">
        <f t="shared" si="49"/>
        <v>0.78979125976562503</v>
      </c>
    </row>
    <row r="1551" spans="1:14" ht="15" x14ac:dyDescent="0.2">
      <c r="A1551" s="59" t="s">
        <v>3797</v>
      </c>
      <c r="B1551" s="59" t="s">
        <v>3798</v>
      </c>
      <c r="C1551" s="59" t="s">
        <v>33</v>
      </c>
      <c r="D1551" s="60">
        <v>5.7786731719970703</v>
      </c>
      <c r="E1551" s="60">
        <v>5.815558910369873</v>
      </c>
      <c r="F1551" s="60">
        <v>0</v>
      </c>
      <c r="G1551" s="60">
        <v>722913472</v>
      </c>
      <c r="H1551" s="60">
        <v>205.05000305175781</v>
      </c>
      <c r="I1551" s="59" t="s">
        <v>85</v>
      </c>
      <c r="J1551" s="59" t="s">
        <v>85</v>
      </c>
      <c r="K1551" s="50"/>
      <c r="L1551"/>
      <c r="M1551">
        <f t="shared" si="48"/>
        <v>5.8155589103698731E-2</v>
      </c>
      <c r="N1551" t="str">
        <f t="shared" si="49"/>
        <v/>
      </c>
    </row>
    <row r="1552" spans="1:14" ht="15" x14ac:dyDescent="0.2">
      <c r="A1552" s="59" t="s">
        <v>4601</v>
      </c>
      <c r="B1552" s="59" t="s">
        <v>4602</v>
      </c>
      <c r="C1552" s="59" t="s">
        <v>28</v>
      </c>
      <c r="D1552" s="60">
        <v>7.0438661575317383</v>
      </c>
      <c r="E1552" s="60">
        <v>23.259477615356445</v>
      </c>
      <c r="F1552" s="60">
        <v>17.682870864868164</v>
      </c>
      <c r="G1552" s="60">
        <v>721284416</v>
      </c>
      <c r="H1552" s="60">
        <v>32.180000305175781</v>
      </c>
      <c r="I1552" s="59" t="s">
        <v>67</v>
      </c>
      <c r="J1552" s="59" t="s">
        <v>68</v>
      </c>
      <c r="K1552" s="50"/>
      <c r="L1552"/>
      <c r="M1552">
        <f t="shared" si="48"/>
        <v>0.23259477615356444</v>
      </c>
      <c r="N1552">
        <f t="shared" si="49"/>
        <v>0.17682870864868164</v>
      </c>
    </row>
    <row r="1553" spans="1:14" ht="15" x14ac:dyDescent="0.2">
      <c r="A1553" s="59" t="s">
        <v>3369</v>
      </c>
      <c r="B1553" s="59" t="s">
        <v>3370</v>
      </c>
      <c r="C1553" s="59" t="s">
        <v>80</v>
      </c>
      <c r="D1553" s="60">
        <v>585.82952880859375</v>
      </c>
      <c r="E1553" s="60">
        <v>0.30534198880195601</v>
      </c>
      <c r="F1553" s="60">
        <v>170.23713684082031</v>
      </c>
      <c r="G1553" s="60">
        <v>720720320</v>
      </c>
      <c r="H1553" s="60">
        <v>15.470000267028809</v>
      </c>
      <c r="I1553" s="59" t="s">
        <v>80</v>
      </c>
      <c r="J1553" s="59" t="s">
        <v>81</v>
      </c>
      <c r="K1553" s="50"/>
      <c r="L1553"/>
      <c r="M1553">
        <f t="shared" si="48"/>
        <v>3.0534198880195602E-3</v>
      </c>
      <c r="N1553">
        <f t="shared" si="49"/>
        <v>1.7023713684082031</v>
      </c>
    </row>
    <row r="1554" spans="1:14" ht="15" x14ac:dyDescent="0.2">
      <c r="A1554" s="59" t="s">
        <v>4385</v>
      </c>
      <c r="B1554" s="59" t="s">
        <v>4386</v>
      </c>
      <c r="C1554" s="59" t="s">
        <v>43</v>
      </c>
      <c r="D1554" s="60">
        <v>9.0704517364501953</v>
      </c>
      <c r="E1554" s="60">
        <v>11.21309757232666</v>
      </c>
      <c r="F1554" s="60">
        <v>78.291839599609375</v>
      </c>
      <c r="G1554" s="60">
        <v>719853568</v>
      </c>
      <c r="H1554" s="60">
        <v>17.840000152587891</v>
      </c>
      <c r="I1554" s="59" t="s">
        <v>43</v>
      </c>
      <c r="J1554" s="59" t="s">
        <v>44</v>
      </c>
      <c r="K1554" s="50"/>
      <c r="L1554"/>
      <c r="M1554">
        <f t="shared" si="48"/>
        <v>0.11213097572326661</v>
      </c>
      <c r="N1554">
        <f t="shared" si="49"/>
        <v>0.7829183959960937</v>
      </c>
    </row>
    <row r="1555" spans="1:14" ht="15" x14ac:dyDescent="0.2">
      <c r="A1555" s="59" t="s">
        <v>4027</v>
      </c>
      <c r="B1555" s="59" t="s">
        <v>4028</v>
      </c>
      <c r="C1555" s="59" t="s">
        <v>69</v>
      </c>
      <c r="D1555" s="60">
        <v>48.338985443115234</v>
      </c>
      <c r="E1555" s="60">
        <v>4.6647739410400391</v>
      </c>
      <c r="F1555" s="60">
        <v>131.07383728027344</v>
      </c>
      <c r="G1555" s="60">
        <v>718652608</v>
      </c>
      <c r="H1555" s="60">
        <v>28.520000457763672</v>
      </c>
      <c r="I1555" s="59" t="s">
        <v>76</v>
      </c>
      <c r="J1555" s="59" t="s">
        <v>82</v>
      </c>
      <c r="K1555" s="50"/>
      <c r="L1555"/>
      <c r="M1555">
        <f t="shared" si="48"/>
        <v>4.6647739410400388E-2</v>
      </c>
      <c r="N1555">
        <f t="shared" si="49"/>
        <v>1.3107383728027344</v>
      </c>
    </row>
    <row r="1556" spans="1:14" ht="15" x14ac:dyDescent="0.2">
      <c r="A1556" s="59" t="s">
        <v>4481</v>
      </c>
      <c r="B1556" s="59" t="s">
        <v>4482</v>
      </c>
      <c r="C1556" s="59" t="s">
        <v>33</v>
      </c>
      <c r="D1556" s="60">
        <v>9.9114665985107422</v>
      </c>
      <c r="E1556" s="60">
        <v>11.262276649475098</v>
      </c>
      <c r="F1556" s="60">
        <v>90.869384765625</v>
      </c>
      <c r="G1556" s="60">
        <v>716623424</v>
      </c>
      <c r="H1556" s="60">
        <v>35.950000762939453</v>
      </c>
      <c r="I1556" s="59" t="s">
        <v>47</v>
      </c>
      <c r="J1556" s="59" t="s">
        <v>47</v>
      </c>
      <c r="K1556" s="50"/>
      <c r="L1556"/>
      <c r="M1556">
        <f t="shared" si="48"/>
        <v>0.11262276649475098</v>
      </c>
      <c r="N1556">
        <f t="shared" si="49"/>
        <v>0.90869384765625005</v>
      </c>
    </row>
    <row r="1557" spans="1:14" ht="15" x14ac:dyDescent="0.2">
      <c r="A1557" s="59" t="s">
        <v>5057</v>
      </c>
      <c r="B1557" s="59" t="s">
        <v>5058</v>
      </c>
      <c r="C1557" s="59" t="s">
        <v>69</v>
      </c>
      <c r="D1557" s="60">
        <v>2.974773645401001</v>
      </c>
      <c r="E1557" s="60">
        <v>48.515384674072266</v>
      </c>
      <c r="F1557" s="60">
        <v>52.728889465332031</v>
      </c>
      <c r="G1557" s="60">
        <v>716198656</v>
      </c>
      <c r="H1557" s="60">
        <v>54</v>
      </c>
      <c r="I1557" s="59" t="s">
        <v>70</v>
      </c>
      <c r="J1557" s="59" t="s">
        <v>118</v>
      </c>
      <c r="K1557" s="50"/>
      <c r="L1557"/>
      <c r="M1557">
        <f t="shared" si="48"/>
        <v>0.48515384674072265</v>
      </c>
      <c r="N1557">
        <f t="shared" si="49"/>
        <v>0.52728889465332029</v>
      </c>
    </row>
    <row r="1558" spans="1:14" ht="15" x14ac:dyDescent="0.2">
      <c r="A1558" s="59" t="s">
        <v>9399</v>
      </c>
      <c r="B1558" s="59" t="s">
        <v>4684</v>
      </c>
      <c r="C1558" s="59" t="s">
        <v>28</v>
      </c>
      <c r="D1558" s="60">
        <v>6.8335399627685547</v>
      </c>
      <c r="E1558" s="60">
        <v>29.705772399902344</v>
      </c>
      <c r="F1558" s="60">
        <v>27.597602844238281</v>
      </c>
      <c r="G1558" s="60">
        <v>714543744</v>
      </c>
      <c r="H1558" s="60">
        <v>28.379999160766602</v>
      </c>
      <c r="I1558" s="59" t="s">
        <v>67</v>
      </c>
      <c r="J1558" s="59" t="s">
        <v>100</v>
      </c>
      <c r="K1558" s="50"/>
      <c r="L1558"/>
      <c r="M1558">
        <f t="shared" si="48"/>
        <v>0.29705772399902342</v>
      </c>
      <c r="N1558">
        <f t="shared" si="49"/>
        <v>0.27597602844238284</v>
      </c>
    </row>
    <row r="1559" spans="1:14" ht="15" x14ac:dyDescent="0.2">
      <c r="A1559" s="59" t="s">
        <v>5841</v>
      </c>
      <c r="B1559" s="59" t="s">
        <v>5842</v>
      </c>
      <c r="C1559" s="59" t="s">
        <v>43</v>
      </c>
      <c r="D1559" s="60">
        <v>3.8347232341766362</v>
      </c>
      <c r="E1559" s="60">
        <v>58.868663787841797</v>
      </c>
      <c r="F1559" s="60">
        <v>0</v>
      </c>
      <c r="G1559" s="60">
        <v>714500160</v>
      </c>
      <c r="H1559" s="60">
        <v>19.690000534057617</v>
      </c>
      <c r="I1559" s="59" t="s">
        <v>43</v>
      </c>
      <c r="J1559" s="59" t="s">
        <v>44</v>
      </c>
      <c r="K1559" s="50"/>
      <c r="L1559"/>
      <c r="M1559">
        <f t="shared" si="48"/>
        <v>0.58868663787841802</v>
      </c>
      <c r="N1559" t="str">
        <f t="shared" si="49"/>
        <v/>
      </c>
    </row>
    <row r="1560" spans="1:14" ht="15" x14ac:dyDescent="0.2">
      <c r="A1560" s="59" t="s">
        <v>9365</v>
      </c>
      <c r="B1560" s="59" t="s">
        <v>9366</v>
      </c>
      <c r="C1560" s="59" t="s">
        <v>80</v>
      </c>
      <c r="D1560" s="60">
        <v>4.6937170028686523</v>
      </c>
      <c r="E1560" s="60">
        <v>9.8247232437133789</v>
      </c>
      <c r="F1560" s="60">
        <v>160.6949462890625</v>
      </c>
      <c r="G1560" s="60">
        <v>713810496</v>
      </c>
      <c r="H1560" s="60">
        <v>7.0100002288818359</v>
      </c>
      <c r="I1560" s="59" t="s">
        <v>80</v>
      </c>
      <c r="J1560" s="59" t="s">
        <v>102</v>
      </c>
      <c r="K1560" s="50"/>
      <c r="L1560"/>
      <c r="M1560">
        <f t="shared" si="48"/>
        <v>9.8247232437133791E-2</v>
      </c>
      <c r="N1560">
        <f t="shared" si="49"/>
        <v>1.6069494628906249</v>
      </c>
    </row>
    <row r="1561" spans="1:14" ht="15" x14ac:dyDescent="0.2">
      <c r="A1561" s="59" t="s">
        <v>3561</v>
      </c>
      <c r="B1561" s="59" t="s">
        <v>3562</v>
      </c>
      <c r="C1561" s="59" t="s">
        <v>33</v>
      </c>
      <c r="D1561" s="60">
        <v>11.624696731567383</v>
      </c>
      <c r="E1561" s="60">
        <v>6.9484810829162598</v>
      </c>
      <c r="F1561" s="60">
        <v>6.4028439521789551</v>
      </c>
      <c r="G1561" s="60">
        <v>713085184</v>
      </c>
      <c r="H1561" s="60">
        <v>30.100000381469727</v>
      </c>
      <c r="I1561" s="59" t="s">
        <v>85</v>
      </c>
      <c r="J1561" s="59" t="s">
        <v>85</v>
      </c>
      <c r="K1561" s="50"/>
      <c r="L1561"/>
      <c r="M1561">
        <f t="shared" si="48"/>
        <v>6.9484810829162594E-2</v>
      </c>
      <c r="N1561">
        <f t="shared" si="49"/>
        <v>6.4028439521789549E-2</v>
      </c>
    </row>
    <row r="1562" spans="1:14" ht="15" x14ac:dyDescent="0.2">
      <c r="A1562" s="59" t="s">
        <v>6037</v>
      </c>
      <c r="B1562" s="59" t="s">
        <v>6038</v>
      </c>
      <c r="C1562" s="59" t="s">
        <v>43</v>
      </c>
      <c r="D1562" s="60">
        <v>1.8667469024658201</v>
      </c>
      <c r="E1562" s="60">
        <v>79.668586730957031</v>
      </c>
      <c r="F1562" s="60">
        <v>103.78031921386719</v>
      </c>
      <c r="G1562" s="60">
        <v>712796224</v>
      </c>
      <c r="H1562" s="60">
        <v>33.75</v>
      </c>
      <c r="I1562" s="59" t="s">
        <v>43</v>
      </c>
      <c r="J1562" s="59" t="s">
        <v>44</v>
      </c>
      <c r="K1562" s="50"/>
      <c r="L1562"/>
      <c r="M1562">
        <f t="shared" si="48"/>
        <v>0.79668586730957036</v>
      </c>
      <c r="N1562">
        <f t="shared" si="49"/>
        <v>1.0378031921386719</v>
      </c>
    </row>
    <row r="1563" spans="1:14" ht="15" x14ac:dyDescent="0.2">
      <c r="A1563" s="59" t="s">
        <v>4459</v>
      </c>
      <c r="B1563" s="59" t="s">
        <v>4460</v>
      </c>
      <c r="C1563" s="59" t="s">
        <v>33</v>
      </c>
      <c r="D1563" s="60">
        <v>11.286885261535645</v>
      </c>
      <c r="E1563" s="60">
        <v>12.946658134460449</v>
      </c>
      <c r="F1563" s="60">
        <v>35.767990112304688</v>
      </c>
      <c r="G1563" s="60">
        <v>711454592</v>
      </c>
      <c r="H1563" s="60">
        <v>41.310001373291016</v>
      </c>
      <c r="I1563" s="59" t="s">
        <v>47</v>
      </c>
      <c r="J1563" s="59" t="s">
        <v>47</v>
      </c>
      <c r="K1563" s="50"/>
      <c r="L1563"/>
      <c r="M1563">
        <f t="shared" si="48"/>
        <v>0.12946658134460448</v>
      </c>
      <c r="N1563">
        <f t="shared" si="49"/>
        <v>0.35767990112304687</v>
      </c>
    </row>
    <row r="1564" spans="1:14" ht="15" x14ac:dyDescent="0.2">
      <c r="A1564" s="59" t="s">
        <v>4299</v>
      </c>
      <c r="B1564" s="59" t="s">
        <v>4300</v>
      </c>
      <c r="C1564" s="59" t="s">
        <v>20</v>
      </c>
      <c r="D1564" s="60">
        <v>7.842628002166748</v>
      </c>
      <c r="E1564" s="60">
        <v>19.522132873535156</v>
      </c>
      <c r="F1564" s="60">
        <v>180.6337890625</v>
      </c>
      <c r="G1564" s="60">
        <v>706943424</v>
      </c>
      <c r="H1564" s="60">
        <v>15.810000419616699</v>
      </c>
      <c r="I1564" s="59" t="s">
        <v>48</v>
      </c>
      <c r="J1564" s="59" t="s">
        <v>48</v>
      </c>
      <c r="K1564" s="50"/>
      <c r="L1564"/>
      <c r="M1564">
        <f t="shared" si="48"/>
        <v>0.19522132873535156</v>
      </c>
      <c r="N1564">
        <f t="shared" si="49"/>
        <v>1.8063378906250001</v>
      </c>
    </row>
    <row r="1565" spans="1:14" ht="15" x14ac:dyDescent="0.2">
      <c r="A1565" s="59" t="s">
        <v>7929</v>
      </c>
      <c r="B1565" s="59" t="s">
        <v>7930</v>
      </c>
      <c r="C1565" s="59" t="s">
        <v>43</v>
      </c>
      <c r="D1565" s="60">
        <v>33.271587371826172</v>
      </c>
      <c r="E1565" s="60">
        <v>2.0059149265289311</v>
      </c>
      <c r="F1565" s="60">
        <v>95.609977722167969</v>
      </c>
      <c r="G1565" s="60">
        <v>706012992</v>
      </c>
      <c r="H1565" s="60">
        <v>25.200000762939453</v>
      </c>
      <c r="I1565" s="59" t="s">
        <v>43</v>
      </c>
      <c r="J1565" s="59" t="s">
        <v>101</v>
      </c>
      <c r="K1565" s="50"/>
      <c r="L1565"/>
      <c r="M1565">
        <f t="shared" si="48"/>
        <v>2.005914926528931E-2</v>
      </c>
      <c r="N1565">
        <f t="shared" si="49"/>
        <v>0.95609977722167971</v>
      </c>
    </row>
    <row r="1566" spans="1:14" ht="15" x14ac:dyDescent="0.2">
      <c r="A1566" s="59" t="s">
        <v>4097</v>
      </c>
      <c r="B1566" s="59" t="s">
        <v>4098</v>
      </c>
      <c r="C1566" s="59" t="s">
        <v>33</v>
      </c>
      <c r="D1566" s="60">
        <v>10.380331039428711</v>
      </c>
      <c r="E1566" s="60">
        <v>12.004025459289551</v>
      </c>
      <c r="F1566" s="60">
        <v>29.712600708007812</v>
      </c>
      <c r="G1566" s="60">
        <v>701676864</v>
      </c>
      <c r="H1566" s="60">
        <v>38.209999084472656</v>
      </c>
      <c r="I1566" s="59" t="s">
        <v>47</v>
      </c>
      <c r="J1566" s="59" t="s">
        <v>111</v>
      </c>
      <c r="K1566" s="50"/>
      <c r="L1566"/>
      <c r="M1566">
        <f t="shared" si="48"/>
        <v>0.12004025459289551</v>
      </c>
      <c r="N1566">
        <f t="shared" si="49"/>
        <v>0.29712600708007814</v>
      </c>
    </row>
    <row r="1567" spans="1:14" ht="15" x14ac:dyDescent="0.2">
      <c r="A1567" s="59" t="s">
        <v>4149</v>
      </c>
      <c r="B1567" s="59" t="s">
        <v>4150</v>
      </c>
      <c r="C1567" s="59" t="s">
        <v>80</v>
      </c>
      <c r="D1567" s="60">
        <v>496.75137329101562</v>
      </c>
      <c r="E1567" s="60">
        <v>0.81355601549148604</v>
      </c>
      <c r="F1567" s="60">
        <v>192.47050476074219</v>
      </c>
      <c r="G1567" s="60">
        <v>700251904</v>
      </c>
      <c r="H1567" s="60">
        <v>18.655000686645508</v>
      </c>
      <c r="I1567" s="59" t="s">
        <v>80</v>
      </c>
      <c r="J1567" s="59" t="s">
        <v>81</v>
      </c>
      <c r="K1567" s="50"/>
      <c r="L1567"/>
      <c r="M1567">
        <f t="shared" si="48"/>
        <v>8.1355601549148605E-3</v>
      </c>
      <c r="N1567">
        <f t="shared" si="49"/>
        <v>1.9247050476074219</v>
      </c>
    </row>
    <row r="1568" spans="1:14" ht="15" x14ac:dyDescent="0.2">
      <c r="A1568" s="59" t="s">
        <v>4599</v>
      </c>
      <c r="B1568" s="59" t="s">
        <v>4600</v>
      </c>
      <c r="C1568" s="59" t="s">
        <v>20</v>
      </c>
      <c r="D1568" s="60">
        <v>16.368062973022461</v>
      </c>
      <c r="E1568" s="60">
        <v>30.128189086914062</v>
      </c>
      <c r="F1568" s="60">
        <v>1.6106610298156741</v>
      </c>
      <c r="G1568" s="60">
        <v>699370432</v>
      </c>
      <c r="H1568" s="60">
        <v>22.444999694824219</v>
      </c>
      <c r="I1568" s="59" t="s">
        <v>23</v>
      </c>
      <c r="J1568" s="59" t="s">
        <v>42</v>
      </c>
      <c r="K1568" s="50"/>
      <c r="L1568"/>
      <c r="M1568">
        <f t="shared" si="48"/>
        <v>0.30128189086914064</v>
      </c>
      <c r="N1568">
        <f t="shared" si="49"/>
        <v>1.6106610298156739E-2</v>
      </c>
    </row>
    <row r="1569" spans="1:14" ht="15" x14ac:dyDescent="0.2">
      <c r="A1569" s="59" t="s">
        <v>4391</v>
      </c>
      <c r="B1569" s="59" t="s">
        <v>4392</v>
      </c>
      <c r="C1569" s="59" t="s">
        <v>33</v>
      </c>
      <c r="D1569" s="60">
        <v>14.415842056274414</v>
      </c>
      <c r="E1569" s="60">
        <v>7.527012825012207</v>
      </c>
      <c r="F1569" s="60">
        <v>66.6260986328125</v>
      </c>
      <c r="G1569" s="60">
        <v>696017216</v>
      </c>
      <c r="H1569" s="60">
        <v>14.560000419616699</v>
      </c>
      <c r="I1569" s="59" t="s">
        <v>47</v>
      </c>
      <c r="J1569" s="59" t="s">
        <v>47</v>
      </c>
      <c r="K1569" s="50"/>
      <c r="L1569"/>
      <c r="M1569">
        <f t="shared" si="48"/>
        <v>7.5270128250122068E-2</v>
      </c>
      <c r="N1569">
        <f t="shared" si="49"/>
        <v>0.66626098632812503</v>
      </c>
    </row>
    <row r="1570" spans="1:14" ht="15" x14ac:dyDescent="0.2">
      <c r="A1570" s="59" t="s">
        <v>3997</v>
      </c>
      <c r="B1570" s="59" t="s">
        <v>3998</v>
      </c>
      <c r="C1570" s="59" t="s">
        <v>69</v>
      </c>
      <c r="D1570" s="60">
        <v>14.647332191467285</v>
      </c>
      <c r="E1570" s="60">
        <v>21.751598358154297</v>
      </c>
      <c r="F1570" s="60">
        <v>220.28146362304688</v>
      </c>
      <c r="G1570" s="60">
        <v>692339520</v>
      </c>
      <c r="H1570" s="60">
        <v>34.990001678466797</v>
      </c>
      <c r="I1570" s="59" t="s">
        <v>6370</v>
      </c>
      <c r="J1570" s="59" t="s">
        <v>87</v>
      </c>
      <c r="K1570" s="50"/>
      <c r="L1570"/>
      <c r="M1570">
        <f t="shared" si="48"/>
        <v>0.21751598358154298</v>
      </c>
      <c r="N1570">
        <f t="shared" si="49"/>
        <v>2.2028146362304688</v>
      </c>
    </row>
    <row r="1571" spans="1:14" ht="15" x14ac:dyDescent="0.2">
      <c r="A1571" s="59" t="s">
        <v>4215</v>
      </c>
      <c r="B1571" s="59" t="s">
        <v>8453</v>
      </c>
      <c r="C1571" s="59" t="s">
        <v>43</v>
      </c>
      <c r="D1571" s="60">
        <v>3.4915561676025391</v>
      </c>
      <c r="E1571" s="60">
        <v>25.723569869995117</v>
      </c>
      <c r="F1571" s="60">
        <v>51.404941558837891</v>
      </c>
      <c r="G1571" s="60">
        <v>690139840</v>
      </c>
      <c r="H1571" s="60">
        <v>8.9899997711181641</v>
      </c>
      <c r="I1571" s="59" t="s">
        <v>43</v>
      </c>
      <c r="J1571" s="59" t="s">
        <v>44</v>
      </c>
      <c r="K1571" s="50"/>
      <c r="L1571"/>
      <c r="M1571">
        <f t="shared" si="48"/>
        <v>0.25723569869995117</v>
      </c>
      <c r="N1571">
        <f t="shared" si="49"/>
        <v>0.51404941558837891</v>
      </c>
    </row>
    <row r="1572" spans="1:14" ht="15" x14ac:dyDescent="0.2">
      <c r="A1572" s="59" t="s">
        <v>4959</v>
      </c>
      <c r="B1572" s="59" t="s">
        <v>4960</v>
      </c>
      <c r="C1572" s="59" t="s">
        <v>33</v>
      </c>
      <c r="D1572" s="60">
        <v>11.311054229736328</v>
      </c>
      <c r="E1572" s="60">
        <v>12.530510902404785</v>
      </c>
      <c r="F1572" s="60">
        <v>72.4952392578125</v>
      </c>
      <c r="G1572" s="60">
        <v>686035712</v>
      </c>
      <c r="H1572" s="60">
        <v>88</v>
      </c>
      <c r="I1572" s="59" t="s">
        <v>47</v>
      </c>
      <c r="J1572" s="59" t="s">
        <v>47</v>
      </c>
      <c r="K1572" s="50"/>
      <c r="L1572"/>
      <c r="M1572">
        <f t="shared" si="48"/>
        <v>0.12530510902404784</v>
      </c>
      <c r="N1572">
        <f t="shared" si="49"/>
        <v>0.72495239257812505</v>
      </c>
    </row>
    <row r="1573" spans="1:14" ht="15" x14ac:dyDescent="0.2">
      <c r="A1573" s="59" t="s">
        <v>4415</v>
      </c>
      <c r="B1573" s="59" t="s">
        <v>4416</v>
      </c>
      <c r="C1573" s="59" t="s">
        <v>69</v>
      </c>
      <c r="D1573" s="60">
        <v>9.0411558151245117</v>
      </c>
      <c r="E1573" s="60">
        <v>20.789251327514648</v>
      </c>
      <c r="F1573" s="60">
        <v>30.019281387329102</v>
      </c>
      <c r="G1573" s="60">
        <v>684217536</v>
      </c>
      <c r="H1573" s="60">
        <v>29.090000152587891</v>
      </c>
      <c r="I1573" s="59" t="s">
        <v>6370</v>
      </c>
      <c r="J1573" s="59" t="s">
        <v>87</v>
      </c>
      <c r="K1573" s="50"/>
      <c r="L1573"/>
      <c r="M1573">
        <f t="shared" si="48"/>
        <v>0.20789251327514649</v>
      </c>
      <c r="N1573">
        <f t="shared" si="49"/>
        <v>0.300192813873291</v>
      </c>
    </row>
    <row r="1574" spans="1:14" ht="15" x14ac:dyDescent="0.2">
      <c r="A1574" s="59" t="s">
        <v>3961</v>
      </c>
      <c r="B1574" s="59" t="s">
        <v>3962</v>
      </c>
      <c r="C1574" s="59" t="s">
        <v>36</v>
      </c>
      <c r="D1574" s="60">
        <v>2.2863771915435791</v>
      </c>
      <c r="E1574" s="60">
        <v>-40.751571655273438</v>
      </c>
      <c r="F1574" s="60">
        <v>1318.8153076171875</v>
      </c>
      <c r="G1574" s="60">
        <v>683083520</v>
      </c>
      <c r="H1574" s="60">
        <v>2.3849999904632568</v>
      </c>
      <c r="I1574" s="59" t="s">
        <v>40</v>
      </c>
      <c r="J1574" s="59" t="s">
        <v>41</v>
      </c>
      <c r="K1574" s="50"/>
      <c r="L1574"/>
      <c r="M1574">
        <f t="shared" si="48"/>
        <v>-0.40751571655273439</v>
      </c>
      <c r="N1574">
        <f t="shared" si="49"/>
        <v>13.188153076171876</v>
      </c>
    </row>
    <row r="1575" spans="1:14" ht="15" x14ac:dyDescent="0.2">
      <c r="A1575" s="59" t="s">
        <v>4803</v>
      </c>
      <c r="B1575" s="59" t="s">
        <v>4804</v>
      </c>
      <c r="C1575" s="59" t="s">
        <v>28</v>
      </c>
      <c r="D1575" s="60">
        <v>3.7591743469238281</v>
      </c>
      <c r="E1575" s="60">
        <v>28.744924545288086</v>
      </c>
      <c r="F1575" s="60">
        <v>35.71881103515625</v>
      </c>
      <c r="G1575" s="60">
        <v>682202240</v>
      </c>
      <c r="H1575" s="60">
        <v>33.909999847412109</v>
      </c>
      <c r="I1575" s="59" t="s">
        <v>29</v>
      </c>
      <c r="J1575" s="59" t="s">
        <v>52</v>
      </c>
      <c r="K1575" s="50"/>
      <c r="L1575"/>
      <c r="M1575">
        <f t="shared" si="48"/>
        <v>0.28744924545288086</v>
      </c>
      <c r="N1575">
        <f t="shared" si="49"/>
        <v>0.3571881103515625</v>
      </c>
    </row>
    <row r="1576" spans="1:14" ht="15" x14ac:dyDescent="0.2">
      <c r="A1576" s="59" t="s">
        <v>4109</v>
      </c>
      <c r="B1576" s="59" t="s">
        <v>4110</v>
      </c>
      <c r="C1576" s="59" t="s">
        <v>33</v>
      </c>
      <c r="D1576" s="60">
        <v>7.931553840637207</v>
      </c>
      <c r="E1576" s="60">
        <v>13.85073184967041</v>
      </c>
      <c r="F1576" s="60">
        <v>171.32852172851562</v>
      </c>
      <c r="G1576" s="60">
        <v>678354688</v>
      </c>
      <c r="H1576" s="60">
        <v>16.340000152587891</v>
      </c>
      <c r="I1576" s="59" t="s">
        <v>47</v>
      </c>
      <c r="J1576" s="59" t="s">
        <v>47</v>
      </c>
      <c r="K1576" s="50"/>
      <c r="L1576"/>
      <c r="M1576">
        <f t="shared" si="48"/>
        <v>0.13850731849670411</v>
      </c>
      <c r="N1576">
        <f t="shared" si="49"/>
        <v>1.7132852172851563</v>
      </c>
    </row>
    <row r="1577" spans="1:14" ht="15" x14ac:dyDescent="0.2">
      <c r="A1577" s="59" t="s">
        <v>4827</v>
      </c>
      <c r="B1577" s="59" t="s">
        <v>4828</v>
      </c>
      <c r="C1577" s="59" t="s">
        <v>69</v>
      </c>
      <c r="D1577" s="60">
        <v>18.543571472167969</v>
      </c>
      <c r="E1577" s="60">
        <v>12.005281448364258</v>
      </c>
      <c r="F1577" s="60">
        <v>32.594890594482422</v>
      </c>
      <c r="G1577" s="60">
        <v>676666944</v>
      </c>
      <c r="H1577" s="60">
        <v>35.075000762939453</v>
      </c>
      <c r="I1577" s="59" t="s">
        <v>76</v>
      </c>
      <c r="J1577" s="59" t="s">
        <v>107</v>
      </c>
      <c r="K1577" s="50"/>
      <c r="L1577"/>
      <c r="M1577">
        <f t="shared" si="48"/>
        <v>0.12005281448364258</v>
      </c>
      <c r="N1577">
        <f t="shared" si="49"/>
        <v>0.32594890594482423</v>
      </c>
    </row>
    <row r="1578" spans="1:14" ht="15" x14ac:dyDescent="0.2">
      <c r="A1578" s="59" t="s">
        <v>4765</v>
      </c>
      <c r="B1578" s="59" t="s">
        <v>4766</v>
      </c>
      <c r="C1578" s="59" t="s">
        <v>89</v>
      </c>
      <c r="D1578" s="60">
        <v>21.61482048034668</v>
      </c>
      <c r="E1578" s="60">
        <v>7.1961870193481454</v>
      </c>
      <c r="F1578" s="60">
        <v>32.653041839599609</v>
      </c>
      <c r="G1578" s="60">
        <v>673573632</v>
      </c>
      <c r="H1578" s="60">
        <v>22.850000381469727</v>
      </c>
      <c r="I1578" s="59" t="s">
        <v>89</v>
      </c>
      <c r="J1578" s="59" t="s">
        <v>90</v>
      </c>
      <c r="K1578" s="50"/>
      <c r="L1578"/>
      <c r="M1578">
        <f t="shared" si="48"/>
        <v>7.196187019348145E-2</v>
      </c>
      <c r="N1578">
        <f t="shared" si="49"/>
        <v>0.32653041839599611</v>
      </c>
    </row>
    <row r="1579" spans="1:14" ht="15" x14ac:dyDescent="0.2">
      <c r="A1579" s="59" t="s">
        <v>4409</v>
      </c>
      <c r="B1579" s="59" t="s">
        <v>4410</v>
      </c>
      <c r="C1579" s="59" t="s">
        <v>89</v>
      </c>
      <c r="D1579" s="60">
        <v>6.9658031463623047</v>
      </c>
      <c r="E1579" s="60">
        <v>19.112113952636719</v>
      </c>
      <c r="F1579" s="60">
        <v>92.29888916015625</v>
      </c>
      <c r="G1579" s="60">
        <v>671388608</v>
      </c>
      <c r="H1579" s="60">
        <v>8.4499998092651367</v>
      </c>
      <c r="I1579" s="59" t="s">
        <v>89</v>
      </c>
      <c r="J1579" s="59" t="s">
        <v>93</v>
      </c>
      <c r="K1579" s="50"/>
      <c r="L1579"/>
      <c r="M1579">
        <f t="shared" si="48"/>
        <v>0.1911211395263672</v>
      </c>
      <c r="N1579">
        <f t="shared" si="49"/>
        <v>0.9229888916015625</v>
      </c>
    </row>
    <row r="1580" spans="1:14" ht="15" x14ac:dyDescent="0.2">
      <c r="A1580" s="59" t="s">
        <v>5345</v>
      </c>
      <c r="B1580" s="59" t="s">
        <v>5346</v>
      </c>
      <c r="C1580" s="59" t="s">
        <v>20</v>
      </c>
      <c r="D1580" s="60">
        <v>17.795282363891602</v>
      </c>
      <c r="E1580" s="60">
        <v>23.265304565429688</v>
      </c>
      <c r="F1580" s="60">
        <v>2.8287279605865479</v>
      </c>
      <c r="G1580" s="60">
        <v>666814336</v>
      </c>
      <c r="H1580" s="60">
        <v>23.079999923706055</v>
      </c>
      <c r="I1580" s="59" t="s">
        <v>23</v>
      </c>
      <c r="J1580" s="59" t="s">
        <v>24</v>
      </c>
      <c r="K1580" s="50"/>
      <c r="L1580"/>
      <c r="M1580">
        <f t="shared" si="48"/>
        <v>0.23265304565429687</v>
      </c>
      <c r="N1580">
        <f t="shared" si="49"/>
        <v>2.8287279605865478E-2</v>
      </c>
    </row>
    <row r="1581" spans="1:14" ht="15" x14ac:dyDescent="0.2">
      <c r="A1581" s="59" t="s">
        <v>3349</v>
      </c>
      <c r="B1581" s="59" t="s">
        <v>3350</v>
      </c>
      <c r="C1581" s="59" t="s">
        <v>80</v>
      </c>
      <c r="D1581" s="60">
        <v>6.3877992630004883</v>
      </c>
      <c r="E1581" s="60">
        <v>55.565876007080078</v>
      </c>
      <c r="F1581" s="60">
        <v>150.58961486816406</v>
      </c>
      <c r="G1581" s="60">
        <v>662367936</v>
      </c>
      <c r="H1581" s="60">
        <v>49.633201599121094</v>
      </c>
      <c r="I1581" s="59" t="s">
        <v>80</v>
      </c>
      <c r="J1581" s="59" t="s">
        <v>81</v>
      </c>
      <c r="K1581" s="50"/>
      <c r="L1581"/>
      <c r="M1581">
        <f t="shared" si="48"/>
        <v>0.55565876007080073</v>
      </c>
      <c r="N1581">
        <f t="shared" si="49"/>
        <v>1.5058961486816407</v>
      </c>
    </row>
    <row r="1582" spans="1:14" ht="15" x14ac:dyDescent="0.2">
      <c r="A1582" s="59" t="s">
        <v>4229</v>
      </c>
      <c r="B1582" s="59" t="s">
        <v>4230</v>
      </c>
      <c r="C1582" s="59" t="s">
        <v>69</v>
      </c>
      <c r="D1582" s="60">
        <v>15.455258369445801</v>
      </c>
      <c r="E1582" s="60">
        <v>24.461471557617188</v>
      </c>
      <c r="F1582" s="60">
        <v>13.020896911621094</v>
      </c>
      <c r="G1582" s="60">
        <v>660680320</v>
      </c>
      <c r="H1582" s="60">
        <v>98.449996948242188</v>
      </c>
      <c r="I1582" s="59" t="s">
        <v>6370</v>
      </c>
      <c r="J1582" s="59" t="s">
        <v>96</v>
      </c>
      <c r="K1582" s="50"/>
      <c r="L1582"/>
      <c r="M1582">
        <f t="shared" si="48"/>
        <v>0.24461471557617187</v>
      </c>
      <c r="N1582">
        <f t="shared" si="49"/>
        <v>0.13020896911621094</v>
      </c>
    </row>
    <row r="1583" spans="1:14" ht="15" x14ac:dyDescent="0.2">
      <c r="A1583" s="59" t="s">
        <v>7690</v>
      </c>
      <c r="B1583" s="59" t="s">
        <v>7691</v>
      </c>
      <c r="C1583" s="59" t="s">
        <v>36</v>
      </c>
      <c r="D1583" s="60">
        <v>2.3191733360290532</v>
      </c>
      <c r="E1583" s="60">
        <v>71.152862548828125</v>
      </c>
      <c r="F1583" s="60">
        <v>0.75427502393722501</v>
      </c>
      <c r="G1583" s="60">
        <v>658143488</v>
      </c>
      <c r="H1583" s="60">
        <v>20.200000762939453</v>
      </c>
      <c r="I1583" s="59" t="s">
        <v>40</v>
      </c>
      <c r="J1583" s="59" t="s">
        <v>55</v>
      </c>
      <c r="K1583" s="50"/>
      <c r="L1583"/>
      <c r="M1583">
        <f t="shared" si="48"/>
        <v>0.71152862548828122</v>
      </c>
      <c r="N1583">
        <f t="shared" si="49"/>
        <v>7.5427502393722503E-3</v>
      </c>
    </row>
    <row r="1584" spans="1:14" ht="15" x14ac:dyDescent="0.2">
      <c r="A1584" s="59" t="s">
        <v>4523</v>
      </c>
      <c r="B1584" s="59" t="s">
        <v>4524</v>
      </c>
      <c r="C1584" s="59" t="s">
        <v>69</v>
      </c>
      <c r="D1584" s="60">
        <v>38.436832427978516</v>
      </c>
      <c r="E1584" s="60">
        <v>22.658397674560547</v>
      </c>
      <c r="F1584" s="60">
        <v>29.299394607543945</v>
      </c>
      <c r="G1584" s="60">
        <v>656044352</v>
      </c>
      <c r="H1584" s="60">
        <v>49.840000152587891</v>
      </c>
      <c r="I1584" s="59" t="s">
        <v>6370</v>
      </c>
      <c r="J1584" s="59" t="s">
        <v>96</v>
      </c>
      <c r="K1584" s="50"/>
      <c r="L1584"/>
      <c r="M1584">
        <f t="shared" si="48"/>
        <v>0.22658397674560546</v>
      </c>
      <c r="N1584">
        <f t="shared" si="49"/>
        <v>0.29299394607543944</v>
      </c>
    </row>
    <row r="1585" spans="1:14" ht="15" x14ac:dyDescent="0.2">
      <c r="A1585" s="59" t="s">
        <v>4025</v>
      </c>
      <c r="B1585" s="59" t="s">
        <v>4026</v>
      </c>
      <c r="C1585" s="59" t="s">
        <v>69</v>
      </c>
      <c r="D1585" s="60">
        <v>8.9973354339599609</v>
      </c>
      <c r="E1585" s="60">
        <v>15.514401435852051</v>
      </c>
      <c r="F1585" s="60">
        <v>12.955460548400879</v>
      </c>
      <c r="G1585" s="60">
        <v>654699968</v>
      </c>
      <c r="H1585" s="60">
        <v>21.309999465942383</v>
      </c>
      <c r="I1585" s="59" t="s">
        <v>6370</v>
      </c>
      <c r="J1585" s="59" t="s">
        <v>96</v>
      </c>
      <c r="K1585" s="50"/>
      <c r="L1585"/>
      <c r="M1585">
        <f t="shared" si="48"/>
        <v>0.15514401435852052</v>
      </c>
      <c r="N1585">
        <f t="shared" si="49"/>
        <v>0.12955460548400879</v>
      </c>
    </row>
    <row r="1586" spans="1:14" ht="15" x14ac:dyDescent="0.2">
      <c r="A1586" s="59" t="s">
        <v>7702</v>
      </c>
      <c r="B1586" s="59" t="s">
        <v>7703</v>
      </c>
      <c r="C1586" s="59" t="s">
        <v>33</v>
      </c>
      <c r="D1586" s="60">
        <v>8.5593357086181641</v>
      </c>
      <c r="E1586" s="60">
        <v>5.2090439796447754</v>
      </c>
      <c r="F1586" s="60">
        <v>9.5352325439453125</v>
      </c>
      <c r="G1586" s="60">
        <v>653976640</v>
      </c>
      <c r="H1586" s="60">
        <v>4.9200000762939453</v>
      </c>
      <c r="I1586" s="59" t="s">
        <v>34</v>
      </c>
      <c r="J1586" s="59" t="s">
        <v>112</v>
      </c>
      <c r="K1586" s="50"/>
      <c r="L1586"/>
      <c r="M1586">
        <f t="shared" si="48"/>
        <v>5.2090439796447757E-2</v>
      </c>
      <c r="N1586">
        <f t="shared" si="49"/>
        <v>9.5352325439453128E-2</v>
      </c>
    </row>
    <row r="1587" spans="1:14" ht="15" x14ac:dyDescent="0.2">
      <c r="A1587" s="59" t="s">
        <v>1832</v>
      </c>
      <c r="B1587" s="59" t="s">
        <v>1833</v>
      </c>
      <c r="C1587" s="59" t="s">
        <v>28</v>
      </c>
      <c r="D1587" s="60">
        <v>10.902823448181152</v>
      </c>
      <c r="E1587" s="60">
        <v>-137.86553955078125</v>
      </c>
      <c r="F1587" s="60">
        <v>1697.12646484375</v>
      </c>
      <c r="G1587" s="60">
        <v>653402112</v>
      </c>
      <c r="H1587" s="60">
        <v>1.8600000143051152</v>
      </c>
      <c r="I1587" s="59" t="s">
        <v>29</v>
      </c>
      <c r="J1587" s="59" t="s">
        <v>30</v>
      </c>
      <c r="K1587" s="50"/>
      <c r="L1587"/>
      <c r="M1587">
        <f t="shared" si="48"/>
        <v>-1.3786553955078125</v>
      </c>
      <c r="N1587">
        <f t="shared" si="49"/>
        <v>16.971264648437501</v>
      </c>
    </row>
    <row r="1588" spans="1:14" ht="15" x14ac:dyDescent="0.2">
      <c r="A1588" s="59" t="s">
        <v>4267</v>
      </c>
      <c r="B1588" s="59" t="s">
        <v>4268</v>
      </c>
      <c r="C1588" s="59" t="s">
        <v>69</v>
      </c>
      <c r="D1588" s="60">
        <v>20.490961074829102</v>
      </c>
      <c r="E1588" s="60">
        <v>15.159465789794922</v>
      </c>
      <c r="F1588" s="60">
        <v>54.698463439941406</v>
      </c>
      <c r="G1588" s="60">
        <v>650625792</v>
      </c>
      <c r="H1588" s="60">
        <v>35.860000610351562</v>
      </c>
      <c r="I1588" s="59" t="s">
        <v>6370</v>
      </c>
      <c r="J1588" s="59" t="s">
        <v>96</v>
      </c>
      <c r="K1588" s="50"/>
      <c r="L1588"/>
      <c r="M1588">
        <f t="shared" si="48"/>
        <v>0.15159465789794921</v>
      </c>
      <c r="N1588">
        <f t="shared" si="49"/>
        <v>0.54698463439941403</v>
      </c>
    </row>
    <row r="1589" spans="1:14" ht="15" x14ac:dyDescent="0.2">
      <c r="A1589" s="59" t="s">
        <v>4925</v>
      </c>
      <c r="B1589" s="59" t="s">
        <v>4926</v>
      </c>
      <c r="C1589" s="59" t="s">
        <v>89</v>
      </c>
      <c r="D1589" s="60">
        <v>22.463739395141602</v>
      </c>
      <c r="E1589" s="60">
        <v>9.6458864212036133</v>
      </c>
      <c r="F1589" s="60">
        <v>15.616554260253906</v>
      </c>
      <c r="G1589" s="60">
        <v>648173504</v>
      </c>
      <c r="H1589" s="60">
        <v>55.919998168945312</v>
      </c>
      <c r="I1589" s="59" t="s">
        <v>89</v>
      </c>
      <c r="J1589" s="59" t="s">
        <v>93</v>
      </c>
      <c r="K1589" s="50"/>
      <c r="L1589"/>
      <c r="M1589">
        <f t="shared" si="48"/>
        <v>9.645886421203613E-2</v>
      </c>
      <c r="N1589">
        <f t="shared" si="49"/>
        <v>0.15616554260253906</v>
      </c>
    </row>
    <row r="1590" spans="1:14" ht="15" x14ac:dyDescent="0.2">
      <c r="A1590" s="59" t="s">
        <v>8092</v>
      </c>
      <c r="B1590" s="59" t="s">
        <v>8093</v>
      </c>
      <c r="C1590" s="59" t="s">
        <v>33</v>
      </c>
      <c r="D1590" s="60">
        <v>9.3769893646240234</v>
      </c>
      <c r="E1590" s="60">
        <v>11.428487777709961</v>
      </c>
      <c r="F1590" s="60">
        <v>35.552158355712891</v>
      </c>
      <c r="G1590" s="60">
        <v>643699392</v>
      </c>
      <c r="H1590" s="60">
        <v>13.239999771118164</v>
      </c>
      <c r="I1590" s="59" t="s">
        <v>47</v>
      </c>
      <c r="J1590" s="59" t="s">
        <v>47</v>
      </c>
      <c r="K1590" s="50"/>
      <c r="L1590"/>
      <c r="M1590">
        <f t="shared" si="48"/>
        <v>0.11428487777709961</v>
      </c>
      <c r="N1590">
        <f t="shared" si="49"/>
        <v>0.35552158355712893</v>
      </c>
    </row>
    <row r="1591" spans="1:14" ht="15" x14ac:dyDescent="0.2">
      <c r="A1591" s="59" t="s">
        <v>2703</v>
      </c>
      <c r="B1591" s="59" t="s">
        <v>2704</v>
      </c>
      <c r="C1591" s="59" t="s">
        <v>36</v>
      </c>
      <c r="D1591" s="60">
        <v>8.9106779098510742</v>
      </c>
      <c r="E1591" s="60">
        <v>3.600269079208374</v>
      </c>
      <c r="F1591" s="60">
        <v>74.159942626953125</v>
      </c>
      <c r="G1591" s="60">
        <v>641063616</v>
      </c>
      <c r="H1591" s="60">
        <v>14.369999885559082</v>
      </c>
      <c r="I1591" s="59" t="s">
        <v>40</v>
      </c>
      <c r="J1591" s="59" t="s">
        <v>55</v>
      </c>
      <c r="K1591" s="50"/>
      <c r="L1591"/>
      <c r="M1591">
        <f t="shared" si="48"/>
        <v>3.6002690792083743E-2</v>
      </c>
      <c r="N1591">
        <f t="shared" si="49"/>
        <v>0.74159942626953124</v>
      </c>
    </row>
    <row r="1592" spans="1:14" ht="15" x14ac:dyDescent="0.2">
      <c r="A1592" s="59" t="s">
        <v>4735</v>
      </c>
      <c r="B1592" s="59" t="s">
        <v>4736</v>
      </c>
      <c r="C1592" s="59" t="s">
        <v>33</v>
      </c>
      <c r="D1592" s="60">
        <v>14.16990852355957</v>
      </c>
      <c r="E1592" s="60">
        <v>6.1160421371459961</v>
      </c>
      <c r="F1592" s="60">
        <v>143.56590270996094</v>
      </c>
      <c r="G1592" s="60">
        <v>637523392</v>
      </c>
      <c r="H1592" s="60">
        <v>12.215000152587891</v>
      </c>
      <c r="I1592" s="59" t="s">
        <v>34</v>
      </c>
      <c r="J1592" s="59" t="s">
        <v>112</v>
      </c>
      <c r="K1592" s="50"/>
      <c r="L1592"/>
      <c r="M1592">
        <f t="shared" si="48"/>
        <v>6.116042137145996E-2</v>
      </c>
      <c r="N1592">
        <f t="shared" si="49"/>
        <v>1.4356590270996095</v>
      </c>
    </row>
    <row r="1593" spans="1:14" ht="15" x14ac:dyDescent="0.2">
      <c r="A1593" s="59" t="s">
        <v>4781</v>
      </c>
      <c r="B1593" s="59" t="s">
        <v>4782</v>
      </c>
      <c r="C1593" s="59" t="s">
        <v>36</v>
      </c>
      <c r="D1593" s="60">
        <v>6.4108543395996094</v>
      </c>
      <c r="E1593" s="60">
        <v>77.172645568847656</v>
      </c>
      <c r="F1593" s="60">
        <v>0.98187500238418612</v>
      </c>
      <c r="G1593" s="60">
        <v>633849600</v>
      </c>
      <c r="H1593" s="60">
        <v>9.1450004577636719</v>
      </c>
      <c r="I1593" s="59" t="s">
        <v>40</v>
      </c>
      <c r="J1593" s="59" t="s">
        <v>41</v>
      </c>
      <c r="K1593" s="50"/>
      <c r="L1593"/>
      <c r="M1593">
        <f t="shared" si="48"/>
        <v>0.77172645568847653</v>
      </c>
      <c r="N1593">
        <f t="shared" si="49"/>
        <v>9.8187500238418619E-3</v>
      </c>
    </row>
    <row r="1594" spans="1:14" ht="15" x14ac:dyDescent="0.2">
      <c r="A1594" s="59" t="s">
        <v>4587</v>
      </c>
      <c r="B1594" s="59" t="s">
        <v>4588</v>
      </c>
      <c r="C1594" s="59" t="s">
        <v>89</v>
      </c>
      <c r="D1594" s="60">
        <v>19.636638641357422</v>
      </c>
      <c r="E1594" s="60">
        <v>13.13869571685791</v>
      </c>
      <c r="F1594" s="60">
        <v>85.407096862792969</v>
      </c>
      <c r="G1594" s="60">
        <v>630295872</v>
      </c>
      <c r="H1594" s="60">
        <v>6.9000000953674316</v>
      </c>
      <c r="I1594" s="59" t="s">
        <v>89</v>
      </c>
      <c r="J1594" s="59" t="s">
        <v>93</v>
      </c>
      <c r="K1594" s="50"/>
      <c r="L1594"/>
      <c r="M1594">
        <f t="shared" si="48"/>
        <v>0.13138695716857909</v>
      </c>
      <c r="N1594">
        <f t="shared" si="49"/>
        <v>0.85407096862792964</v>
      </c>
    </row>
    <row r="1595" spans="1:14" ht="15" x14ac:dyDescent="0.2">
      <c r="A1595" s="59" t="s">
        <v>5269</v>
      </c>
      <c r="B1595" s="59" t="s">
        <v>5270</v>
      </c>
      <c r="C1595" s="59" t="s">
        <v>89</v>
      </c>
      <c r="D1595" s="60">
        <v>7.9359126091003418</v>
      </c>
      <c r="E1595" s="60">
        <v>11.595023155212402</v>
      </c>
      <c r="F1595" s="60">
        <v>101.84469604492188</v>
      </c>
      <c r="G1595" s="60">
        <v>629240576</v>
      </c>
      <c r="H1595" s="60">
        <v>37.540000915527344</v>
      </c>
      <c r="I1595" s="59" t="s">
        <v>89</v>
      </c>
      <c r="J1595" s="59" t="s">
        <v>120</v>
      </c>
      <c r="K1595" s="50"/>
      <c r="L1595"/>
      <c r="M1595">
        <f t="shared" si="48"/>
        <v>0.11595023155212403</v>
      </c>
      <c r="N1595">
        <f t="shared" si="49"/>
        <v>1.0184469604492188</v>
      </c>
    </row>
    <row r="1596" spans="1:14" ht="15" x14ac:dyDescent="0.2">
      <c r="A1596" s="59" t="s">
        <v>4147</v>
      </c>
      <c r="B1596" s="59" t="s">
        <v>4148</v>
      </c>
      <c r="C1596" s="59" t="s">
        <v>69</v>
      </c>
      <c r="D1596" s="60">
        <v>17.401784896850586</v>
      </c>
      <c r="E1596" s="60">
        <v>9.6976137161254883</v>
      </c>
      <c r="F1596" s="60">
        <v>39.451129913330078</v>
      </c>
      <c r="G1596" s="60">
        <v>629002944</v>
      </c>
      <c r="H1596" s="60">
        <v>19.489999771118164</v>
      </c>
      <c r="I1596" s="59" t="s">
        <v>76</v>
      </c>
      <c r="J1596" s="59" t="s">
        <v>91</v>
      </c>
      <c r="K1596" s="50"/>
      <c r="L1596"/>
      <c r="M1596">
        <f t="shared" si="48"/>
        <v>9.6976137161254888E-2</v>
      </c>
      <c r="N1596">
        <f t="shared" si="49"/>
        <v>0.3945112991333008</v>
      </c>
    </row>
    <row r="1597" spans="1:14" ht="15" x14ac:dyDescent="0.2">
      <c r="A1597" s="59" t="s">
        <v>3999</v>
      </c>
      <c r="B1597" s="59" t="s">
        <v>4000</v>
      </c>
      <c r="C1597" s="59" t="s">
        <v>80</v>
      </c>
      <c r="D1597" s="60">
        <v>3.7607226371765141</v>
      </c>
      <c r="E1597" s="60">
        <v>16.571126937866211</v>
      </c>
      <c r="F1597" s="60">
        <v>64.448257446289062</v>
      </c>
      <c r="G1597" s="60">
        <v>628985088</v>
      </c>
      <c r="H1597" s="60">
        <v>13.25</v>
      </c>
      <c r="I1597" s="59" t="s">
        <v>80</v>
      </c>
      <c r="J1597" s="59" t="s">
        <v>102</v>
      </c>
      <c r="K1597" s="50"/>
      <c r="L1597"/>
      <c r="M1597">
        <f t="shared" si="48"/>
        <v>0.1657112693786621</v>
      </c>
      <c r="N1597">
        <f t="shared" si="49"/>
        <v>0.64448257446289059</v>
      </c>
    </row>
    <row r="1598" spans="1:14" ht="15" x14ac:dyDescent="0.2">
      <c r="A1598" s="59" t="s">
        <v>5469</v>
      </c>
      <c r="B1598" s="59" t="s">
        <v>5470</v>
      </c>
      <c r="C1598" s="59" t="s">
        <v>25</v>
      </c>
      <c r="D1598" s="60">
        <v>16.727943420410156</v>
      </c>
      <c r="E1598" s="60">
        <v>16.25847053527832</v>
      </c>
      <c r="F1598" s="60">
        <v>4.150352954864502</v>
      </c>
      <c r="G1598" s="60">
        <v>626756864</v>
      </c>
      <c r="H1598" s="60">
        <v>26.079999923706055</v>
      </c>
      <c r="I1598" s="59" t="s">
        <v>61</v>
      </c>
      <c r="J1598" s="59" t="s">
        <v>64</v>
      </c>
      <c r="K1598" s="50"/>
      <c r="L1598"/>
      <c r="M1598">
        <f t="shared" si="48"/>
        <v>0.16258470535278322</v>
      </c>
      <c r="N1598">
        <f t="shared" si="49"/>
        <v>4.1503529548645023E-2</v>
      </c>
    </row>
    <row r="1599" spans="1:14" ht="15" x14ac:dyDescent="0.2">
      <c r="A1599" s="59" t="s">
        <v>9381</v>
      </c>
      <c r="B1599" s="59" t="s">
        <v>9382</v>
      </c>
      <c r="C1599" s="59" t="s">
        <v>25</v>
      </c>
      <c r="D1599" s="60">
        <v>5.5830578804016113</v>
      </c>
      <c r="E1599" s="60">
        <v>30.254787445068359</v>
      </c>
      <c r="F1599" s="60">
        <v>119.38751983642578</v>
      </c>
      <c r="G1599" s="60">
        <v>625379904</v>
      </c>
      <c r="H1599" s="60">
        <v>19.370000839233398</v>
      </c>
      <c r="I1599" s="59" t="s">
        <v>26</v>
      </c>
      <c r="J1599" s="59" t="s">
        <v>74</v>
      </c>
      <c r="K1599" s="50"/>
      <c r="L1599"/>
      <c r="M1599">
        <f t="shared" si="48"/>
        <v>0.3025478744506836</v>
      </c>
      <c r="N1599">
        <f t="shared" si="49"/>
        <v>1.1938751983642577</v>
      </c>
    </row>
    <row r="1600" spans="1:14" ht="15" x14ac:dyDescent="0.2">
      <c r="A1600" s="59" t="s">
        <v>4583</v>
      </c>
      <c r="B1600" s="59" t="s">
        <v>4584</v>
      </c>
      <c r="C1600" s="59" t="s">
        <v>65</v>
      </c>
      <c r="D1600" s="60">
        <v>32.305446624755859</v>
      </c>
      <c r="E1600" s="60">
        <v>10.13671875</v>
      </c>
      <c r="F1600" s="60">
        <v>58.22381591796875</v>
      </c>
      <c r="G1600" s="60">
        <v>625160128</v>
      </c>
      <c r="H1600" s="60">
        <v>43.790000915527344</v>
      </c>
      <c r="I1600" s="59" t="s">
        <v>65</v>
      </c>
      <c r="J1600" s="59" t="s">
        <v>98</v>
      </c>
      <c r="K1600" s="50"/>
      <c r="L1600"/>
      <c r="M1600">
        <f t="shared" si="48"/>
        <v>0.1013671875</v>
      </c>
      <c r="N1600">
        <f t="shared" si="49"/>
        <v>0.58223815917968746</v>
      </c>
    </row>
    <row r="1601" spans="1:14" ht="15" x14ac:dyDescent="0.2">
      <c r="A1601" s="59" t="s">
        <v>4263</v>
      </c>
      <c r="B1601" s="59" t="s">
        <v>4264</v>
      </c>
      <c r="C1601" s="59" t="s">
        <v>33</v>
      </c>
      <c r="D1601" s="60">
        <v>10.144207954406738</v>
      </c>
      <c r="E1601" s="60">
        <v>12.776166915893555</v>
      </c>
      <c r="F1601" s="60">
        <v>108.59870147705078</v>
      </c>
      <c r="G1601" s="60">
        <v>625001728</v>
      </c>
      <c r="H1601" s="60">
        <v>42.909999847412109</v>
      </c>
      <c r="I1601" s="59" t="s">
        <v>47</v>
      </c>
      <c r="J1601" s="59" t="s">
        <v>47</v>
      </c>
      <c r="K1601" s="50"/>
      <c r="L1601"/>
      <c r="M1601">
        <f t="shared" si="48"/>
        <v>0.12776166915893555</v>
      </c>
      <c r="N1601">
        <f t="shared" si="49"/>
        <v>1.0859870147705077</v>
      </c>
    </row>
    <row r="1602" spans="1:14" ht="15" x14ac:dyDescent="0.2">
      <c r="A1602" s="59" t="s">
        <v>4967</v>
      </c>
      <c r="B1602" s="59" t="s">
        <v>4968</v>
      </c>
      <c r="C1602" s="59" t="s">
        <v>69</v>
      </c>
      <c r="D1602" s="60">
        <v>19.418073654174805</v>
      </c>
      <c r="E1602" s="60">
        <v>6.8681259155273438</v>
      </c>
      <c r="F1602" s="60">
        <v>71.984695434570312</v>
      </c>
      <c r="G1602" s="60">
        <v>621296384</v>
      </c>
      <c r="H1602" s="60">
        <v>48.540000915527344</v>
      </c>
      <c r="I1602" s="59" t="s">
        <v>6370</v>
      </c>
      <c r="J1602" s="59" t="s">
        <v>87</v>
      </c>
      <c r="K1602" s="50"/>
      <c r="L1602"/>
      <c r="M1602">
        <f t="shared" si="48"/>
        <v>6.8681259155273441E-2</v>
      </c>
      <c r="N1602">
        <f t="shared" si="49"/>
        <v>0.71984695434570312</v>
      </c>
    </row>
    <row r="1603" spans="1:14" ht="15" x14ac:dyDescent="0.2">
      <c r="A1603" s="59" t="s">
        <v>5727</v>
      </c>
      <c r="B1603" s="59" t="s">
        <v>5728</v>
      </c>
      <c r="C1603" s="59" t="s">
        <v>33</v>
      </c>
      <c r="D1603" s="60">
        <v>18.363985061645508</v>
      </c>
      <c r="E1603" s="60">
        <v>17.852901458740234</v>
      </c>
      <c r="F1603" s="60">
        <v>14.621851921081543</v>
      </c>
      <c r="G1603" s="60">
        <v>621270016</v>
      </c>
      <c r="H1603" s="60">
        <v>47.930000305175781</v>
      </c>
      <c r="I1603" s="59" t="s">
        <v>47</v>
      </c>
      <c r="J1603" s="59" t="s">
        <v>47</v>
      </c>
      <c r="K1603" s="50"/>
      <c r="L1603"/>
      <c r="M1603">
        <f t="shared" si="48"/>
        <v>0.17852901458740233</v>
      </c>
      <c r="N1603">
        <f t="shared" si="49"/>
        <v>0.14621851921081544</v>
      </c>
    </row>
    <row r="1604" spans="1:14" ht="15" x14ac:dyDescent="0.2">
      <c r="A1604" s="59" t="s">
        <v>4701</v>
      </c>
      <c r="B1604" s="59" t="s">
        <v>4702</v>
      </c>
      <c r="C1604" s="59" t="s">
        <v>28</v>
      </c>
      <c r="D1604" s="60">
        <v>5.5573410987854004</v>
      </c>
      <c r="E1604" s="60">
        <v>28.214492797851562</v>
      </c>
      <c r="F1604" s="60">
        <v>57.613639831542969</v>
      </c>
      <c r="G1604" s="60">
        <v>617998976</v>
      </c>
      <c r="H1604" s="60">
        <v>24.829999923706055</v>
      </c>
      <c r="I1604" s="59" t="s">
        <v>29</v>
      </c>
      <c r="J1604" s="59" t="s">
        <v>52</v>
      </c>
      <c r="K1604" s="50"/>
      <c r="L1604"/>
      <c r="M1604">
        <f t="shared" si="48"/>
        <v>0.28214492797851565</v>
      </c>
      <c r="N1604">
        <f t="shared" si="49"/>
        <v>0.57613639831542973</v>
      </c>
    </row>
    <row r="1605" spans="1:14" ht="15" x14ac:dyDescent="0.2">
      <c r="A1605" s="59" t="s">
        <v>3135</v>
      </c>
      <c r="B1605" s="59" t="s">
        <v>3136</v>
      </c>
      <c r="C1605" s="59" t="s">
        <v>45</v>
      </c>
      <c r="D1605" s="60">
        <v>164.24545288085938</v>
      </c>
      <c r="E1605" s="60">
        <v>-6.5855951309204102</v>
      </c>
      <c r="F1605" s="60">
        <v>38.753269195556641</v>
      </c>
      <c r="G1605" s="60">
        <v>616529856</v>
      </c>
      <c r="H1605" s="60">
        <v>35.840000152587891</v>
      </c>
      <c r="I1605" s="59" t="s">
        <v>53</v>
      </c>
      <c r="J1605" s="59" t="s">
        <v>84</v>
      </c>
      <c r="K1605" s="50"/>
      <c r="L1605"/>
      <c r="M1605">
        <f t="shared" ref="M1605:M1668" si="50">IF(E1605=0,"",E1605/100)</f>
        <v>-6.5855951309204103E-2</v>
      </c>
      <c r="N1605">
        <f t="shared" si="49"/>
        <v>0.38753269195556639</v>
      </c>
    </row>
    <row r="1606" spans="1:14" ht="15" x14ac:dyDescent="0.2">
      <c r="A1606" s="59" t="s">
        <v>8405</v>
      </c>
      <c r="B1606" s="59" t="s">
        <v>4502</v>
      </c>
      <c r="C1606" s="59" t="s">
        <v>69</v>
      </c>
      <c r="D1606" s="60">
        <v>9.8536806106567383</v>
      </c>
      <c r="E1606" s="60">
        <v>19.757915496826172</v>
      </c>
      <c r="F1606" s="60">
        <v>10.910181045532227</v>
      </c>
      <c r="G1606" s="60">
        <v>615615680</v>
      </c>
      <c r="H1606" s="60">
        <v>18.805000305175781</v>
      </c>
      <c r="I1606" s="59" t="s">
        <v>6370</v>
      </c>
      <c r="J1606" s="59" t="s">
        <v>96</v>
      </c>
      <c r="K1606" s="50"/>
      <c r="L1606"/>
      <c r="M1606">
        <f t="shared" si="50"/>
        <v>0.19757915496826173</v>
      </c>
      <c r="N1606">
        <f t="shared" ref="N1606:N1669" si="51">IF(F1606=0,"",F1606/100)</f>
        <v>0.10910181045532226</v>
      </c>
    </row>
    <row r="1607" spans="1:14" ht="15" x14ac:dyDescent="0.2">
      <c r="A1607" s="59" t="s">
        <v>4377</v>
      </c>
      <c r="B1607" s="59" t="s">
        <v>4378</v>
      </c>
      <c r="C1607" s="59" t="s">
        <v>33</v>
      </c>
      <c r="D1607" s="60">
        <v>6.8742856979370117</v>
      </c>
      <c r="E1607" s="60">
        <v>13.511447906494141</v>
      </c>
      <c r="F1607" s="60">
        <v>200.72709655761719</v>
      </c>
      <c r="G1607" s="60">
        <v>614427520</v>
      </c>
      <c r="H1607" s="60">
        <v>12.029999732971191</v>
      </c>
      <c r="I1607" s="59" t="s">
        <v>47</v>
      </c>
      <c r="J1607" s="59" t="s">
        <v>111</v>
      </c>
      <c r="K1607" s="50"/>
      <c r="L1607"/>
      <c r="M1607">
        <f t="shared" si="50"/>
        <v>0.1351144790649414</v>
      </c>
      <c r="N1607">
        <f t="shared" si="51"/>
        <v>2.007270965576172</v>
      </c>
    </row>
    <row r="1608" spans="1:14" ht="15" x14ac:dyDescent="0.2">
      <c r="A1608" s="59" t="s">
        <v>4633</v>
      </c>
      <c r="B1608" s="59" t="s">
        <v>4634</v>
      </c>
      <c r="C1608" s="59" t="s">
        <v>69</v>
      </c>
      <c r="D1608" s="60">
        <v>19.287406921386719</v>
      </c>
      <c r="E1608" s="60">
        <v>30.318473815917969</v>
      </c>
      <c r="F1608" s="60">
        <v>56.233158111572266</v>
      </c>
      <c r="G1608" s="60">
        <v>613832128</v>
      </c>
      <c r="H1608" s="60">
        <v>52.979999542236328</v>
      </c>
      <c r="I1608" s="59" t="s">
        <v>76</v>
      </c>
      <c r="J1608" s="59" t="s">
        <v>77</v>
      </c>
      <c r="K1608" s="50"/>
      <c r="L1608"/>
      <c r="M1608">
        <f t="shared" si="50"/>
        <v>0.30318473815917968</v>
      </c>
      <c r="N1608">
        <f t="shared" si="51"/>
        <v>0.56233158111572268</v>
      </c>
    </row>
    <row r="1609" spans="1:14" ht="15" x14ac:dyDescent="0.2">
      <c r="A1609" s="59" t="s">
        <v>4217</v>
      </c>
      <c r="B1609" s="59" t="s">
        <v>4218</v>
      </c>
      <c r="C1609" s="59" t="s">
        <v>43</v>
      </c>
      <c r="D1609" s="60">
        <v>13.308460235595703</v>
      </c>
      <c r="E1609" s="60">
        <v>3.9422318935394292</v>
      </c>
      <c r="F1609" s="60">
        <v>43.186088562011719</v>
      </c>
      <c r="G1609" s="60">
        <v>613033856</v>
      </c>
      <c r="H1609" s="60">
        <v>7.0199999809265137</v>
      </c>
      <c r="I1609" s="59" t="s">
        <v>43</v>
      </c>
      <c r="J1609" s="59" t="s">
        <v>101</v>
      </c>
      <c r="K1609" s="50"/>
      <c r="L1609"/>
      <c r="M1609">
        <f t="shared" si="50"/>
        <v>3.9422318935394295E-2</v>
      </c>
      <c r="N1609">
        <f t="shared" si="51"/>
        <v>0.43186088562011721</v>
      </c>
    </row>
    <row r="1610" spans="1:14" ht="15" x14ac:dyDescent="0.2">
      <c r="A1610" s="59" t="s">
        <v>3591</v>
      </c>
      <c r="B1610" s="59" t="s">
        <v>3592</v>
      </c>
      <c r="C1610" s="59" t="s">
        <v>33</v>
      </c>
      <c r="D1610" s="60">
        <v>10.376343727111816</v>
      </c>
      <c r="E1610" s="60">
        <v>6.8134970664978027</v>
      </c>
      <c r="F1610" s="60">
        <v>99.2039794921875</v>
      </c>
      <c r="G1610" s="60">
        <v>612839680</v>
      </c>
      <c r="H1610" s="60">
        <v>9.6499996185302734</v>
      </c>
      <c r="I1610" s="59" t="s">
        <v>47</v>
      </c>
      <c r="J1610" s="59" t="s">
        <v>111</v>
      </c>
      <c r="K1610" s="50"/>
      <c r="L1610"/>
      <c r="M1610">
        <f t="shared" si="50"/>
        <v>6.8134970664978034E-2</v>
      </c>
      <c r="N1610">
        <f t="shared" si="51"/>
        <v>0.992039794921875</v>
      </c>
    </row>
    <row r="1611" spans="1:14" ht="15" x14ac:dyDescent="0.2">
      <c r="A1611" s="59" t="s">
        <v>8374</v>
      </c>
      <c r="B1611" s="59" t="s">
        <v>8375</v>
      </c>
      <c r="C1611" s="59" t="s">
        <v>33</v>
      </c>
      <c r="D1611" s="60">
        <v>11.107800483703613</v>
      </c>
      <c r="E1611" s="60">
        <v>15.424980163574219</v>
      </c>
      <c r="F1611" s="60">
        <v>34.88677978515625</v>
      </c>
      <c r="G1611" s="60">
        <v>610705792</v>
      </c>
      <c r="H1611" s="60">
        <v>22</v>
      </c>
      <c r="I1611" s="59" t="s">
        <v>47</v>
      </c>
      <c r="J1611" s="59" t="s">
        <v>47</v>
      </c>
      <c r="K1611" s="50"/>
      <c r="L1611"/>
      <c r="M1611">
        <f t="shared" si="50"/>
        <v>0.1542498016357422</v>
      </c>
      <c r="N1611">
        <f t="shared" si="51"/>
        <v>0.34886779785156252</v>
      </c>
    </row>
    <row r="1612" spans="1:14" ht="15" x14ac:dyDescent="0.2">
      <c r="A1612" s="59" t="s">
        <v>4469</v>
      </c>
      <c r="B1612" s="59" t="s">
        <v>4470</v>
      </c>
      <c r="C1612" s="59" t="s">
        <v>33</v>
      </c>
      <c r="D1612" s="60">
        <v>7.7802200317382812</v>
      </c>
      <c r="E1612" s="60">
        <v>12.66478157043457</v>
      </c>
      <c r="F1612" s="60">
        <v>241.70480346679688</v>
      </c>
      <c r="G1612" s="60">
        <v>605050688</v>
      </c>
      <c r="H1612" s="60">
        <v>21.239999771118164</v>
      </c>
      <c r="I1612" s="59" t="s">
        <v>47</v>
      </c>
      <c r="J1612" s="59" t="s">
        <v>47</v>
      </c>
      <c r="K1612" s="50"/>
      <c r="L1612"/>
      <c r="M1612">
        <f t="shared" si="50"/>
        <v>0.12664781570434569</v>
      </c>
      <c r="N1612">
        <f t="shared" si="51"/>
        <v>2.4170480346679688</v>
      </c>
    </row>
    <row r="1613" spans="1:14" ht="15" x14ac:dyDescent="0.2">
      <c r="A1613" s="59" t="s">
        <v>9335</v>
      </c>
      <c r="B1613" s="59" t="s">
        <v>9336</v>
      </c>
      <c r="C1613" s="59" t="s">
        <v>69</v>
      </c>
      <c r="D1613" s="60">
        <v>94.925071716308594</v>
      </c>
      <c r="E1613" s="60">
        <v>-6.0640130043029794</v>
      </c>
      <c r="F1613" s="60">
        <v>156.38465881347656</v>
      </c>
      <c r="G1613" s="60">
        <v>603290432</v>
      </c>
      <c r="H1613" s="60">
        <v>8</v>
      </c>
      <c r="I1613" s="59" t="s">
        <v>6370</v>
      </c>
      <c r="J1613" s="59" t="s">
        <v>96</v>
      </c>
      <c r="K1613" s="50"/>
      <c r="L1613"/>
      <c r="M1613">
        <f t="shared" si="50"/>
        <v>-6.0640130043029795E-2</v>
      </c>
      <c r="N1613">
        <f t="shared" si="51"/>
        <v>1.5638465881347656</v>
      </c>
    </row>
    <row r="1614" spans="1:14" ht="15" x14ac:dyDescent="0.2">
      <c r="A1614" s="59" t="s">
        <v>3947</v>
      </c>
      <c r="B1614" s="59" t="s">
        <v>3948</v>
      </c>
      <c r="C1614" s="59" t="s">
        <v>33</v>
      </c>
      <c r="D1614" s="60">
        <v>4.6884245872497559</v>
      </c>
      <c r="E1614" s="60">
        <v>0.21668499708175701</v>
      </c>
      <c r="F1614" s="60">
        <v>253.65005493164062</v>
      </c>
      <c r="G1614" s="60">
        <v>603064192</v>
      </c>
      <c r="H1614" s="60">
        <v>14.539999961853027</v>
      </c>
      <c r="I1614" s="59" t="s">
        <v>85</v>
      </c>
      <c r="J1614" s="59" t="s">
        <v>85</v>
      </c>
      <c r="K1614" s="50"/>
      <c r="L1614"/>
      <c r="M1614">
        <f t="shared" si="50"/>
        <v>2.1668499708175702E-3</v>
      </c>
      <c r="N1614">
        <f t="shared" si="51"/>
        <v>2.5365005493164063</v>
      </c>
    </row>
    <row r="1615" spans="1:14" ht="15" x14ac:dyDescent="0.2">
      <c r="A1615" s="59" t="s">
        <v>4311</v>
      </c>
      <c r="B1615" s="59" t="s">
        <v>4312</v>
      </c>
      <c r="C1615" s="59" t="s">
        <v>20</v>
      </c>
      <c r="D1615" s="60">
        <v>58.957237243652344</v>
      </c>
      <c r="E1615" s="60">
        <v>-6.944389820098877</v>
      </c>
      <c r="F1615" s="60">
        <v>112.76454925537109</v>
      </c>
      <c r="G1615" s="60">
        <v>602935680</v>
      </c>
      <c r="H1615" s="60">
        <v>20.270500183105469</v>
      </c>
      <c r="I1615" s="59" t="s">
        <v>23</v>
      </c>
      <c r="J1615" s="59" t="s">
        <v>42</v>
      </c>
      <c r="K1615" s="50"/>
      <c r="L1615"/>
      <c r="M1615">
        <f t="shared" si="50"/>
        <v>-6.9443898200988771E-2</v>
      </c>
      <c r="N1615">
        <f t="shared" si="51"/>
        <v>1.1276454925537109</v>
      </c>
    </row>
    <row r="1616" spans="1:14" ht="15" x14ac:dyDescent="0.2">
      <c r="A1616" s="59" t="s">
        <v>4913</v>
      </c>
      <c r="B1616" s="59" t="s">
        <v>4914</v>
      </c>
      <c r="C1616" s="59" t="s">
        <v>69</v>
      </c>
      <c r="D1616" s="60">
        <v>2.996598482131958</v>
      </c>
      <c r="E1616" s="60">
        <v>27.449247360229492</v>
      </c>
      <c r="F1616" s="60">
        <v>19.854827880859375</v>
      </c>
      <c r="G1616" s="60">
        <v>601045952</v>
      </c>
      <c r="H1616" s="60">
        <v>15.109999656677246</v>
      </c>
      <c r="I1616" s="59" t="s">
        <v>70</v>
      </c>
      <c r="J1616" s="59" t="s">
        <v>118</v>
      </c>
      <c r="K1616" s="50"/>
      <c r="L1616"/>
      <c r="M1616">
        <f t="shared" si="50"/>
        <v>0.2744924736022949</v>
      </c>
      <c r="N1616">
        <f t="shared" si="51"/>
        <v>0.19854827880859374</v>
      </c>
    </row>
    <row r="1617" spans="1:14" ht="15" x14ac:dyDescent="0.2">
      <c r="A1617" s="59" t="s">
        <v>3755</v>
      </c>
      <c r="B1617" s="59" t="s">
        <v>3756</v>
      </c>
      <c r="C1617" s="59" t="s">
        <v>69</v>
      </c>
      <c r="D1617" s="60">
        <v>13.556960105895996</v>
      </c>
      <c r="E1617" s="60">
        <v>4.8161230087280273</v>
      </c>
      <c r="F1617" s="60">
        <v>5.7169709205627441</v>
      </c>
      <c r="G1617" s="60">
        <v>600887104</v>
      </c>
      <c r="H1617" s="60">
        <v>18.680000305175781</v>
      </c>
      <c r="I1617" s="59" t="s">
        <v>6370</v>
      </c>
      <c r="J1617" s="59" t="s">
        <v>96</v>
      </c>
      <c r="K1617" s="50"/>
      <c r="L1617"/>
      <c r="M1617">
        <f t="shared" si="50"/>
        <v>4.8161230087280273E-2</v>
      </c>
      <c r="N1617">
        <f t="shared" si="51"/>
        <v>5.7169709205627445E-2</v>
      </c>
    </row>
    <row r="1618" spans="1:14" ht="15" x14ac:dyDescent="0.2">
      <c r="A1618" s="59" t="s">
        <v>2493</v>
      </c>
      <c r="B1618" s="59" t="s">
        <v>2494</v>
      </c>
      <c r="C1618" s="59" t="s">
        <v>69</v>
      </c>
      <c r="D1618" s="60">
        <v>18.943119049072266</v>
      </c>
      <c r="E1618" s="60">
        <v>2.8753869533538818</v>
      </c>
      <c r="F1618" s="60">
        <v>0.70716297626495406</v>
      </c>
      <c r="G1618" s="60">
        <v>599012096</v>
      </c>
      <c r="H1618" s="60">
        <v>22.920000076293945</v>
      </c>
      <c r="I1618" s="59" t="s">
        <v>76</v>
      </c>
      <c r="J1618" s="59" t="s">
        <v>82</v>
      </c>
      <c r="K1618" s="50"/>
      <c r="L1618"/>
      <c r="M1618">
        <f t="shared" si="50"/>
        <v>2.8753869533538819E-2</v>
      </c>
      <c r="N1618">
        <f t="shared" si="51"/>
        <v>7.0716297626495402E-3</v>
      </c>
    </row>
    <row r="1619" spans="1:14" ht="15" x14ac:dyDescent="0.2">
      <c r="A1619" s="59" t="s">
        <v>5379</v>
      </c>
      <c r="B1619" s="59" t="s">
        <v>5380</v>
      </c>
      <c r="C1619" s="59" t="s">
        <v>33</v>
      </c>
      <c r="D1619" s="60">
        <v>28.92449951171875</v>
      </c>
      <c r="E1619" s="60">
        <v>29.844596862792969</v>
      </c>
      <c r="F1619" s="60">
        <v>8.9053268432617188</v>
      </c>
      <c r="G1619" s="60">
        <v>598994048</v>
      </c>
      <c r="H1619" s="60">
        <v>65.949996948242188</v>
      </c>
      <c r="I1619" s="59" t="s">
        <v>34</v>
      </c>
      <c r="J1619" s="59" t="s">
        <v>73</v>
      </c>
      <c r="K1619" s="50"/>
      <c r="L1619"/>
      <c r="M1619">
        <f t="shared" si="50"/>
        <v>0.29844596862792971</v>
      </c>
      <c r="N1619">
        <f t="shared" si="51"/>
        <v>8.9053268432617183E-2</v>
      </c>
    </row>
    <row r="1620" spans="1:14" ht="15" x14ac:dyDescent="0.2">
      <c r="A1620" s="59" t="s">
        <v>4289</v>
      </c>
      <c r="B1620" s="59" t="s">
        <v>4290</v>
      </c>
      <c r="C1620" s="59" t="s">
        <v>33</v>
      </c>
      <c r="D1620" s="60">
        <v>6.8217058181762704</v>
      </c>
      <c r="E1620" s="60">
        <v>13.87559986114502</v>
      </c>
      <c r="F1620" s="60">
        <v>83.490127563476562</v>
      </c>
      <c r="G1620" s="60">
        <v>598921664</v>
      </c>
      <c r="H1620" s="60">
        <v>27.040000915527344</v>
      </c>
      <c r="I1620" s="59" t="s">
        <v>47</v>
      </c>
      <c r="J1620" s="59" t="s">
        <v>47</v>
      </c>
      <c r="K1620" s="50"/>
      <c r="L1620"/>
      <c r="M1620">
        <f t="shared" si="50"/>
        <v>0.13875599861145019</v>
      </c>
      <c r="N1620">
        <f t="shared" si="51"/>
        <v>0.83490127563476557</v>
      </c>
    </row>
    <row r="1621" spans="1:14" ht="15" x14ac:dyDescent="0.2">
      <c r="A1621" s="59" t="s">
        <v>4565</v>
      </c>
      <c r="B1621" s="59" t="s">
        <v>4566</v>
      </c>
      <c r="C1621" s="59" t="s">
        <v>33</v>
      </c>
      <c r="D1621" s="60">
        <v>14.462406158447266</v>
      </c>
      <c r="E1621" s="60">
        <v>10.631926536560059</v>
      </c>
      <c r="F1621" s="60">
        <v>0.47494500875473006</v>
      </c>
      <c r="G1621" s="60">
        <v>598463424</v>
      </c>
      <c r="H1621" s="60">
        <v>38.470001220703125</v>
      </c>
      <c r="I1621" s="59" t="s">
        <v>47</v>
      </c>
      <c r="J1621" s="59" t="s">
        <v>47</v>
      </c>
      <c r="K1621" s="50"/>
      <c r="L1621"/>
      <c r="M1621">
        <f t="shared" si="50"/>
        <v>0.10631926536560059</v>
      </c>
      <c r="N1621">
        <f t="shared" si="51"/>
        <v>4.7494500875473007E-3</v>
      </c>
    </row>
    <row r="1622" spans="1:14" ht="15" x14ac:dyDescent="0.2">
      <c r="A1622" s="59" t="s">
        <v>5103</v>
      </c>
      <c r="B1622" s="59" t="s">
        <v>5104</v>
      </c>
      <c r="C1622" s="59" t="s">
        <v>33</v>
      </c>
      <c r="D1622" s="60">
        <v>9.8496322631835938</v>
      </c>
      <c r="E1622" s="60">
        <v>10.318996429443359</v>
      </c>
      <c r="F1622" s="60">
        <v>114.12376403808594</v>
      </c>
      <c r="G1622" s="60">
        <v>598255360</v>
      </c>
      <c r="H1622" s="60">
        <v>23.959999084472656</v>
      </c>
      <c r="I1622" s="59" t="s">
        <v>47</v>
      </c>
      <c r="J1622" s="59" t="s">
        <v>47</v>
      </c>
      <c r="K1622" s="50"/>
      <c r="L1622"/>
      <c r="M1622">
        <f t="shared" si="50"/>
        <v>0.1031899642944336</v>
      </c>
      <c r="N1622">
        <f t="shared" si="51"/>
        <v>1.1412376403808593</v>
      </c>
    </row>
    <row r="1623" spans="1:14" ht="15" x14ac:dyDescent="0.2">
      <c r="A1623" s="59" t="s">
        <v>5061</v>
      </c>
      <c r="B1623" s="59" t="s">
        <v>5062</v>
      </c>
      <c r="C1623" s="59" t="s">
        <v>69</v>
      </c>
      <c r="D1623" s="60">
        <v>6.2100381851196289</v>
      </c>
      <c r="E1623" s="60">
        <v>42.685810089111328</v>
      </c>
      <c r="F1623" s="60">
        <v>91.0753173828125</v>
      </c>
      <c r="G1623" s="60">
        <v>595278912</v>
      </c>
      <c r="H1623" s="60">
        <v>29.165000915527344</v>
      </c>
      <c r="I1623" s="59" t="s">
        <v>70</v>
      </c>
      <c r="J1623" s="59" t="s">
        <v>75</v>
      </c>
      <c r="K1623" s="50"/>
      <c r="L1623"/>
      <c r="M1623">
        <f t="shared" si="50"/>
        <v>0.42685810089111326</v>
      </c>
      <c r="N1623">
        <f t="shared" si="51"/>
        <v>0.91075317382812504</v>
      </c>
    </row>
    <row r="1624" spans="1:14" ht="15" x14ac:dyDescent="0.2">
      <c r="A1624" s="59" t="s">
        <v>4791</v>
      </c>
      <c r="B1624" s="59" t="s">
        <v>4792</v>
      </c>
      <c r="C1624" s="59" t="s">
        <v>33</v>
      </c>
      <c r="D1624" s="60">
        <v>16.97087287902832</v>
      </c>
      <c r="E1624" s="60">
        <v>9.3437528610229492</v>
      </c>
      <c r="F1624" s="60">
        <v>27.609188079833984</v>
      </c>
      <c r="G1624" s="60">
        <v>592984960</v>
      </c>
      <c r="H1624" s="60">
        <v>34.959999084472656</v>
      </c>
      <c r="I1624" s="59" t="s">
        <v>47</v>
      </c>
      <c r="J1624" s="59" t="s">
        <v>47</v>
      </c>
      <c r="K1624" s="50"/>
      <c r="L1624"/>
      <c r="M1624">
        <f t="shared" si="50"/>
        <v>9.3437528610229498E-2</v>
      </c>
      <c r="N1624">
        <f t="shared" si="51"/>
        <v>0.27609188079833985</v>
      </c>
    </row>
    <row r="1625" spans="1:14" ht="15" x14ac:dyDescent="0.2">
      <c r="A1625" s="59" t="s">
        <v>4187</v>
      </c>
      <c r="B1625" s="59" t="s">
        <v>4188</v>
      </c>
      <c r="C1625" s="59" t="s">
        <v>89</v>
      </c>
      <c r="D1625" s="60">
        <v>3.6283638477325439</v>
      </c>
      <c r="E1625" s="60">
        <v>18.403642654418945</v>
      </c>
      <c r="F1625" s="60">
        <v>45.749286651611328</v>
      </c>
      <c r="G1625" s="60">
        <v>591606976</v>
      </c>
      <c r="H1625" s="60">
        <v>20.920000076293945</v>
      </c>
      <c r="I1625" s="59" t="s">
        <v>89</v>
      </c>
      <c r="J1625" s="59" t="s">
        <v>90</v>
      </c>
      <c r="K1625" s="50"/>
      <c r="L1625"/>
      <c r="M1625">
        <f t="shared" si="50"/>
        <v>0.18403642654418945</v>
      </c>
      <c r="N1625">
        <f t="shared" si="51"/>
        <v>0.45749286651611326</v>
      </c>
    </row>
    <row r="1626" spans="1:14" ht="15" x14ac:dyDescent="0.2">
      <c r="A1626" s="59" t="s">
        <v>4261</v>
      </c>
      <c r="B1626" s="59" t="s">
        <v>4262</v>
      </c>
      <c r="C1626" s="59" t="s">
        <v>69</v>
      </c>
      <c r="D1626" s="60">
        <v>8.7682962417602539</v>
      </c>
      <c r="E1626" s="60">
        <v>20.055301666259766</v>
      </c>
      <c r="F1626" s="60">
        <v>188.67379760742188</v>
      </c>
      <c r="G1626" s="60">
        <v>591005184</v>
      </c>
      <c r="H1626" s="60">
        <v>11.069999694824219</v>
      </c>
      <c r="I1626" s="59" t="s">
        <v>6370</v>
      </c>
      <c r="J1626" s="59" t="s">
        <v>87</v>
      </c>
      <c r="K1626" s="50"/>
      <c r="L1626"/>
      <c r="M1626">
        <f t="shared" si="50"/>
        <v>0.20055301666259764</v>
      </c>
      <c r="N1626">
        <f t="shared" si="51"/>
        <v>1.8867379760742187</v>
      </c>
    </row>
    <row r="1627" spans="1:14" ht="15" x14ac:dyDescent="0.2">
      <c r="A1627" s="59" t="s">
        <v>7750</v>
      </c>
      <c r="B1627" s="59" t="s">
        <v>7751</v>
      </c>
      <c r="C1627" s="59" t="s">
        <v>20</v>
      </c>
      <c r="D1627" s="60">
        <v>51.480716705322266</v>
      </c>
      <c r="E1627" s="60">
        <v>9.7912530899047852</v>
      </c>
      <c r="F1627" s="60">
        <v>25.268638610839844</v>
      </c>
      <c r="G1627" s="60">
        <v>590993216</v>
      </c>
      <c r="H1627" s="60">
        <v>21.860000610351562</v>
      </c>
      <c r="I1627" s="59" t="s">
        <v>21</v>
      </c>
      <c r="J1627" s="59" t="s">
        <v>63</v>
      </c>
      <c r="K1627" s="50"/>
      <c r="L1627"/>
      <c r="M1627">
        <f t="shared" si="50"/>
        <v>9.7912530899047848E-2</v>
      </c>
      <c r="N1627">
        <f t="shared" si="51"/>
        <v>0.25268638610839844</v>
      </c>
    </row>
    <row r="1628" spans="1:14" ht="15" x14ac:dyDescent="0.2">
      <c r="A1628" s="59" t="s">
        <v>4069</v>
      </c>
      <c r="B1628" s="59" t="s">
        <v>4070</v>
      </c>
      <c r="C1628" s="59" t="s">
        <v>36</v>
      </c>
      <c r="D1628" s="60">
        <v>86.833335876464844</v>
      </c>
      <c r="E1628" s="60">
        <v>1.286846995353699</v>
      </c>
      <c r="F1628" s="60">
        <v>1.7265349626541142</v>
      </c>
      <c r="G1628" s="60">
        <v>589668288</v>
      </c>
      <c r="H1628" s="60">
        <v>10.420000076293945</v>
      </c>
      <c r="I1628" s="59" t="s">
        <v>40</v>
      </c>
      <c r="J1628" s="59" t="s">
        <v>55</v>
      </c>
      <c r="K1628" s="50"/>
      <c r="L1628"/>
      <c r="M1628">
        <f t="shared" si="50"/>
        <v>1.2868469953536989E-2</v>
      </c>
      <c r="N1628">
        <f t="shared" si="51"/>
        <v>1.7265349626541141E-2</v>
      </c>
    </row>
    <row r="1629" spans="1:14" ht="15" x14ac:dyDescent="0.2">
      <c r="A1629" s="59" t="s">
        <v>4853</v>
      </c>
      <c r="B1629" s="59" t="s">
        <v>4854</v>
      </c>
      <c r="C1629" s="59" t="s">
        <v>80</v>
      </c>
      <c r="D1629" s="60">
        <v>73.698112487792969</v>
      </c>
      <c r="E1629" s="60">
        <v>3.0218091011047359</v>
      </c>
      <c r="F1629" s="60">
        <v>104.70730590820312</v>
      </c>
      <c r="G1629" s="60">
        <v>587044032</v>
      </c>
      <c r="H1629" s="60">
        <v>9.5399999618530273</v>
      </c>
      <c r="I1629" s="59" t="s">
        <v>80</v>
      </c>
      <c r="J1629" s="59" t="s">
        <v>81</v>
      </c>
      <c r="K1629" s="50"/>
      <c r="L1629"/>
      <c r="M1629">
        <f t="shared" si="50"/>
        <v>3.021809101104736E-2</v>
      </c>
      <c r="N1629">
        <f t="shared" si="51"/>
        <v>1.0470730590820312</v>
      </c>
    </row>
    <row r="1630" spans="1:14" ht="15" x14ac:dyDescent="0.2">
      <c r="A1630" s="59" t="s">
        <v>3887</v>
      </c>
      <c r="B1630" s="59" t="s">
        <v>3888</v>
      </c>
      <c r="C1630" s="59" t="s">
        <v>36</v>
      </c>
      <c r="D1630" s="60">
        <v>12.308119773864746</v>
      </c>
      <c r="E1630" s="60">
        <v>19.637065887451172</v>
      </c>
      <c r="F1630" s="60">
        <v>179.2716064453125</v>
      </c>
      <c r="G1630" s="60">
        <v>584062016</v>
      </c>
      <c r="H1630" s="60">
        <v>14.265000343322754</v>
      </c>
      <c r="I1630" s="59" t="s">
        <v>40</v>
      </c>
      <c r="J1630" s="59" t="s">
        <v>41</v>
      </c>
      <c r="K1630" s="50"/>
      <c r="L1630"/>
      <c r="M1630">
        <f t="shared" si="50"/>
        <v>0.19637065887451172</v>
      </c>
      <c r="N1630">
        <f t="shared" si="51"/>
        <v>1.792716064453125</v>
      </c>
    </row>
    <row r="1631" spans="1:14" ht="15" x14ac:dyDescent="0.2">
      <c r="A1631" s="59" t="s">
        <v>4499</v>
      </c>
      <c r="B1631" s="59" t="s">
        <v>4500</v>
      </c>
      <c r="C1631" s="59" t="s">
        <v>69</v>
      </c>
      <c r="D1631" s="60">
        <v>15.885503768920898</v>
      </c>
      <c r="E1631" s="60">
        <v>12.258050918579102</v>
      </c>
      <c r="F1631" s="60">
        <v>4.2471680641174316</v>
      </c>
      <c r="G1631" s="60">
        <v>582610624</v>
      </c>
      <c r="H1631" s="60">
        <v>23.299999237060547</v>
      </c>
      <c r="I1631" s="59" t="s">
        <v>6370</v>
      </c>
      <c r="J1631" s="59" t="s">
        <v>87</v>
      </c>
      <c r="K1631" s="50"/>
      <c r="L1631"/>
      <c r="M1631">
        <f t="shared" si="50"/>
        <v>0.12258050918579101</v>
      </c>
      <c r="N1631">
        <f t="shared" si="51"/>
        <v>4.247168064117432E-2</v>
      </c>
    </row>
    <row r="1632" spans="1:14" ht="15" x14ac:dyDescent="0.2">
      <c r="A1632" s="59" t="s">
        <v>5347</v>
      </c>
      <c r="B1632" s="59" t="s">
        <v>5348</v>
      </c>
      <c r="C1632" s="59" t="s">
        <v>28</v>
      </c>
      <c r="D1632" s="60">
        <v>29.847200393676758</v>
      </c>
      <c r="E1632" s="60">
        <v>49.562454223632812</v>
      </c>
      <c r="F1632" s="60">
        <v>10.700287818908691</v>
      </c>
      <c r="G1632" s="60">
        <v>581094656</v>
      </c>
      <c r="H1632" s="60">
        <v>16.329999923706055</v>
      </c>
      <c r="I1632" s="59" t="s">
        <v>29</v>
      </c>
      <c r="J1632" s="59" t="s">
        <v>30</v>
      </c>
      <c r="K1632" s="50"/>
      <c r="L1632"/>
      <c r="M1632">
        <f t="shared" si="50"/>
        <v>0.49562454223632812</v>
      </c>
      <c r="N1632">
        <f t="shared" si="51"/>
        <v>0.10700287818908691</v>
      </c>
    </row>
    <row r="1633" spans="1:14" ht="15" x14ac:dyDescent="0.2">
      <c r="A1633" s="59" t="s">
        <v>4429</v>
      </c>
      <c r="B1633" s="59" t="s">
        <v>4430</v>
      </c>
      <c r="C1633" s="59" t="s">
        <v>33</v>
      </c>
      <c r="D1633" s="60">
        <v>9.9437255859375</v>
      </c>
      <c r="E1633" s="60">
        <v>11.994647979736328</v>
      </c>
      <c r="F1633" s="60">
        <v>23.940441131591797</v>
      </c>
      <c r="G1633" s="60">
        <v>581023168</v>
      </c>
      <c r="H1633" s="60">
        <v>49.900001525878906</v>
      </c>
      <c r="I1633" s="59" t="s">
        <v>47</v>
      </c>
      <c r="J1633" s="59" t="s">
        <v>47</v>
      </c>
      <c r="K1633" s="50"/>
      <c r="L1633"/>
      <c r="M1633">
        <f t="shared" si="50"/>
        <v>0.11994647979736328</v>
      </c>
      <c r="N1633">
        <f t="shared" si="51"/>
        <v>0.23940441131591797</v>
      </c>
    </row>
    <row r="1634" spans="1:14" ht="15" x14ac:dyDescent="0.2">
      <c r="A1634" s="59" t="s">
        <v>4123</v>
      </c>
      <c r="B1634" s="59" t="s">
        <v>4124</v>
      </c>
      <c r="C1634" s="59" t="s">
        <v>20</v>
      </c>
      <c r="D1634" s="60">
        <v>17.55186653137207</v>
      </c>
      <c r="E1634" s="60">
        <v>13.434081077575684</v>
      </c>
      <c r="F1634" s="60">
        <v>4.7005548477172852</v>
      </c>
      <c r="G1634" s="60">
        <v>577875200</v>
      </c>
      <c r="H1634" s="60">
        <v>42.299999237060547</v>
      </c>
      <c r="I1634" s="59" t="s">
        <v>23</v>
      </c>
      <c r="J1634" s="59" t="s">
        <v>42</v>
      </c>
      <c r="K1634" s="50"/>
      <c r="L1634"/>
      <c r="M1634">
        <f t="shared" si="50"/>
        <v>0.13434081077575682</v>
      </c>
      <c r="N1634">
        <f t="shared" si="51"/>
        <v>4.7005548477172851E-2</v>
      </c>
    </row>
    <row r="1635" spans="1:14" ht="15" x14ac:dyDescent="0.2">
      <c r="A1635" s="59" t="s">
        <v>4833</v>
      </c>
      <c r="B1635" s="59" t="s">
        <v>4834</v>
      </c>
      <c r="C1635" s="59" t="s">
        <v>33</v>
      </c>
      <c r="D1635" s="60">
        <v>10.342300415039062</v>
      </c>
      <c r="E1635" s="60">
        <v>13.900965690612793</v>
      </c>
      <c r="F1635" s="60">
        <v>83.300155639648438</v>
      </c>
      <c r="G1635" s="60">
        <v>577595776</v>
      </c>
      <c r="H1635" s="60">
        <v>37.700000762939453</v>
      </c>
      <c r="I1635" s="59" t="s">
        <v>47</v>
      </c>
      <c r="J1635" s="59" t="s">
        <v>47</v>
      </c>
      <c r="K1635" s="50"/>
      <c r="L1635"/>
      <c r="M1635">
        <f t="shared" si="50"/>
        <v>0.13900965690612793</v>
      </c>
      <c r="N1635">
        <f t="shared" si="51"/>
        <v>0.83300155639648432</v>
      </c>
    </row>
    <row r="1636" spans="1:14" ht="15" x14ac:dyDescent="0.2">
      <c r="A1636" s="59" t="s">
        <v>5497</v>
      </c>
      <c r="B1636" s="59" t="s">
        <v>5498</v>
      </c>
      <c r="C1636" s="59" t="s">
        <v>33</v>
      </c>
      <c r="D1636" s="60">
        <v>19.80341911315918</v>
      </c>
      <c r="E1636" s="60">
        <v>19.024114608764648</v>
      </c>
      <c r="F1636" s="60">
        <v>45.590465545654297</v>
      </c>
      <c r="G1636" s="60">
        <v>577209472</v>
      </c>
      <c r="H1636" s="60">
        <v>69.510002136230469</v>
      </c>
      <c r="I1636" s="59" t="s">
        <v>47</v>
      </c>
      <c r="J1636" s="59" t="s">
        <v>111</v>
      </c>
      <c r="K1636" s="50"/>
      <c r="L1636"/>
      <c r="M1636">
        <f t="shared" si="50"/>
        <v>0.19024114608764647</v>
      </c>
      <c r="N1636">
        <f t="shared" si="51"/>
        <v>0.45590465545654296</v>
      </c>
    </row>
    <row r="1637" spans="1:14" ht="15" x14ac:dyDescent="0.2">
      <c r="A1637" s="59" t="s">
        <v>5291</v>
      </c>
      <c r="B1637" s="59" t="s">
        <v>5292</v>
      </c>
      <c r="C1637" s="59" t="s">
        <v>69</v>
      </c>
      <c r="D1637" s="60">
        <v>1.843537569046021</v>
      </c>
      <c r="E1637" s="60">
        <v>80.438323974609375</v>
      </c>
      <c r="F1637" s="60">
        <v>110.33769226074219</v>
      </c>
      <c r="G1637" s="60">
        <v>570951296</v>
      </c>
      <c r="H1637" s="60">
        <v>63.189998626708984</v>
      </c>
      <c r="I1637" s="59" t="s">
        <v>76</v>
      </c>
      <c r="J1637" s="59" t="s">
        <v>97</v>
      </c>
      <c r="K1637" s="50"/>
      <c r="L1637"/>
      <c r="M1637">
        <f t="shared" si="50"/>
        <v>0.80438323974609371</v>
      </c>
      <c r="N1637">
        <f t="shared" si="51"/>
        <v>1.1033769226074219</v>
      </c>
    </row>
    <row r="1638" spans="1:14" ht="15" x14ac:dyDescent="0.2">
      <c r="A1638" s="59" t="s">
        <v>5819</v>
      </c>
      <c r="B1638" s="59" t="s">
        <v>5820</v>
      </c>
      <c r="C1638" s="59" t="s">
        <v>69</v>
      </c>
      <c r="D1638" s="60">
        <v>55.810550689697266</v>
      </c>
      <c r="E1638" s="60">
        <v>11.678377151489258</v>
      </c>
      <c r="F1638" s="60">
        <v>68.82635498046875</v>
      </c>
      <c r="G1638" s="60">
        <v>566948160</v>
      </c>
      <c r="H1638" s="60">
        <v>78.915000915527344</v>
      </c>
      <c r="I1638" s="59" t="s">
        <v>76</v>
      </c>
      <c r="J1638" s="59" t="s">
        <v>97</v>
      </c>
      <c r="K1638" s="50"/>
      <c r="L1638"/>
      <c r="M1638">
        <f t="shared" si="50"/>
        <v>0.11678377151489258</v>
      </c>
      <c r="N1638">
        <f t="shared" si="51"/>
        <v>0.68826354980468751</v>
      </c>
    </row>
    <row r="1639" spans="1:14" ht="15" x14ac:dyDescent="0.2">
      <c r="A1639" s="59" t="s">
        <v>4655</v>
      </c>
      <c r="B1639" s="59" t="s">
        <v>4656</v>
      </c>
      <c r="C1639" s="59" t="s">
        <v>33</v>
      </c>
      <c r="D1639" s="60">
        <v>12.498733520507812</v>
      </c>
      <c r="E1639" s="60">
        <v>13.325662612915039</v>
      </c>
      <c r="F1639" s="60">
        <v>14.507596969604492</v>
      </c>
      <c r="G1639" s="60">
        <v>564619008</v>
      </c>
      <c r="H1639" s="60">
        <v>35.459999084472656</v>
      </c>
      <c r="I1639" s="59" t="s">
        <v>47</v>
      </c>
      <c r="J1639" s="59" t="s">
        <v>47</v>
      </c>
      <c r="K1639" s="50"/>
      <c r="L1639"/>
      <c r="M1639">
        <f t="shared" si="50"/>
        <v>0.1332566261291504</v>
      </c>
      <c r="N1639">
        <f t="shared" si="51"/>
        <v>0.14507596969604492</v>
      </c>
    </row>
    <row r="1640" spans="1:14" ht="15" x14ac:dyDescent="0.2">
      <c r="A1640" s="59" t="s">
        <v>4365</v>
      </c>
      <c r="B1640" s="59" t="s">
        <v>4366</v>
      </c>
      <c r="C1640" s="59" t="s">
        <v>28</v>
      </c>
      <c r="D1640" s="60">
        <v>15.91968822479248</v>
      </c>
      <c r="E1640" s="60">
        <v>29.580112457275391</v>
      </c>
      <c r="F1640" s="60">
        <v>195.1739501953125</v>
      </c>
      <c r="G1640" s="60">
        <v>562444160</v>
      </c>
      <c r="H1640" s="60">
        <v>18.625</v>
      </c>
      <c r="I1640" s="59" t="s">
        <v>58</v>
      </c>
      <c r="J1640" s="59" t="s">
        <v>59</v>
      </c>
      <c r="K1640" s="50"/>
      <c r="L1640"/>
      <c r="M1640">
        <f t="shared" si="50"/>
        <v>0.29580112457275393</v>
      </c>
      <c r="N1640">
        <f t="shared" si="51"/>
        <v>1.951739501953125</v>
      </c>
    </row>
    <row r="1641" spans="1:14" ht="15" x14ac:dyDescent="0.2">
      <c r="A1641" s="59" t="s">
        <v>9408</v>
      </c>
      <c r="B1641" s="59" t="s">
        <v>9409</v>
      </c>
      <c r="C1641" s="59" t="s">
        <v>43</v>
      </c>
      <c r="D1641" s="60">
        <v>7.5194330215454102</v>
      </c>
      <c r="E1641" s="60">
        <v>32.371261596679688</v>
      </c>
      <c r="F1641" s="60">
        <v>23.624181747436523</v>
      </c>
      <c r="G1641" s="60">
        <v>562207168</v>
      </c>
      <c r="H1641" s="60">
        <v>30.579999923706055</v>
      </c>
      <c r="I1641" s="59" t="s">
        <v>43</v>
      </c>
      <c r="J1641" s="59" t="s">
        <v>44</v>
      </c>
      <c r="K1641" s="50"/>
      <c r="L1641"/>
      <c r="M1641">
        <f t="shared" si="50"/>
        <v>0.3237126159667969</v>
      </c>
      <c r="N1641">
        <f t="shared" si="51"/>
        <v>0.23624181747436523</v>
      </c>
    </row>
    <row r="1642" spans="1:14" ht="15" x14ac:dyDescent="0.2">
      <c r="A1642" s="59" t="s">
        <v>4357</v>
      </c>
      <c r="B1642" s="59" t="s">
        <v>4358</v>
      </c>
      <c r="C1642" s="59" t="s">
        <v>28</v>
      </c>
      <c r="D1642" s="60">
        <v>6.8947086334228525</v>
      </c>
      <c r="E1642" s="60">
        <v>18.766609191894531</v>
      </c>
      <c r="F1642" s="60">
        <v>106.65901947021484</v>
      </c>
      <c r="G1642" s="60">
        <v>561056512</v>
      </c>
      <c r="H1642" s="60">
        <v>47.360000610351562</v>
      </c>
      <c r="I1642" s="59" t="s">
        <v>29</v>
      </c>
      <c r="J1642" s="59" t="s">
        <v>52</v>
      </c>
      <c r="K1642" s="50"/>
      <c r="L1642"/>
      <c r="M1642">
        <f t="shared" si="50"/>
        <v>0.18766609191894532</v>
      </c>
      <c r="N1642">
        <f t="shared" si="51"/>
        <v>1.0665901947021483</v>
      </c>
    </row>
    <row r="1643" spans="1:14" ht="15" x14ac:dyDescent="0.2">
      <c r="A1643" s="59" t="s">
        <v>4451</v>
      </c>
      <c r="B1643" s="59" t="s">
        <v>4452</v>
      </c>
      <c r="C1643" s="59" t="s">
        <v>89</v>
      </c>
      <c r="D1643" s="60">
        <v>13.769390106201172</v>
      </c>
      <c r="E1643" s="60">
        <v>18.763883590698242</v>
      </c>
      <c r="F1643" s="60">
        <v>242.83029174804688</v>
      </c>
      <c r="G1643" s="60">
        <v>558812672</v>
      </c>
      <c r="H1643" s="60">
        <v>28.040000915527344</v>
      </c>
      <c r="I1643" s="59" t="s">
        <v>89</v>
      </c>
      <c r="J1643" s="59" t="s">
        <v>90</v>
      </c>
      <c r="K1643" s="50"/>
      <c r="L1643"/>
      <c r="M1643">
        <f t="shared" si="50"/>
        <v>0.18763883590698241</v>
      </c>
      <c r="N1643">
        <f t="shared" si="51"/>
        <v>2.4283029174804689</v>
      </c>
    </row>
    <row r="1644" spans="1:14" ht="15" x14ac:dyDescent="0.2">
      <c r="A1644" s="59" t="s">
        <v>4775</v>
      </c>
      <c r="B1644" s="59" t="s">
        <v>4776</v>
      </c>
      <c r="C1644" s="59" t="s">
        <v>28</v>
      </c>
      <c r="D1644" s="60">
        <v>21.080043792724609</v>
      </c>
      <c r="E1644" s="60">
        <v>9.4981231689453125</v>
      </c>
      <c r="F1644" s="60">
        <v>79.469306945800781</v>
      </c>
      <c r="G1644" s="60">
        <v>558244992</v>
      </c>
      <c r="H1644" s="60">
        <v>31.020000457763672</v>
      </c>
      <c r="I1644" s="59" t="s">
        <v>58</v>
      </c>
      <c r="J1644" s="59" t="s">
        <v>59</v>
      </c>
      <c r="K1644" s="50"/>
      <c r="L1644"/>
      <c r="M1644">
        <f t="shared" si="50"/>
        <v>9.4981231689453119E-2</v>
      </c>
      <c r="N1644">
        <f t="shared" si="51"/>
        <v>0.79469306945800777</v>
      </c>
    </row>
    <row r="1645" spans="1:14" ht="15" x14ac:dyDescent="0.2">
      <c r="A1645" s="59" t="s">
        <v>8481</v>
      </c>
      <c r="B1645" s="59" t="s">
        <v>8482</v>
      </c>
      <c r="C1645" s="59" t="s">
        <v>33</v>
      </c>
      <c r="D1645" s="60">
        <v>8.0732603073120117</v>
      </c>
      <c r="E1645" s="60">
        <v>22.350896835327148</v>
      </c>
      <c r="F1645" s="60">
        <v>110.21977996826172</v>
      </c>
      <c r="G1645" s="60">
        <v>557806464</v>
      </c>
      <c r="H1645" s="60">
        <v>22.040000915527344</v>
      </c>
      <c r="I1645" s="59" t="s">
        <v>47</v>
      </c>
      <c r="J1645" s="59" t="s">
        <v>47</v>
      </c>
      <c r="K1645" s="50"/>
      <c r="L1645"/>
      <c r="M1645">
        <f t="shared" si="50"/>
        <v>0.2235089683532715</v>
      </c>
      <c r="N1645">
        <f t="shared" si="51"/>
        <v>1.1021977996826171</v>
      </c>
    </row>
    <row r="1646" spans="1:14" ht="15" x14ac:dyDescent="0.2">
      <c r="A1646" s="59" t="s">
        <v>4535</v>
      </c>
      <c r="B1646" s="59" t="s">
        <v>4536</v>
      </c>
      <c r="C1646" s="59" t="s">
        <v>33</v>
      </c>
      <c r="D1646" s="60">
        <v>10.819875717163086</v>
      </c>
      <c r="E1646" s="60">
        <v>11.720372200012207</v>
      </c>
      <c r="F1646" s="60">
        <v>140.69418334960938</v>
      </c>
      <c r="G1646" s="60">
        <v>552777856</v>
      </c>
      <c r="H1646" s="60">
        <v>34.840000152587891</v>
      </c>
      <c r="I1646" s="59" t="s">
        <v>47</v>
      </c>
      <c r="J1646" s="59" t="s">
        <v>47</v>
      </c>
      <c r="K1646" s="50"/>
      <c r="L1646"/>
      <c r="M1646">
        <f t="shared" si="50"/>
        <v>0.11720372200012207</v>
      </c>
      <c r="N1646">
        <f t="shared" si="51"/>
        <v>1.4069418334960937</v>
      </c>
    </row>
    <row r="1647" spans="1:14" ht="15" x14ac:dyDescent="0.2">
      <c r="A1647" s="59" t="s">
        <v>5001</v>
      </c>
      <c r="B1647" s="59" t="s">
        <v>5002</v>
      </c>
      <c r="C1647" s="59" t="s">
        <v>33</v>
      </c>
      <c r="D1647" s="60">
        <v>34.857284545898438</v>
      </c>
      <c r="E1647" s="60">
        <v>16.074863433837891</v>
      </c>
      <c r="F1647" s="60">
        <v>390.17214965820312</v>
      </c>
      <c r="G1647" s="60">
        <v>549712512</v>
      </c>
      <c r="H1647" s="60">
        <v>12.510000228881836</v>
      </c>
      <c r="I1647" s="59" t="s">
        <v>34</v>
      </c>
      <c r="J1647" s="59" t="s">
        <v>112</v>
      </c>
      <c r="K1647" s="50"/>
      <c r="L1647"/>
      <c r="M1647">
        <f t="shared" si="50"/>
        <v>0.16074863433837891</v>
      </c>
      <c r="N1647">
        <f t="shared" si="51"/>
        <v>3.9017214965820313</v>
      </c>
    </row>
    <row r="1648" spans="1:14" ht="15" x14ac:dyDescent="0.2">
      <c r="A1648" s="59" t="s">
        <v>4455</v>
      </c>
      <c r="B1648" s="59" t="s">
        <v>4456</v>
      </c>
      <c r="C1648" s="59" t="s">
        <v>33</v>
      </c>
      <c r="D1648" s="60">
        <v>12.563033103942871</v>
      </c>
      <c r="E1648" s="60">
        <v>10.155101776123047</v>
      </c>
      <c r="F1648" s="60">
        <v>6.8354878425598145</v>
      </c>
      <c r="G1648" s="60">
        <v>547698048</v>
      </c>
      <c r="H1648" s="60">
        <v>35.25</v>
      </c>
      <c r="I1648" s="59" t="s">
        <v>47</v>
      </c>
      <c r="J1648" s="59" t="s">
        <v>47</v>
      </c>
      <c r="K1648" s="50"/>
      <c r="L1648"/>
      <c r="M1648">
        <f t="shared" si="50"/>
        <v>0.10155101776123047</v>
      </c>
      <c r="N1648">
        <f t="shared" si="51"/>
        <v>6.8354878425598148E-2</v>
      </c>
    </row>
    <row r="1649" spans="1:14" ht="15" x14ac:dyDescent="0.2">
      <c r="A1649" s="59" t="s">
        <v>4193</v>
      </c>
      <c r="B1649" s="59" t="s">
        <v>4194</v>
      </c>
      <c r="C1649" s="59" t="s">
        <v>43</v>
      </c>
      <c r="D1649" s="60">
        <v>20.969921112060547</v>
      </c>
      <c r="E1649" s="60">
        <v>8.1265325546264648</v>
      </c>
      <c r="F1649" s="60">
        <v>5.3873867988586426</v>
      </c>
      <c r="G1649" s="60">
        <v>544834688</v>
      </c>
      <c r="H1649" s="60">
        <v>11.699999809265137</v>
      </c>
      <c r="I1649" s="59" t="s">
        <v>43</v>
      </c>
      <c r="J1649" s="59" t="s">
        <v>101</v>
      </c>
      <c r="K1649" s="50"/>
      <c r="L1649"/>
      <c r="M1649">
        <f t="shared" si="50"/>
        <v>8.1265325546264644E-2</v>
      </c>
      <c r="N1649">
        <f t="shared" si="51"/>
        <v>5.3873867988586427E-2</v>
      </c>
    </row>
    <row r="1650" spans="1:14" ht="15" x14ac:dyDescent="0.2">
      <c r="A1650" s="59" t="s">
        <v>3093</v>
      </c>
      <c r="B1650" s="59" t="s">
        <v>3094</v>
      </c>
      <c r="C1650" s="59" t="s">
        <v>69</v>
      </c>
      <c r="D1650" s="60">
        <v>15.862046241760254</v>
      </c>
      <c r="E1650" s="60">
        <v>4.0981831550598145</v>
      </c>
      <c r="F1650" s="60">
        <v>26.55345344543457</v>
      </c>
      <c r="G1650" s="60">
        <v>543286400</v>
      </c>
      <c r="H1650" s="60">
        <v>20.840000152587891</v>
      </c>
      <c r="I1650" s="59" t="s">
        <v>76</v>
      </c>
      <c r="J1650" s="59" t="s">
        <v>77</v>
      </c>
      <c r="K1650" s="50"/>
      <c r="L1650"/>
      <c r="M1650">
        <f t="shared" si="50"/>
        <v>4.0981831550598147E-2</v>
      </c>
      <c r="N1650">
        <f t="shared" si="51"/>
        <v>0.26553453445434572</v>
      </c>
    </row>
    <row r="1651" spans="1:14" ht="15" x14ac:dyDescent="0.2">
      <c r="A1651" s="59" t="s">
        <v>4021</v>
      </c>
      <c r="B1651" s="59" t="s">
        <v>4022</v>
      </c>
      <c r="C1651" s="59" t="s">
        <v>80</v>
      </c>
      <c r="D1651" s="60">
        <v>12.758492469787598</v>
      </c>
      <c r="E1651" s="60">
        <v>2.11064600944519</v>
      </c>
      <c r="F1651" s="60">
        <v>1127.5831298828125</v>
      </c>
      <c r="G1651" s="60">
        <v>542784448</v>
      </c>
      <c r="H1651" s="60">
        <v>19.049999237060547</v>
      </c>
      <c r="I1651" s="59" t="s">
        <v>80</v>
      </c>
      <c r="J1651" s="59" t="s">
        <v>102</v>
      </c>
      <c r="K1651" s="50"/>
      <c r="L1651"/>
      <c r="M1651">
        <f t="shared" si="50"/>
        <v>2.1106460094451898E-2</v>
      </c>
      <c r="N1651">
        <f t="shared" si="51"/>
        <v>11.275831298828125</v>
      </c>
    </row>
    <row r="1652" spans="1:14" ht="15" x14ac:dyDescent="0.2">
      <c r="A1652" s="59" t="s">
        <v>4005</v>
      </c>
      <c r="B1652" s="59" t="s">
        <v>4006</v>
      </c>
      <c r="C1652" s="59" t="s">
        <v>33</v>
      </c>
      <c r="D1652" s="60">
        <v>7.1165447235107422</v>
      </c>
      <c r="E1652" s="60">
        <v>15.308380126953125</v>
      </c>
      <c r="F1652" s="60">
        <v>58.8385009765625</v>
      </c>
      <c r="G1652" s="60">
        <v>539112000</v>
      </c>
      <c r="H1652" s="60">
        <v>19.799999237060547</v>
      </c>
      <c r="I1652" s="59" t="s">
        <v>47</v>
      </c>
      <c r="J1652" s="59" t="s">
        <v>47</v>
      </c>
      <c r="K1652" s="50"/>
      <c r="L1652"/>
      <c r="M1652">
        <f t="shared" si="50"/>
        <v>0.15308380126953125</v>
      </c>
      <c r="N1652">
        <f t="shared" si="51"/>
        <v>0.58838500976562502</v>
      </c>
    </row>
    <row r="1653" spans="1:14" ht="15" x14ac:dyDescent="0.2">
      <c r="A1653" s="59" t="s">
        <v>4819</v>
      </c>
      <c r="B1653" s="59" t="s">
        <v>4820</v>
      </c>
      <c r="C1653" s="59" t="s">
        <v>33</v>
      </c>
      <c r="D1653" s="60">
        <v>7.5250740051269531</v>
      </c>
      <c r="E1653" s="60">
        <v>13.80537223815918</v>
      </c>
      <c r="F1653" s="60">
        <v>25.938138961791992</v>
      </c>
      <c r="G1653" s="60">
        <v>538780032</v>
      </c>
      <c r="H1653" s="60">
        <v>25.510000228881836</v>
      </c>
      <c r="I1653" s="59" t="s">
        <v>47</v>
      </c>
      <c r="J1653" s="59" t="s">
        <v>47</v>
      </c>
      <c r="K1653" s="50"/>
      <c r="L1653"/>
      <c r="M1653">
        <f t="shared" si="50"/>
        <v>0.1380537223815918</v>
      </c>
      <c r="N1653">
        <f t="shared" si="51"/>
        <v>0.2593813896179199</v>
      </c>
    </row>
    <row r="1654" spans="1:14" ht="15" x14ac:dyDescent="0.2">
      <c r="A1654" s="59" t="s">
        <v>4417</v>
      </c>
      <c r="B1654" s="59" t="s">
        <v>4418</v>
      </c>
      <c r="C1654" s="59" t="s">
        <v>28</v>
      </c>
      <c r="D1654" s="60">
        <v>13.661942481994629</v>
      </c>
      <c r="E1654" s="60">
        <v>8.9183101654052734</v>
      </c>
      <c r="F1654" s="60">
        <v>10.626185417175293</v>
      </c>
      <c r="G1654" s="60">
        <v>537343040</v>
      </c>
      <c r="H1654" s="60">
        <v>56.220001220703125</v>
      </c>
      <c r="I1654" s="59" t="s">
        <v>67</v>
      </c>
      <c r="J1654" s="59" t="s">
        <v>113</v>
      </c>
      <c r="K1654" s="50"/>
      <c r="L1654"/>
      <c r="M1654">
        <f t="shared" si="50"/>
        <v>8.9183101654052729E-2</v>
      </c>
      <c r="N1654">
        <f t="shared" si="51"/>
        <v>0.10626185417175293</v>
      </c>
    </row>
    <row r="1655" spans="1:14" ht="15" x14ac:dyDescent="0.2">
      <c r="A1655" s="59" t="s">
        <v>4881</v>
      </c>
      <c r="B1655" s="59" t="s">
        <v>4882</v>
      </c>
      <c r="C1655" s="59" t="s">
        <v>33</v>
      </c>
      <c r="D1655" s="60">
        <v>13.740083694458008</v>
      </c>
      <c r="E1655" s="60">
        <v>11.774580001831055</v>
      </c>
      <c r="F1655" s="60">
        <v>285.66754150390625</v>
      </c>
      <c r="G1655" s="60">
        <v>537100864</v>
      </c>
      <c r="H1655" s="60">
        <v>263.260009765625</v>
      </c>
      <c r="I1655" s="59" t="s">
        <v>47</v>
      </c>
      <c r="J1655" s="59" t="s">
        <v>111</v>
      </c>
      <c r="K1655" s="50"/>
      <c r="L1655"/>
      <c r="M1655">
        <f t="shared" si="50"/>
        <v>0.11774580001831055</v>
      </c>
      <c r="N1655">
        <f t="shared" si="51"/>
        <v>2.8566754150390623</v>
      </c>
    </row>
    <row r="1656" spans="1:14" ht="15" x14ac:dyDescent="0.2">
      <c r="A1656" s="59" t="s">
        <v>5011</v>
      </c>
      <c r="B1656" s="59" t="s">
        <v>5012</v>
      </c>
      <c r="C1656" s="59" t="s">
        <v>20</v>
      </c>
      <c r="D1656" s="60">
        <v>15.042539596557617</v>
      </c>
      <c r="E1656" s="60">
        <v>8.5257778167724609</v>
      </c>
      <c r="F1656" s="60">
        <v>50.960559844970703</v>
      </c>
      <c r="G1656" s="60">
        <v>536708384</v>
      </c>
      <c r="H1656" s="60">
        <v>23.049999237060547</v>
      </c>
      <c r="I1656" s="59" t="s">
        <v>21</v>
      </c>
      <c r="J1656" s="59" t="s">
        <v>92</v>
      </c>
      <c r="K1656" s="50"/>
      <c r="L1656"/>
      <c r="M1656">
        <f t="shared" si="50"/>
        <v>8.5257778167724604E-2</v>
      </c>
      <c r="N1656">
        <f t="shared" si="51"/>
        <v>0.50960559844970699</v>
      </c>
    </row>
    <row r="1657" spans="1:14" ht="15" x14ac:dyDescent="0.2">
      <c r="A1657" s="59" t="s">
        <v>4549</v>
      </c>
      <c r="B1657" s="59" t="s">
        <v>4550</v>
      </c>
      <c r="C1657" s="59" t="s">
        <v>69</v>
      </c>
      <c r="D1657" s="60">
        <v>7.4149932861328134</v>
      </c>
      <c r="E1657" s="60">
        <v>21.452499389648438</v>
      </c>
      <c r="F1657" s="60">
        <v>20.349464416503906</v>
      </c>
      <c r="G1657" s="60">
        <v>535442528</v>
      </c>
      <c r="H1657" s="60">
        <v>28.760000228881836</v>
      </c>
      <c r="I1657" s="59" t="s">
        <v>6370</v>
      </c>
      <c r="J1657" s="59" t="s">
        <v>96</v>
      </c>
      <c r="K1657" s="50"/>
      <c r="L1657"/>
      <c r="M1657">
        <f t="shared" si="50"/>
        <v>0.21452499389648438</v>
      </c>
      <c r="N1657">
        <f t="shared" si="51"/>
        <v>0.20349464416503907</v>
      </c>
    </row>
    <row r="1658" spans="1:14" ht="15" x14ac:dyDescent="0.2">
      <c r="A1658" s="59" t="s">
        <v>4623</v>
      </c>
      <c r="B1658" s="59" t="s">
        <v>4624</v>
      </c>
      <c r="C1658" s="59" t="s">
        <v>20</v>
      </c>
      <c r="D1658" s="60">
        <v>48.625434875488281</v>
      </c>
      <c r="E1658" s="60">
        <v>9.2162561416625977</v>
      </c>
      <c r="F1658" s="60">
        <v>0.628467977046967</v>
      </c>
      <c r="G1658" s="60">
        <v>533417984</v>
      </c>
      <c r="H1658" s="60">
        <v>16.950000762939453</v>
      </c>
      <c r="I1658" s="59" t="s">
        <v>23</v>
      </c>
      <c r="J1658" s="59" t="s">
        <v>24</v>
      </c>
      <c r="K1658" s="50"/>
      <c r="L1658"/>
      <c r="M1658">
        <f t="shared" si="50"/>
        <v>9.2162561416625974E-2</v>
      </c>
      <c r="N1658">
        <f t="shared" si="51"/>
        <v>6.2846797704696703E-3</v>
      </c>
    </row>
    <row r="1659" spans="1:14" ht="15" x14ac:dyDescent="0.2">
      <c r="A1659" s="59" t="s">
        <v>9424</v>
      </c>
      <c r="B1659" s="59" t="s">
        <v>9425</v>
      </c>
      <c r="C1659" s="59" t="s">
        <v>43</v>
      </c>
      <c r="D1659" s="60">
        <v>4.9186363220214844</v>
      </c>
      <c r="E1659" s="60">
        <v>75.982536315917969</v>
      </c>
      <c r="F1659" s="60">
        <v>3.0395820140838619</v>
      </c>
      <c r="G1659" s="60">
        <v>533204192</v>
      </c>
      <c r="H1659" s="60">
        <v>5.0100002288818359</v>
      </c>
      <c r="I1659" s="59" t="s">
        <v>43</v>
      </c>
      <c r="J1659" s="59" t="s">
        <v>44</v>
      </c>
      <c r="K1659" s="50"/>
      <c r="L1659"/>
      <c r="M1659">
        <f t="shared" si="50"/>
        <v>0.7598253631591797</v>
      </c>
      <c r="N1659">
        <f t="shared" si="51"/>
        <v>3.0395820140838619E-2</v>
      </c>
    </row>
    <row r="1660" spans="1:14" ht="15" x14ac:dyDescent="0.2">
      <c r="A1660" s="59" t="s">
        <v>9400</v>
      </c>
      <c r="B1660" s="59" t="s">
        <v>9401</v>
      </c>
      <c r="C1660" s="59" t="s">
        <v>36</v>
      </c>
      <c r="D1660" s="60">
        <v>5.0054740905761719</v>
      </c>
      <c r="E1660" s="60">
        <v>21.135435104370117</v>
      </c>
      <c r="F1660" s="60">
        <v>0.18672899901866902</v>
      </c>
      <c r="G1660" s="60">
        <v>528645440</v>
      </c>
      <c r="H1660" s="60">
        <v>11.590000152587891</v>
      </c>
      <c r="I1660" s="59" t="s">
        <v>40</v>
      </c>
      <c r="J1660" s="59" t="s">
        <v>55</v>
      </c>
      <c r="K1660" s="50"/>
      <c r="L1660"/>
      <c r="M1660">
        <f t="shared" si="50"/>
        <v>0.21135435104370118</v>
      </c>
      <c r="N1660">
        <f t="shared" si="51"/>
        <v>1.8672899901866901E-3</v>
      </c>
    </row>
    <row r="1661" spans="1:14" ht="15" x14ac:dyDescent="0.2">
      <c r="A1661" s="59" t="s">
        <v>4677</v>
      </c>
      <c r="B1661" s="59" t="s">
        <v>4678</v>
      </c>
      <c r="C1661" s="59" t="s">
        <v>33</v>
      </c>
      <c r="D1661" s="60">
        <v>8.8563003540039062</v>
      </c>
      <c r="E1661" s="60">
        <v>22.071537017822266</v>
      </c>
      <c r="F1661" s="60">
        <v>0.83785802125930808</v>
      </c>
      <c r="G1661" s="60">
        <v>528498432</v>
      </c>
      <c r="H1661" s="60">
        <v>181.17999267578125</v>
      </c>
      <c r="I1661" s="59" t="s">
        <v>34</v>
      </c>
      <c r="J1661" s="59" t="s">
        <v>73</v>
      </c>
      <c r="K1661" s="50"/>
      <c r="L1661"/>
      <c r="M1661">
        <f t="shared" si="50"/>
        <v>0.22071537017822265</v>
      </c>
      <c r="N1661">
        <f t="shared" si="51"/>
        <v>8.3785802125930803E-3</v>
      </c>
    </row>
    <row r="1662" spans="1:14" ht="15" x14ac:dyDescent="0.2">
      <c r="A1662" s="59" t="s">
        <v>4653</v>
      </c>
      <c r="B1662" s="59" t="s">
        <v>4654</v>
      </c>
      <c r="C1662" s="59" t="s">
        <v>33</v>
      </c>
      <c r="D1662" s="60">
        <v>8.704498291015625</v>
      </c>
      <c r="E1662" s="60">
        <v>11.788411140441895</v>
      </c>
      <c r="F1662" s="60">
        <v>97.907157897949219</v>
      </c>
      <c r="G1662" s="60">
        <v>524950592</v>
      </c>
      <c r="H1662" s="60">
        <v>33.599998474121094</v>
      </c>
      <c r="I1662" s="59" t="s">
        <v>47</v>
      </c>
      <c r="J1662" s="59" t="s">
        <v>47</v>
      </c>
      <c r="K1662" s="50"/>
      <c r="L1662"/>
      <c r="M1662">
        <f t="shared" si="50"/>
        <v>0.11788411140441894</v>
      </c>
      <c r="N1662">
        <f t="shared" si="51"/>
        <v>0.97907157897949215</v>
      </c>
    </row>
    <row r="1663" spans="1:14" ht="15" x14ac:dyDescent="0.2">
      <c r="A1663" s="59" t="s">
        <v>5595</v>
      </c>
      <c r="B1663" s="59" t="s">
        <v>5596</v>
      </c>
      <c r="C1663" s="59" t="s">
        <v>33</v>
      </c>
      <c r="D1663" s="60">
        <v>9.7806615829467773</v>
      </c>
      <c r="E1663" s="60">
        <v>9.3572349548339844</v>
      </c>
      <c r="F1663" s="60">
        <v>16.252893447875977</v>
      </c>
      <c r="G1663" s="60">
        <v>524134144</v>
      </c>
      <c r="H1663" s="60">
        <v>33</v>
      </c>
      <c r="I1663" s="59" t="s">
        <v>47</v>
      </c>
      <c r="J1663" s="59" t="s">
        <v>47</v>
      </c>
      <c r="K1663" s="50"/>
      <c r="L1663"/>
      <c r="M1663">
        <f t="shared" si="50"/>
        <v>9.3572349548339845E-2</v>
      </c>
      <c r="N1663">
        <f t="shared" si="51"/>
        <v>0.16252893447875977</v>
      </c>
    </row>
    <row r="1664" spans="1:14" ht="15" x14ac:dyDescent="0.2">
      <c r="A1664" s="59" t="s">
        <v>4713</v>
      </c>
      <c r="B1664" s="59" t="s">
        <v>4714</v>
      </c>
      <c r="C1664" s="59" t="s">
        <v>33</v>
      </c>
      <c r="D1664" s="60">
        <v>15.413818359375</v>
      </c>
      <c r="E1664" s="60">
        <v>6.5308189392089844</v>
      </c>
      <c r="F1664" s="60">
        <v>78.944931030273438</v>
      </c>
      <c r="G1664" s="60">
        <v>523496864</v>
      </c>
      <c r="H1664" s="60">
        <v>9.5900001525878906</v>
      </c>
      <c r="I1664" s="59" t="s">
        <v>34</v>
      </c>
      <c r="J1664" s="59" t="s">
        <v>79</v>
      </c>
      <c r="K1664" s="50"/>
      <c r="L1664"/>
      <c r="M1664">
        <f t="shared" si="50"/>
        <v>6.5308189392089849E-2</v>
      </c>
      <c r="N1664">
        <f t="shared" si="51"/>
        <v>0.78944931030273435</v>
      </c>
    </row>
    <row r="1665" spans="1:14" ht="15" x14ac:dyDescent="0.2">
      <c r="A1665" s="59" t="s">
        <v>5069</v>
      </c>
      <c r="B1665" s="59" t="s">
        <v>5070</v>
      </c>
      <c r="C1665" s="59" t="s">
        <v>33</v>
      </c>
      <c r="D1665" s="60">
        <v>11.062846183776855</v>
      </c>
      <c r="E1665" s="60">
        <v>14.334869384765625</v>
      </c>
      <c r="F1665" s="60">
        <v>18.716934204101562</v>
      </c>
      <c r="G1665" s="60">
        <v>518158560</v>
      </c>
      <c r="H1665" s="60">
        <v>18.780000686645508</v>
      </c>
      <c r="I1665" s="59" t="s">
        <v>47</v>
      </c>
      <c r="J1665" s="59" t="s">
        <v>111</v>
      </c>
      <c r="K1665" s="50"/>
      <c r="L1665"/>
      <c r="M1665">
        <f t="shared" si="50"/>
        <v>0.14334869384765625</v>
      </c>
      <c r="N1665">
        <f t="shared" si="51"/>
        <v>0.18716934204101562</v>
      </c>
    </row>
    <row r="1666" spans="1:14" ht="15" x14ac:dyDescent="0.2">
      <c r="A1666" s="59" t="s">
        <v>5161</v>
      </c>
      <c r="B1666" s="59" t="s">
        <v>5162</v>
      </c>
      <c r="C1666" s="59" t="s">
        <v>33</v>
      </c>
      <c r="D1666" s="60">
        <v>9.5800600051879883</v>
      </c>
      <c r="E1666" s="60">
        <v>16.277538299560547</v>
      </c>
      <c r="F1666" s="60">
        <v>35.783309936523438</v>
      </c>
      <c r="G1666" s="60">
        <v>517135168</v>
      </c>
      <c r="H1666" s="60">
        <v>31.709999084472656</v>
      </c>
      <c r="I1666" s="59" t="s">
        <v>47</v>
      </c>
      <c r="J1666" s="59" t="s">
        <v>47</v>
      </c>
      <c r="K1666" s="50"/>
      <c r="L1666"/>
      <c r="M1666">
        <f t="shared" si="50"/>
        <v>0.16277538299560546</v>
      </c>
      <c r="N1666">
        <f t="shared" si="51"/>
        <v>0.35783309936523439</v>
      </c>
    </row>
    <row r="1667" spans="1:14" ht="15" x14ac:dyDescent="0.2">
      <c r="A1667" s="59" t="s">
        <v>5141</v>
      </c>
      <c r="B1667" s="59" t="s">
        <v>5142</v>
      </c>
      <c r="C1667" s="59" t="s">
        <v>69</v>
      </c>
      <c r="D1667" s="60">
        <v>29.680910110473633</v>
      </c>
      <c r="E1667" s="60">
        <v>8.3931903839111328</v>
      </c>
      <c r="F1667" s="60">
        <v>126.14807891845703</v>
      </c>
      <c r="G1667" s="60">
        <v>513717280</v>
      </c>
      <c r="H1667" s="60">
        <v>34.900001525878906</v>
      </c>
      <c r="I1667" s="59" t="s">
        <v>76</v>
      </c>
      <c r="J1667" s="59" t="s">
        <v>91</v>
      </c>
      <c r="K1667" s="50"/>
      <c r="L1667"/>
      <c r="M1667">
        <f t="shared" si="50"/>
        <v>8.3931903839111324E-2</v>
      </c>
      <c r="N1667">
        <f t="shared" si="51"/>
        <v>1.2614807891845703</v>
      </c>
    </row>
    <row r="1668" spans="1:14" ht="15" x14ac:dyDescent="0.2">
      <c r="A1668" s="59" t="s">
        <v>9383</v>
      </c>
      <c r="B1668" s="59" t="s">
        <v>9384</v>
      </c>
      <c r="C1668" s="59" t="s">
        <v>20</v>
      </c>
      <c r="D1668" s="60">
        <v>11.34026050567627</v>
      </c>
      <c r="E1668" s="60">
        <v>10.543472290039062</v>
      </c>
      <c r="F1668" s="60">
        <v>9.6118316650390625</v>
      </c>
      <c r="G1668" s="60">
        <v>505412768</v>
      </c>
      <c r="H1668" s="60">
        <v>8.994999885559082</v>
      </c>
      <c r="I1668" s="59" t="s">
        <v>48</v>
      </c>
      <c r="J1668" s="59" t="s">
        <v>48</v>
      </c>
      <c r="K1668" s="50"/>
      <c r="L1668"/>
      <c r="M1668">
        <f t="shared" si="50"/>
        <v>0.10543472290039063</v>
      </c>
      <c r="N1668">
        <f t="shared" si="51"/>
        <v>9.6118316650390626E-2</v>
      </c>
    </row>
    <row r="1669" spans="1:14" ht="15" x14ac:dyDescent="0.2">
      <c r="A1669" s="59" t="s">
        <v>6049</v>
      </c>
      <c r="B1669" s="59" t="s">
        <v>6050</v>
      </c>
      <c r="C1669" s="59" t="s">
        <v>43</v>
      </c>
      <c r="D1669" s="60">
        <v>1.939435720443726</v>
      </c>
      <c r="E1669" s="60">
        <v>28.230850219726562</v>
      </c>
      <c r="F1669" s="60">
        <v>76.326416015625</v>
      </c>
      <c r="G1669" s="60">
        <v>504993888</v>
      </c>
      <c r="H1669" s="60">
        <v>3.1649999618530269</v>
      </c>
      <c r="I1669" s="59" t="s">
        <v>43</v>
      </c>
      <c r="J1669" s="59" t="s">
        <v>44</v>
      </c>
      <c r="K1669" s="50"/>
      <c r="L1669"/>
      <c r="M1669">
        <f t="shared" ref="M1669:M1732" si="52">IF(E1669=0,"",E1669/100)</f>
        <v>0.28230850219726561</v>
      </c>
      <c r="N1669">
        <f t="shared" si="51"/>
        <v>0.76326416015624998</v>
      </c>
    </row>
    <row r="1670" spans="1:14" ht="15" x14ac:dyDescent="0.2">
      <c r="A1670" s="59" t="s">
        <v>4939</v>
      </c>
      <c r="B1670" s="59" t="s">
        <v>4940</v>
      </c>
      <c r="C1670" s="59" t="s">
        <v>69</v>
      </c>
      <c r="D1670" s="60">
        <v>4.4744796752929688</v>
      </c>
      <c r="E1670" s="60">
        <v>36.141731262207031</v>
      </c>
      <c r="F1670" s="60">
        <v>0.40257200598716703</v>
      </c>
      <c r="G1670" s="60">
        <v>503508864</v>
      </c>
      <c r="H1670" s="60">
        <v>28.139999389648438</v>
      </c>
      <c r="I1670" s="59" t="s">
        <v>76</v>
      </c>
      <c r="J1670" s="59" t="s">
        <v>95</v>
      </c>
      <c r="K1670" s="50"/>
      <c r="L1670"/>
      <c r="M1670">
        <f t="shared" si="52"/>
        <v>0.36141731262207033</v>
      </c>
      <c r="N1670">
        <f t="shared" ref="N1670:N1733" si="53">IF(F1670=0,"",F1670/100)</f>
        <v>4.0257200598716701E-3</v>
      </c>
    </row>
    <row r="1671" spans="1:14" ht="15" x14ac:dyDescent="0.2">
      <c r="A1671" s="59" t="s">
        <v>4785</v>
      </c>
      <c r="B1671" s="59" t="s">
        <v>4786</v>
      </c>
      <c r="C1671" s="59" t="s">
        <v>20</v>
      </c>
      <c r="D1671" s="60">
        <v>13.142325401306152</v>
      </c>
      <c r="E1671" s="60">
        <v>11.936250686645508</v>
      </c>
      <c r="F1671" s="60">
        <v>29.780454635620117</v>
      </c>
      <c r="G1671" s="60">
        <v>502768448</v>
      </c>
      <c r="H1671" s="60">
        <v>37.040000915527344</v>
      </c>
      <c r="I1671" s="59" t="s">
        <v>21</v>
      </c>
      <c r="J1671" s="59" t="s">
        <v>92</v>
      </c>
      <c r="K1671" s="50"/>
      <c r="L1671"/>
      <c r="M1671">
        <f t="shared" si="52"/>
        <v>0.11936250686645508</v>
      </c>
      <c r="N1671">
        <f t="shared" si="53"/>
        <v>0.29780454635620118</v>
      </c>
    </row>
    <row r="1672" spans="1:14" ht="15" x14ac:dyDescent="0.2">
      <c r="A1672" s="59" t="s">
        <v>5561</v>
      </c>
      <c r="B1672" s="59" t="s">
        <v>5562</v>
      </c>
      <c r="C1672" s="59" t="s">
        <v>43</v>
      </c>
      <c r="D1672" s="60">
        <v>53.560642242431641</v>
      </c>
      <c r="E1672" s="60">
        <v>8.4267244338989258</v>
      </c>
      <c r="F1672" s="60">
        <v>186.1993408203125</v>
      </c>
      <c r="G1672" s="60">
        <v>501617312</v>
      </c>
      <c r="H1672" s="60">
        <v>3.9900000095367432</v>
      </c>
      <c r="I1672" s="59" t="s">
        <v>43</v>
      </c>
      <c r="J1672" s="59" t="s">
        <v>101</v>
      </c>
      <c r="K1672" s="50"/>
      <c r="L1672"/>
      <c r="M1672">
        <f t="shared" si="52"/>
        <v>8.4267244338989258E-2</v>
      </c>
      <c r="N1672">
        <f t="shared" si="53"/>
        <v>1.8619934082031251</v>
      </c>
    </row>
    <row r="1673" spans="1:14" ht="15" x14ac:dyDescent="0.2">
      <c r="A1673" s="59" t="s">
        <v>7792</v>
      </c>
      <c r="B1673" s="59" t="s">
        <v>7793</v>
      </c>
      <c r="C1673" s="59" t="s">
        <v>28</v>
      </c>
      <c r="D1673" s="60">
        <v>4.1958374977111816</v>
      </c>
      <c r="E1673" s="60">
        <v>36.671138763427734</v>
      </c>
      <c r="F1673" s="60">
        <v>11.697724342346191</v>
      </c>
      <c r="G1673" s="60">
        <v>498942624</v>
      </c>
      <c r="H1673" s="60">
        <v>11.640000343322754</v>
      </c>
      <c r="I1673" s="59" t="s">
        <v>67</v>
      </c>
      <c r="J1673" s="59" t="s">
        <v>113</v>
      </c>
      <c r="K1673" s="50"/>
      <c r="L1673"/>
      <c r="M1673">
        <f t="shared" si="52"/>
        <v>0.36671138763427735</v>
      </c>
      <c r="N1673">
        <f t="shared" si="53"/>
        <v>0.11697724342346191</v>
      </c>
    </row>
    <row r="1674" spans="1:14" ht="15" x14ac:dyDescent="0.2">
      <c r="A1674" s="59" t="s">
        <v>4717</v>
      </c>
      <c r="B1674" s="59" t="s">
        <v>4718</v>
      </c>
      <c r="C1674" s="59" t="s">
        <v>43</v>
      </c>
      <c r="D1674" s="60">
        <v>12.45194149017334</v>
      </c>
      <c r="E1674" s="60">
        <v>12.601536750793457</v>
      </c>
      <c r="F1674" s="60">
        <v>2.534959077835083</v>
      </c>
      <c r="G1674" s="60">
        <v>498507584</v>
      </c>
      <c r="H1674" s="60">
        <v>30.360000610351562</v>
      </c>
      <c r="I1674" s="59" t="s">
        <v>43</v>
      </c>
      <c r="J1674" s="59" t="s">
        <v>44</v>
      </c>
      <c r="K1674" s="50"/>
      <c r="L1674"/>
      <c r="M1674">
        <f t="shared" si="52"/>
        <v>0.12601536750793457</v>
      </c>
      <c r="N1674">
        <f t="shared" si="53"/>
        <v>2.534959077835083E-2</v>
      </c>
    </row>
    <row r="1675" spans="1:14" ht="15" x14ac:dyDescent="0.2">
      <c r="A1675" s="59" t="s">
        <v>4809</v>
      </c>
      <c r="B1675" s="59" t="s">
        <v>4810</v>
      </c>
      <c r="C1675" s="59" t="s">
        <v>33</v>
      </c>
      <c r="D1675" s="60">
        <v>67.162429809570312</v>
      </c>
      <c r="E1675" s="60">
        <v>-3.2712999731302005E-2</v>
      </c>
      <c r="F1675" s="60">
        <v>7.2734379768371582</v>
      </c>
      <c r="G1675" s="60">
        <v>495960960</v>
      </c>
      <c r="H1675" s="60">
        <v>15.479999542236328</v>
      </c>
      <c r="I1675" s="59" t="s">
        <v>85</v>
      </c>
      <c r="J1675" s="59" t="s">
        <v>85</v>
      </c>
      <c r="K1675" s="50"/>
      <c r="L1675"/>
      <c r="M1675">
        <f t="shared" si="52"/>
        <v>-3.2712999731302004E-4</v>
      </c>
      <c r="N1675">
        <f t="shared" si="53"/>
        <v>7.2734379768371576E-2</v>
      </c>
    </row>
    <row r="1676" spans="1:14" ht="15" x14ac:dyDescent="0.2">
      <c r="A1676" s="59" t="s">
        <v>3625</v>
      </c>
      <c r="B1676" s="59" t="s">
        <v>3626</v>
      </c>
      <c r="C1676" s="59" t="s">
        <v>20</v>
      </c>
      <c r="D1676" s="60">
        <v>9.2249860763549805</v>
      </c>
      <c r="E1676" s="60">
        <v>11.426323890686035</v>
      </c>
      <c r="F1676" s="60">
        <v>97.827354431152344</v>
      </c>
      <c r="G1676" s="60">
        <v>495389504</v>
      </c>
      <c r="H1676" s="60">
        <v>22.359899520874023</v>
      </c>
      <c r="I1676" s="59" t="s">
        <v>23</v>
      </c>
      <c r="J1676" s="59" t="s">
        <v>24</v>
      </c>
      <c r="K1676" s="50"/>
      <c r="L1676"/>
      <c r="M1676">
        <f t="shared" si="52"/>
        <v>0.11426323890686035</v>
      </c>
      <c r="N1676">
        <f t="shared" si="53"/>
        <v>0.97827354431152347</v>
      </c>
    </row>
    <row r="1677" spans="1:14" ht="15" x14ac:dyDescent="0.2">
      <c r="A1677" s="59" t="s">
        <v>3525</v>
      </c>
      <c r="B1677" s="59" t="s">
        <v>3526</v>
      </c>
      <c r="C1677" s="59" t="s">
        <v>28</v>
      </c>
      <c r="D1677" s="60">
        <v>9.8416633605957031</v>
      </c>
      <c r="E1677" s="60">
        <v>12.924354553222656</v>
      </c>
      <c r="F1677" s="60">
        <v>80.430534362792969</v>
      </c>
      <c r="G1677" s="60">
        <v>495177728</v>
      </c>
      <c r="H1677" s="60">
        <v>9.9549999237060547</v>
      </c>
      <c r="I1677" s="59" t="s">
        <v>29</v>
      </c>
      <c r="J1677" s="59" t="s">
        <v>103</v>
      </c>
      <c r="K1677" s="50"/>
      <c r="L1677"/>
      <c r="M1677">
        <f t="shared" si="52"/>
        <v>0.12924354553222656</v>
      </c>
      <c r="N1677">
        <f t="shared" si="53"/>
        <v>0.80430534362792971</v>
      </c>
    </row>
    <row r="1678" spans="1:14" ht="15" x14ac:dyDescent="0.2">
      <c r="A1678" s="59" t="s">
        <v>9404</v>
      </c>
      <c r="B1678" s="59" t="s">
        <v>9405</v>
      </c>
      <c r="C1678" s="59" t="s">
        <v>33</v>
      </c>
      <c r="D1678" s="60">
        <v>10.763251304626465</v>
      </c>
      <c r="E1678" s="60">
        <v>23.014415740966797</v>
      </c>
      <c r="F1678" s="60">
        <v>12.076785087585449</v>
      </c>
      <c r="G1678" s="60">
        <v>492545280</v>
      </c>
      <c r="H1678" s="60">
        <v>30.459999084472656</v>
      </c>
      <c r="I1678" s="59" t="s">
        <v>47</v>
      </c>
      <c r="J1678" s="59" t="s">
        <v>47</v>
      </c>
      <c r="K1678" s="50"/>
      <c r="L1678"/>
      <c r="M1678">
        <f t="shared" si="52"/>
        <v>0.23014415740966798</v>
      </c>
      <c r="N1678">
        <f t="shared" si="53"/>
        <v>0.1207678508758545</v>
      </c>
    </row>
    <row r="1679" spans="1:14" ht="15" x14ac:dyDescent="0.2">
      <c r="A1679" s="59" t="s">
        <v>4719</v>
      </c>
      <c r="B1679" s="59" t="s">
        <v>4720</v>
      </c>
      <c r="C1679" s="59" t="s">
        <v>33</v>
      </c>
      <c r="D1679" s="60">
        <v>8.5845069885253906</v>
      </c>
      <c r="E1679" s="60">
        <v>16.596958160400391</v>
      </c>
      <c r="F1679" s="60">
        <v>39.810657501220703</v>
      </c>
      <c r="G1679" s="60">
        <v>492292416</v>
      </c>
      <c r="H1679" s="60">
        <v>24.379999160766602</v>
      </c>
      <c r="I1679" s="59" t="s">
        <v>47</v>
      </c>
      <c r="J1679" s="59" t="s">
        <v>47</v>
      </c>
      <c r="K1679" s="50"/>
      <c r="L1679"/>
      <c r="M1679">
        <f t="shared" si="52"/>
        <v>0.16596958160400391</v>
      </c>
      <c r="N1679">
        <f t="shared" si="53"/>
        <v>0.39810657501220703</v>
      </c>
    </row>
    <row r="1680" spans="1:14" ht="15" x14ac:dyDescent="0.2">
      <c r="A1680" s="59" t="s">
        <v>3825</v>
      </c>
      <c r="B1680" s="59" t="s">
        <v>3826</v>
      </c>
      <c r="C1680" s="59" t="s">
        <v>69</v>
      </c>
      <c r="D1680" s="60">
        <v>5.7755155563354492</v>
      </c>
      <c r="E1680" s="60">
        <v>2.7453229427337651</v>
      </c>
      <c r="F1680" s="60">
        <v>149.69921875</v>
      </c>
      <c r="G1680" s="60">
        <v>491099424</v>
      </c>
      <c r="H1680" s="60">
        <v>5.625</v>
      </c>
      <c r="I1680" s="59" t="s">
        <v>6370</v>
      </c>
      <c r="J1680" s="59" t="s">
        <v>87</v>
      </c>
      <c r="K1680" s="50"/>
      <c r="L1680"/>
      <c r="M1680">
        <f t="shared" si="52"/>
        <v>2.7453229427337651E-2</v>
      </c>
      <c r="N1680">
        <f t="shared" si="53"/>
        <v>1.4969921875000001</v>
      </c>
    </row>
    <row r="1681" spans="1:14" ht="15" x14ac:dyDescent="0.2">
      <c r="A1681" s="59" t="s">
        <v>4873</v>
      </c>
      <c r="B1681" s="59" t="s">
        <v>4874</v>
      </c>
      <c r="C1681" s="59" t="s">
        <v>28</v>
      </c>
      <c r="D1681" s="60">
        <v>6.2498135566711426</v>
      </c>
      <c r="E1681" s="60">
        <v>31.270450592041016</v>
      </c>
      <c r="F1681" s="60">
        <v>81.626815795898438</v>
      </c>
      <c r="G1681" s="60">
        <v>491062528</v>
      </c>
      <c r="H1681" s="60">
        <v>31.815000534057617</v>
      </c>
      <c r="I1681" s="59" t="s">
        <v>29</v>
      </c>
      <c r="J1681" s="59" t="s">
        <v>52</v>
      </c>
      <c r="K1681" s="50"/>
      <c r="L1681"/>
      <c r="M1681">
        <f t="shared" si="52"/>
        <v>0.31270450592041016</v>
      </c>
      <c r="N1681">
        <f t="shared" si="53"/>
        <v>0.81626815795898433</v>
      </c>
    </row>
    <row r="1682" spans="1:14" ht="15" x14ac:dyDescent="0.2">
      <c r="A1682" s="59" t="s">
        <v>4325</v>
      </c>
      <c r="B1682" s="59" t="s">
        <v>4326</v>
      </c>
      <c r="C1682" s="59" t="s">
        <v>69</v>
      </c>
      <c r="D1682" s="60">
        <v>21.610464096069336</v>
      </c>
      <c r="E1682" s="60">
        <v>8.5351438522338867</v>
      </c>
      <c r="F1682" s="60">
        <v>1.0410200357437129</v>
      </c>
      <c r="G1682" s="60">
        <v>490528608</v>
      </c>
      <c r="H1682" s="60">
        <v>37.169998168945312</v>
      </c>
      <c r="I1682" s="59" t="s">
        <v>76</v>
      </c>
      <c r="J1682" s="59" t="s">
        <v>107</v>
      </c>
      <c r="K1682" s="50"/>
      <c r="L1682"/>
      <c r="M1682">
        <f t="shared" si="52"/>
        <v>8.5351438522338868E-2</v>
      </c>
      <c r="N1682">
        <f t="shared" si="53"/>
        <v>1.041020035743713E-2</v>
      </c>
    </row>
    <row r="1683" spans="1:14" ht="15" x14ac:dyDescent="0.2">
      <c r="A1683" s="59" t="s">
        <v>5041</v>
      </c>
      <c r="B1683" s="59" t="s">
        <v>5042</v>
      </c>
      <c r="C1683" s="59" t="s">
        <v>65</v>
      </c>
      <c r="D1683" s="60">
        <v>27.065990447998047</v>
      </c>
      <c r="E1683" s="60">
        <v>10.003911972045898</v>
      </c>
      <c r="F1683" s="60">
        <v>102.78990936279297</v>
      </c>
      <c r="G1683" s="60">
        <v>488410688</v>
      </c>
      <c r="H1683" s="60">
        <v>53.319999694824219</v>
      </c>
      <c r="I1683" s="59" t="s">
        <v>65</v>
      </c>
      <c r="J1683" s="59" t="s">
        <v>98</v>
      </c>
      <c r="K1683" s="50"/>
      <c r="L1683"/>
      <c r="M1683">
        <f t="shared" si="52"/>
        <v>0.10003911972045898</v>
      </c>
      <c r="N1683">
        <f t="shared" si="53"/>
        <v>1.0278990936279297</v>
      </c>
    </row>
    <row r="1684" spans="1:14" ht="15" x14ac:dyDescent="0.2">
      <c r="A1684" s="59" t="s">
        <v>5249</v>
      </c>
      <c r="B1684" s="59" t="s">
        <v>5250</v>
      </c>
      <c r="C1684" s="59" t="s">
        <v>33</v>
      </c>
      <c r="D1684" s="60">
        <v>12.878133773803711</v>
      </c>
      <c r="E1684" s="60">
        <v>8.7373466491699219</v>
      </c>
      <c r="F1684" s="60">
        <v>14.568458557128906</v>
      </c>
      <c r="G1684" s="60">
        <v>486889824</v>
      </c>
      <c r="H1684" s="60">
        <v>29.979999542236328</v>
      </c>
      <c r="I1684" s="59" t="s">
        <v>47</v>
      </c>
      <c r="J1684" s="59" t="s">
        <v>47</v>
      </c>
      <c r="K1684" s="50"/>
      <c r="L1684"/>
      <c r="M1684">
        <f t="shared" si="52"/>
        <v>8.737346649169922E-2</v>
      </c>
      <c r="N1684">
        <f t="shared" si="53"/>
        <v>0.14568458557128905</v>
      </c>
    </row>
    <row r="1685" spans="1:14" ht="15" x14ac:dyDescent="0.2">
      <c r="A1685" s="59" t="s">
        <v>3745</v>
      </c>
      <c r="B1685" s="59" t="s">
        <v>3746</v>
      </c>
      <c r="C1685" s="59" t="s">
        <v>28</v>
      </c>
      <c r="D1685" s="60">
        <v>56.004692077636719</v>
      </c>
      <c r="E1685" s="60">
        <v>1.8843669891357422</v>
      </c>
      <c r="F1685" s="60">
        <v>92.532768249511719</v>
      </c>
      <c r="G1685" s="60">
        <v>485322816</v>
      </c>
      <c r="H1685" s="60">
        <v>8.935999870300293</v>
      </c>
      <c r="I1685" s="59" t="s">
        <v>29</v>
      </c>
      <c r="J1685" s="59" t="s">
        <v>30</v>
      </c>
      <c r="K1685" s="50"/>
      <c r="L1685"/>
      <c r="M1685">
        <f t="shared" si="52"/>
        <v>1.8843669891357422E-2</v>
      </c>
      <c r="N1685">
        <f t="shared" si="53"/>
        <v>0.92532768249511721</v>
      </c>
    </row>
    <row r="1686" spans="1:14" ht="15" x14ac:dyDescent="0.2">
      <c r="A1686" s="59" t="s">
        <v>4433</v>
      </c>
      <c r="B1686" s="59" t="s">
        <v>4434</v>
      </c>
      <c r="C1686" s="59" t="s">
        <v>69</v>
      </c>
      <c r="D1686" s="60">
        <v>10.014773368835449</v>
      </c>
      <c r="E1686" s="60">
        <v>9.6386871337890625</v>
      </c>
      <c r="F1686" s="60">
        <v>106.96012115478516</v>
      </c>
      <c r="G1686" s="60">
        <v>484692544</v>
      </c>
      <c r="H1686" s="60">
        <v>27.895000457763672</v>
      </c>
      <c r="I1686" s="59" t="s">
        <v>76</v>
      </c>
      <c r="J1686" s="59" t="s">
        <v>97</v>
      </c>
      <c r="K1686" s="50"/>
      <c r="L1686"/>
      <c r="M1686">
        <f t="shared" si="52"/>
        <v>9.6386871337890631E-2</v>
      </c>
      <c r="N1686">
        <f t="shared" si="53"/>
        <v>1.0696012115478515</v>
      </c>
    </row>
    <row r="1687" spans="1:14" ht="15" x14ac:dyDescent="0.2">
      <c r="A1687" s="59" t="s">
        <v>4491</v>
      </c>
      <c r="B1687" s="59" t="s">
        <v>4492</v>
      </c>
      <c r="C1687" s="59" t="s">
        <v>80</v>
      </c>
      <c r="D1687" s="60">
        <v>25.579494476318359</v>
      </c>
      <c r="E1687" s="60">
        <v>12.420890808105469</v>
      </c>
      <c r="F1687" s="60">
        <v>135.04121398925781</v>
      </c>
      <c r="G1687" s="60">
        <v>481960928</v>
      </c>
      <c r="H1687" s="60">
        <v>24.090000152587891</v>
      </c>
      <c r="I1687" s="59" t="s">
        <v>80</v>
      </c>
      <c r="J1687" s="59" t="s">
        <v>81</v>
      </c>
      <c r="K1687" s="50"/>
      <c r="L1687"/>
      <c r="M1687">
        <f t="shared" si="52"/>
        <v>0.12420890808105468</v>
      </c>
      <c r="N1687">
        <f t="shared" si="53"/>
        <v>1.3504121398925781</v>
      </c>
    </row>
    <row r="1688" spans="1:14" ht="15" x14ac:dyDescent="0.2">
      <c r="A1688" s="59" t="s">
        <v>4355</v>
      </c>
      <c r="B1688" s="59" t="s">
        <v>4356</v>
      </c>
      <c r="C1688" s="59" t="s">
        <v>69</v>
      </c>
      <c r="D1688" s="60">
        <v>22.530792236328125</v>
      </c>
      <c r="E1688" s="60">
        <v>4.9464921951293954</v>
      </c>
      <c r="F1688" s="60">
        <v>2.9520890712738042</v>
      </c>
      <c r="G1688" s="60">
        <v>481849376</v>
      </c>
      <c r="H1688" s="60">
        <v>70.379997253417969</v>
      </c>
      <c r="I1688" s="59" t="s">
        <v>76</v>
      </c>
      <c r="J1688" s="59" t="s">
        <v>77</v>
      </c>
      <c r="K1688" s="50"/>
      <c r="L1688"/>
      <c r="M1688">
        <f t="shared" si="52"/>
        <v>4.9464921951293955E-2</v>
      </c>
      <c r="N1688">
        <f t="shared" si="53"/>
        <v>2.9520890712738043E-2</v>
      </c>
    </row>
    <row r="1689" spans="1:14" ht="15" x14ac:dyDescent="0.2">
      <c r="A1689" s="59" t="s">
        <v>5193</v>
      </c>
      <c r="B1689" s="59" t="s">
        <v>5194</v>
      </c>
      <c r="C1689" s="59" t="s">
        <v>36</v>
      </c>
      <c r="D1689" s="60">
        <v>28.744308471679688</v>
      </c>
      <c r="E1689" s="60">
        <v>28.762542724609375</v>
      </c>
      <c r="F1689" s="60">
        <v>44.763526916503906</v>
      </c>
      <c r="G1689" s="60">
        <v>481651296</v>
      </c>
      <c r="H1689" s="60">
        <v>12.859999656677246</v>
      </c>
      <c r="I1689" s="59" t="s">
        <v>37</v>
      </c>
      <c r="J1689" s="59" t="s">
        <v>60</v>
      </c>
      <c r="K1689" s="50"/>
      <c r="L1689"/>
      <c r="M1689">
        <f t="shared" si="52"/>
        <v>0.28762542724609375</v>
      </c>
      <c r="N1689">
        <f t="shared" si="53"/>
        <v>0.44763526916503904</v>
      </c>
    </row>
    <row r="1690" spans="1:14" ht="15" x14ac:dyDescent="0.2">
      <c r="A1690" s="59" t="s">
        <v>8607</v>
      </c>
      <c r="B1690" s="59" t="s">
        <v>8608</v>
      </c>
      <c r="C1690" s="59" t="s">
        <v>69</v>
      </c>
      <c r="D1690" s="60">
        <v>7.1308102607727051</v>
      </c>
      <c r="E1690" s="60">
        <v>24.154977798461914</v>
      </c>
      <c r="F1690" s="60">
        <v>30.985784530639648</v>
      </c>
      <c r="G1690" s="60">
        <v>478102688</v>
      </c>
      <c r="H1690" s="60">
        <v>38.340000152587891</v>
      </c>
      <c r="I1690" s="59" t="s">
        <v>70</v>
      </c>
      <c r="J1690" s="59" t="s">
        <v>75</v>
      </c>
      <c r="K1690" s="50"/>
      <c r="L1690"/>
      <c r="M1690">
        <f t="shared" si="52"/>
        <v>0.24154977798461913</v>
      </c>
      <c r="N1690">
        <f t="shared" si="53"/>
        <v>0.30985784530639648</v>
      </c>
    </row>
    <row r="1691" spans="1:14" ht="15" x14ac:dyDescent="0.2">
      <c r="A1691" s="59" t="s">
        <v>4251</v>
      </c>
      <c r="B1691" s="59" t="s">
        <v>4252</v>
      </c>
      <c r="C1691" s="59" t="s">
        <v>33</v>
      </c>
      <c r="D1691" s="60">
        <v>6.0919284820556641</v>
      </c>
      <c r="E1691" s="60">
        <v>13.849496841430664</v>
      </c>
      <c r="F1691" s="60">
        <v>324.41201782226562</v>
      </c>
      <c r="G1691" s="60">
        <v>477988992</v>
      </c>
      <c r="H1691" s="60">
        <v>27.170000076293945</v>
      </c>
      <c r="I1691" s="59" t="s">
        <v>47</v>
      </c>
      <c r="J1691" s="59" t="s">
        <v>47</v>
      </c>
      <c r="K1691" s="50"/>
      <c r="L1691"/>
      <c r="M1691">
        <f t="shared" si="52"/>
        <v>0.13849496841430664</v>
      </c>
      <c r="N1691">
        <f t="shared" si="53"/>
        <v>3.2441201782226563</v>
      </c>
    </row>
    <row r="1692" spans="1:14" ht="15" x14ac:dyDescent="0.2">
      <c r="A1692" s="59" t="s">
        <v>5349</v>
      </c>
      <c r="B1692" s="59" t="s">
        <v>5350</v>
      </c>
      <c r="C1692" s="59" t="s">
        <v>45</v>
      </c>
      <c r="D1692" s="60">
        <v>11.249947547912598</v>
      </c>
      <c r="E1692" s="60">
        <v>7.2333121299743652</v>
      </c>
      <c r="F1692" s="60">
        <v>40.127899169921875</v>
      </c>
      <c r="G1692" s="60">
        <v>476894976</v>
      </c>
      <c r="H1692" s="60">
        <v>67.739997863769531</v>
      </c>
      <c r="I1692" s="59" t="s">
        <v>53</v>
      </c>
      <c r="J1692" s="59" t="s">
        <v>84</v>
      </c>
      <c r="K1692" s="50"/>
      <c r="L1692"/>
      <c r="M1692">
        <f t="shared" si="52"/>
        <v>7.2333121299743647E-2</v>
      </c>
      <c r="N1692">
        <f t="shared" si="53"/>
        <v>0.40127899169921877</v>
      </c>
    </row>
    <row r="1693" spans="1:14" ht="15" x14ac:dyDescent="0.2">
      <c r="A1693" s="59" t="s">
        <v>4835</v>
      </c>
      <c r="B1693" s="59" t="s">
        <v>4836</v>
      </c>
      <c r="C1693" s="59" t="s">
        <v>20</v>
      </c>
      <c r="D1693" s="60">
        <v>16.329822540283203</v>
      </c>
      <c r="E1693" s="60">
        <v>4.1837959289550781</v>
      </c>
      <c r="F1693" s="60">
        <v>74.914276123046875</v>
      </c>
      <c r="G1693" s="60">
        <v>475846560</v>
      </c>
      <c r="H1693" s="60">
        <v>10.649999618530273</v>
      </c>
      <c r="I1693" s="59" t="s">
        <v>23</v>
      </c>
      <c r="J1693" s="59" t="s">
        <v>24</v>
      </c>
      <c r="K1693" s="50"/>
      <c r="L1693"/>
      <c r="M1693">
        <f t="shared" si="52"/>
        <v>4.183795928955078E-2</v>
      </c>
      <c r="N1693">
        <f t="shared" si="53"/>
        <v>0.74914276123046875</v>
      </c>
    </row>
    <row r="1694" spans="1:14" ht="15" x14ac:dyDescent="0.2">
      <c r="A1694" s="59" t="s">
        <v>4885</v>
      </c>
      <c r="B1694" s="59" t="s">
        <v>4886</v>
      </c>
      <c r="C1694" s="59" t="s">
        <v>33</v>
      </c>
      <c r="D1694" s="60">
        <v>8.8235359191894531</v>
      </c>
      <c r="E1694" s="60">
        <v>16.463834762573242</v>
      </c>
      <c r="F1694" s="60">
        <v>45.267524719238281</v>
      </c>
      <c r="G1694" s="60">
        <v>475132224</v>
      </c>
      <c r="H1694" s="60">
        <v>14.739999771118164</v>
      </c>
      <c r="I1694" s="59" t="s">
        <v>47</v>
      </c>
      <c r="J1694" s="59" t="s">
        <v>47</v>
      </c>
      <c r="K1694" s="50"/>
      <c r="L1694"/>
      <c r="M1694">
        <f t="shared" si="52"/>
        <v>0.16463834762573243</v>
      </c>
      <c r="N1694">
        <f t="shared" si="53"/>
        <v>0.45267524719238283</v>
      </c>
    </row>
    <row r="1695" spans="1:14" ht="15" x14ac:dyDescent="0.2">
      <c r="A1695" s="59" t="s">
        <v>4039</v>
      </c>
      <c r="B1695" s="59" t="s">
        <v>4040</v>
      </c>
      <c r="C1695" s="59" t="s">
        <v>36</v>
      </c>
      <c r="D1695" s="60">
        <v>8.8798418045043945</v>
      </c>
      <c r="E1695" s="60">
        <v>10.204928398132324</v>
      </c>
      <c r="F1695" s="60">
        <v>27.946327209472656</v>
      </c>
      <c r="G1695" s="60">
        <v>474688256</v>
      </c>
      <c r="H1695" s="60">
        <v>38.520000457763672</v>
      </c>
      <c r="I1695" s="59" t="s">
        <v>40</v>
      </c>
      <c r="J1695" s="59" t="s">
        <v>55</v>
      </c>
      <c r="K1695" s="50"/>
      <c r="L1695"/>
      <c r="M1695">
        <f t="shared" si="52"/>
        <v>0.10204928398132324</v>
      </c>
      <c r="N1695">
        <f t="shared" si="53"/>
        <v>0.27946327209472654</v>
      </c>
    </row>
    <row r="1696" spans="1:14" ht="15" x14ac:dyDescent="0.2">
      <c r="A1696" s="59" t="s">
        <v>9392</v>
      </c>
      <c r="B1696" s="59" t="s">
        <v>9393</v>
      </c>
      <c r="C1696" s="59" t="s">
        <v>45</v>
      </c>
      <c r="D1696" s="60">
        <v>17.184974670410156</v>
      </c>
      <c r="E1696" s="60">
        <v>16.872676849365234</v>
      </c>
      <c r="F1696" s="60">
        <v>6.1702001839876001E-2</v>
      </c>
      <c r="G1696" s="60">
        <v>464720064</v>
      </c>
      <c r="H1696" s="60">
        <v>8.3100004196166992</v>
      </c>
      <c r="I1696" s="59" t="s">
        <v>53</v>
      </c>
      <c r="J1696" s="59" t="s">
        <v>54</v>
      </c>
      <c r="K1696" s="50"/>
      <c r="L1696"/>
      <c r="M1696">
        <f t="shared" si="52"/>
        <v>0.16872676849365234</v>
      </c>
      <c r="N1696">
        <f t="shared" si="53"/>
        <v>6.1702001839875997E-4</v>
      </c>
    </row>
    <row r="1697" spans="1:14" ht="15" x14ac:dyDescent="0.2">
      <c r="A1697" s="59" t="s">
        <v>4729</v>
      </c>
      <c r="B1697" s="59" t="s">
        <v>4730</v>
      </c>
      <c r="C1697" s="59" t="s">
        <v>80</v>
      </c>
      <c r="D1697" s="60">
        <v>29.14747428894043</v>
      </c>
      <c r="E1697" s="60">
        <v>3.8351080417633061</v>
      </c>
      <c r="F1697" s="60">
        <v>10.592413902282715</v>
      </c>
      <c r="G1697" s="60">
        <v>459768512</v>
      </c>
      <c r="H1697" s="60">
        <v>17.850000381469727</v>
      </c>
      <c r="I1697" s="59" t="s">
        <v>80</v>
      </c>
      <c r="J1697" s="59" t="s">
        <v>102</v>
      </c>
      <c r="K1697" s="50"/>
      <c r="L1697"/>
      <c r="M1697">
        <f t="shared" si="52"/>
        <v>3.8351080417633063E-2</v>
      </c>
      <c r="N1697">
        <f t="shared" si="53"/>
        <v>0.10592413902282714</v>
      </c>
    </row>
    <row r="1698" spans="1:14" ht="15" x14ac:dyDescent="0.2">
      <c r="A1698" s="59" t="s">
        <v>5105</v>
      </c>
      <c r="B1698" s="59" t="s">
        <v>5106</v>
      </c>
      <c r="C1698" s="59" t="s">
        <v>33</v>
      </c>
      <c r="D1698" s="60">
        <v>10.801241874694824</v>
      </c>
      <c r="E1698" s="60">
        <v>15.576759338378906</v>
      </c>
      <c r="F1698" s="60">
        <v>75.992950439453125</v>
      </c>
      <c r="G1698" s="60">
        <v>458135040</v>
      </c>
      <c r="H1698" s="60">
        <v>52.169998168945312</v>
      </c>
      <c r="I1698" s="59" t="s">
        <v>47</v>
      </c>
      <c r="J1698" s="59" t="s">
        <v>111</v>
      </c>
      <c r="K1698" s="50"/>
      <c r="L1698"/>
      <c r="M1698">
        <f t="shared" si="52"/>
        <v>0.15576759338378907</v>
      </c>
      <c r="N1698">
        <f t="shared" si="53"/>
        <v>0.75992950439453122</v>
      </c>
    </row>
    <row r="1699" spans="1:14" ht="15" x14ac:dyDescent="0.2">
      <c r="A1699" s="59" t="s">
        <v>9498</v>
      </c>
      <c r="B1699" s="59" t="s">
        <v>9499</v>
      </c>
      <c r="C1699" s="59" t="s">
        <v>28</v>
      </c>
      <c r="D1699" s="60">
        <v>37.446552276611328</v>
      </c>
      <c r="E1699" s="60">
        <v>2.004553079605103</v>
      </c>
      <c r="F1699" s="60">
        <v>88.769325256347656</v>
      </c>
      <c r="G1699" s="60">
        <v>455601216</v>
      </c>
      <c r="H1699" s="60">
        <v>4.2300000190734863</v>
      </c>
      <c r="I1699" s="59" t="s">
        <v>67</v>
      </c>
      <c r="J1699" s="59" t="s">
        <v>113</v>
      </c>
      <c r="K1699" s="50"/>
      <c r="L1699"/>
      <c r="M1699">
        <f t="shared" si="52"/>
        <v>2.004553079605103E-2</v>
      </c>
      <c r="N1699">
        <f t="shared" si="53"/>
        <v>0.88769325256347653</v>
      </c>
    </row>
    <row r="1700" spans="1:14" ht="15" x14ac:dyDescent="0.2">
      <c r="A1700" s="59" t="s">
        <v>9414</v>
      </c>
      <c r="B1700" s="59" t="s">
        <v>9415</v>
      </c>
      <c r="C1700" s="59" t="s">
        <v>69</v>
      </c>
      <c r="D1700" s="60">
        <v>4.9102702140808114</v>
      </c>
      <c r="E1700" s="60">
        <v>88.408821105957031</v>
      </c>
      <c r="F1700" s="60">
        <v>36.298355102539062</v>
      </c>
      <c r="G1700" s="60">
        <v>455266720</v>
      </c>
      <c r="H1700" s="60">
        <v>10.900799751281738</v>
      </c>
      <c r="I1700" s="59" t="s">
        <v>76</v>
      </c>
      <c r="J1700" s="59" t="s">
        <v>97</v>
      </c>
      <c r="K1700" s="50"/>
      <c r="L1700"/>
      <c r="M1700">
        <f t="shared" si="52"/>
        <v>0.88408821105957036</v>
      </c>
      <c r="N1700">
        <f t="shared" si="53"/>
        <v>0.36298355102539065</v>
      </c>
    </row>
    <row r="1701" spans="1:14" ht="15" x14ac:dyDescent="0.2">
      <c r="A1701" s="59" t="s">
        <v>8449</v>
      </c>
      <c r="B1701" s="59" t="s">
        <v>8450</v>
      </c>
      <c r="C1701" s="59" t="s">
        <v>28</v>
      </c>
      <c r="D1701" s="60">
        <v>3.3293006420135498</v>
      </c>
      <c r="E1701" s="60">
        <v>46.947357177734375</v>
      </c>
      <c r="F1701" s="60">
        <v>160.61396789550781</v>
      </c>
      <c r="G1701" s="60">
        <v>451624160</v>
      </c>
      <c r="H1701" s="60">
        <v>34.474998474121094</v>
      </c>
      <c r="I1701" s="59" t="s">
        <v>29</v>
      </c>
      <c r="J1701" s="59" t="s">
        <v>52</v>
      </c>
      <c r="K1701" s="50"/>
      <c r="L1701"/>
      <c r="M1701">
        <f t="shared" si="52"/>
        <v>0.46947357177734372</v>
      </c>
      <c r="N1701">
        <f t="shared" si="53"/>
        <v>1.6061396789550781</v>
      </c>
    </row>
    <row r="1702" spans="1:14" ht="15" x14ac:dyDescent="0.2">
      <c r="A1702" s="59" t="s">
        <v>5021</v>
      </c>
      <c r="B1702" s="59" t="s">
        <v>5022</v>
      </c>
      <c r="C1702" s="59" t="s">
        <v>33</v>
      </c>
      <c r="D1702" s="60">
        <v>11.140093803405762</v>
      </c>
      <c r="E1702" s="60">
        <v>10.223196029663086</v>
      </c>
      <c r="F1702" s="60">
        <v>67.847305297851562</v>
      </c>
      <c r="G1702" s="60">
        <v>449708768</v>
      </c>
      <c r="H1702" s="60">
        <v>31.190000534057617</v>
      </c>
      <c r="I1702" s="59" t="s">
        <v>47</v>
      </c>
      <c r="J1702" s="59" t="s">
        <v>47</v>
      </c>
      <c r="K1702" s="50"/>
      <c r="L1702"/>
      <c r="M1702">
        <f t="shared" si="52"/>
        <v>0.10223196029663086</v>
      </c>
      <c r="N1702">
        <f t="shared" si="53"/>
        <v>0.67847305297851568</v>
      </c>
    </row>
    <row r="1703" spans="1:14" ht="15" x14ac:dyDescent="0.2">
      <c r="A1703" s="59" t="s">
        <v>4857</v>
      </c>
      <c r="B1703" s="59" t="s">
        <v>4858</v>
      </c>
      <c r="C1703" s="59" t="s">
        <v>89</v>
      </c>
      <c r="D1703" s="60">
        <v>6.245513916015625</v>
      </c>
      <c r="E1703" s="60">
        <v>49.160915374755859</v>
      </c>
      <c r="F1703" s="60">
        <v>0.25933301448821999</v>
      </c>
      <c r="G1703" s="60">
        <v>446753888</v>
      </c>
      <c r="H1703" s="60">
        <v>35.509998321533203</v>
      </c>
      <c r="I1703" s="59" t="s">
        <v>89</v>
      </c>
      <c r="J1703" s="59" t="s">
        <v>90</v>
      </c>
      <c r="K1703" s="50"/>
      <c r="L1703"/>
      <c r="M1703">
        <f t="shared" si="52"/>
        <v>0.49160915374755859</v>
      </c>
      <c r="N1703">
        <f t="shared" si="53"/>
        <v>2.5933301448822E-3</v>
      </c>
    </row>
    <row r="1704" spans="1:14" ht="15" x14ac:dyDescent="0.2">
      <c r="A1704" s="59" t="s">
        <v>5733</v>
      </c>
      <c r="B1704" s="59" t="s">
        <v>5734</v>
      </c>
      <c r="C1704" s="59" t="s">
        <v>89</v>
      </c>
      <c r="D1704" s="60">
        <v>3.7761192321777339</v>
      </c>
      <c r="E1704" s="60">
        <v>43.182716369628906</v>
      </c>
      <c r="F1704" s="60">
        <v>17.699745178222656</v>
      </c>
      <c r="G1704" s="60">
        <v>446511616</v>
      </c>
      <c r="H1704" s="60">
        <v>10.119999885559082</v>
      </c>
      <c r="I1704" s="59" t="s">
        <v>89</v>
      </c>
      <c r="J1704" s="59" t="s">
        <v>93</v>
      </c>
      <c r="K1704" s="50"/>
      <c r="L1704"/>
      <c r="M1704">
        <f t="shared" si="52"/>
        <v>0.43182716369628904</v>
      </c>
      <c r="N1704">
        <f t="shared" si="53"/>
        <v>0.17699745178222656</v>
      </c>
    </row>
    <row r="1705" spans="1:14" ht="15" x14ac:dyDescent="0.2">
      <c r="A1705" s="59" t="s">
        <v>4557</v>
      </c>
      <c r="B1705" s="59" t="s">
        <v>4558</v>
      </c>
      <c r="C1705" s="59" t="s">
        <v>80</v>
      </c>
      <c r="D1705" s="60">
        <v>25.141349792480469</v>
      </c>
      <c r="E1705" s="60">
        <v>4.5233850479125977</v>
      </c>
      <c r="F1705" s="60">
        <v>155.02481079101562</v>
      </c>
      <c r="G1705" s="60">
        <v>444474592</v>
      </c>
      <c r="H1705" s="60">
        <v>9</v>
      </c>
      <c r="I1705" s="59" t="s">
        <v>80</v>
      </c>
      <c r="J1705" s="59" t="s">
        <v>81</v>
      </c>
      <c r="K1705" s="50"/>
      <c r="L1705"/>
      <c r="M1705">
        <f t="shared" si="52"/>
        <v>4.5233850479125974E-2</v>
      </c>
      <c r="N1705">
        <f t="shared" si="53"/>
        <v>1.5502481079101562</v>
      </c>
    </row>
    <row r="1706" spans="1:14" ht="15" x14ac:dyDescent="0.2">
      <c r="A1706" s="59" t="s">
        <v>4567</v>
      </c>
      <c r="B1706" s="59" t="s">
        <v>8602</v>
      </c>
      <c r="C1706" s="59" t="s">
        <v>33</v>
      </c>
      <c r="D1706" s="60">
        <v>15.285714149475098</v>
      </c>
      <c r="E1706" s="60">
        <v>7.4524931907653809</v>
      </c>
      <c r="F1706" s="60">
        <v>1.7173869609832759</v>
      </c>
      <c r="G1706" s="60">
        <v>438556928</v>
      </c>
      <c r="H1706" s="60">
        <v>18.190000534057617</v>
      </c>
      <c r="I1706" s="59" t="s">
        <v>47</v>
      </c>
      <c r="J1706" s="59" t="s">
        <v>47</v>
      </c>
      <c r="K1706" s="50"/>
      <c r="L1706"/>
      <c r="M1706">
        <f t="shared" si="52"/>
        <v>7.4524931907653802E-2</v>
      </c>
      <c r="N1706">
        <f t="shared" si="53"/>
        <v>1.7173869609832759E-2</v>
      </c>
    </row>
    <row r="1707" spans="1:14" ht="15" x14ac:dyDescent="0.2">
      <c r="A1707" s="59" t="s">
        <v>8299</v>
      </c>
      <c r="B1707" s="59" t="s">
        <v>8300</v>
      </c>
      <c r="C1707" s="59" t="s">
        <v>33</v>
      </c>
      <c r="D1707" s="60">
        <v>10.379385948181152</v>
      </c>
      <c r="E1707" s="60">
        <v>11.886240005493164</v>
      </c>
      <c r="F1707" s="60">
        <v>91.772682189941406</v>
      </c>
      <c r="G1707" s="60">
        <v>435122944</v>
      </c>
      <c r="H1707" s="60">
        <v>23.665000915527344</v>
      </c>
      <c r="I1707" s="59" t="s">
        <v>34</v>
      </c>
      <c r="J1707" s="59" t="s">
        <v>35</v>
      </c>
      <c r="K1707" s="50"/>
      <c r="L1707"/>
      <c r="M1707">
        <f t="shared" si="52"/>
        <v>0.11886240005493164</v>
      </c>
      <c r="N1707">
        <f t="shared" si="53"/>
        <v>0.91772682189941401</v>
      </c>
    </row>
    <row r="1708" spans="1:14" ht="15" x14ac:dyDescent="0.2">
      <c r="A1708" s="59" t="s">
        <v>3409</v>
      </c>
      <c r="B1708" s="59" t="s">
        <v>3410</v>
      </c>
      <c r="C1708" s="59" t="s">
        <v>33</v>
      </c>
      <c r="D1708" s="60">
        <v>29.368930816650391</v>
      </c>
      <c r="E1708" s="60">
        <v>4.0074968338012704</v>
      </c>
      <c r="F1708" s="60">
        <v>234.07304382324219</v>
      </c>
      <c r="G1708" s="60">
        <v>431916096</v>
      </c>
      <c r="H1708" s="60">
        <v>69.029998779296875</v>
      </c>
      <c r="I1708" s="59" t="s">
        <v>34</v>
      </c>
      <c r="J1708" s="59" t="s">
        <v>79</v>
      </c>
      <c r="K1708" s="50"/>
      <c r="L1708"/>
      <c r="M1708">
        <f t="shared" si="52"/>
        <v>4.0074968338012704E-2</v>
      </c>
      <c r="N1708">
        <f t="shared" si="53"/>
        <v>2.3407304382324217</v>
      </c>
    </row>
    <row r="1709" spans="1:14" ht="15" x14ac:dyDescent="0.2">
      <c r="A1709" s="59" t="s">
        <v>7547</v>
      </c>
      <c r="B1709" s="59" t="s">
        <v>7548</v>
      </c>
      <c r="C1709" s="59" t="s">
        <v>20</v>
      </c>
      <c r="D1709" s="60">
        <v>44.629890441894531</v>
      </c>
      <c r="E1709" s="60">
        <v>-0.94812101125717207</v>
      </c>
      <c r="F1709" s="60">
        <v>49.651847839355469</v>
      </c>
      <c r="G1709" s="60">
        <v>431713856</v>
      </c>
      <c r="H1709" s="60">
        <v>6.7600002288818359</v>
      </c>
      <c r="I1709" s="59" t="s">
        <v>23</v>
      </c>
      <c r="J1709" s="59" t="s">
        <v>42</v>
      </c>
      <c r="K1709" s="50"/>
      <c r="L1709"/>
      <c r="M1709">
        <f t="shared" si="52"/>
        <v>-9.4812101125717214E-3</v>
      </c>
      <c r="N1709">
        <f t="shared" si="53"/>
        <v>0.49651847839355467</v>
      </c>
    </row>
    <row r="1710" spans="1:14" ht="15" x14ac:dyDescent="0.2">
      <c r="A1710" s="59" t="s">
        <v>5135</v>
      </c>
      <c r="B1710" s="59" t="s">
        <v>5136</v>
      </c>
      <c r="C1710" s="59" t="s">
        <v>20</v>
      </c>
      <c r="D1710" s="60">
        <v>264.7818603515625</v>
      </c>
      <c r="E1710" s="60">
        <v>-1.9558299779891972</v>
      </c>
      <c r="F1710" s="60">
        <v>7.404325008392334</v>
      </c>
      <c r="G1710" s="60">
        <v>429663328</v>
      </c>
      <c r="H1710" s="60">
        <v>36.900001525878906</v>
      </c>
      <c r="I1710" s="59" t="s">
        <v>23</v>
      </c>
      <c r="J1710" s="59" t="s">
        <v>24</v>
      </c>
      <c r="K1710" s="50"/>
      <c r="L1710"/>
      <c r="M1710">
        <f t="shared" si="52"/>
        <v>-1.9558299779891972E-2</v>
      </c>
      <c r="N1710">
        <f t="shared" si="53"/>
        <v>7.4043250083923345E-2</v>
      </c>
    </row>
    <row r="1711" spans="1:14" ht="15" x14ac:dyDescent="0.2">
      <c r="A1711" s="59" t="s">
        <v>4181</v>
      </c>
      <c r="B1711" s="59" t="s">
        <v>4182</v>
      </c>
      <c r="C1711" s="59" t="s">
        <v>69</v>
      </c>
      <c r="D1711" s="60">
        <v>21.428792953491211</v>
      </c>
      <c r="E1711" s="60">
        <v>11.792797088623047</v>
      </c>
      <c r="F1711" s="60">
        <v>96.883460998535156</v>
      </c>
      <c r="G1711" s="60">
        <v>428119648</v>
      </c>
      <c r="H1711" s="60">
        <v>6.9200000762939453</v>
      </c>
      <c r="I1711" s="59" t="s">
        <v>76</v>
      </c>
      <c r="J1711" s="59" t="s">
        <v>107</v>
      </c>
      <c r="K1711" s="50"/>
      <c r="L1711"/>
      <c r="M1711">
        <f t="shared" si="52"/>
        <v>0.11792797088623047</v>
      </c>
      <c r="N1711">
        <f t="shared" si="53"/>
        <v>0.96883460998535154</v>
      </c>
    </row>
    <row r="1712" spans="1:14" ht="15" x14ac:dyDescent="0.2">
      <c r="A1712" s="59" t="s">
        <v>5115</v>
      </c>
      <c r="B1712" s="59" t="s">
        <v>5116</v>
      </c>
      <c r="C1712" s="59" t="s">
        <v>28</v>
      </c>
      <c r="D1712" s="60">
        <v>27.369230270385742</v>
      </c>
      <c r="E1712" s="60">
        <v>13.864816665649414</v>
      </c>
      <c r="F1712" s="60">
        <v>0</v>
      </c>
      <c r="G1712" s="60">
        <v>423621120</v>
      </c>
      <c r="H1712" s="60">
        <v>21.347999572753906</v>
      </c>
      <c r="I1712" s="59" t="s">
        <v>29</v>
      </c>
      <c r="J1712" s="59" t="s">
        <v>30</v>
      </c>
      <c r="K1712" s="50"/>
      <c r="L1712"/>
      <c r="M1712">
        <f t="shared" si="52"/>
        <v>0.13864816665649415</v>
      </c>
      <c r="N1712" t="str">
        <f t="shared" si="53"/>
        <v/>
      </c>
    </row>
    <row r="1713" spans="1:14" ht="15" x14ac:dyDescent="0.2">
      <c r="A1713" s="59" t="s">
        <v>2731</v>
      </c>
      <c r="B1713" s="59" t="s">
        <v>2732</v>
      </c>
      <c r="C1713" s="59" t="s">
        <v>33</v>
      </c>
      <c r="D1713" s="60">
        <v>3.2544436454772949</v>
      </c>
      <c r="E1713" s="60">
        <v>-56.886642456054688</v>
      </c>
      <c r="F1713" s="60">
        <v>340.03707885742188</v>
      </c>
      <c r="G1713" s="60">
        <v>422457856</v>
      </c>
      <c r="H1713" s="60">
        <v>12.635000228881836</v>
      </c>
      <c r="I1713" s="59" t="s">
        <v>34</v>
      </c>
      <c r="J1713" s="59" t="s">
        <v>112</v>
      </c>
      <c r="K1713" s="50"/>
      <c r="L1713"/>
      <c r="M1713">
        <f t="shared" si="52"/>
        <v>-0.56886642456054692</v>
      </c>
      <c r="N1713">
        <f t="shared" si="53"/>
        <v>3.4003707885742189</v>
      </c>
    </row>
    <row r="1714" spans="1:14" ht="15" x14ac:dyDescent="0.2">
      <c r="A1714" s="59" t="s">
        <v>4915</v>
      </c>
      <c r="B1714" s="59" t="s">
        <v>4916</v>
      </c>
      <c r="C1714" s="59" t="s">
        <v>33</v>
      </c>
      <c r="D1714" s="60">
        <v>6.7467794418334961</v>
      </c>
      <c r="E1714" s="60">
        <v>13.464139938354492</v>
      </c>
      <c r="F1714" s="60">
        <v>59.424880981445312</v>
      </c>
      <c r="G1714" s="60">
        <v>421868992</v>
      </c>
      <c r="H1714" s="60">
        <v>23.260000228881836</v>
      </c>
      <c r="I1714" s="59" t="s">
        <v>47</v>
      </c>
      <c r="J1714" s="59" t="s">
        <v>47</v>
      </c>
      <c r="K1714" s="50"/>
      <c r="L1714"/>
      <c r="M1714">
        <f t="shared" si="52"/>
        <v>0.13464139938354491</v>
      </c>
      <c r="N1714">
        <f t="shared" si="53"/>
        <v>0.59424880981445316</v>
      </c>
    </row>
    <row r="1715" spans="1:14" ht="15" x14ac:dyDescent="0.2">
      <c r="A1715" s="59" t="s">
        <v>5313</v>
      </c>
      <c r="B1715" s="59" t="s">
        <v>5314</v>
      </c>
      <c r="C1715" s="59" t="s">
        <v>25</v>
      </c>
      <c r="D1715" s="60">
        <v>14.219834327697754</v>
      </c>
      <c r="E1715" s="60">
        <v>9.0976333618164062</v>
      </c>
      <c r="F1715" s="60">
        <v>92.521995544433594</v>
      </c>
      <c r="G1715" s="60">
        <v>421331520</v>
      </c>
      <c r="H1715" s="60">
        <v>5.3899998664855957</v>
      </c>
      <c r="I1715" s="59" t="s">
        <v>26</v>
      </c>
      <c r="J1715" s="59" t="s">
        <v>74</v>
      </c>
      <c r="K1715" s="50"/>
      <c r="L1715"/>
      <c r="M1715">
        <f t="shared" si="52"/>
        <v>9.0976333618164068E-2</v>
      </c>
      <c r="N1715">
        <f t="shared" si="53"/>
        <v>0.92521995544433588</v>
      </c>
    </row>
    <row r="1716" spans="1:14" ht="15" x14ac:dyDescent="0.2">
      <c r="A1716" s="59" t="s">
        <v>5005</v>
      </c>
      <c r="B1716" s="59" t="s">
        <v>5006</v>
      </c>
      <c r="C1716" s="59" t="s">
        <v>33</v>
      </c>
      <c r="D1716" s="60">
        <v>10.668604850769043</v>
      </c>
      <c r="E1716" s="60">
        <v>14.204806327819824</v>
      </c>
      <c r="F1716" s="60">
        <v>98.285186767578125</v>
      </c>
      <c r="G1716" s="60">
        <v>420869920</v>
      </c>
      <c r="H1716" s="60">
        <v>36.700000762939453</v>
      </c>
      <c r="I1716" s="59" t="s">
        <v>47</v>
      </c>
      <c r="J1716" s="59" t="s">
        <v>47</v>
      </c>
      <c r="K1716" s="50"/>
      <c r="L1716"/>
      <c r="M1716">
        <f t="shared" si="52"/>
        <v>0.14204806327819824</v>
      </c>
      <c r="N1716">
        <f t="shared" si="53"/>
        <v>0.98285186767578125</v>
      </c>
    </row>
    <row r="1717" spans="1:14" ht="15" x14ac:dyDescent="0.2">
      <c r="A1717" s="59" t="s">
        <v>3335</v>
      </c>
      <c r="B1717" s="59" t="s">
        <v>3336</v>
      </c>
      <c r="C1717" s="59" t="s">
        <v>28</v>
      </c>
      <c r="D1717" s="60">
        <v>4.3522591590881348</v>
      </c>
      <c r="E1717" s="60">
        <v>70.610671997070312</v>
      </c>
      <c r="F1717" s="60">
        <v>285.0587158203125</v>
      </c>
      <c r="G1717" s="60">
        <v>420554752</v>
      </c>
      <c r="H1717" s="60">
        <v>36.669998168945312</v>
      </c>
      <c r="I1717" s="59" t="s">
        <v>29</v>
      </c>
      <c r="J1717" s="59" t="s">
        <v>52</v>
      </c>
      <c r="K1717" s="50"/>
      <c r="L1717"/>
      <c r="M1717">
        <f t="shared" si="52"/>
        <v>0.70610671997070318</v>
      </c>
      <c r="N1717">
        <f t="shared" si="53"/>
        <v>2.8505871582031248</v>
      </c>
    </row>
    <row r="1718" spans="1:14" ht="15" x14ac:dyDescent="0.2">
      <c r="A1718" s="59" t="s">
        <v>4953</v>
      </c>
      <c r="B1718" s="59" t="s">
        <v>4954</v>
      </c>
      <c r="C1718" s="59" t="s">
        <v>28</v>
      </c>
      <c r="D1718" s="60">
        <v>6.8603363037109384</v>
      </c>
      <c r="E1718" s="60">
        <v>19.679140090942383</v>
      </c>
      <c r="F1718" s="60">
        <v>4.5528149604797363</v>
      </c>
      <c r="G1718" s="60">
        <v>415390464</v>
      </c>
      <c r="H1718" s="60">
        <v>17.020000457763672</v>
      </c>
      <c r="I1718" s="59" t="s">
        <v>67</v>
      </c>
      <c r="J1718" s="59" t="s">
        <v>100</v>
      </c>
      <c r="K1718" s="50"/>
      <c r="L1718"/>
      <c r="M1718">
        <f t="shared" si="52"/>
        <v>0.19679140090942382</v>
      </c>
      <c r="N1718">
        <f t="shared" si="53"/>
        <v>4.5528149604797362E-2</v>
      </c>
    </row>
    <row r="1719" spans="1:14" ht="15" x14ac:dyDescent="0.2">
      <c r="A1719" s="59" t="s">
        <v>4393</v>
      </c>
      <c r="B1719" s="59" t="s">
        <v>4394</v>
      </c>
      <c r="C1719" s="59" t="s">
        <v>28</v>
      </c>
      <c r="D1719" s="60">
        <v>5.3594264984130859</v>
      </c>
      <c r="E1719" s="60">
        <v>18.073013305664062</v>
      </c>
      <c r="F1719" s="60">
        <v>119.46304321289062</v>
      </c>
      <c r="G1719" s="60">
        <v>413894336</v>
      </c>
      <c r="H1719" s="60">
        <v>65</v>
      </c>
      <c r="I1719" s="59" t="s">
        <v>29</v>
      </c>
      <c r="J1719" s="59" t="s">
        <v>52</v>
      </c>
      <c r="K1719" s="50"/>
      <c r="L1719"/>
      <c r="M1719">
        <f t="shared" si="52"/>
        <v>0.18073013305664062</v>
      </c>
      <c r="N1719">
        <f t="shared" si="53"/>
        <v>1.1946304321289063</v>
      </c>
    </row>
    <row r="1720" spans="1:14" ht="15" x14ac:dyDescent="0.2">
      <c r="A1720" s="59" t="s">
        <v>5083</v>
      </c>
      <c r="B1720" s="59" t="s">
        <v>5084</v>
      </c>
      <c r="C1720" s="59" t="s">
        <v>33</v>
      </c>
      <c r="D1720" s="60">
        <v>11.959100723266602</v>
      </c>
      <c r="E1720" s="60">
        <v>12.999423027038574</v>
      </c>
      <c r="F1720" s="60">
        <v>1.79817795753479</v>
      </c>
      <c r="G1720" s="60">
        <v>413075104</v>
      </c>
      <c r="H1720" s="60">
        <v>58.479999542236328</v>
      </c>
      <c r="I1720" s="59" t="s">
        <v>47</v>
      </c>
      <c r="J1720" s="59" t="s">
        <v>47</v>
      </c>
      <c r="K1720" s="50"/>
      <c r="L1720"/>
      <c r="M1720">
        <f t="shared" si="52"/>
        <v>0.12999423027038573</v>
      </c>
      <c r="N1720">
        <f t="shared" si="53"/>
        <v>1.7981779575347901E-2</v>
      </c>
    </row>
    <row r="1721" spans="1:14" ht="15" x14ac:dyDescent="0.2">
      <c r="A1721" s="59" t="s">
        <v>5145</v>
      </c>
      <c r="B1721" s="59" t="s">
        <v>5146</v>
      </c>
      <c r="C1721" s="59" t="s">
        <v>36</v>
      </c>
      <c r="D1721" s="60">
        <v>21.032297134399414</v>
      </c>
      <c r="E1721" s="60">
        <v>8.3533802032470703</v>
      </c>
      <c r="F1721" s="60">
        <v>63.725650787353516</v>
      </c>
      <c r="G1721" s="60">
        <v>409588960</v>
      </c>
      <c r="H1721" s="60">
        <v>28.219999313354492</v>
      </c>
      <c r="I1721" s="59" t="s">
        <v>37</v>
      </c>
      <c r="J1721" s="59" t="s">
        <v>99</v>
      </c>
      <c r="K1721" s="50"/>
      <c r="L1721"/>
      <c r="M1721">
        <f t="shared" si="52"/>
        <v>8.3533802032470697E-2</v>
      </c>
      <c r="N1721">
        <f t="shared" si="53"/>
        <v>0.63725650787353516</v>
      </c>
    </row>
    <row r="1722" spans="1:14" ht="15" x14ac:dyDescent="0.2">
      <c r="A1722" s="59" t="s">
        <v>5325</v>
      </c>
      <c r="B1722" s="59" t="s">
        <v>5326</v>
      </c>
      <c r="C1722" s="59" t="s">
        <v>69</v>
      </c>
      <c r="D1722" s="60">
        <v>19.278512954711914</v>
      </c>
      <c r="E1722" s="60">
        <v>8.7693119049072266</v>
      </c>
      <c r="F1722" s="60">
        <v>127.68968200683594</v>
      </c>
      <c r="G1722" s="60">
        <v>405254816</v>
      </c>
      <c r="H1722" s="60">
        <v>7.5399999618530273</v>
      </c>
      <c r="I1722" s="59" t="s">
        <v>76</v>
      </c>
      <c r="J1722" s="59" t="s">
        <v>107</v>
      </c>
      <c r="K1722" s="50"/>
      <c r="L1722"/>
      <c r="M1722">
        <f t="shared" si="52"/>
        <v>8.769311904907226E-2</v>
      </c>
      <c r="N1722">
        <f t="shared" si="53"/>
        <v>1.2768968200683595</v>
      </c>
    </row>
    <row r="1723" spans="1:14" ht="15" x14ac:dyDescent="0.2">
      <c r="A1723" s="59" t="s">
        <v>4197</v>
      </c>
      <c r="B1723" s="59" t="s">
        <v>4198</v>
      </c>
      <c r="C1723" s="59" t="s">
        <v>28</v>
      </c>
      <c r="D1723" s="60">
        <v>6.7134518623352051</v>
      </c>
      <c r="E1723" s="60">
        <v>14.718607902526855</v>
      </c>
      <c r="F1723" s="60">
        <v>69.650222778320312</v>
      </c>
      <c r="G1723" s="60">
        <v>404594176</v>
      </c>
      <c r="H1723" s="60">
        <v>20.780000686645508</v>
      </c>
      <c r="I1723" s="59" t="s">
        <v>29</v>
      </c>
      <c r="J1723" s="59" t="s">
        <v>52</v>
      </c>
      <c r="K1723" s="50"/>
      <c r="L1723"/>
      <c r="M1723">
        <f t="shared" si="52"/>
        <v>0.14718607902526856</v>
      </c>
      <c r="N1723">
        <f t="shared" si="53"/>
        <v>0.69650222778320314</v>
      </c>
    </row>
    <row r="1724" spans="1:14" ht="15" x14ac:dyDescent="0.2">
      <c r="A1724" s="59" t="s">
        <v>4887</v>
      </c>
      <c r="B1724" s="59" t="s">
        <v>4888</v>
      </c>
      <c r="C1724" s="59" t="s">
        <v>36</v>
      </c>
      <c r="D1724" s="60">
        <v>4.7277107238769531</v>
      </c>
      <c r="E1724" s="60">
        <v>27.268564224243164</v>
      </c>
      <c r="F1724" s="60">
        <v>49.834587097167969</v>
      </c>
      <c r="G1724" s="60">
        <v>404527648</v>
      </c>
      <c r="H1724" s="60">
        <v>2.6500000953674321</v>
      </c>
      <c r="I1724" s="59" t="s">
        <v>40</v>
      </c>
      <c r="J1724" s="59" t="s">
        <v>55</v>
      </c>
      <c r="K1724" s="50"/>
      <c r="L1724"/>
      <c r="M1724">
        <f t="shared" si="52"/>
        <v>0.27268564224243164</v>
      </c>
      <c r="N1724">
        <f t="shared" si="53"/>
        <v>0.49834587097167971</v>
      </c>
    </row>
    <row r="1725" spans="1:14" ht="15" x14ac:dyDescent="0.2">
      <c r="A1725" s="59" t="s">
        <v>5203</v>
      </c>
      <c r="B1725" s="59" t="s">
        <v>5204</v>
      </c>
      <c r="C1725" s="59" t="s">
        <v>28</v>
      </c>
      <c r="D1725" s="60">
        <v>4.5568685531616211</v>
      </c>
      <c r="E1725" s="60">
        <v>46.305221557617188</v>
      </c>
      <c r="F1725" s="60">
        <v>39.366367340087891</v>
      </c>
      <c r="G1725" s="60">
        <v>403091040</v>
      </c>
      <c r="H1725" s="60">
        <v>22.639999389648438</v>
      </c>
      <c r="I1725" s="59" t="s">
        <v>67</v>
      </c>
      <c r="J1725" s="59" t="s">
        <v>113</v>
      </c>
      <c r="K1725" s="50"/>
      <c r="L1725"/>
      <c r="M1725">
        <f t="shared" si="52"/>
        <v>0.46305221557617188</v>
      </c>
      <c r="N1725">
        <f t="shared" si="53"/>
        <v>0.39366367340087893</v>
      </c>
    </row>
    <row r="1726" spans="1:14" ht="15" x14ac:dyDescent="0.2">
      <c r="A1726" s="59" t="s">
        <v>4971</v>
      </c>
      <c r="B1726" s="59" t="s">
        <v>4972</v>
      </c>
      <c r="C1726" s="59" t="s">
        <v>33</v>
      </c>
      <c r="D1726" s="60">
        <v>7.082242488861084</v>
      </c>
      <c r="E1726" s="60">
        <v>12.343962669372559</v>
      </c>
      <c r="F1726" s="60">
        <v>170.76895141601562</v>
      </c>
      <c r="G1726" s="60">
        <v>400915616</v>
      </c>
      <c r="H1726" s="60">
        <v>37.889999389648438</v>
      </c>
      <c r="I1726" s="59" t="s">
        <v>34</v>
      </c>
      <c r="J1726" s="59" t="s">
        <v>73</v>
      </c>
      <c r="K1726" s="50"/>
      <c r="L1726"/>
      <c r="M1726">
        <f t="shared" si="52"/>
        <v>0.12343962669372559</v>
      </c>
      <c r="N1726">
        <f t="shared" si="53"/>
        <v>1.7076895141601562</v>
      </c>
    </row>
    <row r="1727" spans="1:14" ht="15" x14ac:dyDescent="0.2">
      <c r="A1727" s="59" t="s">
        <v>4235</v>
      </c>
      <c r="B1727" s="59" t="s">
        <v>4236</v>
      </c>
      <c r="C1727" s="59" t="s">
        <v>43</v>
      </c>
      <c r="D1727" s="60">
        <v>102.96440887451172</v>
      </c>
      <c r="E1727" s="60">
        <v>0.71146601438522306</v>
      </c>
      <c r="F1727" s="60">
        <v>33.721652984619141</v>
      </c>
      <c r="G1727" s="60">
        <v>397232960</v>
      </c>
      <c r="H1727" s="60">
        <v>20.340000152587891</v>
      </c>
      <c r="I1727" s="59" t="s">
        <v>43</v>
      </c>
      <c r="J1727" s="59" t="s">
        <v>101</v>
      </c>
      <c r="K1727" s="50"/>
      <c r="L1727"/>
      <c r="M1727">
        <f t="shared" si="52"/>
        <v>7.1146601438522306E-3</v>
      </c>
      <c r="N1727">
        <f t="shared" si="53"/>
        <v>0.33721652984619138</v>
      </c>
    </row>
    <row r="1728" spans="1:14" ht="15" x14ac:dyDescent="0.2">
      <c r="A1728" s="59" t="s">
        <v>9418</v>
      </c>
      <c r="B1728" s="59" t="s">
        <v>9419</v>
      </c>
      <c r="C1728" s="59" t="s">
        <v>28</v>
      </c>
      <c r="D1728" s="60">
        <v>5.1017165184020996</v>
      </c>
      <c r="E1728" s="60">
        <v>123.44778442382812</v>
      </c>
      <c r="F1728" s="60">
        <v>128.78202819824219</v>
      </c>
      <c r="G1728" s="60">
        <v>395857024</v>
      </c>
      <c r="H1728" s="60">
        <v>6.9899997711181641</v>
      </c>
      <c r="I1728" s="59" t="s">
        <v>29</v>
      </c>
      <c r="J1728" s="59" t="s">
        <v>52</v>
      </c>
      <c r="K1728" s="50"/>
      <c r="L1728"/>
      <c r="M1728">
        <f t="shared" si="52"/>
        <v>1.2344778442382813</v>
      </c>
      <c r="N1728">
        <f t="shared" si="53"/>
        <v>1.2878202819824218</v>
      </c>
    </row>
    <row r="1729" spans="1:14" ht="15" x14ac:dyDescent="0.2">
      <c r="A1729" s="59" t="s">
        <v>5321</v>
      </c>
      <c r="B1729" s="59" t="s">
        <v>5322</v>
      </c>
      <c r="C1729" s="59" t="s">
        <v>69</v>
      </c>
      <c r="D1729" s="60">
        <v>9.2299022674560547</v>
      </c>
      <c r="E1729" s="60">
        <v>14.648625373840332</v>
      </c>
      <c r="F1729" s="60">
        <v>25.682840347290039</v>
      </c>
      <c r="G1729" s="60">
        <v>395752000</v>
      </c>
      <c r="H1729" s="60">
        <v>84.239997863769531</v>
      </c>
      <c r="I1729" s="59" t="s">
        <v>76</v>
      </c>
      <c r="J1729" s="59" t="s">
        <v>91</v>
      </c>
      <c r="K1729" s="50"/>
      <c r="L1729"/>
      <c r="M1729">
        <f t="shared" si="52"/>
        <v>0.14648625373840332</v>
      </c>
      <c r="N1729">
        <f t="shared" si="53"/>
        <v>0.25682840347290037</v>
      </c>
    </row>
    <row r="1730" spans="1:14" ht="15" x14ac:dyDescent="0.2">
      <c r="A1730" s="59" t="s">
        <v>7011</v>
      </c>
      <c r="B1730" s="59" t="s">
        <v>7012</v>
      </c>
      <c r="C1730" s="59" t="s">
        <v>36</v>
      </c>
      <c r="D1730" s="60">
        <v>14.314284324645996</v>
      </c>
      <c r="E1730" s="60">
        <v>2.4677391052246089</v>
      </c>
      <c r="F1730" s="60">
        <v>0.63985997438430808</v>
      </c>
      <c r="G1730" s="60">
        <v>394783424</v>
      </c>
      <c r="H1730" s="60">
        <v>5.0100002288818359</v>
      </c>
      <c r="I1730" s="59" t="s">
        <v>40</v>
      </c>
      <c r="J1730" s="59" t="s">
        <v>41</v>
      </c>
      <c r="K1730" s="50"/>
      <c r="L1730"/>
      <c r="M1730">
        <f t="shared" si="52"/>
        <v>2.4677391052246089E-2</v>
      </c>
      <c r="N1730">
        <f t="shared" si="53"/>
        <v>6.3985997438430805E-3</v>
      </c>
    </row>
    <row r="1731" spans="1:14" ht="15" x14ac:dyDescent="0.2">
      <c r="A1731" s="59" t="s">
        <v>4483</v>
      </c>
      <c r="B1731" s="59" t="s">
        <v>4484</v>
      </c>
      <c r="C1731" s="59" t="s">
        <v>33</v>
      </c>
      <c r="D1731" s="60">
        <v>8.9764881134033203</v>
      </c>
      <c r="E1731" s="60">
        <v>11.815277099609375</v>
      </c>
      <c r="F1731" s="60">
        <v>91.819099426269531</v>
      </c>
      <c r="G1731" s="60">
        <v>394032736</v>
      </c>
      <c r="H1731" s="60">
        <v>18.170000076293945</v>
      </c>
      <c r="I1731" s="59" t="s">
        <v>47</v>
      </c>
      <c r="J1731" s="59" t="s">
        <v>47</v>
      </c>
      <c r="K1731" s="50"/>
      <c r="L1731"/>
      <c r="M1731">
        <f t="shared" si="52"/>
        <v>0.11815277099609375</v>
      </c>
      <c r="N1731">
        <f t="shared" si="53"/>
        <v>0.91819099426269535</v>
      </c>
    </row>
    <row r="1732" spans="1:14" ht="15" x14ac:dyDescent="0.2">
      <c r="A1732" s="59" t="s">
        <v>5055</v>
      </c>
      <c r="B1732" s="59" t="s">
        <v>5056</v>
      </c>
      <c r="C1732" s="59" t="s">
        <v>33</v>
      </c>
      <c r="D1732" s="60">
        <v>11.800100326538086</v>
      </c>
      <c r="E1732" s="60">
        <v>14.412064552307129</v>
      </c>
      <c r="F1732" s="60">
        <v>16.170438766479492</v>
      </c>
      <c r="G1732" s="60">
        <v>392808448</v>
      </c>
      <c r="H1732" s="60">
        <v>58.5</v>
      </c>
      <c r="I1732" s="59" t="s">
        <v>47</v>
      </c>
      <c r="J1732" s="59" t="s">
        <v>47</v>
      </c>
      <c r="K1732" s="50"/>
      <c r="L1732"/>
      <c r="M1732">
        <f t="shared" si="52"/>
        <v>0.1441206455230713</v>
      </c>
      <c r="N1732">
        <f t="shared" si="53"/>
        <v>0.16170438766479492</v>
      </c>
    </row>
    <row r="1733" spans="1:14" ht="15" x14ac:dyDescent="0.2">
      <c r="A1733" s="59" t="s">
        <v>4893</v>
      </c>
      <c r="B1733" s="59" t="s">
        <v>4894</v>
      </c>
      <c r="C1733" s="59" t="s">
        <v>28</v>
      </c>
      <c r="D1733" s="60">
        <v>17.593828201293945</v>
      </c>
      <c r="E1733" s="60">
        <v>6.4550251960754395</v>
      </c>
      <c r="F1733" s="60">
        <v>63.544769287109375</v>
      </c>
      <c r="G1733" s="60">
        <v>392721344</v>
      </c>
      <c r="H1733" s="60">
        <v>10.600000381469727</v>
      </c>
      <c r="I1733" s="59" t="s">
        <v>58</v>
      </c>
      <c r="J1733" s="59" t="s">
        <v>59</v>
      </c>
      <c r="K1733" s="50"/>
      <c r="L1733"/>
      <c r="M1733">
        <f t="shared" ref="M1733:M1796" si="54">IF(E1733=0,"",E1733/100)</f>
        <v>6.4550251960754396E-2</v>
      </c>
      <c r="N1733">
        <f t="shared" si="53"/>
        <v>0.63544769287109371</v>
      </c>
    </row>
    <row r="1734" spans="1:14" ht="15" x14ac:dyDescent="0.2">
      <c r="A1734" s="59" t="s">
        <v>4875</v>
      </c>
      <c r="B1734" s="59" t="s">
        <v>4876</v>
      </c>
      <c r="C1734" s="59" t="s">
        <v>33</v>
      </c>
      <c r="D1734" s="60">
        <v>10.783001899719238</v>
      </c>
      <c r="E1734" s="60">
        <v>11.355621337890625</v>
      </c>
      <c r="F1734" s="60">
        <v>9.2322673797607422</v>
      </c>
      <c r="G1734" s="60">
        <v>392704352</v>
      </c>
      <c r="H1734" s="60">
        <v>38.200000762939453</v>
      </c>
      <c r="I1734" s="59" t="s">
        <v>47</v>
      </c>
      <c r="J1734" s="59" t="s">
        <v>47</v>
      </c>
      <c r="K1734" s="50"/>
      <c r="L1734"/>
      <c r="M1734">
        <f t="shared" si="54"/>
        <v>0.11355621337890626</v>
      </c>
      <c r="N1734">
        <f t="shared" ref="N1734:N1797" si="55">IF(F1734=0,"",F1734/100)</f>
        <v>9.2322673797607419E-2</v>
      </c>
    </row>
    <row r="1735" spans="1:14" ht="15" x14ac:dyDescent="0.2">
      <c r="A1735" s="59" t="s">
        <v>5471</v>
      </c>
      <c r="B1735" s="59" t="s">
        <v>5472</v>
      </c>
      <c r="C1735" s="59" t="s">
        <v>80</v>
      </c>
      <c r="D1735" s="60">
        <v>7.0237035751342773</v>
      </c>
      <c r="E1735" s="60">
        <v>34.433444976806641</v>
      </c>
      <c r="F1735" s="60">
        <v>134.09071350097656</v>
      </c>
      <c r="G1735" s="60">
        <v>388275104</v>
      </c>
      <c r="H1735" s="60">
        <v>20.5</v>
      </c>
      <c r="I1735" s="59" t="s">
        <v>80</v>
      </c>
      <c r="J1735" s="59" t="s">
        <v>81</v>
      </c>
      <c r="K1735" s="50"/>
      <c r="L1735"/>
      <c r="M1735">
        <f t="shared" si="54"/>
        <v>0.34433444976806643</v>
      </c>
      <c r="N1735">
        <f t="shared" si="55"/>
        <v>1.3409071350097657</v>
      </c>
    </row>
    <row r="1736" spans="1:14" ht="15" x14ac:dyDescent="0.2">
      <c r="A1736" s="59" t="s">
        <v>5207</v>
      </c>
      <c r="B1736" s="59" t="s">
        <v>5208</v>
      </c>
      <c r="C1736" s="59" t="s">
        <v>33</v>
      </c>
      <c r="D1736" s="60">
        <v>11.920635223388672</v>
      </c>
      <c r="E1736" s="60">
        <v>12.255755424499512</v>
      </c>
      <c r="F1736" s="60">
        <v>59.858219146728516</v>
      </c>
      <c r="G1736" s="60">
        <v>386428896</v>
      </c>
      <c r="H1736" s="60">
        <v>30.040000915527344</v>
      </c>
      <c r="I1736" s="59" t="s">
        <v>47</v>
      </c>
      <c r="J1736" s="59" t="s">
        <v>47</v>
      </c>
      <c r="K1736" s="50"/>
      <c r="L1736"/>
      <c r="M1736">
        <f t="shared" si="54"/>
        <v>0.12255755424499512</v>
      </c>
      <c r="N1736">
        <f t="shared" si="55"/>
        <v>0.5985821914672852</v>
      </c>
    </row>
    <row r="1737" spans="1:14" ht="15" x14ac:dyDescent="0.2">
      <c r="A1737" s="59" t="s">
        <v>5641</v>
      </c>
      <c r="B1737" s="59" t="s">
        <v>5642</v>
      </c>
      <c r="C1737" s="59" t="s">
        <v>33</v>
      </c>
      <c r="D1737" s="60">
        <v>11.790279388427734</v>
      </c>
      <c r="E1737" s="60">
        <v>9.1237382888793945</v>
      </c>
      <c r="F1737" s="60">
        <v>17.644819259643555</v>
      </c>
      <c r="G1737" s="60">
        <v>385840928</v>
      </c>
      <c r="H1737" s="60">
        <v>20.020000457763672</v>
      </c>
      <c r="I1737" s="59" t="s">
        <v>47</v>
      </c>
      <c r="J1737" s="59" t="s">
        <v>47</v>
      </c>
      <c r="K1737" s="50"/>
      <c r="L1737"/>
      <c r="M1737">
        <f t="shared" si="54"/>
        <v>9.1237382888793947E-2</v>
      </c>
      <c r="N1737">
        <f t="shared" si="55"/>
        <v>0.17644819259643554</v>
      </c>
    </row>
    <row r="1738" spans="1:14" ht="15" x14ac:dyDescent="0.2">
      <c r="A1738" s="59" t="s">
        <v>5025</v>
      </c>
      <c r="B1738" s="59" t="s">
        <v>5026</v>
      </c>
      <c r="C1738" s="59" t="s">
        <v>33</v>
      </c>
      <c r="D1738" s="60">
        <v>13.309524536132812</v>
      </c>
      <c r="E1738" s="60">
        <v>11.796623229980469</v>
      </c>
      <c r="F1738" s="60">
        <v>12.682093620300293</v>
      </c>
      <c r="G1738" s="60">
        <v>382873440</v>
      </c>
      <c r="H1738" s="60">
        <v>11.180000305175781</v>
      </c>
      <c r="I1738" s="59" t="s">
        <v>47</v>
      </c>
      <c r="J1738" s="59" t="s">
        <v>47</v>
      </c>
      <c r="K1738" s="50"/>
      <c r="L1738"/>
      <c r="M1738">
        <f t="shared" si="54"/>
        <v>0.11796623229980469</v>
      </c>
      <c r="N1738">
        <f t="shared" si="55"/>
        <v>0.12682093620300294</v>
      </c>
    </row>
    <row r="1739" spans="1:14" ht="15" x14ac:dyDescent="0.2">
      <c r="A1739" s="59" t="s">
        <v>9410</v>
      </c>
      <c r="B1739" s="59" t="s">
        <v>9411</v>
      </c>
      <c r="C1739" s="59" t="s">
        <v>28</v>
      </c>
      <c r="D1739" s="60">
        <v>11.850988388061523</v>
      </c>
      <c r="E1739" s="60">
        <v>3.0855190753936772</v>
      </c>
      <c r="F1739" s="60">
        <v>22.31878662109375</v>
      </c>
      <c r="G1739" s="60">
        <v>382285184</v>
      </c>
      <c r="H1739" s="60">
        <v>4.4549999237060547</v>
      </c>
      <c r="I1739" s="59" t="s">
        <v>67</v>
      </c>
      <c r="J1739" s="59" t="s">
        <v>113</v>
      </c>
      <c r="K1739" s="50"/>
      <c r="L1739"/>
      <c r="M1739">
        <f t="shared" si="54"/>
        <v>3.0855190753936772E-2</v>
      </c>
      <c r="N1739">
        <f t="shared" si="55"/>
        <v>0.2231878662109375</v>
      </c>
    </row>
    <row r="1740" spans="1:14" ht="15" x14ac:dyDescent="0.2">
      <c r="A1740" s="59" t="s">
        <v>4709</v>
      </c>
      <c r="B1740" s="59" t="s">
        <v>4710</v>
      </c>
      <c r="C1740" s="59" t="s">
        <v>33</v>
      </c>
      <c r="D1740" s="60">
        <v>11.678898811340332</v>
      </c>
      <c r="E1740" s="60">
        <v>8.6599140167236328</v>
      </c>
      <c r="F1740" s="60">
        <v>1.7078779935836792</v>
      </c>
      <c r="G1740" s="60">
        <v>381168096</v>
      </c>
      <c r="H1740" s="60">
        <v>25.459999084472656</v>
      </c>
      <c r="I1740" s="59" t="s">
        <v>47</v>
      </c>
      <c r="J1740" s="59" t="s">
        <v>47</v>
      </c>
      <c r="K1740" s="50"/>
      <c r="L1740"/>
      <c r="M1740">
        <f t="shared" si="54"/>
        <v>8.6599140167236327E-2</v>
      </c>
      <c r="N1740">
        <f t="shared" si="55"/>
        <v>1.7078779935836792E-2</v>
      </c>
    </row>
    <row r="1741" spans="1:14" ht="15" x14ac:dyDescent="0.2">
      <c r="A1741" s="59" t="s">
        <v>5019</v>
      </c>
      <c r="B1741" s="59" t="s">
        <v>5020</v>
      </c>
      <c r="C1741" s="59" t="s">
        <v>33</v>
      </c>
      <c r="D1741" s="60">
        <v>9.8117647171020508</v>
      </c>
      <c r="E1741" s="60">
        <v>13.336285591125488</v>
      </c>
      <c r="F1741" s="60">
        <v>31.74769401550293</v>
      </c>
      <c r="G1741" s="60">
        <v>379483904</v>
      </c>
      <c r="H1741" s="60">
        <v>33.360000610351562</v>
      </c>
      <c r="I1741" s="59" t="s">
        <v>47</v>
      </c>
      <c r="J1741" s="59" t="s">
        <v>47</v>
      </c>
      <c r="K1741" s="50"/>
      <c r="L1741"/>
      <c r="M1741">
        <f t="shared" si="54"/>
        <v>0.13336285591125488</v>
      </c>
      <c r="N1741">
        <f t="shared" si="55"/>
        <v>0.31747694015502931</v>
      </c>
    </row>
    <row r="1742" spans="1:14" ht="15" x14ac:dyDescent="0.2">
      <c r="A1742" s="59" t="s">
        <v>5247</v>
      </c>
      <c r="B1742" s="59" t="s">
        <v>5248</v>
      </c>
      <c r="C1742" s="59" t="s">
        <v>33</v>
      </c>
      <c r="D1742" s="60">
        <v>9.5414609909057617</v>
      </c>
      <c r="E1742" s="60">
        <v>11.508874893188477</v>
      </c>
      <c r="F1742" s="60">
        <v>43.057624816894531</v>
      </c>
      <c r="G1742" s="60">
        <v>376677696</v>
      </c>
      <c r="H1742" s="60">
        <v>17.739999771118164</v>
      </c>
      <c r="I1742" s="59" t="s">
        <v>47</v>
      </c>
      <c r="J1742" s="59" t="s">
        <v>47</v>
      </c>
      <c r="K1742" s="50"/>
      <c r="L1742"/>
      <c r="M1742">
        <f t="shared" si="54"/>
        <v>0.11508874893188477</v>
      </c>
      <c r="N1742">
        <f t="shared" si="55"/>
        <v>0.4305762481689453</v>
      </c>
    </row>
    <row r="1743" spans="1:14" ht="15" x14ac:dyDescent="0.2">
      <c r="A1743" s="59" t="s">
        <v>8797</v>
      </c>
      <c r="B1743" s="59" t="s">
        <v>8798</v>
      </c>
      <c r="C1743" s="59" t="s">
        <v>33</v>
      </c>
      <c r="D1743" s="60">
        <v>17.78571891784668</v>
      </c>
      <c r="E1743" s="60">
        <v>9.3782796859741211</v>
      </c>
      <c r="F1743" s="60">
        <v>10.286129951477051</v>
      </c>
      <c r="G1743" s="60">
        <v>375061696</v>
      </c>
      <c r="H1743" s="60">
        <v>28.690000534057617</v>
      </c>
      <c r="I1743" s="59" t="s">
        <v>47</v>
      </c>
      <c r="J1743" s="59" t="s">
        <v>47</v>
      </c>
      <c r="K1743" s="50"/>
      <c r="L1743"/>
      <c r="M1743">
        <f t="shared" si="54"/>
        <v>9.378279685974121E-2</v>
      </c>
      <c r="N1743">
        <f t="shared" si="55"/>
        <v>0.10286129951477051</v>
      </c>
    </row>
    <row r="1744" spans="1:14" ht="15" x14ac:dyDescent="0.2">
      <c r="A1744" s="59" t="s">
        <v>4521</v>
      </c>
      <c r="B1744" s="59" t="s">
        <v>4522</v>
      </c>
      <c r="C1744" s="59" t="s">
        <v>28</v>
      </c>
      <c r="D1744" s="60">
        <v>10</v>
      </c>
      <c r="E1744" s="60">
        <v>35.107830047607422</v>
      </c>
      <c r="F1744" s="60">
        <v>0</v>
      </c>
      <c r="G1744" s="60">
        <v>372971648</v>
      </c>
      <c r="H1744" s="60">
        <v>10.899999618530273</v>
      </c>
      <c r="I1744" s="59" t="s">
        <v>67</v>
      </c>
      <c r="J1744" s="59" t="s">
        <v>113</v>
      </c>
      <c r="K1744" s="50"/>
      <c r="L1744"/>
      <c r="M1744">
        <f t="shared" si="54"/>
        <v>0.35107830047607425</v>
      </c>
      <c r="N1744" t="str">
        <f t="shared" si="55"/>
        <v/>
      </c>
    </row>
    <row r="1745" spans="1:14" ht="15" x14ac:dyDescent="0.2">
      <c r="A1745" s="59" t="s">
        <v>5079</v>
      </c>
      <c r="B1745" s="59" t="s">
        <v>5080</v>
      </c>
      <c r="C1745" s="59" t="s">
        <v>33</v>
      </c>
      <c r="D1745" s="60">
        <v>14.62275505065918</v>
      </c>
      <c r="E1745" s="60">
        <v>9.6828079223632812</v>
      </c>
      <c r="F1745" s="60">
        <v>40.725914001464844</v>
      </c>
      <c r="G1745" s="60">
        <v>372009984</v>
      </c>
      <c r="H1745" s="60">
        <v>24.420000076293945</v>
      </c>
      <c r="I1745" s="59" t="s">
        <v>47</v>
      </c>
      <c r="J1745" s="59" t="s">
        <v>47</v>
      </c>
      <c r="K1745" s="50"/>
      <c r="L1745"/>
      <c r="M1745">
        <f t="shared" si="54"/>
        <v>9.6828079223632818E-2</v>
      </c>
      <c r="N1745">
        <f t="shared" si="55"/>
        <v>0.40725914001464841</v>
      </c>
    </row>
    <row r="1746" spans="1:14" ht="15" x14ac:dyDescent="0.2">
      <c r="A1746" s="59" t="s">
        <v>5233</v>
      </c>
      <c r="B1746" s="59" t="s">
        <v>5234</v>
      </c>
      <c r="C1746" s="59" t="s">
        <v>25</v>
      </c>
      <c r="D1746" s="60">
        <v>128.69520568847656</v>
      </c>
      <c r="E1746" s="60">
        <v>-13.426018714904785</v>
      </c>
      <c r="F1746" s="60">
        <v>34.161289215087891</v>
      </c>
      <c r="G1746" s="60">
        <v>370420000</v>
      </c>
      <c r="H1746" s="60">
        <v>276</v>
      </c>
      <c r="I1746" s="59" t="s">
        <v>26</v>
      </c>
      <c r="J1746" s="59" t="s">
        <v>74</v>
      </c>
      <c r="K1746" s="50"/>
      <c r="L1746"/>
      <c r="M1746">
        <f t="shared" si="54"/>
        <v>-0.13426018714904786</v>
      </c>
      <c r="N1746">
        <f t="shared" si="55"/>
        <v>0.34161289215087892</v>
      </c>
    </row>
    <row r="1747" spans="1:14" ht="15" x14ac:dyDescent="0.2">
      <c r="A1747" s="59" t="s">
        <v>5113</v>
      </c>
      <c r="B1747" s="59" t="s">
        <v>8631</v>
      </c>
      <c r="C1747" s="59" t="s">
        <v>80</v>
      </c>
      <c r="D1747" s="60">
        <v>115.82547760009766</v>
      </c>
      <c r="E1747" s="60">
        <v>0.92851597070694003</v>
      </c>
      <c r="F1747" s="60">
        <v>83.332061767578125</v>
      </c>
      <c r="G1747" s="60">
        <v>369796192</v>
      </c>
      <c r="H1747" s="60">
        <v>20.25</v>
      </c>
      <c r="I1747" s="59" t="s">
        <v>80</v>
      </c>
      <c r="J1747" s="59" t="s">
        <v>81</v>
      </c>
      <c r="K1747" s="50"/>
      <c r="L1747"/>
      <c r="M1747">
        <f t="shared" si="54"/>
        <v>9.2851597070694007E-3</v>
      </c>
      <c r="N1747">
        <f t="shared" si="55"/>
        <v>0.83332061767578125</v>
      </c>
    </row>
    <row r="1748" spans="1:14" ht="15" x14ac:dyDescent="0.2">
      <c r="A1748" s="59" t="s">
        <v>4157</v>
      </c>
      <c r="B1748" s="59" t="s">
        <v>4158</v>
      </c>
      <c r="C1748" s="59" t="s">
        <v>45</v>
      </c>
      <c r="D1748" s="60">
        <v>8.4760475158691406</v>
      </c>
      <c r="E1748" s="60">
        <v>29.553310394287109</v>
      </c>
      <c r="F1748" s="60">
        <v>329.65078735351562</v>
      </c>
      <c r="G1748" s="60">
        <v>368140992</v>
      </c>
      <c r="H1748" s="60">
        <v>21.719999313354492</v>
      </c>
      <c r="I1748" s="59" t="s">
        <v>53</v>
      </c>
      <c r="J1748" s="59" t="s">
        <v>72</v>
      </c>
      <c r="K1748" s="50"/>
      <c r="L1748"/>
      <c r="M1748">
        <f t="shared" si="54"/>
        <v>0.29553310394287108</v>
      </c>
      <c r="N1748">
        <f t="shared" si="55"/>
        <v>3.2965078735351563</v>
      </c>
    </row>
    <row r="1749" spans="1:14" ht="15" x14ac:dyDescent="0.2">
      <c r="A1749" s="59" t="s">
        <v>4363</v>
      </c>
      <c r="B1749" s="59" t="s">
        <v>4364</v>
      </c>
      <c r="C1749" s="59" t="s">
        <v>43</v>
      </c>
      <c r="D1749" s="60">
        <v>35.479011535644531</v>
      </c>
      <c r="E1749" s="60">
        <v>-7.5493001937866211</v>
      </c>
      <c r="F1749" s="60">
        <v>41.851593017578125</v>
      </c>
      <c r="G1749" s="60">
        <v>366782816</v>
      </c>
      <c r="H1749" s="60">
        <v>3.9800000190734863</v>
      </c>
      <c r="I1749" s="59" t="s">
        <v>43</v>
      </c>
      <c r="J1749" s="59" t="s">
        <v>101</v>
      </c>
      <c r="K1749" s="50"/>
      <c r="L1749"/>
      <c r="M1749">
        <f t="shared" si="54"/>
        <v>-7.5493001937866205E-2</v>
      </c>
      <c r="N1749">
        <f t="shared" si="55"/>
        <v>0.41851593017578126</v>
      </c>
    </row>
    <row r="1750" spans="1:14" ht="15" x14ac:dyDescent="0.2">
      <c r="A1750" s="59" t="s">
        <v>5063</v>
      </c>
      <c r="B1750" s="59" t="s">
        <v>5064</v>
      </c>
      <c r="C1750" s="59" t="s">
        <v>33</v>
      </c>
      <c r="D1750" s="60">
        <v>9.1206741333007812</v>
      </c>
      <c r="E1750" s="60">
        <v>11.753593444824219</v>
      </c>
      <c r="F1750" s="60">
        <v>61.353195190429688</v>
      </c>
      <c r="G1750" s="60">
        <v>366604768</v>
      </c>
      <c r="H1750" s="60">
        <v>23.309999465942383</v>
      </c>
      <c r="I1750" s="59" t="s">
        <v>47</v>
      </c>
      <c r="J1750" s="59" t="s">
        <v>47</v>
      </c>
      <c r="K1750" s="50"/>
      <c r="L1750"/>
      <c r="M1750">
        <f t="shared" si="54"/>
        <v>0.11753593444824219</v>
      </c>
      <c r="N1750">
        <f t="shared" si="55"/>
        <v>0.61353195190429688</v>
      </c>
    </row>
    <row r="1751" spans="1:14" ht="15" x14ac:dyDescent="0.2">
      <c r="A1751" s="59" t="s">
        <v>4697</v>
      </c>
      <c r="B1751" s="59" t="s">
        <v>4698</v>
      </c>
      <c r="C1751" s="59" t="s">
        <v>33</v>
      </c>
      <c r="D1751" s="60">
        <v>12.043795585632324</v>
      </c>
      <c r="E1751" s="60">
        <v>7.5979700088500977</v>
      </c>
      <c r="F1751" s="60">
        <v>85.053993225097656</v>
      </c>
      <c r="G1751" s="60">
        <v>366139456</v>
      </c>
      <c r="H1751" s="60">
        <v>16.5</v>
      </c>
      <c r="I1751" s="59" t="s">
        <v>47</v>
      </c>
      <c r="J1751" s="59" t="s">
        <v>111</v>
      </c>
      <c r="K1751" s="50"/>
      <c r="L1751"/>
      <c r="M1751">
        <f t="shared" si="54"/>
        <v>7.5979700088500982E-2</v>
      </c>
      <c r="N1751">
        <f t="shared" si="55"/>
        <v>0.85053993225097657</v>
      </c>
    </row>
    <row r="1752" spans="1:14" ht="15" x14ac:dyDescent="0.2">
      <c r="A1752" s="59" t="s">
        <v>4679</v>
      </c>
      <c r="B1752" s="59" t="s">
        <v>4680</v>
      </c>
      <c r="C1752" s="59" t="s">
        <v>33</v>
      </c>
      <c r="D1752" s="60">
        <v>6.0975775718688956</v>
      </c>
      <c r="E1752" s="60">
        <v>20.274023056030273</v>
      </c>
      <c r="F1752" s="60">
        <v>101.38897705078125</v>
      </c>
      <c r="G1752" s="60">
        <v>364820448</v>
      </c>
      <c r="H1752" s="60">
        <v>24.840000152587891</v>
      </c>
      <c r="I1752" s="59" t="s">
        <v>47</v>
      </c>
      <c r="J1752" s="59" t="s">
        <v>47</v>
      </c>
      <c r="K1752" s="50"/>
      <c r="L1752"/>
      <c r="M1752">
        <f t="shared" si="54"/>
        <v>0.20274023056030274</v>
      </c>
      <c r="N1752">
        <f t="shared" si="55"/>
        <v>1.0138897705078125</v>
      </c>
    </row>
    <row r="1753" spans="1:14" ht="15" x14ac:dyDescent="0.2">
      <c r="A1753" s="59" t="s">
        <v>5125</v>
      </c>
      <c r="B1753" s="59" t="s">
        <v>5126</v>
      </c>
      <c r="C1753" s="59" t="s">
        <v>33</v>
      </c>
      <c r="D1753" s="60">
        <v>7.5155129432678223</v>
      </c>
      <c r="E1753" s="60">
        <v>15.685151100158691</v>
      </c>
      <c r="F1753" s="60">
        <v>116.0682373046875</v>
      </c>
      <c r="G1753" s="60">
        <v>363734560</v>
      </c>
      <c r="H1753" s="60">
        <v>29.200000762939453</v>
      </c>
      <c r="I1753" s="59" t="s">
        <v>47</v>
      </c>
      <c r="J1753" s="59" t="s">
        <v>47</v>
      </c>
      <c r="K1753" s="50"/>
      <c r="L1753"/>
      <c r="M1753">
        <f t="shared" si="54"/>
        <v>0.15685151100158692</v>
      </c>
      <c r="N1753">
        <f t="shared" si="55"/>
        <v>1.1606823730468749</v>
      </c>
    </row>
    <row r="1754" spans="1:14" ht="15" x14ac:dyDescent="0.2">
      <c r="A1754" s="59" t="s">
        <v>5027</v>
      </c>
      <c r="B1754" s="59" t="s">
        <v>5028</v>
      </c>
      <c r="C1754" s="59" t="s">
        <v>33</v>
      </c>
      <c r="D1754" s="60">
        <v>7.4505119323730469</v>
      </c>
      <c r="E1754" s="60">
        <v>21.883672714233398</v>
      </c>
      <c r="F1754" s="60">
        <v>231.57563781738281</v>
      </c>
      <c r="G1754" s="60">
        <v>363260224</v>
      </c>
      <c r="H1754" s="60">
        <v>21.829999923706055</v>
      </c>
      <c r="I1754" s="59" t="s">
        <v>47</v>
      </c>
      <c r="J1754" s="59" t="s">
        <v>47</v>
      </c>
      <c r="K1754" s="50"/>
      <c r="L1754"/>
      <c r="M1754">
        <f t="shared" si="54"/>
        <v>0.21883672714233399</v>
      </c>
      <c r="N1754">
        <f t="shared" si="55"/>
        <v>2.3157563781738282</v>
      </c>
    </row>
    <row r="1755" spans="1:14" ht="15" x14ac:dyDescent="0.2">
      <c r="A1755" s="59" t="s">
        <v>5211</v>
      </c>
      <c r="B1755" s="59" t="s">
        <v>5212</v>
      </c>
      <c r="C1755" s="59" t="s">
        <v>33</v>
      </c>
      <c r="D1755" s="60">
        <v>10.544791221618652</v>
      </c>
      <c r="E1755" s="60">
        <v>12.875713348388672</v>
      </c>
      <c r="F1755" s="60">
        <v>42.381988525390625</v>
      </c>
      <c r="G1755" s="60">
        <v>360440288</v>
      </c>
      <c r="H1755" s="60">
        <v>46.909999847412109</v>
      </c>
      <c r="I1755" s="59" t="s">
        <v>47</v>
      </c>
      <c r="J1755" s="59" t="s">
        <v>47</v>
      </c>
      <c r="K1755" s="50"/>
      <c r="L1755"/>
      <c r="M1755">
        <f t="shared" si="54"/>
        <v>0.12875713348388673</v>
      </c>
      <c r="N1755">
        <f t="shared" si="55"/>
        <v>0.42381988525390624</v>
      </c>
    </row>
    <row r="1756" spans="1:14" ht="15" x14ac:dyDescent="0.2">
      <c r="A1756" s="59" t="s">
        <v>8245</v>
      </c>
      <c r="B1756" s="59" t="s">
        <v>8246</v>
      </c>
      <c r="C1756" s="59" t="s">
        <v>33</v>
      </c>
      <c r="D1756" s="60">
        <v>3.8622796535491943</v>
      </c>
      <c r="E1756" s="60">
        <v>52.197467803955078</v>
      </c>
      <c r="F1756" s="60">
        <v>371.26080322265625</v>
      </c>
      <c r="G1756" s="60">
        <v>359687840</v>
      </c>
      <c r="H1756" s="60">
        <v>26.770000457763672</v>
      </c>
      <c r="I1756" s="59" t="s">
        <v>34</v>
      </c>
      <c r="J1756" s="59" t="s">
        <v>79</v>
      </c>
      <c r="K1756" s="50"/>
      <c r="L1756"/>
      <c r="M1756">
        <f t="shared" si="54"/>
        <v>0.52197467803955078</v>
      </c>
      <c r="N1756">
        <f t="shared" si="55"/>
        <v>3.7126080322265627</v>
      </c>
    </row>
    <row r="1757" spans="1:14" ht="15" x14ac:dyDescent="0.2">
      <c r="A1757" s="59" t="s">
        <v>4901</v>
      </c>
      <c r="B1757" s="59" t="s">
        <v>4902</v>
      </c>
      <c r="C1757" s="59" t="s">
        <v>28</v>
      </c>
      <c r="D1757" s="60">
        <v>9.2848052978515625</v>
      </c>
      <c r="E1757" s="60">
        <v>28.941963195800781</v>
      </c>
      <c r="F1757" s="60">
        <v>460.74774169921875</v>
      </c>
      <c r="G1757" s="60">
        <v>359482752</v>
      </c>
      <c r="H1757" s="60">
        <v>25.930000305175781</v>
      </c>
      <c r="I1757" s="59" t="s">
        <v>58</v>
      </c>
      <c r="J1757" s="59" t="s">
        <v>115</v>
      </c>
      <c r="K1757" s="50"/>
      <c r="L1757"/>
      <c r="M1757">
        <f t="shared" si="54"/>
        <v>0.28941963195800779</v>
      </c>
      <c r="N1757">
        <f t="shared" si="55"/>
        <v>4.6074774169921877</v>
      </c>
    </row>
    <row r="1758" spans="1:14" ht="15" x14ac:dyDescent="0.2">
      <c r="A1758" s="59" t="s">
        <v>8739</v>
      </c>
      <c r="B1758" s="59" t="s">
        <v>8740</v>
      </c>
      <c r="C1758" s="59" t="s">
        <v>69</v>
      </c>
      <c r="D1758" s="60">
        <v>12.978134155273438</v>
      </c>
      <c r="E1758" s="60">
        <v>4.4078831672668457</v>
      </c>
      <c r="F1758" s="60">
        <v>10.32884693145752</v>
      </c>
      <c r="G1758" s="60">
        <v>356398080</v>
      </c>
      <c r="H1758" s="60">
        <v>9.3199996948242188</v>
      </c>
      <c r="I1758" s="59" t="s">
        <v>70</v>
      </c>
      <c r="J1758" s="59" t="s">
        <v>118</v>
      </c>
      <c r="K1758" s="50"/>
      <c r="L1758"/>
      <c r="M1758">
        <f t="shared" si="54"/>
        <v>4.4078831672668455E-2</v>
      </c>
      <c r="N1758">
        <f t="shared" si="55"/>
        <v>0.10328846931457519</v>
      </c>
    </row>
    <row r="1759" spans="1:14" ht="15" x14ac:dyDescent="0.2">
      <c r="A1759" s="59" t="s">
        <v>5449</v>
      </c>
      <c r="B1759" s="59" t="s">
        <v>5450</v>
      </c>
      <c r="C1759" s="59" t="s">
        <v>28</v>
      </c>
      <c r="D1759" s="60">
        <v>8.0244216918945312</v>
      </c>
      <c r="E1759" s="60">
        <v>31.393396377563477</v>
      </c>
      <c r="F1759" s="60">
        <v>77.340339660644531</v>
      </c>
      <c r="G1759" s="60">
        <v>353947360</v>
      </c>
      <c r="H1759" s="60">
        <v>23.309999465942383</v>
      </c>
      <c r="I1759" s="59" t="s">
        <v>67</v>
      </c>
      <c r="J1759" s="59" t="s">
        <v>100</v>
      </c>
      <c r="K1759" s="50"/>
      <c r="L1759"/>
      <c r="M1759">
        <f t="shared" si="54"/>
        <v>0.31393396377563476</v>
      </c>
      <c r="N1759">
        <f t="shared" si="55"/>
        <v>0.7734033966064453</v>
      </c>
    </row>
    <row r="1760" spans="1:14" ht="15" x14ac:dyDescent="0.2">
      <c r="A1760" s="59" t="s">
        <v>5523</v>
      </c>
      <c r="B1760" s="59" t="s">
        <v>5524</v>
      </c>
      <c r="C1760" s="59" t="s">
        <v>36</v>
      </c>
      <c r="D1760" s="60">
        <v>28.088558197021484</v>
      </c>
      <c r="E1760" s="60">
        <v>18.955806732177734</v>
      </c>
      <c r="F1760" s="60">
        <v>3.2622148990631099</v>
      </c>
      <c r="G1760" s="60">
        <v>353365376</v>
      </c>
      <c r="H1760" s="60">
        <v>29.172300338745117</v>
      </c>
      <c r="I1760" s="59" t="s">
        <v>37</v>
      </c>
      <c r="J1760" s="59" t="s">
        <v>60</v>
      </c>
      <c r="K1760" s="50"/>
      <c r="L1760"/>
      <c r="M1760">
        <f t="shared" si="54"/>
        <v>0.18955806732177735</v>
      </c>
      <c r="N1760">
        <f t="shared" si="55"/>
        <v>3.2622148990631102E-2</v>
      </c>
    </row>
    <row r="1761" spans="1:14" ht="15" x14ac:dyDescent="0.2">
      <c r="A1761" s="59" t="s">
        <v>5759</v>
      </c>
      <c r="B1761" s="59" t="s">
        <v>5760</v>
      </c>
      <c r="C1761" s="59" t="s">
        <v>69</v>
      </c>
      <c r="D1761" s="60">
        <v>6.6528644561767578</v>
      </c>
      <c r="E1761" s="60">
        <v>15.524131774902344</v>
      </c>
      <c r="F1761" s="60">
        <v>0.130362004041672</v>
      </c>
      <c r="G1761" s="60">
        <v>350985120</v>
      </c>
      <c r="H1761" s="60">
        <v>7.5900001525878906</v>
      </c>
      <c r="I1761" s="59" t="s">
        <v>6370</v>
      </c>
      <c r="J1761" s="59" t="s">
        <v>87</v>
      </c>
      <c r="K1761" s="50"/>
      <c r="L1761"/>
      <c r="M1761">
        <f t="shared" si="54"/>
        <v>0.15524131774902344</v>
      </c>
      <c r="N1761">
        <f t="shared" si="55"/>
        <v>1.30362004041672E-3</v>
      </c>
    </row>
    <row r="1762" spans="1:14" ht="15" x14ac:dyDescent="0.2">
      <c r="A1762" s="59" t="s">
        <v>9420</v>
      </c>
      <c r="B1762" s="59" t="s">
        <v>9421</v>
      </c>
      <c r="C1762" s="59" t="s">
        <v>80</v>
      </c>
      <c r="D1762" s="60">
        <v>101.69405364990234</v>
      </c>
      <c r="E1762" s="60">
        <v>1.740100026130676</v>
      </c>
      <c r="F1762" s="60">
        <v>67.532142639160156</v>
      </c>
      <c r="G1762" s="60">
        <v>348874112</v>
      </c>
      <c r="H1762" s="60">
        <v>15.890000343322754</v>
      </c>
      <c r="I1762" s="59" t="s">
        <v>80</v>
      </c>
      <c r="J1762" s="59" t="s">
        <v>81</v>
      </c>
      <c r="K1762" s="50"/>
      <c r="L1762"/>
      <c r="M1762">
        <f t="shared" si="54"/>
        <v>1.7401000261306761E-2</v>
      </c>
      <c r="N1762">
        <f t="shared" si="55"/>
        <v>0.67532142639160153</v>
      </c>
    </row>
    <row r="1763" spans="1:14" ht="15" x14ac:dyDescent="0.2">
      <c r="A1763" s="59" t="s">
        <v>9412</v>
      </c>
      <c r="B1763" s="59" t="s">
        <v>9413</v>
      </c>
      <c r="C1763" s="59" t="s">
        <v>28</v>
      </c>
      <c r="D1763" s="60">
        <v>15.477535247802734</v>
      </c>
      <c r="E1763" s="60">
        <v>7.0351910591125488</v>
      </c>
      <c r="F1763" s="60">
        <v>1.299994945526123</v>
      </c>
      <c r="G1763" s="60">
        <v>348543808</v>
      </c>
      <c r="H1763" s="60">
        <v>3.029000043869019</v>
      </c>
      <c r="I1763" s="59" t="s">
        <v>67</v>
      </c>
      <c r="J1763" s="59" t="s">
        <v>113</v>
      </c>
      <c r="K1763" s="50"/>
      <c r="L1763"/>
      <c r="M1763">
        <f t="shared" si="54"/>
        <v>7.0351910591125486E-2</v>
      </c>
      <c r="N1763">
        <f t="shared" si="55"/>
        <v>1.299994945526123E-2</v>
      </c>
    </row>
    <row r="1764" spans="1:14" ht="15" x14ac:dyDescent="0.2">
      <c r="A1764" s="59" t="s">
        <v>5409</v>
      </c>
      <c r="B1764" s="59" t="s">
        <v>5410</v>
      </c>
      <c r="C1764" s="59" t="s">
        <v>80</v>
      </c>
      <c r="D1764" s="60">
        <v>28.105371475219727</v>
      </c>
      <c r="E1764" s="60">
        <v>13.539254188537598</v>
      </c>
      <c r="F1764" s="60">
        <v>40.863449096679688</v>
      </c>
      <c r="G1764" s="60">
        <v>348250816</v>
      </c>
      <c r="H1764" s="60">
        <v>41</v>
      </c>
      <c r="I1764" s="59" t="s">
        <v>80</v>
      </c>
      <c r="J1764" s="59" t="s">
        <v>102</v>
      </c>
      <c r="K1764" s="50"/>
      <c r="L1764"/>
      <c r="M1764">
        <f t="shared" si="54"/>
        <v>0.13539254188537597</v>
      </c>
      <c r="N1764">
        <f t="shared" si="55"/>
        <v>0.40863449096679688</v>
      </c>
    </row>
    <row r="1765" spans="1:14" ht="15" x14ac:dyDescent="0.2">
      <c r="A1765" s="59" t="s">
        <v>6023</v>
      </c>
      <c r="B1765" s="59" t="s">
        <v>6024</v>
      </c>
      <c r="C1765" s="59" t="s">
        <v>69</v>
      </c>
      <c r="D1765" s="60">
        <v>9.3538398742675781</v>
      </c>
      <c r="E1765" s="60">
        <v>47.588165283203125</v>
      </c>
      <c r="F1765" s="60">
        <v>325.92593383789062</v>
      </c>
      <c r="G1765" s="60">
        <v>347327232</v>
      </c>
      <c r="H1765" s="60">
        <v>6.1500000953674316</v>
      </c>
      <c r="I1765" s="59" t="s">
        <v>70</v>
      </c>
      <c r="J1765" s="59" t="s">
        <v>75</v>
      </c>
      <c r="K1765" s="50"/>
      <c r="L1765"/>
      <c r="M1765">
        <f t="shared" si="54"/>
        <v>0.47588165283203127</v>
      </c>
      <c r="N1765">
        <f t="shared" si="55"/>
        <v>3.2592593383789064</v>
      </c>
    </row>
    <row r="1766" spans="1:14" ht="15" x14ac:dyDescent="0.2">
      <c r="A1766" s="59" t="s">
        <v>5743</v>
      </c>
      <c r="B1766" s="59" t="s">
        <v>5744</v>
      </c>
      <c r="C1766" s="59" t="s">
        <v>33</v>
      </c>
      <c r="D1766" s="60">
        <v>14.01557731628418</v>
      </c>
      <c r="E1766" s="60">
        <v>18.293497085571289</v>
      </c>
      <c r="F1766" s="60">
        <v>1.8573869466781621</v>
      </c>
      <c r="G1766" s="60">
        <v>347095584</v>
      </c>
      <c r="H1766" s="60">
        <v>44.990001678466797</v>
      </c>
      <c r="I1766" s="59" t="s">
        <v>47</v>
      </c>
      <c r="J1766" s="59" t="s">
        <v>47</v>
      </c>
      <c r="K1766" s="50"/>
      <c r="L1766"/>
      <c r="M1766">
        <f t="shared" si="54"/>
        <v>0.18293497085571289</v>
      </c>
      <c r="N1766">
        <f t="shared" si="55"/>
        <v>1.857386946678162E-2</v>
      </c>
    </row>
    <row r="1767" spans="1:14" ht="15" x14ac:dyDescent="0.2">
      <c r="A1767" s="59" t="s">
        <v>5757</v>
      </c>
      <c r="B1767" s="59" t="s">
        <v>5758</v>
      </c>
      <c r="C1767" s="59" t="s">
        <v>28</v>
      </c>
      <c r="D1767" s="60">
        <v>6.550349235534668</v>
      </c>
      <c r="E1767" s="60">
        <v>37.821170806884766</v>
      </c>
      <c r="F1767" s="60">
        <v>134.56076049804688</v>
      </c>
      <c r="G1767" s="60">
        <v>346702912</v>
      </c>
      <c r="H1767" s="60">
        <v>9.3549995422363281</v>
      </c>
      <c r="I1767" s="59" t="s">
        <v>29</v>
      </c>
      <c r="J1767" s="59" t="s">
        <v>52</v>
      </c>
      <c r="K1767" s="50"/>
      <c r="L1767"/>
      <c r="M1767">
        <f t="shared" si="54"/>
        <v>0.37821170806884763</v>
      </c>
      <c r="N1767">
        <f t="shared" si="55"/>
        <v>1.3456076049804688</v>
      </c>
    </row>
    <row r="1768" spans="1:14" ht="15" x14ac:dyDescent="0.2">
      <c r="A1768" s="59" t="s">
        <v>5007</v>
      </c>
      <c r="B1768" s="59" t="s">
        <v>5008</v>
      </c>
      <c r="C1768" s="59" t="s">
        <v>33</v>
      </c>
      <c r="D1768" s="60">
        <v>10.56971263885498</v>
      </c>
      <c r="E1768" s="60">
        <v>10.149438858032227</v>
      </c>
      <c r="F1768" s="60">
        <v>9.5861120223999023</v>
      </c>
      <c r="G1768" s="60">
        <v>344515968</v>
      </c>
      <c r="H1768" s="60">
        <v>43.310001373291016</v>
      </c>
      <c r="I1768" s="59" t="s">
        <v>47</v>
      </c>
      <c r="J1768" s="59" t="s">
        <v>111</v>
      </c>
      <c r="K1768" s="50"/>
      <c r="L1768"/>
      <c r="M1768">
        <f t="shared" si="54"/>
        <v>0.10149438858032227</v>
      </c>
      <c r="N1768">
        <f t="shared" si="55"/>
        <v>9.5861120223999022E-2</v>
      </c>
    </row>
    <row r="1769" spans="1:14" ht="15" x14ac:dyDescent="0.2">
      <c r="A1769" s="59" t="s">
        <v>5219</v>
      </c>
      <c r="B1769" s="59" t="s">
        <v>5220</v>
      </c>
      <c r="C1769" s="59" t="s">
        <v>28</v>
      </c>
      <c r="D1769" s="60">
        <v>121.34825897216797</v>
      </c>
      <c r="E1769" s="60">
        <v>2.0403459072113042</v>
      </c>
      <c r="F1769" s="60">
        <v>80.438163757324219</v>
      </c>
      <c r="G1769" s="60">
        <v>344161056</v>
      </c>
      <c r="H1769" s="60">
        <v>17.719999313354492</v>
      </c>
      <c r="I1769" s="59" t="s">
        <v>31</v>
      </c>
      <c r="J1769" s="59" t="s">
        <v>116</v>
      </c>
      <c r="K1769" s="50"/>
      <c r="L1769"/>
      <c r="M1769">
        <f t="shared" si="54"/>
        <v>2.040345907211304E-2</v>
      </c>
      <c r="N1769">
        <f t="shared" si="55"/>
        <v>0.80438163757324221</v>
      </c>
    </row>
    <row r="1770" spans="1:14" ht="15" x14ac:dyDescent="0.2">
      <c r="A1770" s="59" t="s">
        <v>4867</v>
      </c>
      <c r="B1770" s="59" t="s">
        <v>4868</v>
      </c>
      <c r="C1770" s="59" t="s">
        <v>28</v>
      </c>
      <c r="D1770" s="60">
        <v>1.845039486885071</v>
      </c>
      <c r="E1770" s="60">
        <v>23.826656341552734</v>
      </c>
      <c r="F1770" s="60">
        <v>123.95742797851562</v>
      </c>
      <c r="G1770" s="60">
        <v>343714272</v>
      </c>
      <c r="H1770" s="60">
        <v>10.989999771118164</v>
      </c>
      <c r="I1770" s="59" t="s">
        <v>67</v>
      </c>
      <c r="J1770" s="59" t="s">
        <v>100</v>
      </c>
      <c r="K1770" s="50"/>
      <c r="L1770"/>
      <c r="M1770">
        <f t="shared" si="54"/>
        <v>0.23826656341552735</v>
      </c>
      <c r="N1770">
        <f t="shared" si="55"/>
        <v>1.2395742797851563</v>
      </c>
    </row>
    <row r="1771" spans="1:14" ht="15" x14ac:dyDescent="0.2">
      <c r="A1771" s="59" t="s">
        <v>4395</v>
      </c>
      <c r="B1771" s="59" t="s">
        <v>4396</v>
      </c>
      <c r="C1771" s="59" t="s">
        <v>89</v>
      </c>
      <c r="D1771" s="60">
        <v>15.431126594543457</v>
      </c>
      <c r="E1771" s="60">
        <v>33.141006469726562</v>
      </c>
      <c r="F1771" s="60">
        <v>54.611515045166016</v>
      </c>
      <c r="G1771" s="60">
        <v>342386464</v>
      </c>
      <c r="H1771" s="60">
        <v>10.440500259399414</v>
      </c>
      <c r="I1771" s="59" t="s">
        <v>89</v>
      </c>
      <c r="J1771" s="59" t="s">
        <v>90</v>
      </c>
      <c r="K1771" s="50"/>
      <c r="L1771"/>
      <c r="M1771">
        <f t="shared" si="54"/>
        <v>0.33141006469726564</v>
      </c>
      <c r="N1771">
        <f t="shared" si="55"/>
        <v>0.54611515045166015</v>
      </c>
    </row>
    <row r="1772" spans="1:14" ht="15" x14ac:dyDescent="0.2">
      <c r="A1772" s="59" t="s">
        <v>9406</v>
      </c>
      <c r="B1772" s="59" t="s">
        <v>9407</v>
      </c>
      <c r="C1772" s="59" t="s">
        <v>28</v>
      </c>
      <c r="D1772" s="60">
        <v>25.070220947265625</v>
      </c>
      <c r="E1772" s="60">
        <v>-9.9616794586181641</v>
      </c>
      <c r="F1772" s="60">
        <v>212.01167297363281</v>
      </c>
      <c r="G1772" s="60">
        <v>340536256</v>
      </c>
      <c r="H1772" s="60">
        <v>3.1150000095367432</v>
      </c>
      <c r="I1772" s="59" t="s">
        <v>31</v>
      </c>
      <c r="J1772" s="59" t="s">
        <v>116</v>
      </c>
      <c r="K1772" s="50"/>
      <c r="L1772"/>
      <c r="M1772">
        <f t="shared" si="54"/>
        <v>-9.961679458618164E-2</v>
      </c>
      <c r="N1772">
        <f t="shared" si="55"/>
        <v>2.1201167297363281</v>
      </c>
    </row>
    <row r="1773" spans="1:14" ht="15" x14ac:dyDescent="0.2">
      <c r="A1773" s="59" t="s">
        <v>5257</v>
      </c>
      <c r="B1773" s="59" t="s">
        <v>5258</v>
      </c>
      <c r="C1773" s="59" t="s">
        <v>33</v>
      </c>
      <c r="D1773" s="60">
        <v>8.9691877365112305</v>
      </c>
      <c r="E1773" s="60">
        <v>17.154106140136719</v>
      </c>
      <c r="F1773" s="60">
        <v>53.812576293945312</v>
      </c>
      <c r="G1773" s="60">
        <v>338107488</v>
      </c>
      <c r="H1773" s="60">
        <v>32.020000457763672</v>
      </c>
      <c r="I1773" s="59" t="s">
        <v>47</v>
      </c>
      <c r="J1773" s="59" t="s">
        <v>47</v>
      </c>
      <c r="K1773" s="50"/>
      <c r="L1773"/>
      <c r="M1773">
        <f t="shared" si="54"/>
        <v>0.17154106140136718</v>
      </c>
      <c r="N1773">
        <f t="shared" si="55"/>
        <v>0.53812576293945313</v>
      </c>
    </row>
    <row r="1774" spans="1:14" ht="15" x14ac:dyDescent="0.2">
      <c r="A1774" s="59" t="s">
        <v>9432</v>
      </c>
      <c r="B1774" s="59" t="s">
        <v>9433</v>
      </c>
      <c r="C1774" s="59" t="s">
        <v>25</v>
      </c>
      <c r="D1774" s="60">
        <v>40.261703491210938</v>
      </c>
      <c r="E1774" s="60">
        <v>6.8600168228149414</v>
      </c>
      <c r="F1774" s="60">
        <v>80.811546325683594</v>
      </c>
      <c r="G1774" s="60">
        <v>337319264</v>
      </c>
      <c r="H1774" s="60">
        <v>5.3600001335144043</v>
      </c>
      <c r="I1774" s="59" t="s">
        <v>26</v>
      </c>
      <c r="J1774" s="59" t="s">
        <v>57</v>
      </c>
      <c r="K1774" s="50"/>
      <c r="L1774"/>
      <c r="M1774">
        <f t="shared" si="54"/>
        <v>6.8600168228149419E-2</v>
      </c>
      <c r="N1774">
        <f t="shared" si="55"/>
        <v>0.80811546325683592</v>
      </c>
    </row>
    <row r="1775" spans="1:14" ht="15" x14ac:dyDescent="0.2">
      <c r="A1775" s="59" t="s">
        <v>5015</v>
      </c>
      <c r="B1775" s="59" t="s">
        <v>5016</v>
      </c>
      <c r="C1775" s="59" t="s">
        <v>43</v>
      </c>
      <c r="D1775" s="60">
        <v>6.196742057800293</v>
      </c>
      <c r="E1775" s="60">
        <v>22.947948455810547</v>
      </c>
      <c r="F1775" s="60">
        <v>6.8655719757080078</v>
      </c>
      <c r="G1775" s="60">
        <v>333782176</v>
      </c>
      <c r="H1775" s="60">
        <v>47.150001525878906</v>
      </c>
      <c r="I1775" s="59" t="s">
        <v>43</v>
      </c>
      <c r="J1775" s="59" t="s">
        <v>44</v>
      </c>
      <c r="K1775" s="50"/>
      <c r="L1775"/>
      <c r="M1775">
        <f t="shared" si="54"/>
        <v>0.22947948455810546</v>
      </c>
      <c r="N1775">
        <f t="shared" si="55"/>
        <v>6.8655719757080083E-2</v>
      </c>
    </row>
    <row r="1776" spans="1:14" ht="15" x14ac:dyDescent="0.2">
      <c r="A1776" s="59" t="s">
        <v>5829</v>
      </c>
      <c r="B1776" s="59" t="s">
        <v>5830</v>
      </c>
      <c r="C1776" s="59" t="s">
        <v>33</v>
      </c>
      <c r="D1776" s="60">
        <v>7.9030098915100098</v>
      </c>
      <c r="E1776" s="60">
        <v>21.328008651733398</v>
      </c>
      <c r="F1776" s="60">
        <v>15.916451454162598</v>
      </c>
      <c r="G1776" s="60">
        <v>332182144</v>
      </c>
      <c r="H1776" s="60">
        <v>23.629999160766602</v>
      </c>
      <c r="I1776" s="59" t="s">
        <v>47</v>
      </c>
      <c r="J1776" s="59" t="s">
        <v>47</v>
      </c>
      <c r="K1776" s="50"/>
      <c r="L1776"/>
      <c r="M1776">
        <f t="shared" si="54"/>
        <v>0.21328008651733399</v>
      </c>
      <c r="N1776">
        <f t="shared" si="55"/>
        <v>0.15916451454162597</v>
      </c>
    </row>
    <row r="1777" spans="1:14" ht="15" x14ac:dyDescent="0.2">
      <c r="A1777" s="59" t="s">
        <v>5607</v>
      </c>
      <c r="B1777" s="59" t="s">
        <v>5608</v>
      </c>
      <c r="C1777" s="59" t="s">
        <v>33</v>
      </c>
      <c r="D1777" s="60">
        <v>7.9475412368774414</v>
      </c>
      <c r="E1777" s="60">
        <v>15.890995979309082</v>
      </c>
      <c r="F1777" s="60">
        <v>92.568679809570312</v>
      </c>
      <c r="G1777" s="60">
        <v>331411616</v>
      </c>
      <c r="H1777" s="60">
        <v>20.139999389648438</v>
      </c>
      <c r="I1777" s="59" t="s">
        <v>47</v>
      </c>
      <c r="J1777" s="59" t="s">
        <v>47</v>
      </c>
      <c r="K1777" s="50"/>
      <c r="L1777"/>
      <c r="M1777">
        <f t="shared" si="54"/>
        <v>0.15890995979309083</v>
      </c>
      <c r="N1777">
        <f t="shared" si="55"/>
        <v>0.92568679809570309</v>
      </c>
    </row>
    <row r="1778" spans="1:14" ht="15" x14ac:dyDescent="0.2">
      <c r="A1778" s="59" t="s">
        <v>5337</v>
      </c>
      <c r="B1778" s="59" t="s">
        <v>5338</v>
      </c>
      <c r="C1778" s="59" t="s">
        <v>28</v>
      </c>
      <c r="D1778" s="60">
        <v>33.468124389648438</v>
      </c>
      <c r="E1778" s="60">
        <v>2.5380749702453609</v>
      </c>
      <c r="F1778" s="60">
        <v>105.52127838134766</v>
      </c>
      <c r="G1778" s="60">
        <v>329158752</v>
      </c>
      <c r="H1778" s="60">
        <v>9.9399995803833008</v>
      </c>
      <c r="I1778" s="59" t="s">
        <v>29</v>
      </c>
      <c r="J1778" s="59" t="s">
        <v>30</v>
      </c>
      <c r="K1778" s="50"/>
      <c r="L1778"/>
      <c r="M1778">
        <f t="shared" si="54"/>
        <v>2.538074970245361E-2</v>
      </c>
      <c r="N1778">
        <f t="shared" si="55"/>
        <v>1.0552127838134766</v>
      </c>
    </row>
    <row r="1779" spans="1:14" ht="15" x14ac:dyDescent="0.2">
      <c r="A1779" s="59" t="s">
        <v>4957</v>
      </c>
      <c r="B1779" s="59" t="s">
        <v>4958</v>
      </c>
      <c r="C1779" s="59" t="s">
        <v>45</v>
      </c>
      <c r="D1779" s="60">
        <v>9.7462358474731445</v>
      </c>
      <c r="E1779" s="60">
        <v>7.5195279121398926</v>
      </c>
      <c r="F1779" s="60">
        <v>108.4580078125</v>
      </c>
      <c r="G1779" s="60">
        <v>328703776</v>
      </c>
      <c r="H1779" s="60">
        <v>22.649999618530273</v>
      </c>
      <c r="I1779" s="59" t="s">
        <v>46</v>
      </c>
      <c r="J1779" s="59" t="s">
        <v>46</v>
      </c>
      <c r="K1779" s="50"/>
      <c r="L1779"/>
      <c r="M1779">
        <f t="shared" si="54"/>
        <v>7.5195279121398922E-2</v>
      </c>
      <c r="N1779">
        <f t="shared" si="55"/>
        <v>1.0845800781249999</v>
      </c>
    </row>
    <row r="1780" spans="1:14" ht="15" x14ac:dyDescent="0.2">
      <c r="A1780" s="59" t="s">
        <v>5649</v>
      </c>
      <c r="B1780" s="59" t="s">
        <v>5650</v>
      </c>
      <c r="C1780" s="59" t="s">
        <v>33</v>
      </c>
      <c r="D1780" s="60">
        <v>8.6612319946289062</v>
      </c>
      <c r="E1780" s="60">
        <v>16.176597595214844</v>
      </c>
      <c r="F1780" s="60">
        <v>168.821044921875</v>
      </c>
      <c r="G1780" s="60">
        <v>327384864</v>
      </c>
      <c r="H1780" s="60">
        <v>39.580001831054688</v>
      </c>
      <c r="I1780" s="59" t="s">
        <v>47</v>
      </c>
      <c r="J1780" s="59" t="s">
        <v>47</v>
      </c>
      <c r="K1780" s="50"/>
      <c r="L1780"/>
      <c r="M1780">
        <f t="shared" si="54"/>
        <v>0.16176597595214845</v>
      </c>
      <c r="N1780">
        <f t="shared" si="55"/>
        <v>1.68821044921875</v>
      </c>
    </row>
    <row r="1781" spans="1:14" ht="15" x14ac:dyDescent="0.2">
      <c r="A1781" s="59" t="s">
        <v>9440</v>
      </c>
      <c r="B1781" s="59" t="s">
        <v>9441</v>
      </c>
      <c r="C1781" s="59" t="s">
        <v>69</v>
      </c>
      <c r="D1781" s="60">
        <v>3.667943000793457</v>
      </c>
      <c r="E1781" s="60">
        <v>17.663537979125977</v>
      </c>
      <c r="F1781" s="60">
        <v>12.134352684020996</v>
      </c>
      <c r="G1781" s="60">
        <v>326822880</v>
      </c>
      <c r="H1781" s="60">
        <v>2.6064000129699711</v>
      </c>
      <c r="I1781" s="59" t="s">
        <v>76</v>
      </c>
      <c r="J1781" s="59" t="s">
        <v>82</v>
      </c>
      <c r="K1781" s="50"/>
      <c r="L1781"/>
      <c r="M1781">
        <f t="shared" si="54"/>
        <v>0.17663537979125976</v>
      </c>
      <c r="N1781">
        <f t="shared" si="55"/>
        <v>0.12134352684020996</v>
      </c>
    </row>
    <row r="1782" spans="1:14" ht="15" x14ac:dyDescent="0.2">
      <c r="A1782" s="59" t="s">
        <v>5499</v>
      </c>
      <c r="B1782" s="59" t="s">
        <v>5500</v>
      </c>
      <c r="C1782" s="59" t="s">
        <v>69</v>
      </c>
      <c r="D1782" s="60">
        <v>12.581351280212402</v>
      </c>
      <c r="E1782" s="60">
        <v>8.6450271606445312</v>
      </c>
      <c r="F1782" s="60">
        <v>55.170291900634766</v>
      </c>
      <c r="G1782" s="60">
        <v>326113792</v>
      </c>
      <c r="H1782" s="60">
        <v>34.599998474121094</v>
      </c>
      <c r="I1782" s="59" t="s">
        <v>76</v>
      </c>
      <c r="J1782" s="59" t="s">
        <v>107</v>
      </c>
      <c r="K1782" s="50"/>
      <c r="L1782"/>
      <c r="M1782">
        <f t="shared" si="54"/>
        <v>8.6450271606445306E-2</v>
      </c>
      <c r="N1782">
        <f t="shared" si="55"/>
        <v>0.5517029190063476</v>
      </c>
    </row>
    <row r="1783" spans="1:14" ht="15" x14ac:dyDescent="0.2">
      <c r="A1783" s="59" t="s">
        <v>4883</v>
      </c>
      <c r="B1783" s="59" t="s">
        <v>4884</v>
      </c>
      <c r="C1783" s="59" t="s">
        <v>33</v>
      </c>
      <c r="D1783" s="60">
        <v>9.1827049255371094</v>
      </c>
      <c r="E1783" s="60">
        <v>10.966691970825195</v>
      </c>
      <c r="F1783" s="60">
        <v>101.90190887451172</v>
      </c>
      <c r="G1783" s="60">
        <v>323971040</v>
      </c>
      <c r="H1783" s="60">
        <v>21.469999313354492</v>
      </c>
      <c r="I1783" s="59" t="s">
        <v>47</v>
      </c>
      <c r="J1783" s="59" t="s">
        <v>47</v>
      </c>
      <c r="K1783" s="50"/>
      <c r="L1783"/>
      <c r="M1783">
        <f t="shared" si="54"/>
        <v>0.10966691970825196</v>
      </c>
      <c r="N1783">
        <f t="shared" si="55"/>
        <v>1.0190190887451172</v>
      </c>
    </row>
    <row r="1784" spans="1:14" ht="15" x14ac:dyDescent="0.2">
      <c r="A1784" s="59" t="s">
        <v>4637</v>
      </c>
      <c r="B1784" s="59" t="s">
        <v>4638</v>
      </c>
      <c r="C1784" s="59" t="s">
        <v>33</v>
      </c>
      <c r="D1784" s="60">
        <v>35.722221374511719</v>
      </c>
      <c r="E1784" s="60">
        <v>2.713138103485107</v>
      </c>
      <c r="F1784" s="60">
        <v>40.034465789794922</v>
      </c>
      <c r="G1784" s="60">
        <v>321564064</v>
      </c>
      <c r="H1784" s="60">
        <v>6.429999828338623</v>
      </c>
      <c r="I1784" s="59" t="s">
        <v>47</v>
      </c>
      <c r="J1784" s="59" t="s">
        <v>111</v>
      </c>
      <c r="K1784" s="50"/>
      <c r="L1784"/>
      <c r="M1784">
        <f t="shared" si="54"/>
        <v>2.713138103485107E-2</v>
      </c>
      <c r="N1784">
        <f t="shared" si="55"/>
        <v>0.40034465789794921</v>
      </c>
    </row>
    <row r="1785" spans="1:14" ht="15" x14ac:dyDescent="0.2">
      <c r="A1785" s="59" t="s">
        <v>7657</v>
      </c>
      <c r="B1785" s="59" t="s">
        <v>7658</v>
      </c>
      <c r="C1785" s="59" t="s">
        <v>36</v>
      </c>
      <c r="D1785" s="60">
        <v>27.630664825439453</v>
      </c>
      <c r="E1785" s="60">
        <v>-2.3399069309234619</v>
      </c>
      <c r="F1785" s="60">
        <v>265.63351440429688</v>
      </c>
      <c r="G1785" s="60">
        <v>321100928</v>
      </c>
      <c r="H1785" s="60">
        <v>11.770000457763672</v>
      </c>
      <c r="I1785" s="59" t="s">
        <v>37</v>
      </c>
      <c r="J1785" s="59" t="s">
        <v>38</v>
      </c>
      <c r="K1785" s="50"/>
      <c r="L1785"/>
      <c r="M1785">
        <f t="shared" si="54"/>
        <v>-2.3399069309234619E-2</v>
      </c>
      <c r="N1785">
        <f t="shared" si="55"/>
        <v>2.6563351440429686</v>
      </c>
    </row>
    <row r="1786" spans="1:14" ht="15" x14ac:dyDescent="0.2">
      <c r="A1786" s="59" t="s">
        <v>5681</v>
      </c>
      <c r="B1786" s="59" t="s">
        <v>5682</v>
      </c>
      <c r="C1786" s="59" t="s">
        <v>33</v>
      </c>
      <c r="D1786" s="60">
        <v>8.3333330154418945</v>
      </c>
      <c r="E1786" s="60">
        <v>16.504125595092773</v>
      </c>
      <c r="F1786" s="60">
        <v>55.138542175292969</v>
      </c>
      <c r="G1786" s="60">
        <v>319349408</v>
      </c>
      <c r="H1786" s="60">
        <v>43.75</v>
      </c>
      <c r="I1786" s="59" t="s">
        <v>47</v>
      </c>
      <c r="J1786" s="59" t="s">
        <v>47</v>
      </c>
      <c r="K1786" s="50"/>
      <c r="L1786"/>
      <c r="M1786">
        <f t="shared" si="54"/>
        <v>0.16504125595092772</v>
      </c>
      <c r="N1786">
        <f t="shared" si="55"/>
        <v>0.55138542175292971</v>
      </c>
    </row>
    <row r="1787" spans="1:14" ht="15" x14ac:dyDescent="0.2">
      <c r="A1787" s="59" t="s">
        <v>9428</v>
      </c>
      <c r="B1787" s="59" t="s">
        <v>9429</v>
      </c>
      <c r="C1787" s="59" t="s">
        <v>20</v>
      </c>
      <c r="D1787" s="60">
        <v>15.306122779846191</v>
      </c>
      <c r="E1787" s="60">
        <v>7.0905208587646484</v>
      </c>
      <c r="F1787" s="60">
        <v>1.62469494342804</v>
      </c>
      <c r="G1787" s="60">
        <v>319227072</v>
      </c>
      <c r="H1787" s="60">
        <v>30.120000839233398</v>
      </c>
      <c r="I1787" s="59" t="s">
        <v>21</v>
      </c>
      <c r="J1787" s="59" t="s">
        <v>63</v>
      </c>
      <c r="K1787" s="50"/>
      <c r="L1787"/>
      <c r="M1787">
        <f t="shared" si="54"/>
        <v>7.0905208587646484E-2</v>
      </c>
      <c r="N1787">
        <f t="shared" si="55"/>
        <v>1.62469494342804E-2</v>
      </c>
    </row>
    <row r="1788" spans="1:14" ht="15" x14ac:dyDescent="0.2">
      <c r="A1788" s="59" t="s">
        <v>5425</v>
      </c>
      <c r="B1788" s="59" t="s">
        <v>5426</v>
      </c>
      <c r="C1788" s="59" t="s">
        <v>33</v>
      </c>
      <c r="D1788" s="60">
        <v>11.245223999023438</v>
      </c>
      <c r="E1788" s="60">
        <v>11.96630859375</v>
      </c>
      <c r="F1788" s="60">
        <v>28.270000457763672</v>
      </c>
      <c r="G1788" s="60">
        <v>317949952</v>
      </c>
      <c r="H1788" s="60">
        <v>39</v>
      </c>
      <c r="I1788" s="59" t="s">
        <v>47</v>
      </c>
      <c r="J1788" s="59" t="s">
        <v>47</v>
      </c>
      <c r="K1788" s="50"/>
      <c r="L1788"/>
      <c r="M1788">
        <f t="shared" si="54"/>
        <v>0.1196630859375</v>
      </c>
      <c r="N1788">
        <f t="shared" si="55"/>
        <v>0.28270000457763672</v>
      </c>
    </row>
    <row r="1789" spans="1:14" ht="15" x14ac:dyDescent="0.2">
      <c r="A1789" s="59" t="s">
        <v>4737</v>
      </c>
      <c r="B1789" s="59" t="s">
        <v>4738</v>
      </c>
      <c r="C1789" s="59" t="s">
        <v>69</v>
      </c>
      <c r="D1789" s="60">
        <v>22.23822021484375</v>
      </c>
      <c r="E1789" s="60">
        <v>2.6408309936523442</v>
      </c>
      <c r="F1789" s="60">
        <v>68.869865417480469</v>
      </c>
      <c r="G1789" s="60">
        <v>317364672</v>
      </c>
      <c r="H1789" s="60">
        <v>9.0200004577636719</v>
      </c>
      <c r="I1789" s="59" t="s">
        <v>76</v>
      </c>
      <c r="J1789" s="59" t="s">
        <v>82</v>
      </c>
      <c r="K1789" s="50"/>
      <c r="L1789"/>
      <c r="M1789">
        <f t="shared" si="54"/>
        <v>2.6408309936523443E-2</v>
      </c>
      <c r="N1789">
        <f t="shared" si="55"/>
        <v>0.68869865417480469</v>
      </c>
    </row>
    <row r="1790" spans="1:14" ht="15" x14ac:dyDescent="0.2">
      <c r="A1790" s="59" t="s">
        <v>9430</v>
      </c>
      <c r="B1790" s="59" t="s">
        <v>9431</v>
      </c>
      <c r="C1790" s="59" t="s">
        <v>33</v>
      </c>
      <c r="D1790" s="60">
        <v>7.5448036193847656</v>
      </c>
      <c r="E1790" s="60">
        <v>12.028458595275879</v>
      </c>
      <c r="F1790" s="60">
        <v>0</v>
      </c>
      <c r="G1790" s="60">
        <v>312587392</v>
      </c>
      <c r="H1790" s="60">
        <v>15.930000305175781</v>
      </c>
      <c r="I1790" s="59" t="s">
        <v>34</v>
      </c>
      <c r="J1790" s="59" t="s">
        <v>112</v>
      </c>
      <c r="K1790" s="50"/>
      <c r="L1790"/>
      <c r="M1790">
        <f t="shared" si="54"/>
        <v>0.12028458595275879</v>
      </c>
      <c r="N1790" t="str">
        <f t="shared" si="55"/>
        <v/>
      </c>
    </row>
    <row r="1791" spans="1:14" ht="15" x14ac:dyDescent="0.2">
      <c r="A1791" s="59" t="s">
        <v>6013</v>
      </c>
      <c r="B1791" s="59" t="s">
        <v>6014</v>
      </c>
      <c r="C1791" s="59" t="s">
        <v>89</v>
      </c>
      <c r="D1791" s="60">
        <v>2.8958251476287842</v>
      </c>
      <c r="E1791" s="60">
        <v>24.54173469543457</v>
      </c>
      <c r="F1791" s="60">
        <v>53.440422058105469</v>
      </c>
      <c r="G1791" s="60">
        <v>312305888</v>
      </c>
      <c r="H1791" s="60">
        <v>28.059999465942383</v>
      </c>
      <c r="I1791" s="59" t="s">
        <v>89</v>
      </c>
      <c r="J1791" s="59" t="s">
        <v>93</v>
      </c>
      <c r="K1791" s="50"/>
      <c r="L1791"/>
      <c r="M1791">
        <f t="shared" si="54"/>
        <v>0.24541734695434569</v>
      </c>
      <c r="N1791">
        <f t="shared" si="55"/>
        <v>0.53440422058105463</v>
      </c>
    </row>
    <row r="1792" spans="1:14" ht="15" x14ac:dyDescent="0.2">
      <c r="A1792" s="59" t="s">
        <v>4927</v>
      </c>
      <c r="B1792" s="59" t="s">
        <v>4928</v>
      </c>
      <c r="C1792" s="59" t="s">
        <v>36</v>
      </c>
      <c r="D1792" s="60">
        <v>20.109264373779297</v>
      </c>
      <c r="E1792" s="60">
        <v>14.711732864379883</v>
      </c>
      <c r="F1792" s="60">
        <v>0.32721400260925304</v>
      </c>
      <c r="G1792" s="60">
        <v>309279200</v>
      </c>
      <c r="H1792" s="60">
        <v>88.339996337890625</v>
      </c>
      <c r="I1792" s="59" t="s">
        <v>37</v>
      </c>
      <c r="J1792" s="59" t="s">
        <v>60</v>
      </c>
      <c r="K1792" s="50"/>
      <c r="L1792"/>
      <c r="M1792">
        <f t="shared" si="54"/>
        <v>0.14711732864379884</v>
      </c>
      <c r="N1792">
        <f t="shared" si="55"/>
        <v>3.2721400260925303E-3</v>
      </c>
    </row>
    <row r="1793" spans="1:14" ht="15" x14ac:dyDescent="0.2">
      <c r="A1793" s="59" t="s">
        <v>1872</v>
      </c>
      <c r="B1793" s="59" t="s">
        <v>7980</v>
      </c>
      <c r="C1793" s="59" t="s">
        <v>28</v>
      </c>
      <c r="D1793" s="60">
        <v>6.5215644836425781</v>
      </c>
      <c r="E1793" s="60">
        <v>2.3661808967590332</v>
      </c>
      <c r="F1793" s="60">
        <v>109.49113464355469</v>
      </c>
      <c r="G1793" s="60">
        <v>308420384</v>
      </c>
      <c r="H1793" s="60">
        <v>10.869999885559082</v>
      </c>
      <c r="I1793" s="59" t="s">
        <v>29</v>
      </c>
      <c r="J1793" s="59" t="s">
        <v>52</v>
      </c>
      <c r="K1793" s="50"/>
      <c r="L1793"/>
      <c r="M1793">
        <f t="shared" si="54"/>
        <v>2.3661808967590334E-2</v>
      </c>
      <c r="N1793">
        <f t="shared" si="55"/>
        <v>1.0949113464355469</v>
      </c>
    </row>
    <row r="1794" spans="1:14" ht="15" x14ac:dyDescent="0.2">
      <c r="A1794" s="59" t="s">
        <v>9416</v>
      </c>
      <c r="B1794" s="59" t="s">
        <v>9417</v>
      </c>
      <c r="C1794" s="59" t="s">
        <v>33</v>
      </c>
      <c r="D1794" s="60">
        <v>11.339839935302734</v>
      </c>
      <c r="E1794" s="60">
        <v>9.0053157806396484</v>
      </c>
      <c r="F1794" s="60">
        <v>0</v>
      </c>
      <c r="G1794" s="60">
        <v>306329888</v>
      </c>
      <c r="H1794" s="60">
        <v>10.760000228881836</v>
      </c>
      <c r="I1794" s="59" t="s">
        <v>47</v>
      </c>
      <c r="J1794" s="59" t="s">
        <v>111</v>
      </c>
      <c r="K1794" s="50"/>
      <c r="L1794"/>
      <c r="M1794">
        <f t="shared" si="54"/>
        <v>9.0053157806396486E-2</v>
      </c>
      <c r="N1794" t="str">
        <f t="shared" si="55"/>
        <v/>
      </c>
    </row>
    <row r="1795" spans="1:14" ht="15" x14ac:dyDescent="0.2">
      <c r="A1795" s="59" t="s">
        <v>5047</v>
      </c>
      <c r="B1795" s="59" t="s">
        <v>5048</v>
      </c>
      <c r="C1795" s="59" t="s">
        <v>28</v>
      </c>
      <c r="D1795" s="60">
        <v>10.674226760864258</v>
      </c>
      <c r="E1795" s="60">
        <v>8.1907777786254883</v>
      </c>
      <c r="F1795" s="60">
        <v>46.037746429443359</v>
      </c>
      <c r="G1795" s="60">
        <v>304810144</v>
      </c>
      <c r="H1795" s="60">
        <v>8.2299995422363281</v>
      </c>
      <c r="I1795" s="59" t="s">
        <v>67</v>
      </c>
      <c r="J1795" s="59" t="s">
        <v>113</v>
      </c>
      <c r="K1795" s="50"/>
      <c r="L1795"/>
      <c r="M1795">
        <f t="shared" si="54"/>
        <v>8.1907777786254882E-2</v>
      </c>
      <c r="N1795">
        <f t="shared" si="55"/>
        <v>0.4603774642944336</v>
      </c>
    </row>
    <row r="1796" spans="1:14" ht="15" x14ac:dyDescent="0.2">
      <c r="A1796" s="59" t="s">
        <v>4763</v>
      </c>
      <c r="B1796" s="59" t="s">
        <v>4764</v>
      </c>
      <c r="C1796" s="59" t="s">
        <v>69</v>
      </c>
      <c r="D1796" s="60">
        <v>37.428573608398438</v>
      </c>
      <c r="E1796" s="60">
        <v>2.75810694694519</v>
      </c>
      <c r="F1796" s="60">
        <v>0.71363902091980003</v>
      </c>
      <c r="G1796" s="60">
        <v>303150688</v>
      </c>
      <c r="H1796" s="60">
        <v>26.200000762939453</v>
      </c>
      <c r="I1796" s="59" t="s">
        <v>76</v>
      </c>
      <c r="J1796" s="59" t="s">
        <v>91</v>
      </c>
      <c r="K1796" s="50"/>
      <c r="L1796"/>
      <c r="M1796">
        <f t="shared" si="54"/>
        <v>2.7581069469451901E-2</v>
      </c>
      <c r="N1796">
        <f t="shared" si="55"/>
        <v>7.1363902091980003E-3</v>
      </c>
    </row>
    <row r="1797" spans="1:14" ht="15" x14ac:dyDescent="0.2">
      <c r="A1797" s="59" t="s">
        <v>5519</v>
      </c>
      <c r="B1797" s="59" t="s">
        <v>5520</v>
      </c>
      <c r="C1797" s="59" t="s">
        <v>33</v>
      </c>
      <c r="D1797" s="60">
        <v>16.804197311401367</v>
      </c>
      <c r="E1797" s="60">
        <v>7.2547922134399414</v>
      </c>
      <c r="F1797" s="60">
        <v>59.972991943359375</v>
      </c>
      <c r="G1797" s="60">
        <v>303017472</v>
      </c>
      <c r="H1797" s="60">
        <v>24.030000686645508</v>
      </c>
      <c r="I1797" s="59" t="s">
        <v>47</v>
      </c>
      <c r="J1797" s="59" t="s">
        <v>47</v>
      </c>
      <c r="K1797" s="50"/>
      <c r="L1797"/>
      <c r="M1797">
        <f t="shared" ref="M1797:M1860" si="56">IF(E1797=0,"",E1797/100)</f>
        <v>7.2547922134399409E-2</v>
      </c>
      <c r="N1797">
        <f t="shared" si="55"/>
        <v>0.59972991943359377</v>
      </c>
    </row>
    <row r="1798" spans="1:14" ht="15" x14ac:dyDescent="0.2">
      <c r="A1798" s="59" t="s">
        <v>9434</v>
      </c>
      <c r="B1798" s="59" t="s">
        <v>9435</v>
      </c>
      <c r="C1798" s="59" t="s">
        <v>33</v>
      </c>
      <c r="D1798" s="60">
        <v>14.15555477142334</v>
      </c>
      <c r="E1798" s="60">
        <v>5.5737051963806152</v>
      </c>
      <c r="F1798" s="60">
        <v>35.969146728515625</v>
      </c>
      <c r="G1798" s="60">
        <v>300162048</v>
      </c>
      <c r="H1798" s="60">
        <v>12.739999771118164</v>
      </c>
      <c r="I1798" s="59" t="s">
        <v>47</v>
      </c>
      <c r="J1798" s="59" t="s">
        <v>47</v>
      </c>
      <c r="K1798" s="50"/>
      <c r="L1798"/>
      <c r="M1798">
        <f t="shared" si="56"/>
        <v>5.5737051963806156E-2</v>
      </c>
      <c r="N1798">
        <f t="shared" ref="N1798:N1861" si="57">IF(F1798=0,"",F1798/100)</f>
        <v>0.35969146728515627</v>
      </c>
    </row>
    <row r="1799" spans="1:14" ht="15" x14ac:dyDescent="0.2">
      <c r="A1799" s="59" t="s">
        <v>5559</v>
      </c>
      <c r="B1799" s="59" t="s">
        <v>5560</v>
      </c>
      <c r="C1799" s="59" t="s">
        <v>33</v>
      </c>
      <c r="D1799" s="60">
        <v>8.1173181533813477</v>
      </c>
      <c r="E1799" s="60">
        <v>17.935245513916016</v>
      </c>
      <c r="F1799" s="60">
        <v>126.09345245361328</v>
      </c>
      <c r="G1799" s="60">
        <v>297030592</v>
      </c>
      <c r="H1799" s="60">
        <v>29.059999465942383</v>
      </c>
      <c r="I1799" s="59" t="s">
        <v>47</v>
      </c>
      <c r="J1799" s="59" t="s">
        <v>47</v>
      </c>
      <c r="K1799" s="50"/>
      <c r="L1799"/>
      <c r="M1799">
        <f t="shared" si="56"/>
        <v>0.17935245513916015</v>
      </c>
      <c r="N1799">
        <f t="shared" si="57"/>
        <v>1.2609345245361328</v>
      </c>
    </row>
    <row r="1800" spans="1:14" ht="15" x14ac:dyDescent="0.2">
      <c r="A1800" s="59" t="s">
        <v>4997</v>
      </c>
      <c r="B1800" s="59" t="s">
        <v>4998</v>
      </c>
      <c r="C1800" s="59" t="s">
        <v>33</v>
      </c>
      <c r="D1800" s="60">
        <v>16.342344284057617</v>
      </c>
      <c r="E1800" s="60">
        <v>5.7715449333190918</v>
      </c>
      <c r="F1800" s="60">
        <v>10.06199836730957</v>
      </c>
      <c r="G1800" s="60">
        <v>295339072</v>
      </c>
      <c r="H1800" s="60">
        <v>19.739999771118164</v>
      </c>
      <c r="I1800" s="59" t="s">
        <v>47</v>
      </c>
      <c r="J1800" s="59" t="s">
        <v>47</v>
      </c>
      <c r="K1800" s="50"/>
      <c r="L1800"/>
      <c r="M1800">
        <f t="shared" si="56"/>
        <v>5.7715449333190921E-2</v>
      </c>
      <c r="N1800">
        <f t="shared" si="57"/>
        <v>0.1006199836730957</v>
      </c>
    </row>
    <row r="1801" spans="1:14" ht="15" x14ac:dyDescent="0.2">
      <c r="A1801" s="59" t="s">
        <v>9426</v>
      </c>
      <c r="B1801" s="59" t="s">
        <v>9427</v>
      </c>
      <c r="C1801" s="59" t="s">
        <v>69</v>
      </c>
      <c r="D1801" s="60">
        <v>14.040179252624512</v>
      </c>
      <c r="E1801" s="60">
        <v>26.757843017578125</v>
      </c>
      <c r="F1801" s="60">
        <v>27.659154891967773</v>
      </c>
      <c r="G1801" s="60">
        <v>294709728</v>
      </c>
      <c r="H1801" s="60">
        <v>15.725000381469727</v>
      </c>
      <c r="I1801" s="59" t="s">
        <v>76</v>
      </c>
      <c r="J1801" s="59" t="s">
        <v>97</v>
      </c>
      <c r="K1801" s="50"/>
      <c r="L1801"/>
      <c r="M1801">
        <f t="shared" si="56"/>
        <v>0.26757843017578126</v>
      </c>
      <c r="N1801">
        <f t="shared" si="57"/>
        <v>0.27659154891967774</v>
      </c>
    </row>
    <row r="1802" spans="1:14" ht="15" x14ac:dyDescent="0.2">
      <c r="A1802" s="59" t="s">
        <v>5339</v>
      </c>
      <c r="B1802" s="59" t="s">
        <v>5340</v>
      </c>
      <c r="C1802" s="59" t="s">
        <v>65</v>
      </c>
      <c r="D1802" s="60">
        <v>59.395435333251953</v>
      </c>
      <c r="E1802" s="60">
        <v>15.914508819580078</v>
      </c>
      <c r="F1802" s="60">
        <v>372.00363159179688</v>
      </c>
      <c r="G1802" s="60">
        <v>293797952</v>
      </c>
      <c r="H1802" s="60">
        <v>13.100000381469727</v>
      </c>
      <c r="I1802" s="59" t="s">
        <v>65</v>
      </c>
      <c r="J1802" s="59" t="s">
        <v>98</v>
      </c>
      <c r="K1802" s="50"/>
      <c r="L1802"/>
      <c r="M1802">
        <f t="shared" si="56"/>
        <v>0.15914508819580078</v>
      </c>
      <c r="N1802">
        <f t="shared" si="57"/>
        <v>3.7200363159179686</v>
      </c>
    </row>
    <row r="1803" spans="1:14" ht="15" x14ac:dyDescent="0.2">
      <c r="A1803" s="59" t="s">
        <v>4645</v>
      </c>
      <c r="B1803" s="59" t="s">
        <v>4646</v>
      </c>
      <c r="C1803" s="59" t="s">
        <v>89</v>
      </c>
      <c r="D1803" s="60">
        <v>7.4957656860351562</v>
      </c>
      <c r="E1803" s="60">
        <v>6.168543815612793</v>
      </c>
      <c r="F1803" s="60">
        <v>0.187209993600845</v>
      </c>
      <c r="G1803" s="60">
        <v>292776096</v>
      </c>
      <c r="H1803" s="60">
        <v>7.899899959564209</v>
      </c>
      <c r="I1803" s="59" t="s">
        <v>89</v>
      </c>
      <c r="J1803" s="59" t="s">
        <v>90</v>
      </c>
      <c r="K1803" s="50"/>
      <c r="L1803"/>
      <c r="M1803">
        <f t="shared" si="56"/>
        <v>6.1685438156127932E-2</v>
      </c>
      <c r="N1803">
        <f t="shared" si="57"/>
        <v>1.8720999360084501E-3</v>
      </c>
    </row>
    <row r="1804" spans="1:14" ht="15" x14ac:dyDescent="0.2">
      <c r="A1804" s="59" t="s">
        <v>4963</v>
      </c>
      <c r="B1804" s="59" t="s">
        <v>4964</v>
      </c>
      <c r="C1804" s="59" t="s">
        <v>69</v>
      </c>
      <c r="D1804" s="60">
        <v>21.248109817504883</v>
      </c>
      <c r="E1804" s="60">
        <v>4.2844491004943848</v>
      </c>
      <c r="F1804" s="60">
        <v>14.23114013671875</v>
      </c>
      <c r="G1804" s="60">
        <v>292267936</v>
      </c>
      <c r="H1804" s="60">
        <v>25.600000381469727</v>
      </c>
      <c r="I1804" s="59" t="s">
        <v>76</v>
      </c>
      <c r="J1804" s="59" t="s">
        <v>82</v>
      </c>
      <c r="K1804" s="50"/>
      <c r="L1804"/>
      <c r="M1804">
        <f t="shared" si="56"/>
        <v>4.2844491004943849E-2</v>
      </c>
      <c r="N1804">
        <f t="shared" si="57"/>
        <v>0.14231140136718751</v>
      </c>
    </row>
    <row r="1805" spans="1:14" ht="15" x14ac:dyDescent="0.2">
      <c r="A1805" s="59" t="s">
        <v>9422</v>
      </c>
      <c r="B1805" s="59" t="s">
        <v>9423</v>
      </c>
      <c r="C1805" s="59" t="s">
        <v>80</v>
      </c>
      <c r="D1805" s="60">
        <v>3.0666530132293701</v>
      </c>
      <c r="E1805" s="60">
        <v>44.569404602050781</v>
      </c>
      <c r="F1805" s="60">
        <v>58.489105224609375</v>
      </c>
      <c r="G1805" s="60">
        <v>288430976</v>
      </c>
      <c r="H1805" s="60">
        <v>3.880000114440918</v>
      </c>
      <c r="I1805" s="59" t="s">
        <v>80</v>
      </c>
      <c r="J1805" s="59" t="s">
        <v>102</v>
      </c>
      <c r="K1805" s="50"/>
      <c r="L1805"/>
      <c r="M1805">
        <f t="shared" si="56"/>
        <v>0.44569404602050783</v>
      </c>
      <c r="N1805">
        <f t="shared" si="57"/>
        <v>0.58489105224609372</v>
      </c>
    </row>
    <row r="1806" spans="1:14" ht="15" x14ac:dyDescent="0.2">
      <c r="A1806" s="59" t="s">
        <v>5183</v>
      </c>
      <c r="B1806" s="59" t="s">
        <v>5184</v>
      </c>
      <c r="C1806" s="59" t="s">
        <v>33</v>
      </c>
      <c r="D1806" s="60">
        <v>4.5890545845031738</v>
      </c>
      <c r="E1806" s="60">
        <v>23.76130485534668</v>
      </c>
      <c r="F1806" s="60">
        <v>409.74151611328125</v>
      </c>
      <c r="G1806" s="60">
        <v>287477600</v>
      </c>
      <c r="H1806" s="60">
        <v>32.169998168945312</v>
      </c>
      <c r="I1806" s="59" t="s">
        <v>34</v>
      </c>
      <c r="J1806" s="59" t="s">
        <v>79</v>
      </c>
      <c r="K1806" s="50"/>
      <c r="L1806"/>
      <c r="M1806">
        <f t="shared" si="56"/>
        <v>0.23761304855346679</v>
      </c>
      <c r="N1806">
        <f t="shared" si="57"/>
        <v>4.0974151611328127</v>
      </c>
    </row>
    <row r="1807" spans="1:14" ht="15" x14ac:dyDescent="0.2">
      <c r="A1807" s="59" t="s">
        <v>2000</v>
      </c>
      <c r="B1807" s="59" t="s">
        <v>2001</v>
      </c>
      <c r="C1807" s="59" t="s">
        <v>33</v>
      </c>
      <c r="D1807" s="60">
        <v>22.89201545715332</v>
      </c>
      <c r="E1807" s="60">
        <v>-40.660999298095703</v>
      </c>
      <c r="F1807" s="60">
        <v>443.26068115234375</v>
      </c>
      <c r="G1807" s="60">
        <v>285886784</v>
      </c>
      <c r="H1807" s="60">
        <v>26.309999465942383</v>
      </c>
      <c r="I1807" s="59" t="s">
        <v>34</v>
      </c>
      <c r="J1807" s="59" t="s">
        <v>79</v>
      </c>
      <c r="K1807" s="50"/>
      <c r="L1807"/>
      <c r="M1807">
        <f t="shared" si="56"/>
        <v>-0.40660999298095701</v>
      </c>
      <c r="N1807">
        <f t="shared" si="57"/>
        <v>4.4326068115234376</v>
      </c>
    </row>
    <row r="1808" spans="1:14" ht="15" x14ac:dyDescent="0.2">
      <c r="A1808" s="59" t="s">
        <v>5423</v>
      </c>
      <c r="B1808" s="59" t="s">
        <v>5424</v>
      </c>
      <c r="C1808" s="59" t="s">
        <v>69</v>
      </c>
      <c r="D1808" s="60">
        <v>8.1681423187255859</v>
      </c>
      <c r="E1808" s="60">
        <v>23.522287368774414</v>
      </c>
      <c r="F1808" s="60">
        <v>86.220268249511719</v>
      </c>
      <c r="G1808" s="60">
        <v>284374176</v>
      </c>
      <c r="H1808" s="60">
        <v>5.809999942779541</v>
      </c>
      <c r="I1808" s="59" t="s">
        <v>70</v>
      </c>
      <c r="J1808" s="59" t="s">
        <v>71</v>
      </c>
      <c r="K1808" s="50"/>
      <c r="L1808"/>
      <c r="M1808">
        <f t="shared" si="56"/>
        <v>0.23522287368774414</v>
      </c>
      <c r="N1808">
        <f t="shared" si="57"/>
        <v>0.86220268249511722</v>
      </c>
    </row>
    <row r="1809" spans="1:14" ht="15" x14ac:dyDescent="0.2">
      <c r="A1809" s="59" t="s">
        <v>5659</v>
      </c>
      <c r="B1809" s="59" t="s">
        <v>5660</v>
      </c>
      <c r="C1809" s="59" t="s">
        <v>33</v>
      </c>
      <c r="D1809" s="60">
        <v>8.2780303955078125</v>
      </c>
      <c r="E1809" s="60">
        <v>12.950337409973145</v>
      </c>
      <c r="F1809" s="60">
        <v>42.924106597900391</v>
      </c>
      <c r="G1809" s="60">
        <v>284006240</v>
      </c>
      <c r="H1809" s="60">
        <v>14.899999618530273</v>
      </c>
      <c r="I1809" s="59" t="s">
        <v>47</v>
      </c>
      <c r="J1809" s="59" t="s">
        <v>47</v>
      </c>
      <c r="K1809" s="50"/>
      <c r="L1809"/>
      <c r="M1809">
        <f t="shared" si="56"/>
        <v>0.12950337409973145</v>
      </c>
      <c r="N1809">
        <f t="shared" si="57"/>
        <v>0.42924106597900391</v>
      </c>
    </row>
    <row r="1810" spans="1:14" ht="15" x14ac:dyDescent="0.2">
      <c r="A1810" s="59" t="s">
        <v>5245</v>
      </c>
      <c r="B1810" s="59" t="s">
        <v>5246</v>
      </c>
      <c r="C1810" s="59" t="s">
        <v>33</v>
      </c>
      <c r="D1810" s="60">
        <v>8.686802864074707</v>
      </c>
      <c r="E1810" s="60">
        <v>18.007942199707031</v>
      </c>
      <c r="F1810" s="60">
        <v>2.8750441074371342</v>
      </c>
      <c r="G1810" s="60">
        <v>283636736</v>
      </c>
      <c r="H1810" s="60">
        <v>158.99899291992188</v>
      </c>
      <c r="I1810" s="59" t="s">
        <v>85</v>
      </c>
      <c r="J1810" s="59" t="s">
        <v>85</v>
      </c>
      <c r="K1810" s="50"/>
      <c r="L1810"/>
      <c r="M1810">
        <f t="shared" si="56"/>
        <v>0.1800794219970703</v>
      </c>
      <c r="N1810">
        <f t="shared" si="57"/>
        <v>2.8750441074371344E-2</v>
      </c>
    </row>
    <row r="1811" spans="1:14" ht="15" x14ac:dyDescent="0.2">
      <c r="A1811" s="59" t="s">
        <v>5441</v>
      </c>
      <c r="B1811" s="59" t="s">
        <v>5442</v>
      </c>
      <c r="C1811" s="59" t="s">
        <v>33</v>
      </c>
      <c r="D1811" s="60">
        <v>11.101981163024902</v>
      </c>
      <c r="E1811" s="60">
        <v>13.338047027587891</v>
      </c>
      <c r="F1811" s="60">
        <v>48.578620910644531</v>
      </c>
      <c r="G1811" s="60">
        <v>280955936</v>
      </c>
      <c r="H1811" s="60">
        <v>20.254999160766602</v>
      </c>
      <c r="I1811" s="59" t="s">
        <v>47</v>
      </c>
      <c r="J1811" s="59" t="s">
        <v>47</v>
      </c>
      <c r="K1811" s="50"/>
      <c r="L1811"/>
      <c r="M1811">
        <f t="shared" si="56"/>
        <v>0.1333804702758789</v>
      </c>
      <c r="N1811">
        <f t="shared" si="57"/>
        <v>0.48578620910644532</v>
      </c>
    </row>
    <row r="1812" spans="1:14" ht="15" x14ac:dyDescent="0.2">
      <c r="A1812" s="59" t="s">
        <v>5419</v>
      </c>
      <c r="B1812" s="59" t="s">
        <v>5420</v>
      </c>
      <c r="C1812" s="59" t="s">
        <v>33</v>
      </c>
      <c r="D1812" s="60">
        <v>9.0982456207275391</v>
      </c>
      <c r="E1812" s="60">
        <v>11.844414710998535</v>
      </c>
      <c r="F1812" s="60">
        <v>24.002845764160156</v>
      </c>
      <c r="G1812" s="60">
        <v>273986048</v>
      </c>
      <c r="H1812" s="60">
        <v>26.809999465942383</v>
      </c>
      <c r="I1812" s="59" t="s">
        <v>47</v>
      </c>
      <c r="J1812" s="59" t="s">
        <v>47</v>
      </c>
      <c r="K1812" s="50"/>
      <c r="L1812"/>
      <c r="M1812">
        <f t="shared" si="56"/>
        <v>0.11844414710998535</v>
      </c>
      <c r="N1812">
        <f t="shared" si="57"/>
        <v>0.24002845764160155</v>
      </c>
    </row>
    <row r="1813" spans="1:14" ht="15" x14ac:dyDescent="0.2">
      <c r="A1813" s="59" t="s">
        <v>5085</v>
      </c>
      <c r="B1813" s="59" t="s">
        <v>5086</v>
      </c>
      <c r="C1813" s="59" t="s">
        <v>28</v>
      </c>
      <c r="D1813" s="60">
        <v>7.7577438354492188</v>
      </c>
      <c r="E1813" s="60">
        <v>21.892648696899414</v>
      </c>
      <c r="F1813" s="60">
        <v>146.57162475585938</v>
      </c>
      <c r="G1813" s="60">
        <v>271598720</v>
      </c>
      <c r="H1813" s="60">
        <v>9.25</v>
      </c>
      <c r="I1813" s="59" t="s">
        <v>29</v>
      </c>
      <c r="J1813" s="59" t="s">
        <v>52</v>
      </c>
      <c r="K1813" s="50"/>
      <c r="L1813"/>
      <c r="M1813">
        <f t="shared" si="56"/>
        <v>0.21892648696899414</v>
      </c>
      <c r="N1813">
        <f t="shared" si="57"/>
        <v>1.4657162475585936</v>
      </c>
    </row>
    <row r="1814" spans="1:14" ht="15" x14ac:dyDescent="0.2">
      <c r="A1814" s="59" t="s">
        <v>5197</v>
      </c>
      <c r="B1814" s="59" t="s">
        <v>5198</v>
      </c>
      <c r="C1814" s="59" t="s">
        <v>28</v>
      </c>
      <c r="D1814" s="60">
        <v>12.856925964355469</v>
      </c>
      <c r="E1814" s="60">
        <v>9.8341217041015625</v>
      </c>
      <c r="F1814" s="60">
        <v>81.585784912109375</v>
      </c>
      <c r="G1814" s="60">
        <v>271528736</v>
      </c>
      <c r="H1814" s="60">
        <v>8.4149999618530273</v>
      </c>
      <c r="I1814" s="59" t="s">
        <v>29</v>
      </c>
      <c r="J1814" s="59" t="s">
        <v>30</v>
      </c>
      <c r="K1814" s="50"/>
      <c r="L1814"/>
      <c r="M1814">
        <f t="shared" si="56"/>
        <v>9.834121704101563E-2</v>
      </c>
      <c r="N1814">
        <f t="shared" si="57"/>
        <v>0.81585784912109371</v>
      </c>
    </row>
    <row r="1815" spans="1:14" ht="15" x14ac:dyDescent="0.2">
      <c r="A1815" s="59" t="s">
        <v>4297</v>
      </c>
      <c r="B1815" s="59" t="s">
        <v>4298</v>
      </c>
      <c r="C1815" s="59" t="s">
        <v>28</v>
      </c>
      <c r="D1815" s="60">
        <v>13.593168258666992</v>
      </c>
      <c r="E1815" s="60">
        <v>0.34890899062156705</v>
      </c>
      <c r="F1815" s="60">
        <v>39.63311767578125</v>
      </c>
      <c r="G1815" s="60">
        <v>269740992</v>
      </c>
      <c r="H1815" s="60">
        <v>22.149999618530273</v>
      </c>
      <c r="I1815" s="59" t="s">
        <v>67</v>
      </c>
      <c r="J1815" s="59" t="s">
        <v>100</v>
      </c>
      <c r="K1815" s="50"/>
      <c r="L1815"/>
      <c r="M1815">
        <f t="shared" si="56"/>
        <v>3.4890899062156706E-3</v>
      </c>
      <c r="N1815">
        <f t="shared" si="57"/>
        <v>0.39633117675781249</v>
      </c>
    </row>
    <row r="1816" spans="1:14" ht="15" x14ac:dyDescent="0.2">
      <c r="A1816" s="59" t="s">
        <v>8658</v>
      </c>
      <c r="B1816" s="59" t="s">
        <v>8659</v>
      </c>
      <c r="C1816" s="59" t="s">
        <v>33</v>
      </c>
      <c r="D1816" s="60">
        <v>18.240640640258789</v>
      </c>
      <c r="E1816" s="60">
        <v>4.2789139747619629</v>
      </c>
      <c r="F1816" s="60">
        <v>1.5476429462432861</v>
      </c>
      <c r="G1816" s="60">
        <v>269648320</v>
      </c>
      <c r="H1816" s="60">
        <v>10.813799858093262</v>
      </c>
      <c r="I1816" s="59" t="s">
        <v>47</v>
      </c>
      <c r="J1816" s="59" t="s">
        <v>111</v>
      </c>
      <c r="K1816" s="50"/>
      <c r="L1816"/>
      <c r="M1816">
        <f t="shared" si="56"/>
        <v>4.278913974761963E-2</v>
      </c>
      <c r="N1816">
        <f t="shared" si="57"/>
        <v>1.5476429462432861E-2</v>
      </c>
    </row>
    <row r="1817" spans="1:14" ht="15" x14ac:dyDescent="0.2">
      <c r="A1817" s="59" t="s">
        <v>5309</v>
      </c>
      <c r="B1817" s="59" t="s">
        <v>5310</v>
      </c>
      <c r="C1817" s="59" t="s">
        <v>33</v>
      </c>
      <c r="D1817" s="60">
        <v>7.8518514633178711</v>
      </c>
      <c r="E1817" s="60">
        <v>14.461164474487305</v>
      </c>
      <c r="F1817" s="60">
        <v>2.224699974060059</v>
      </c>
      <c r="G1817" s="60">
        <v>267734400</v>
      </c>
      <c r="H1817" s="60">
        <v>19.079999923706055</v>
      </c>
      <c r="I1817" s="59" t="s">
        <v>47</v>
      </c>
      <c r="J1817" s="59" t="s">
        <v>47</v>
      </c>
      <c r="K1817" s="50"/>
      <c r="L1817"/>
      <c r="M1817">
        <f t="shared" si="56"/>
        <v>0.14461164474487304</v>
      </c>
      <c r="N1817">
        <f t="shared" si="57"/>
        <v>2.2246999740600591E-2</v>
      </c>
    </row>
    <row r="1818" spans="1:14" ht="15" x14ac:dyDescent="0.2">
      <c r="A1818" s="59" t="s">
        <v>9453</v>
      </c>
      <c r="B1818" s="59" t="s">
        <v>9454</v>
      </c>
      <c r="C1818" s="59" t="s">
        <v>33</v>
      </c>
      <c r="D1818" s="60">
        <v>9.5698442459106445</v>
      </c>
      <c r="E1818" s="60">
        <v>8.141357421875</v>
      </c>
      <c r="F1818" s="60">
        <v>1520.597412109375</v>
      </c>
      <c r="G1818" s="60">
        <v>267538496</v>
      </c>
      <c r="H1818" s="60">
        <v>18.375</v>
      </c>
      <c r="I1818" s="59" t="s">
        <v>34</v>
      </c>
      <c r="J1818" s="59" t="s">
        <v>112</v>
      </c>
      <c r="K1818" s="50"/>
      <c r="L1818"/>
      <c r="M1818">
        <f t="shared" si="56"/>
        <v>8.1413574218750007E-2</v>
      </c>
      <c r="N1818">
        <f t="shared" si="57"/>
        <v>15.20597412109375</v>
      </c>
    </row>
    <row r="1819" spans="1:14" ht="15" x14ac:dyDescent="0.2">
      <c r="A1819" s="59" t="s">
        <v>5563</v>
      </c>
      <c r="B1819" s="59" t="s">
        <v>5564</v>
      </c>
      <c r="C1819" s="59" t="s">
        <v>45</v>
      </c>
      <c r="D1819" s="60">
        <v>9.705265998840332</v>
      </c>
      <c r="E1819" s="60">
        <v>18.061737060546875</v>
      </c>
      <c r="F1819" s="60">
        <v>247.51948547363281</v>
      </c>
      <c r="G1819" s="60">
        <v>266141904</v>
      </c>
      <c r="H1819" s="60">
        <v>11.859999656677246</v>
      </c>
      <c r="I1819" s="59" t="s">
        <v>46</v>
      </c>
      <c r="J1819" s="59" t="s">
        <v>46</v>
      </c>
      <c r="K1819" s="50"/>
      <c r="L1819"/>
      <c r="M1819">
        <f t="shared" si="56"/>
        <v>0.18061737060546876</v>
      </c>
      <c r="N1819">
        <f t="shared" si="57"/>
        <v>2.4751948547363281</v>
      </c>
    </row>
    <row r="1820" spans="1:14" ht="15" x14ac:dyDescent="0.2">
      <c r="A1820" s="59" t="s">
        <v>9486</v>
      </c>
      <c r="B1820" s="59" t="s">
        <v>9487</v>
      </c>
      <c r="C1820" s="59" t="s">
        <v>89</v>
      </c>
      <c r="D1820" s="60">
        <v>111.44809722900391</v>
      </c>
      <c r="E1820" s="60">
        <v>-8.8056716918945312</v>
      </c>
      <c r="F1820" s="60">
        <v>0</v>
      </c>
      <c r="G1820" s="60">
        <v>262709920</v>
      </c>
      <c r="H1820" s="60">
        <v>3.8949999809265141</v>
      </c>
      <c r="I1820" s="59" t="s">
        <v>89</v>
      </c>
      <c r="J1820" s="59" t="s">
        <v>93</v>
      </c>
      <c r="K1820" s="50"/>
      <c r="L1820"/>
      <c r="M1820">
        <f t="shared" si="56"/>
        <v>-8.8056716918945316E-2</v>
      </c>
      <c r="N1820" t="str">
        <f t="shared" si="57"/>
        <v/>
      </c>
    </row>
    <row r="1821" spans="1:14" ht="15" x14ac:dyDescent="0.2">
      <c r="A1821" s="59" t="s">
        <v>9444</v>
      </c>
      <c r="B1821" s="59" t="s">
        <v>9445</v>
      </c>
      <c r="C1821" s="59" t="s">
        <v>28</v>
      </c>
      <c r="D1821" s="60">
        <v>6.1500000953674316</v>
      </c>
      <c r="E1821" s="60">
        <v>23.276323318481445</v>
      </c>
      <c r="F1821" s="60">
        <v>115.98949432373047</v>
      </c>
      <c r="G1821" s="60">
        <v>262662464</v>
      </c>
      <c r="H1821" s="60">
        <v>12.300000190734863</v>
      </c>
      <c r="I1821" s="59" t="s">
        <v>29</v>
      </c>
      <c r="J1821" s="59" t="s">
        <v>52</v>
      </c>
      <c r="K1821" s="50"/>
      <c r="L1821"/>
      <c r="M1821">
        <f t="shared" si="56"/>
        <v>0.23276323318481446</v>
      </c>
      <c r="N1821">
        <f t="shared" si="57"/>
        <v>1.1598949432373047</v>
      </c>
    </row>
    <row r="1822" spans="1:14" ht="15" x14ac:dyDescent="0.2">
      <c r="A1822" s="59" t="s">
        <v>9007</v>
      </c>
      <c r="B1822" s="59" t="s">
        <v>9008</v>
      </c>
      <c r="C1822" s="59" t="s">
        <v>33</v>
      </c>
      <c r="D1822" s="60">
        <v>12.243837356567383</v>
      </c>
      <c r="E1822" s="60">
        <v>8.850926399230957</v>
      </c>
      <c r="F1822" s="60">
        <v>135.02439880371094</v>
      </c>
      <c r="G1822" s="60">
        <v>262074288</v>
      </c>
      <c r="H1822" s="60">
        <v>27.610000610351562</v>
      </c>
      <c r="I1822" s="59" t="s">
        <v>47</v>
      </c>
      <c r="J1822" s="59" t="s">
        <v>47</v>
      </c>
      <c r="K1822" s="50"/>
      <c r="L1822"/>
      <c r="M1822">
        <f t="shared" si="56"/>
        <v>8.8509263992309573E-2</v>
      </c>
      <c r="N1822">
        <f t="shared" si="57"/>
        <v>1.3502439880371093</v>
      </c>
    </row>
    <row r="1823" spans="1:14" ht="15" x14ac:dyDescent="0.2">
      <c r="A1823" s="59" t="s">
        <v>5361</v>
      </c>
      <c r="B1823" s="59" t="s">
        <v>5362</v>
      </c>
      <c r="C1823" s="59" t="s">
        <v>28</v>
      </c>
      <c r="D1823" s="60">
        <v>83.148628234863281</v>
      </c>
      <c r="E1823" s="60">
        <v>-23.300594329833984</v>
      </c>
      <c r="F1823" s="60">
        <v>714.80718994140625</v>
      </c>
      <c r="G1823" s="60">
        <v>261419504</v>
      </c>
      <c r="H1823" s="60">
        <v>6.190000057220459</v>
      </c>
      <c r="I1823" s="59" t="s">
        <v>58</v>
      </c>
      <c r="J1823" s="59" t="s">
        <v>59</v>
      </c>
      <c r="K1823" s="50"/>
      <c r="L1823"/>
      <c r="M1823">
        <f t="shared" si="56"/>
        <v>-0.23300594329833985</v>
      </c>
      <c r="N1823">
        <f t="shared" si="57"/>
        <v>7.1480718994140622</v>
      </c>
    </row>
    <row r="1824" spans="1:14" ht="15" x14ac:dyDescent="0.2">
      <c r="A1824" s="59" t="s">
        <v>4991</v>
      </c>
      <c r="B1824" s="59" t="s">
        <v>4992</v>
      </c>
      <c r="C1824" s="59" t="s">
        <v>69</v>
      </c>
      <c r="D1824" s="60">
        <v>35.306369781494141</v>
      </c>
      <c r="E1824" s="60">
        <v>5.5236282348632812</v>
      </c>
      <c r="F1824" s="60">
        <v>0.15367099642753601</v>
      </c>
      <c r="G1824" s="60">
        <v>259165520</v>
      </c>
      <c r="H1824" s="60">
        <v>12.680000305175781</v>
      </c>
      <c r="I1824" s="59" t="s">
        <v>76</v>
      </c>
      <c r="J1824" s="59" t="s">
        <v>77</v>
      </c>
      <c r="K1824" s="50"/>
      <c r="L1824"/>
      <c r="M1824">
        <f t="shared" si="56"/>
        <v>5.5236282348632815E-2</v>
      </c>
      <c r="N1824">
        <f t="shared" si="57"/>
        <v>1.5367099642753601E-3</v>
      </c>
    </row>
    <row r="1825" spans="1:14" ht="15" x14ac:dyDescent="0.2">
      <c r="A1825" s="59" t="s">
        <v>9436</v>
      </c>
      <c r="B1825" s="59" t="s">
        <v>9437</v>
      </c>
      <c r="C1825" s="59" t="s">
        <v>43</v>
      </c>
      <c r="D1825" s="60">
        <v>11.419398307800293</v>
      </c>
      <c r="E1825" s="60">
        <v>15.949983596801758</v>
      </c>
      <c r="F1825" s="60">
        <v>18.276456832885742</v>
      </c>
      <c r="G1825" s="60">
        <v>258849520</v>
      </c>
      <c r="H1825" s="60">
        <v>3.6349999904632568</v>
      </c>
      <c r="I1825" s="59" t="s">
        <v>43</v>
      </c>
      <c r="J1825" s="59" t="s">
        <v>44</v>
      </c>
      <c r="K1825" s="50"/>
      <c r="L1825"/>
      <c r="M1825">
        <f t="shared" si="56"/>
        <v>0.15949983596801759</v>
      </c>
      <c r="N1825">
        <f t="shared" si="57"/>
        <v>0.18276456832885743</v>
      </c>
    </row>
    <row r="1826" spans="1:14" ht="15" x14ac:dyDescent="0.2">
      <c r="A1826" s="59" t="s">
        <v>9500</v>
      </c>
      <c r="B1826" s="59" t="s">
        <v>9501</v>
      </c>
      <c r="C1826" s="59" t="s">
        <v>45</v>
      </c>
      <c r="D1826" s="60">
        <v>59.121372222900391</v>
      </c>
      <c r="E1826" s="60">
        <v>2.5183229446411133</v>
      </c>
      <c r="F1826" s="60">
        <v>24.202434539794922</v>
      </c>
      <c r="G1826" s="60">
        <v>256854416</v>
      </c>
      <c r="H1826" s="60">
        <v>3.970000028610229</v>
      </c>
      <c r="I1826" s="59" t="s">
        <v>49</v>
      </c>
      <c r="J1826" s="59" t="s">
        <v>83</v>
      </c>
      <c r="K1826" s="50"/>
      <c r="L1826"/>
      <c r="M1826">
        <f t="shared" si="56"/>
        <v>2.5183229446411132E-2</v>
      </c>
      <c r="N1826">
        <f t="shared" si="57"/>
        <v>0.24202434539794923</v>
      </c>
    </row>
    <row r="1827" spans="1:14" ht="15" x14ac:dyDescent="0.2">
      <c r="A1827" s="59" t="s">
        <v>5231</v>
      </c>
      <c r="B1827" s="59" t="s">
        <v>5232</v>
      </c>
      <c r="C1827" s="59" t="s">
        <v>80</v>
      </c>
      <c r="D1827" s="60">
        <v>82.489669799804688</v>
      </c>
      <c r="E1827" s="60">
        <v>2.2167930603027339</v>
      </c>
      <c r="F1827" s="60">
        <v>198.82893371582031</v>
      </c>
      <c r="G1827" s="60">
        <v>256528304</v>
      </c>
      <c r="H1827" s="60">
        <v>3.9600000381469731</v>
      </c>
      <c r="I1827" s="59" t="s">
        <v>80</v>
      </c>
      <c r="J1827" s="59" t="s">
        <v>81</v>
      </c>
      <c r="K1827" s="50"/>
      <c r="L1827"/>
      <c r="M1827">
        <f t="shared" si="56"/>
        <v>2.2167930603027339E-2</v>
      </c>
      <c r="N1827">
        <f t="shared" si="57"/>
        <v>1.9882893371582031</v>
      </c>
    </row>
    <row r="1828" spans="1:14" ht="15" x14ac:dyDescent="0.2">
      <c r="A1828" s="59" t="s">
        <v>5407</v>
      </c>
      <c r="B1828" s="59" t="s">
        <v>5408</v>
      </c>
      <c r="C1828" s="59" t="s">
        <v>33</v>
      </c>
      <c r="D1828" s="60">
        <v>6.3782992362976074</v>
      </c>
      <c r="E1828" s="60">
        <v>17.23486328125</v>
      </c>
      <c r="F1828" s="60">
        <v>45.087982177734375</v>
      </c>
      <c r="G1828" s="60">
        <v>256409968</v>
      </c>
      <c r="H1828" s="60">
        <v>21.75</v>
      </c>
      <c r="I1828" s="59" t="s">
        <v>47</v>
      </c>
      <c r="J1828" s="59" t="s">
        <v>47</v>
      </c>
      <c r="K1828" s="50"/>
      <c r="L1828"/>
      <c r="M1828">
        <f t="shared" si="56"/>
        <v>0.17234863281250001</v>
      </c>
      <c r="N1828">
        <f t="shared" si="57"/>
        <v>0.45087982177734376</v>
      </c>
    </row>
    <row r="1829" spans="1:14" ht="15" x14ac:dyDescent="0.2">
      <c r="A1829" s="59" t="s">
        <v>4247</v>
      </c>
      <c r="B1829" s="59" t="s">
        <v>4248</v>
      </c>
      <c r="C1829" s="59" t="s">
        <v>69</v>
      </c>
      <c r="D1829" s="60">
        <v>14.185494422912598</v>
      </c>
      <c r="E1829" s="60">
        <v>-1.834825992584229</v>
      </c>
      <c r="F1829" s="60">
        <v>38.158725738525391</v>
      </c>
      <c r="G1829" s="60">
        <v>256380272</v>
      </c>
      <c r="H1829" s="60">
        <v>7.5199999809265137</v>
      </c>
      <c r="I1829" s="59" t="s">
        <v>6370</v>
      </c>
      <c r="J1829" s="59" t="s">
        <v>87</v>
      </c>
      <c r="K1829" s="50"/>
      <c r="L1829"/>
      <c r="M1829">
        <f t="shared" si="56"/>
        <v>-1.834825992584229E-2</v>
      </c>
      <c r="N1829">
        <f t="shared" si="57"/>
        <v>0.3815872573852539</v>
      </c>
    </row>
    <row r="1830" spans="1:14" ht="15" x14ac:dyDescent="0.2">
      <c r="A1830" s="59" t="s">
        <v>1105</v>
      </c>
      <c r="B1830" s="59" t="s">
        <v>9446</v>
      </c>
      <c r="C1830" s="59" t="s">
        <v>65</v>
      </c>
      <c r="D1830" s="60">
        <v>1.8439526557922361</v>
      </c>
      <c r="E1830" s="60">
        <v>-5.5836849212646484</v>
      </c>
      <c r="F1830" s="60">
        <v>60.695850372314453</v>
      </c>
      <c r="G1830" s="60">
        <v>253872976</v>
      </c>
      <c r="H1830" s="60">
        <v>7.0799999237060547</v>
      </c>
      <c r="I1830" s="59" t="s">
        <v>65</v>
      </c>
      <c r="J1830" s="59" t="s">
        <v>66</v>
      </c>
      <c r="K1830" s="50"/>
      <c r="L1830"/>
      <c r="M1830">
        <f t="shared" si="56"/>
        <v>-5.5836849212646485E-2</v>
      </c>
      <c r="N1830">
        <f t="shared" si="57"/>
        <v>0.60695850372314453</v>
      </c>
    </row>
    <row r="1831" spans="1:14" ht="15" x14ac:dyDescent="0.2">
      <c r="A1831" s="59" t="s">
        <v>9449</v>
      </c>
      <c r="B1831" s="59" t="s">
        <v>9450</v>
      </c>
      <c r="C1831" s="59" t="s">
        <v>33</v>
      </c>
      <c r="D1831" s="60">
        <v>13.75</v>
      </c>
      <c r="E1831" s="60">
        <v>5.4306302070617676</v>
      </c>
      <c r="F1831" s="60">
        <v>16.722017288208008</v>
      </c>
      <c r="G1831" s="60">
        <v>253669456</v>
      </c>
      <c r="H1831" s="60">
        <v>19.25</v>
      </c>
      <c r="I1831" s="59" t="s">
        <v>47</v>
      </c>
      <c r="J1831" s="59" t="s">
        <v>47</v>
      </c>
      <c r="K1831" s="50"/>
      <c r="L1831"/>
      <c r="M1831">
        <f t="shared" si="56"/>
        <v>5.4306302070617679E-2</v>
      </c>
      <c r="N1831">
        <f t="shared" si="57"/>
        <v>0.16722017288208008</v>
      </c>
    </row>
    <row r="1832" spans="1:14" ht="15" x14ac:dyDescent="0.2">
      <c r="A1832" s="59" t="s">
        <v>5825</v>
      </c>
      <c r="B1832" s="59" t="s">
        <v>5826</v>
      </c>
      <c r="C1832" s="59" t="s">
        <v>33</v>
      </c>
      <c r="D1832" s="60">
        <v>8.9200820922851562</v>
      </c>
      <c r="E1832" s="60">
        <v>15.339470863342285</v>
      </c>
      <c r="F1832" s="60">
        <v>62.282772064208984</v>
      </c>
      <c r="G1832" s="60">
        <v>253345056</v>
      </c>
      <c r="H1832" s="60">
        <v>24.070600509643555</v>
      </c>
      <c r="I1832" s="59" t="s">
        <v>47</v>
      </c>
      <c r="J1832" s="59" t="s">
        <v>47</v>
      </c>
      <c r="K1832" s="50"/>
      <c r="L1832"/>
      <c r="M1832">
        <f t="shared" si="56"/>
        <v>0.15339470863342286</v>
      </c>
      <c r="N1832">
        <f t="shared" si="57"/>
        <v>0.6228277206420898</v>
      </c>
    </row>
    <row r="1833" spans="1:14" ht="15" x14ac:dyDescent="0.2">
      <c r="A1833" s="59" t="s">
        <v>5725</v>
      </c>
      <c r="B1833" s="59" t="s">
        <v>5726</v>
      </c>
      <c r="C1833" s="59" t="s">
        <v>33</v>
      </c>
      <c r="D1833" s="60">
        <v>13.895099639892578</v>
      </c>
      <c r="E1833" s="60">
        <v>26.888626098632812</v>
      </c>
      <c r="F1833" s="60">
        <v>27.769573211669922</v>
      </c>
      <c r="G1833" s="60">
        <v>251308864</v>
      </c>
      <c r="H1833" s="60">
        <v>18.180000305175781</v>
      </c>
      <c r="I1833" s="59" t="s">
        <v>34</v>
      </c>
      <c r="J1833" s="59" t="s">
        <v>73</v>
      </c>
      <c r="K1833" s="50"/>
      <c r="L1833"/>
      <c r="M1833">
        <f t="shared" si="56"/>
        <v>0.26888626098632812</v>
      </c>
      <c r="N1833">
        <f t="shared" si="57"/>
        <v>0.27769573211669923</v>
      </c>
    </row>
    <row r="1834" spans="1:14" ht="15" x14ac:dyDescent="0.2">
      <c r="A1834" s="59" t="s">
        <v>9459</v>
      </c>
      <c r="B1834" s="59" t="s">
        <v>9460</v>
      </c>
      <c r="C1834" s="59" t="s">
        <v>28</v>
      </c>
      <c r="D1834" s="60">
        <v>6.9942030906677246</v>
      </c>
      <c r="E1834" s="60">
        <v>55.944446563720703</v>
      </c>
      <c r="F1834" s="60">
        <v>99.649490356445312</v>
      </c>
      <c r="G1834" s="60">
        <v>250298992</v>
      </c>
      <c r="H1834" s="60">
        <v>18.069999694824219</v>
      </c>
      <c r="I1834" s="59" t="s">
        <v>29</v>
      </c>
      <c r="J1834" s="59" t="s">
        <v>52</v>
      </c>
      <c r="K1834" s="50"/>
      <c r="L1834"/>
      <c r="M1834">
        <f t="shared" si="56"/>
        <v>0.55944446563720707</v>
      </c>
      <c r="N1834">
        <f t="shared" si="57"/>
        <v>0.99649490356445314</v>
      </c>
    </row>
    <row r="1835" spans="1:14" ht="15" x14ac:dyDescent="0.2">
      <c r="A1835" s="59" t="s">
        <v>5289</v>
      </c>
      <c r="B1835" s="59" t="s">
        <v>5290</v>
      </c>
      <c r="C1835" s="59" t="s">
        <v>33</v>
      </c>
      <c r="D1835" s="60">
        <v>10.664516448974609</v>
      </c>
      <c r="E1835" s="60">
        <v>8.5269031524658203</v>
      </c>
      <c r="F1835" s="60">
        <v>28.162580490112305</v>
      </c>
      <c r="G1835" s="60">
        <v>249218016</v>
      </c>
      <c r="H1835" s="60">
        <v>19.579999923706055</v>
      </c>
      <c r="I1835" s="59" t="s">
        <v>47</v>
      </c>
      <c r="J1835" s="59" t="s">
        <v>47</v>
      </c>
      <c r="K1835" s="50"/>
      <c r="L1835"/>
      <c r="M1835">
        <f t="shared" si="56"/>
        <v>8.5269031524658201E-2</v>
      </c>
      <c r="N1835">
        <f t="shared" si="57"/>
        <v>0.28162580490112304</v>
      </c>
    </row>
    <row r="1836" spans="1:14" ht="15" x14ac:dyDescent="0.2">
      <c r="A1836" s="59" t="s">
        <v>5625</v>
      </c>
      <c r="B1836" s="59" t="s">
        <v>5626</v>
      </c>
      <c r="C1836" s="59" t="s">
        <v>25</v>
      </c>
      <c r="D1836" s="60">
        <v>65.771476745605469</v>
      </c>
      <c r="E1836" s="60">
        <v>1.8244470357894902</v>
      </c>
      <c r="F1836" s="60">
        <v>35.687431335449219</v>
      </c>
      <c r="G1836" s="60">
        <v>247981360</v>
      </c>
      <c r="H1836" s="60">
        <v>5.7699999809265137</v>
      </c>
      <c r="I1836" s="59" t="s">
        <v>26</v>
      </c>
      <c r="J1836" s="59" t="s">
        <v>27</v>
      </c>
      <c r="K1836" s="50"/>
      <c r="L1836"/>
      <c r="M1836">
        <f t="shared" si="56"/>
        <v>1.8244470357894903E-2</v>
      </c>
      <c r="N1836">
        <f t="shared" si="57"/>
        <v>0.35687431335449221</v>
      </c>
    </row>
    <row r="1837" spans="1:14" ht="15" x14ac:dyDescent="0.2">
      <c r="A1837" s="59" t="s">
        <v>5979</v>
      </c>
      <c r="B1837" s="59" t="s">
        <v>5980</v>
      </c>
      <c r="C1837" s="59" t="s">
        <v>20</v>
      </c>
      <c r="D1837" s="60">
        <v>14.30366325378418</v>
      </c>
      <c r="E1837" s="60">
        <v>19.821903228759766</v>
      </c>
      <c r="F1837" s="60">
        <v>78.068603515625</v>
      </c>
      <c r="G1837" s="60">
        <v>247678656</v>
      </c>
      <c r="H1837" s="60">
        <v>5.5900001525878906</v>
      </c>
      <c r="I1837" s="59" t="s">
        <v>23</v>
      </c>
      <c r="J1837" s="59" t="s">
        <v>42</v>
      </c>
      <c r="K1837" s="50"/>
      <c r="L1837"/>
      <c r="M1837">
        <f t="shared" si="56"/>
        <v>0.19821903228759766</v>
      </c>
      <c r="N1837">
        <f t="shared" si="57"/>
        <v>0.78068603515625001</v>
      </c>
    </row>
    <row r="1838" spans="1:14" ht="15" x14ac:dyDescent="0.2">
      <c r="A1838" s="59" t="s">
        <v>4845</v>
      </c>
      <c r="B1838" s="59" t="s">
        <v>4846</v>
      </c>
      <c r="C1838" s="59" t="s">
        <v>28</v>
      </c>
      <c r="D1838" s="60">
        <v>5.6950569152832031</v>
      </c>
      <c r="E1838" s="60">
        <v>-27.5294189453125</v>
      </c>
      <c r="F1838" s="60">
        <v>86.48272705078125</v>
      </c>
      <c r="G1838" s="60">
        <v>247486192</v>
      </c>
      <c r="H1838" s="60">
        <v>13.354999542236328</v>
      </c>
      <c r="I1838" s="59" t="s">
        <v>58</v>
      </c>
      <c r="J1838" s="59" t="s">
        <v>115</v>
      </c>
      <c r="K1838" s="50"/>
      <c r="L1838"/>
      <c r="M1838">
        <f t="shared" si="56"/>
        <v>-0.275294189453125</v>
      </c>
      <c r="N1838">
        <f t="shared" si="57"/>
        <v>0.8648272705078125</v>
      </c>
    </row>
    <row r="1839" spans="1:14" ht="15" x14ac:dyDescent="0.2">
      <c r="A1839" s="59" t="s">
        <v>8883</v>
      </c>
      <c r="B1839" s="59" t="s">
        <v>8884</v>
      </c>
      <c r="C1839" s="59" t="s">
        <v>33</v>
      </c>
      <c r="D1839" s="60">
        <v>14.575382232666016</v>
      </c>
      <c r="E1839" s="60">
        <v>4.7617340087890634</v>
      </c>
      <c r="F1839" s="60">
        <v>0</v>
      </c>
      <c r="G1839" s="60">
        <v>244227648</v>
      </c>
      <c r="H1839" s="60">
        <v>19.350000381469727</v>
      </c>
      <c r="I1839" s="59" t="s">
        <v>34</v>
      </c>
      <c r="J1839" s="59" t="s">
        <v>35</v>
      </c>
      <c r="K1839" s="50"/>
      <c r="L1839"/>
      <c r="M1839">
        <f t="shared" si="56"/>
        <v>4.7617340087890633E-2</v>
      </c>
      <c r="N1839" t="str">
        <f t="shared" si="57"/>
        <v/>
      </c>
    </row>
    <row r="1840" spans="1:14" ht="15" x14ac:dyDescent="0.2">
      <c r="A1840" s="59" t="s">
        <v>9447</v>
      </c>
      <c r="B1840" s="59" t="s">
        <v>9448</v>
      </c>
      <c r="C1840" s="59" t="s">
        <v>33</v>
      </c>
      <c r="D1840" s="60">
        <v>7.0544633865356454</v>
      </c>
      <c r="E1840" s="60">
        <v>13.232025146484375</v>
      </c>
      <c r="F1840" s="60">
        <v>78.816139221191406</v>
      </c>
      <c r="G1840" s="60">
        <v>244217392</v>
      </c>
      <c r="H1840" s="60">
        <v>12.890000343322754</v>
      </c>
      <c r="I1840" s="59" t="s">
        <v>47</v>
      </c>
      <c r="J1840" s="59" t="s">
        <v>47</v>
      </c>
      <c r="K1840" s="50"/>
      <c r="L1840"/>
      <c r="M1840">
        <f t="shared" si="56"/>
        <v>0.13232025146484375</v>
      </c>
      <c r="N1840">
        <f t="shared" si="57"/>
        <v>0.78816139221191406</v>
      </c>
    </row>
    <row r="1841" spans="1:14" ht="15" x14ac:dyDescent="0.2">
      <c r="A1841" s="59" t="s">
        <v>4757</v>
      </c>
      <c r="B1841" s="59" t="s">
        <v>4758</v>
      </c>
      <c r="C1841" s="59" t="s">
        <v>45</v>
      </c>
      <c r="D1841" s="60">
        <v>11.545612335205078</v>
      </c>
      <c r="E1841" s="60">
        <v>5.5104022026062012</v>
      </c>
      <c r="F1841" s="60">
        <v>54.236293792724609</v>
      </c>
      <c r="G1841" s="60">
        <v>243289952</v>
      </c>
      <c r="H1841" s="60">
        <v>4.8499999046325684</v>
      </c>
      <c r="I1841" s="59" t="s">
        <v>46</v>
      </c>
      <c r="J1841" s="59" t="s">
        <v>46</v>
      </c>
      <c r="K1841" s="50"/>
      <c r="L1841"/>
      <c r="M1841">
        <f t="shared" si="56"/>
        <v>5.5104022026062009E-2</v>
      </c>
      <c r="N1841">
        <f t="shared" si="57"/>
        <v>0.5423629379272461</v>
      </c>
    </row>
    <row r="1842" spans="1:14" ht="15" x14ac:dyDescent="0.2">
      <c r="A1842" s="59" t="s">
        <v>8617</v>
      </c>
      <c r="B1842" s="59" t="s">
        <v>8618</v>
      </c>
      <c r="C1842" s="59" t="s">
        <v>69</v>
      </c>
      <c r="D1842" s="60">
        <v>902.7391357421875</v>
      </c>
      <c r="E1842" s="60">
        <v>-1.048786997795105</v>
      </c>
      <c r="F1842" s="60">
        <v>2.2990479469299321</v>
      </c>
      <c r="G1842" s="60">
        <v>242863680</v>
      </c>
      <c r="H1842" s="60">
        <v>19.510000228881836</v>
      </c>
      <c r="I1842" s="59" t="s">
        <v>6370</v>
      </c>
      <c r="J1842" s="59" t="s">
        <v>96</v>
      </c>
      <c r="K1842" s="50"/>
      <c r="L1842"/>
      <c r="M1842">
        <f t="shared" si="56"/>
        <v>-1.048786997795105E-2</v>
      </c>
      <c r="N1842">
        <f t="shared" si="57"/>
        <v>2.2990479469299319E-2</v>
      </c>
    </row>
    <row r="1843" spans="1:14" ht="15" x14ac:dyDescent="0.2">
      <c r="A1843" s="59" t="s">
        <v>8821</v>
      </c>
      <c r="B1843" s="59" t="s">
        <v>8822</v>
      </c>
      <c r="C1843" s="59" t="s">
        <v>28</v>
      </c>
      <c r="D1843" s="60">
        <v>7.2575883865356454</v>
      </c>
      <c r="E1843" s="60">
        <v>15.402165412902832</v>
      </c>
      <c r="F1843" s="60">
        <v>102.91999816894531</v>
      </c>
      <c r="G1843" s="60">
        <v>242450544</v>
      </c>
      <c r="H1843" s="60">
        <v>7.5100002288818359</v>
      </c>
      <c r="I1843" s="59" t="s">
        <v>58</v>
      </c>
      <c r="J1843" s="59" t="s">
        <v>115</v>
      </c>
      <c r="K1843" s="50"/>
      <c r="L1843"/>
      <c r="M1843">
        <f t="shared" si="56"/>
        <v>0.15402165412902832</v>
      </c>
      <c r="N1843">
        <f t="shared" si="57"/>
        <v>1.029199981689453</v>
      </c>
    </row>
    <row r="1844" spans="1:14" ht="15" x14ac:dyDescent="0.2">
      <c r="A1844" s="59" t="s">
        <v>5889</v>
      </c>
      <c r="B1844" s="59" t="s">
        <v>5890</v>
      </c>
      <c r="C1844" s="59" t="s">
        <v>33</v>
      </c>
      <c r="D1844" s="60">
        <v>10.270162582397461</v>
      </c>
      <c r="E1844" s="60">
        <v>8.1904888153076172</v>
      </c>
      <c r="F1844" s="60">
        <v>70.051795959472656</v>
      </c>
      <c r="G1844" s="60">
        <v>237802336</v>
      </c>
      <c r="H1844" s="60">
        <v>13.479999542236328</v>
      </c>
      <c r="I1844" s="59" t="s">
        <v>47</v>
      </c>
      <c r="J1844" s="59" t="s">
        <v>47</v>
      </c>
      <c r="K1844" s="50"/>
      <c r="L1844"/>
      <c r="M1844">
        <f t="shared" si="56"/>
        <v>8.1904888153076172E-2</v>
      </c>
      <c r="N1844">
        <f t="shared" si="57"/>
        <v>0.70051795959472651</v>
      </c>
    </row>
    <row r="1845" spans="1:14" ht="15" x14ac:dyDescent="0.2">
      <c r="A1845" s="59" t="s">
        <v>9456</v>
      </c>
      <c r="B1845" s="59" t="s">
        <v>9457</v>
      </c>
      <c r="C1845" s="59" t="s">
        <v>25</v>
      </c>
      <c r="D1845" s="60">
        <v>3.9199988842010498</v>
      </c>
      <c r="E1845" s="60">
        <v>20.919149398803711</v>
      </c>
      <c r="F1845" s="60">
        <v>286.8612060546875</v>
      </c>
      <c r="G1845" s="60">
        <v>233467040</v>
      </c>
      <c r="H1845" s="60">
        <v>5.5399999618530273</v>
      </c>
      <c r="I1845" s="59" t="s">
        <v>26</v>
      </c>
      <c r="J1845" s="59" t="s">
        <v>74</v>
      </c>
      <c r="K1845" s="50"/>
      <c r="L1845"/>
      <c r="M1845">
        <f t="shared" si="56"/>
        <v>0.2091914939880371</v>
      </c>
      <c r="N1845">
        <f t="shared" si="57"/>
        <v>2.8686120605468748</v>
      </c>
    </row>
    <row r="1846" spans="1:14" ht="15" x14ac:dyDescent="0.2">
      <c r="A1846" s="59" t="s">
        <v>9458</v>
      </c>
      <c r="B1846" s="59" t="s">
        <v>9457</v>
      </c>
      <c r="C1846" s="59" t="s">
        <v>25</v>
      </c>
      <c r="D1846" s="60">
        <v>3.9199988842010498</v>
      </c>
      <c r="E1846" s="60">
        <v>20.919149398803711</v>
      </c>
      <c r="F1846" s="60">
        <v>286.8612060546875</v>
      </c>
      <c r="G1846" s="60">
        <v>233467040</v>
      </c>
      <c r="H1846" s="60">
        <v>4.7300000190734863</v>
      </c>
      <c r="I1846" s="59" t="s">
        <v>26</v>
      </c>
      <c r="J1846" s="59" t="s">
        <v>74</v>
      </c>
      <c r="K1846" s="50"/>
      <c r="L1846"/>
      <c r="M1846">
        <f t="shared" si="56"/>
        <v>0.2091914939880371</v>
      </c>
      <c r="N1846">
        <f t="shared" si="57"/>
        <v>2.8686120605468748</v>
      </c>
    </row>
    <row r="1847" spans="1:14" ht="15" x14ac:dyDescent="0.2">
      <c r="A1847" s="59" t="s">
        <v>5605</v>
      </c>
      <c r="B1847" s="59" t="s">
        <v>5606</v>
      </c>
      <c r="C1847" s="59" t="s">
        <v>33</v>
      </c>
      <c r="D1847" s="60">
        <v>6.3552403450012207</v>
      </c>
      <c r="E1847" s="60">
        <v>17.406593322753906</v>
      </c>
      <c r="F1847" s="60">
        <v>68.638015747070312</v>
      </c>
      <c r="G1847" s="60">
        <v>233006208</v>
      </c>
      <c r="H1847" s="60">
        <v>30.219999313354492</v>
      </c>
      <c r="I1847" s="59" t="s">
        <v>47</v>
      </c>
      <c r="J1847" s="59" t="s">
        <v>47</v>
      </c>
      <c r="K1847" s="50"/>
      <c r="L1847"/>
      <c r="M1847">
        <f t="shared" si="56"/>
        <v>0.17406593322753905</v>
      </c>
      <c r="N1847">
        <f t="shared" si="57"/>
        <v>0.68638015747070313</v>
      </c>
    </row>
    <row r="1848" spans="1:14" ht="15" x14ac:dyDescent="0.2">
      <c r="A1848" s="59" t="s">
        <v>5395</v>
      </c>
      <c r="B1848" s="59" t="s">
        <v>5396</v>
      </c>
      <c r="C1848" s="59" t="s">
        <v>28</v>
      </c>
      <c r="D1848" s="60">
        <v>7.5857148170471191</v>
      </c>
      <c r="E1848" s="60">
        <v>14.799605369567871</v>
      </c>
      <c r="F1848" s="60">
        <v>6.3920960426330566</v>
      </c>
      <c r="G1848" s="60">
        <v>231798480</v>
      </c>
      <c r="H1848" s="60">
        <v>24.090000152587891</v>
      </c>
      <c r="I1848" s="59" t="s">
        <v>29</v>
      </c>
      <c r="J1848" s="59" t="s">
        <v>103</v>
      </c>
      <c r="K1848" s="50"/>
      <c r="L1848"/>
      <c r="M1848">
        <f t="shared" si="56"/>
        <v>0.1479960536956787</v>
      </c>
      <c r="N1848">
        <f t="shared" si="57"/>
        <v>6.3920960426330567E-2</v>
      </c>
    </row>
    <row r="1849" spans="1:14" ht="15" x14ac:dyDescent="0.2">
      <c r="A1849" s="59" t="s">
        <v>4741</v>
      </c>
      <c r="B1849" s="59" t="s">
        <v>4742</v>
      </c>
      <c r="C1849" s="59" t="s">
        <v>28</v>
      </c>
      <c r="D1849" s="60">
        <v>24.703645706176758</v>
      </c>
      <c r="E1849" s="60">
        <v>3.441195011138916</v>
      </c>
      <c r="F1849" s="60">
        <v>63.658256530761719</v>
      </c>
      <c r="G1849" s="60">
        <v>229173696</v>
      </c>
      <c r="H1849" s="60">
        <v>10.819999694824219</v>
      </c>
      <c r="I1849" s="59" t="s">
        <v>29</v>
      </c>
      <c r="J1849" s="59" t="s">
        <v>52</v>
      </c>
      <c r="K1849" s="50"/>
      <c r="L1849"/>
      <c r="M1849">
        <f t="shared" si="56"/>
        <v>3.4411950111389158E-2</v>
      </c>
      <c r="N1849">
        <f t="shared" si="57"/>
        <v>0.63658256530761714</v>
      </c>
    </row>
    <row r="1850" spans="1:14" ht="15" x14ac:dyDescent="0.2">
      <c r="A1850" s="59" t="s">
        <v>5677</v>
      </c>
      <c r="B1850" s="59" t="s">
        <v>5678</v>
      </c>
      <c r="C1850" s="59" t="s">
        <v>69</v>
      </c>
      <c r="D1850" s="60">
        <v>11.754837989807129</v>
      </c>
      <c r="E1850" s="60">
        <v>11.711583137512207</v>
      </c>
      <c r="F1850" s="60">
        <v>0</v>
      </c>
      <c r="G1850" s="60">
        <v>224236400</v>
      </c>
      <c r="H1850" s="60">
        <v>18.219999313354492</v>
      </c>
      <c r="I1850" s="59" t="s">
        <v>6370</v>
      </c>
      <c r="J1850" s="59" t="s">
        <v>87</v>
      </c>
      <c r="K1850" s="50"/>
      <c r="L1850"/>
      <c r="M1850">
        <f t="shared" si="56"/>
        <v>0.11711583137512208</v>
      </c>
      <c r="N1850" t="str">
        <f t="shared" si="57"/>
        <v/>
      </c>
    </row>
    <row r="1851" spans="1:14" ht="15" x14ac:dyDescent="0.2">
      <c r="A1851" s="59" t="s">
        <v>5631</v>
      </c>
      <c r="B1851" s="59" t="s">
        <v>5632</v>
      </c>
      <c r="C1851" s="59" t="s">
        <v>33</v>
      </c>
      <c r="D1851" s="60">
        <v>5.9062590599060059</v>
      </c>
      <c r="E1851" s="60">
        <v>11.395611763000488</v>
      </c>
      <c r="F1851" s="60">
        <v>192.42581176757812</v>
      </c>
      <c r="G1851" s="60">
        <v>223704048</v>
      </c>
      <c r="H1851" s="60">
        <v>26.110000610351562</v>
      </c>
      <c r="I1851" s="59" t="s">
        <v>47</v>
      </c>
      <c r="J1851" s="59" t="s">
        <v>47</v>
      </c>
      <c r="K1851" s="50"/>
      <c r="L1851"/>
      <c r="M1851">
        <f t="shared" si="56"/>
        <v>0.11395611763000488</v>
      </c>
      <c r="N1851">
        <f t="shared" si="57"/>
        <v>1.9242581176757811</v>
      </c>
    </row>
    <row r="1852" spans="1:14" ht="15" x14ac:dyDescent="0.2">
      <c r="A1852" s="59" t="s">
        <v>5495</v>
      </c>
      <c r="B1852" s="59" t="s">
        <v>5496</v>
      </c>
      <c r="C1852" s="59" t="s">
        <v>28</v>
      </c>
      <c r="D1852" s="60">
        <v>12.877566337585449</v>
      </c>
      <c r="E1852" s="60">
        <v>17.534286499023438</v>
      </c>
      <c r="F1852" s="60">
        <v>418.67498779296875</v>
      </c>
      <c r="G1852" s="60">
        <v>222785792</v>
      </c>
      <c r="H1852" s="60">
        <v>7.4600000381469727</v>
      </c>
      <c r="I1852" s="59" t="s">
        <v>58</v>
      </c>
      <c r="J1852" s="59" t="s">
        <v>59</v>
      </c>
      <c r="K1852" s="50"/>
      <c r="L1852"/>
      <c r="M1852">
        <f t="shared" si="56"/>
        <v>0.17534286499023438</v>
      </c>
      <c r="N1852">
        <f t="shared" si="57"/>
        <v>4.1867498779296879</v>
      </c>
    </row>
    <row r="1853" spans="1:14" ht="15" x14ac:dyDescent="0.2">
      <c r="A1853" s="59" t="s">
        <v>5259</v>
      </c>
      <c r="B1853" s="59" t="s">
        <v>9455</v>
      </c>
      <c r="C1853" s="59" t="s">
        <v>28</v>
      </c>
      <c r="D1853" s="60">
        <v>16.237667083740234</v>
      </c>
      <c r="E1853" s="60">
        <v>5.0102601051330566</v>
      </c>
      <c r="F1853" s="60">
        <v>75.532302856445312</v>
      </c>
      <c r="G1853" s="60">
        <v>219764096</v>
      </c>
      <c r="H1853" s="60">
        <v>7.5</v>
      </c>
      <c r="I1853" s="59" t="s">
        <v>29</v>
      </c>
      <c r="J1853" s="59" t="s">
        <v>52</v>
      </c>
      <c r="K1853" s="50"/>
      <c r="L1853"/>
      <c r="M1853">
        <f t="shared" si="56"/>
        <v>5.0102601051330568E-2</v>
      </c>
      <c r="N1853">
        <f t="shared" si="57"/>
        <v>0.7553230285644531</v>
      </c>
    </row>
    <row r="1854" spans="1:14" ht="15" x14ac:dyDescent="0.2">
      <c r="A1854" s="59" t="s">
        <v>5481</v>
      </c>
      <c r="B1854" s="59" t="s">
        <v>5482</v>
      </c>
      <c r="C1854" s="59" t="s">
        <v>28</v>
      </c>
      <c r="D1854" s="60">
        <v>3.7149534225463872</v>
      </c>
      <c r="E1854" s="60">
        <v>15.029104232788086</v>
      </c>
      <c r="F1854" s="60">
        <v>124.40969085693359</v>
      </c>
      <c r="G1854" s="60">
        <v>219222080</v>
      </c>
      <c r="H1854" s="60">
        <v>4.5949997901916504</v>
      </c>
      <c r="I1854" s="59" t="s">
        <v>29</v>
      </c>
      <c r="J1854" s="59" t="s">
        <v>52</v>
      </c>
      <c r="K1854" s="50"/>
      <c r="L1854"/>
      <c r="M1854">
        <f t="shared" si="56"/>
        <v>0.15029104232788085</v>
      </c>
      <c r="N1854">
        <f t="shared" si="57"/>
        <v>1.2440969085693359</v>
      </c>
    </row>
    <row r="1855" spans="1:14" ht="15" x14ac:dyDescent="0.2">
      <c r="A1855" s="59" t="s">
        <v>5945</v>
      </c>
      <c r="B1855" s="59" t="s">
        <v>5946</v>
      </c>
      <c r="C1855" s="59" t="s">
        <v>20</v>
      </c>
      <c r="D1855" s="60">
        <v>13.239696502685547</v>
      </c>
      <c r="E1855" s="60">
        <v>8.3987846374511719</v>
      </c>
      <c r="F1855" s="60">
        <v>15.553149223327637</v>
      </c>
      <c r="G1855" s="60">
        <v>214866960</v>
      </c>
      <c r="H1855" s="60">
        <v>5.2899999618530273</v>
      </c>
      <c r="I1855" s="59" t="s">
        <v>48</v>
      </c>
      <c r="J1855" s="59" t="s">
        <v>48</v>
      </c>
      <c r="K1855" s="50"/>
      <c r="L1855"/>
      <c r="M1855">
        <f t="shared" si="56"/>
        <v>8.3987846374511718E-2</v>
      </c>
      <c r="N1855">
        <f t="shared" si="57"/>
        <v>0.15553149223327636</v>
      </c>
    </row>
    <row r="1856" spans="1:14" ht="15" x14ac:dyDescent="0.2">
      <c r="A1856" s="59" t="s">
        <v>5399</v>
      </c>
      <c r="B1856" s="59" t="s">
        <v>5400</v>
      </c>
      <c r="C1856" s="59" t="s">
        <v>33</v>
      </c>
      <c r="D1856" s="60">
        <v>10.32758617401123</v>
      </c>
      <c r="E1856" s="60">
        <v>8.4247751235961914</v>
      </c>
      <c r="F1856" s="60">
        <v>39.946395874023438</v>
      </c>
      <c r="G1856" s="60">
        <v>211736336</v>
      </c>
      <c r="H1856" s="60">
        <v>11.979999542236328</v>
      </c>
      <c r="I1856" s="59" t="s">
        <v>47</v>
      </c>
      <c r="J1856" s="59" t="s">
        <v>111</v>
      </c>
      <c r="K1856" s="50"/>
      <c r="L1856"/>
      <c r="M1856">
        <f t="shared" si="56"/>
        <v>8.4247751235961912E-2</v>
      </c>
      <c r="N1856">
        <f t="shared" si="57"/>
        <v>0.39946395874023438</v>
      </c>
    </row>
    <row r="1857" spans="1:14" ht="15" x14ac:dyDescent="0.2">
      <c r="A1857" s="59" t="s">
        <v>9461</v>
      </c>
      <c r="B1857" s="59" t="s">
        <v>9462</v>
      </c>
      <c r="C1857" s="59" t="s">
        <v>28</v>
      </c>
      <c r="D1857" s="60">
        <v>2.6766867637634282</v>
      </c>
      <c r="E1857" s="60">
        <v>13.13709545135498</v>
      </c>
      <c r="F1857" s="60">
        <v>80.378448486328125</v>
      </c>
      <c r="G1857" s="60">
        <v>204340720</v>
      </c>
      <c r="H1857" s="60">
        <v>4.9899997711181641</v>
      </c>
      <c r="I1857" s="59" t="s">
        <v>67</v>
      </c>
      <c r="J1857" s="59" t="s">
        <v>100</v>
      </c>
      <c r="K1857" s="50"/>
      <c r="L1857"/>
      <c r="M1857">
        <f t="shared" si="56"/>
        <v>0.1313709545135498</v>
      </c>
      <c r="N1857">
        <f t="shared" si="57"/>
        <v>0.80378448486328125</v>
      </c>
    </row>
    <row r="1858" spans="1:14" ht="15" x14ac:dyDescent="0.2">
      <c r="A1858" s="59" t="s">
        <v>5427</v>
      </c>
      <c r="B1858" s="59" t="s">
        <v>5428</v>
      </c>
      <c r="C1858" s="59" t="s">
        <v>36</v>
      </c>
      <c r="D1858" s="60">
        <v>445.52935791015625</v>
      </c>
      <c r="E1858" s="60">
        <v>0.89213502407074008</v>
      </c>
      <c r="F1858" s="60">
        <v>77.684654235839844</v>
      </c>
      <c r="G1858" s="60">
        <v>202834320</v>
      </c>
      <c r="H1858" s="60">
        <v>15.925000190734863</v>
      </c>
      <c r="I1858" s="59" t="s">
        <v>37</v>
      </c>
      <c r="J1858" s="59" t="s">
        <v>38</v>
      </c>
      <c r="K1858" s="50"/>
      <c r="L1858"/>
      <c r="M1858">
        <f t="shared" si="56"/>
        <v>8.9213502407074E-3</v>
      </c>
      <c r="N1858">
        <f t="shared" si="57"/>
        <v>0.77684654235839845</v>
      </c>
    </row>
    <row r="1859" spans="1:14" ht="15" x14ac:dyDescent="0.2">
      <c r="A1859" s="59" t="s">
        <v>4239</v>
      </c>
      <c r="B1859" s="59" t="s">
        <v>4240</v>
      </c>
      <c r="C1859" s="59" t="s">
        <v>28</v>
      </c>
      <c r="D1859" s="60">
        <v>6.8495697975158691</v>
      </c>
      <c r="E1859" s="60">
        <v>5.681149959564209</v>
      </c>
      <c r="F1859" s="60">
        <v>175.46086120605469</v>
      </c>
      <c r="G1859" s="60">
        <v>202457456</v>
      </c>
      <c r="H1859" s="60">
        <v>8.4700002670288086</v>
      </c>
      <c r="I1859" s="59" t="s">
        <v>29</v>
      </c>
      <c r="J1859" s="59" t="s">
        <v>52</v>
      </c>
      <c r="K1859" s="50"/>
      <c r="L1859"/>
      <c r="M1859">
        <f t="shared" si="56"/>
        <v>5.6811499595642093E-2</v>
      </c>
      <c r="N1859">
        <f t="shared" si="57"/>
        <v>1.7546086120605469</v>
      </c>
    </row>
    <row r="1860" spans="1:14" ht="15" x14ac:dyDescent="0.2">
      <c r="A1860" s="59" t="s">
        <v>9464</v>
      </c>
      <c r="B1860" s="59" t="s">
        <v>9465</v>
      </c>
      <c r="C1860" s="59" t="s">
        <v>28</v>
      </c>
      <c r="D1860" s="60">
        <v>23.609201431274414</v>
      </c>
      <c r="E1860" s="60">
        <v>-2.0581901073455811</v>
      </c>
      <c r="F1860" s="60">
        <v>30.125314712524414</v>
      </c>
      <c r="G1860" s="60">
        <v>200732496</v>
      </c>
      <c r="H1860" s="60">
        <v>1.6499999761581421</v>
      </c>
      <c r="I1860" s="59" t="s">
        <v>29</v>
      </c>
      <c r="J1860" s="59" t="s">
        <v>30</v>
      </c>
      <c r="K1860" s="50"/>
      <c r="L1860"/>
      <c r="M1860">
        <f t="shared" si="56"/>
        <v>-2.0581901073455811E-2</v>
      </c>
      <c r="N1860">
        <f t="shared" si="57"/>
        <v>0.30125314712524415</v>
      </c>
    </row>
    <row r="1861" spans="1:14" ht="15" x14ac:dyDescent="0.2">
      <c r="A1861" s="59" t="s">
        <v>9402</v>
      </c>
      <c r="B1861" s="59" t="s">
        <v>9403</v>
      </c>
      <c r="C1861" s="59" t="s">
        <v>36</v>
      </c>
      <c r="D1861" s="60">
        <v>10.499926567077637</v>
      </c>
      <c r="E1861" s="60">
        <v>-6.7727608680725098</v>
      </c>
      <c r="F1861" s="60">
        <v>75.675811767578125</v>
      </c>
      <c r="G1861" s="60">
        <v>200116704</v>
      </c>
      <c r="H1861" s="60">
        <v>2.5799999237060551</v>
      </c>
      <c r="I1861" s="59" t="s">
        <v>37</v>
      </c>
      <c r="J1861" s="59" t="s">
        <v>60</v>
      </c>
      <c r="K1861" s="50"/>
      <c r="L1861"/>
      <c r="M1861">
        <f t="shared" ref="M1861:M1924" si="58">IF(E1861=0,"",E1861/100)</f>
        <v>-6.7727608680725096E-2</v>
      </c>
      <c r="N1861">
        <f t="shared" si="57"/>
        <v>0.75675811767578127</v>
      </c>
    </row>
    <row r="1862" spans="1:14" ht="15" x14ac:dyDescent="0.2">
      <c r="A1862" s="59" t="s">
        <v>5367</v>
      </c>
      <c r="B1862" s="59" t="s">
        <v>5368</v>
      </c>
      <c r="C1862" s="59" t="s">
        <v>65</v>
      </c>
      <c r="D1862" s="60">
        <v>40.531356811523438</v>
      </c>
      <c r="E1862" s="60">
        <v>5.1255440711975098</v>
      </c>
      <c r="F1862" s="60">
        <v>0.93188798427581809</v>
      </c>
      <c r="G1862" s="60">
        <v>198319936</v>
      </c>
      <c r="H1862" s="60">
        <v>8.6499996185302734</v>
      </c>
      <c r="I1862" s="59" t="s">
        <v>65</v>
      </c>
      <c r="J1862" s="59" t="s">
        <v>98</v>
      </c>
      <c r="K1862" s="50"/>
      <c r="L1862"/>
      <c r="M1862">
        <f t="shared" si="58"/>
        <v>5.1255440711975096E-2</v>
      </c>
      <c r="N1862">
        <f t="shared" ref="N1862:N1925" si="59">IF(F1862=0,"",F1862/100)</f>
        <v>9.3188798427581813E-3</v>
      </c>
    </row>
    <row r="1863" spans="1:14" ht="15" x14ac:dyDescent="0.2">
      <c r="A1863" s="59" t="s">
        <v>9438</v>
      </c>
      <c r="B1863" s="59" t="s">
        <v>9439</v>
      </c>
      <c r="C1863" s="59" t="s">
        <v>36</v>
      </c>
      <c r="D1863" s="60">
        <v>2.344613790512085</v>
      </c>
      <c r="E1863" s="60">
        <v>-120.78564453125</v>
      </c>
      <c r="F1863" s="60">
        <v>650.171630859375</v>
      </c>
      <c r="G1863" s="60">
        <v>197073328</v>
      </c>
      <c r="H1863" s="60">
        <v>1.004999995231628</v>
      </c>
      <c r="I1863" s="59" t="s">
        <v>37</v>
      </c>
      <c r="J1863" s="59" t="s">
        <v>38</v>
      </c>
      <c r="K1863" s="50"/>
      <c r="L1863"/>
      <c r="M1863">
        <f t="shared" si="58"/>
        <v>-1.2078564453125</v>
      </c>
      <c r="N1863">
        <f t="shared" si="59"/>
        <v>6.5017163085937497</v>
      </c>
    </row>
    <row r="1864" spans="1:14" ht="15" x14ac:dyDescent="0.2">
      <c r="A1864" s="59" t="s">
        <v>8339</v>
      </c>
      <c r="B1864" s="59" t="s">
        <v>8340</v>
      </c>
      <c r="C1864" s="59" t="s">
        <v>33</v>
      </c>
      <c r="D1864" s="60">
        <v>5.2278652191162109</v>
      </c>
      <c r="E1864" s="60">
        <v>-10.390007019042969</v>
      </c>
      <c r="F1864" s="60">
        <v>481.4605712890625</v>
      </c>
      <c r="G1864" s="60">
        <v>185547216</v>
      </c>
      <c r="H1864" s="60">
        <v>6.5012998580932617</v>
      </c>
      <c r="I1864" s="59" t="s">
        <v>34</v>
      </c>
      <c r="J1864" s="59" t="s">
        <v>79</v>
      </c>
      <c r="K1864" s="50"/>
      <c r="L1864"/>
      <c r="M1864">
        <f t="shared" si="58"/>
        <v>-0.10390007019042968</v>
      </c>
      <c r="N1864">
        <f t="shared" si="59"/>
        <v>4.814605712890625</v>
      </c>
    </row>
    <row r="1865" spans="1:14" ht="15" x14ac:dyDescent="0.2">
      <c r="A1865" s="59" t="s">
        <v>4281</v>
      </c>
      <c r="B1865" s="59" t="s">
        <v>4282</v>
      </c>
      <c r="C1865" s="59" t="s">
        <v>28</v>
      </c>
      <c r="D1865" s="60">
        <v>63.349807739257812</v>
      </c>
      <c r="E1865" s="60">
        <v>2.5913798809051509</v>
      </c>
      <c r="F1865" s="60">
        <v>117.98769378662109</v>
      </c>
      <c r="G1865" s="60">
        <v>174657888</v>
      </c>
      <c r="H1865" s="60">
        <v>4.1700000762939453</v>
      </c>
      <c r="I1865" s="59" t="s">
        <v>67</v>
      </c>
      <c r="J1865" s="59" t="s">
        <v>68</v>
      </c>
      <c r="K1865" s="50"/>
      <c r="L1865"/>
      <c r="M1865">
        <f t="shared" si="58"/>
        <v>2.5913798809051508E-2</v>
      </c>
      <c r="N1865">
        <f t="shared" si="59"/>
        <v>1.1798769378662108</v>
      </c>
    </row>
    <row r="1866" spans="1:14" ht="15" x14ac:dyDescent="0.2">
      <c r="A1866" s="59" t="s">
        <v>9466</v>
      </c>
      <c r="B1866" s="59" t="s">
        <v>9467</v>
      </c>
      <c r="C1866" s="59" t="s">
        <v>69</v>
      </c>
      <c r="D1866" s="60">
        <v>29.669363021850586</v>
      </c>
      <c r="E1866" s="60">
        <v>6.5850729942321777</v>
      </c>
      <c r="F1866" s="60">
        <v>16.727565765380859</v>
      </c>
      <c r="G1866" s="60">
        <v>172735760</v>
      </c>
      <c r="H1866" s="60">
        <v>1.0399999618530269</v>
      </c>
      <c r="I1866" s="59" t="s">
        <v>76</v>
      </c>
      <c r="J1866" s="59" t="s">
        <v>82</v>
      </c>
      <c r="K1866" s="50"/>
      <c r="L1866"/>
      <c r="M1866">
        <f t="shared" si="58"/>
        <v>6.5850729942321773E-2</v>
      </c>
      <c r="N1866">
        <f t="shared" si="59"/>
        <v>0.16727565765380858</v>
      </c>
    </row>
    <row r="1867" spans="1:14" ht="15" x14ac:dyDescent="0.2">
      <c r="A1867" s="59" t="s">
        <v>5527</v>
      </c>
      <c r="B1867" s="59" t="s">
        <v>5528</v>
      </c>
      <c r="C1867" s="59" t="s">
        <v>28</v>
      </c>
      <c r="D1867" s="60">
        <v>10.38396167755127</v>
      </c>
      <c r="E1867" s="60">
        <v>-13.645342826843262</v>
      </c>
      <c r="F1867" s="60">
        <v>87.639549255371094</v>
      </c>
      <c r="G1867" s="60">
        <v>172507520</v>
      </c>
      <c r="H1867" s="60">
        <v>11</v>
      </c>
      <c r="I1867" s="59" t="s">
        <v>67</v>
      </c>
      <c r="J1867" s="59" t="s">
        <v>68</v>
      </c>
      <c r="K1867" s="50"/>
      <c r="L1867"/>
      <c r="M1867">
        <f t="shared" si="58"/>
        <v>-0.13645342826843262</v>
      </c>
      <c r="N1867">
        <f t="shared" si="59"/>
        <v>0.87639549255371096</v>
      </c>
    </row>
    <row r="1868" spans="1:14" ht="15" x14ac:dyDescent="0.2">
      <c r="A1868" s="59" t="s">
        <v>4613</v>
      </c>
      <c r="B1868" s="59" t="s">
        <v>4614</v>
      </c>
      <c r="C1868" s="59" t="s">
        <v>69</v>
      </c>
      <c r="D1868" s="60">
        <v>10.483376502990723</v>
      </c>
      <c r="E1868" s="60">
        <v>-2.1954669952392578</v>
      </c>
      <c r="F1868" s="60">
        <v>618.22802734375</v>
      </c>
      <c r="G1868" s="60">
        <v>171232368</v>
      </c>
      <c r="H1868" s="60">
        <v>3.4000000953674321</v>
      </c>
      <c r="I1868" s="59" t="s">
        <v>6370</v>
      </c>
      <c r="J1868" s="59" t="s">
        <v>87</v>
      </c>
      <c r="K1868" s="50"/>
      <c r="L1868"/>
      <c r="M1868">
        <f t="shared" si="58"/>
        <v>-2.1954669952392578E-2</v>
      </c>
      <c r="N1868">
        <f t="shared" si="59"/>
        <v>6.1822802734374998</v>
      </c>
    </row>
    <row r="1869" spans="1:14" ht="15" x14ac:dyDescent="0.2">
      <c r="A1869" s="59" t="s">
        <v>5529</v>
      </c>
      <c r="B1869" s="59" t="s">
        <v>5530</v>
      </c>
      <c r="C1869" s="59" t="s">
        <v>28</v>
      </c>
      <c r="D1869" s="60">
        <v>7.2094383239746094</v>
      </c>
      <c r="E1869" s="60">
        <v>13.403175354003906</v>
      </c>
      <c r="F1869" s="60">
        <v>139.56996154785156</v>
      </c>
      <c r="G1869" s="60">
        <v>169972736</v>
      </c>
      <c r="H1869" s="60">
        <v>25.760000228881836</v>
      </c>
      <c r="I1869" s="59" t="s">
        <v>67</v>
      </c>
      <c r="J1869" s="59" t="s">
        <v>68</v>
      </c>
      <c r="K1869" s="50"/>
      <c r="L1869"/>
      <c r="M1869">
        <f t="shared" si="58"/>
        <v>0.13403175354003907</v>
      </c>
      <c r="N1869">
        <f t="shared" si="59"/>
        <v>1.3956996154785157</v>
      </c>
    </row>
    <row r="1870" spans="1:14" ht="15" x14ac:dyDescent="0.2">
      <c r="A1870" s="59" t="s">
        <v>9463</v>
      </c>
      <c r="B1870" s="59" t="s">
        <v>5938</v>
      </c>
      <c r="C1870" s="59" t="s">
        <v>28</v>
      </c>
      <c r="D1870" s="60">
        <v>12.625</v>
      </c>
      <c r="E1870" s="60">
        <v>10.167721748352051</v>
      </c>
      <c r="F1870" s="60">
        <v>102.10094451904297</v>
      </c>
      <c r="G1870" s="60">
        <v>169020736</v>
      </c>
      <c r="H1870" s="60">
        <v>4.0399999618530273</v>
      </c>
      <c r="I1870" s="59" t="s">
        <v>29</v>
      </c>
      <c r="J1870" s="59" t="s">
        <v>52</v>
      </c>
      <c r="K1870" s="50"/>
      <c r="L1870"/>
      <c r="M1870">
        <f t="shared" si="58"/>
        <v>0.1016772174835205</v>
      </c>
      <c r="N1870">
        <f t="shared" si="59"/>
        <v>1.0210094451904297</v>
      </c>
    </row>
    <row r="1871" spans="1:14" ht="15" x14ac:dyDescent="0.2">
      <c r="A1871" s="59" t="s">
        <v>9442</v>
      </c>
      <c r="B1871" s="59" t="s">
        <v>9443</v>
      </c>
      <c r="C1871" s="59" t="s">
        <v>28</v>
      </c>
      <c r="D1871" s="60">
        <v>2.4559435844421391</v>
      </c>
      <c r="E1871" s="60">
        <v>8.1584596633911133</v>
      </c>
      <c r="F1871" s="60">
        <v>140.59197998046875</v>
      </c>
      <c r="G1871" s="60">
        <v>167766576</v>
      </c>
      <c r="H1871" s="60">
        <v>9.8299999237060547</v>
      </c>
      <c r="I1871" s="59" t="s">
        <v>29</v>
      </c>
      <c r="J1871" s="59" t="s">
        <v>30</v>
      </c>
      <c r="K1871" s="50"/>
      <c r="L1871"/>
      <c r="M1871">
        <f t="shared" si="58"/>
        <v>8.1584596633911127E-2</v>
      </c>
      <c r="N1871">
        <f t="shared" si="59"/>
        <v>1.4059197998046875</v>
      </c>
    </row>
    <row r="1872" spans="1:14" ht="15" x14ac:dyDescent="0.2">
      <c r="A1872" s="59" t="s">
        <v>5417</v>
      </c>
      <c r="B1872" s="59" t="s">
        <v>5418</v>
      </c>
      <c r="C1872" s="59" t="s">
        <v>33</v>
      </c>
      <c r="D1872" s="60">
        <v>8.2272729873657227</v>
      </c>
      <c r="E1872" s="60">
        <v>6.5789990425109863</v>
      </c>
      <c r="F1872" s="60">
        <v>28.697084426879883</v>
      </c>
      <c r="G1872" s="60">
        <v>164570624</v>
      </c>
      <c r="H1872" s="60">
        <v>2.714999914169312</v>
      </c>
      <c r="I1872" s="59" t="s">
        <v>47</v>
      </c>
      <c r="J1872" s="59" t="s">
        <v>47</v>
      </c>
      <c r="K1872" s="50"/>
      <c r="L1872"/>
      <c r="M1872">
        <f t="shared" si="58"/>
        <v>6.5789990425109857E-2</v>
      </c>
      <c r="N1872">
        <f t="shared" si="59"/>
        <v>0.28697084426879882</v>
      </c>
    </row>
    <row r="1873" spans="1:14" ht="15" x14ac:dyDescent="0.2">
      <c r="A1873" s="59" t="s">
        <v>9502</v>
      </c>
      <c r="B1873" s="59" t="s">
        <v>9503</v>
      </c>
      <c r="C1873" s="59" t="s">
        <v>20</v>
      </c>
      <c r="D1873" s="60">
        <v>1.843450546264648</v>
      </c>
      <c r="E1873" s="60">
        <v>40.493404388427734</v>
      </c>
      <c r="F1873" s="60">
        <v>24.145009994506836</v>
      </c>
      <c r="G1873" s="60">
        <v>163279296</v>
      </c>
      <c r="H1873" s="60">
        <v>1.1150000095367429</v>
      </c>
      <c r="I1873" s="59" t="s">
        <v>23</v>
      </c>
      <c r="J1873" s="59" t="s">
        <v>24</v>
      </c>
      <c r="K1873" s="50"/>
      <c r="L1873"/>
      <c r="M1873">
        <f t="shared" si="58"/>
        <v>0.40493404388427734</v>
      </c>
      <c r="N1873">
        <f t="shared" si="59"/>
        <v>0.24145009994506836</v>
      </c>
    </row>
    <row r="1874" spans="1:14" ht="15" x14ac:dyDescent="0.2">
      <c r="A1874" s="59" t="s">
        <v>9451</v>
      </c>
      <c r="B1874" s="59" t="s">
        <v>9452</v>
      </c>
      <c r="C1874" s="59" t="s">
        <v>28</v>
      </c>
      <c r="D1874" s="60">
        <v>10.00882625579834</v>
      </c>
      <c r="E1874" s="60">
        <v>23.409015655517578</v>
      </c>
      <c r="F1874" s="60">
        <v>211.89471435546875</v>
      </c>
      <c r="G1874" s="60">
        <v>162618144</v>
      </c>
      <c r="H1874" s="60">
        <v>6.179999828338623</v>
      </c>
      <c r="I1874" s="59" t="s">
        <v>58</v>
      </c>
      <c r="J1874" s="59" t="s">
        <v>59</v>
      </c>
      <c r="K1874" s="50"/>
      <c r="L1874"/>
      <c r="M1874">
        <f t="shared" si="58"/>
        <v>0.23409015655517579</v>
      </c>
      <c r="N1874">
        <f t="shared" si="59"/>
        <v>2.1189471435546876</v>
      </c>
    </row>
    <row r="1875" spans="1:14" ht="15" x14ac:dyDescent="0.2">
      <c r="A1875" s="59" t="s">
        <v>5703</v>
      </c>
      <c r="B1875" s="59" t="s">
        <v>5704</v>
      </c>
      <c r="C1875" s="59" t="s">
        <v>45</v>
      </c>
      <c r="D1875" s="60">
        <v>12.269761085510254</v>
      </c>
      <c r="E1875" s="60">
        <v>7.8539218902587891</v>
      </c>
      <c r="F1875" s="60">
        <v>14.127996444702148</v>
      </c>
      <c r="G1875" s="60">
        <v>161191408</v>
      </c>
      <c r="H1875" s="60">
        <v>8.5</v>
      </c>
      <c r="I1875" s="59" t="s">
        <v>49</v>
      </c>
      <c r="J1875" s="59" t="s">
        <v>83</v>
      </c>
      <c r="K1875" s="50"/>
      <c r="L1875"/>
      <c r="M1875">
        <f t="shared" si="58"/>
        <v>7.8539218902587887E-2</v>
      </c>
      <c r="N1875">
        <f t="shared" si="59"/>
        <v>0.14127996444702148</v>
      </c>
    </row>
    <row r="1876" spans="1:14" ht="15" x14ac:dyDescent="0.2">
      <c r="A1876" s="59" t="s">
        <v>9472</v>
      </c>
      <c r="B1876" s="59" t="s">
        <v>9473</v>
      </c>
      <c r="C1876" s="59" t="s">
        <v>20</v>
      </c>
      <c r="D1876" s="60">
        <v>258.69171142578125</v>
      </c>
      <c r="E1876" s="60">
        <v>-6.294011116027832</v>
      </c>
      <c r="F1876" s="60">
        <v>5.3503818511962891</v>
      </c>
      <c r="G1876" s="60">
        <v>161045776</v>
      </c>
      <c r="H1876" s="60">
        <v>2.4849998950958252</v>
      </c>
      <c r="I1876" s="59" t="s">
        <v>23</v>
      </c>
      <c r="J1876" s="59" t="s">
        <v>24</v>
      </c>
      <c r="K1876" s="50"/>
      <c r="L1876"/>
      <c r="M1876">
        <f t="shared" si="58"/>
        <v>-6.2940111160278325E-2</v>
      </c>
      <c r="N1876">
        <f t="shared" si="59"/>
        <v>5.350381851196289E-2</v>
      </c>
    </row>
    <row r="1877" spans="1:14" ht="15" x14ac:dyDescent="0.2">
      <c r="A1877" s="59" t="s">
        <v>5967</v>
      </c>
      <c r="B1877" s="59" t="s">
        <v>5968</v>
      </c>
      <c r="C1877" s="59" t="s">
        <v>36</v>
      </c>
      <c r="D1877" s="60">
        <v>1.0342856645584111</v>
      </c>
      <c r="E1877" s="60">
        <v>-144.54061889648438</v>
      </c>
      <c r="F1877" s="60">
        <v>9.5030078887939453</v>
      </c>
      <c r="G1877" s="60">
        <v>159361680</v>
      </c>
      <c r="H1877" s="60">
        <v>1.809999942779541</v>
      </c>
      <c r="I1877" s="59" t="s">
        <v>40</v>
      </c>
      <c r="J1877" s="59" t="s">
        <v>55</v>
      </c>
      <c r="K1877" s="50"/>
      <c r="L1877"/>
      <c r="M1877">
        <f t="shared" si="58"/>
        <v>-1.4454061889648437</v>
      </c>
      <c r="N1877">
        <f t="shared" si="59"/>
        <v>9.5030078887939448E-2</v>
      </c>
    </row>
    <row r="1878" spans="1:14" ht="15" x14ac:dyDescent="0.2">
      <c r="A1878" s="59"/>
      <c r="B1878" s="59"/>
      <c r="C1878" s="59"/>
      <c r="D1878" s="60"/>
      <c r="E1878" s="60"/>
      <c r="F1878" s="60"/>
      <c r="G1878" s="60"/>
      <c r="H1878" s="60"/>
      <c r="I1878" s="59"/>
      <c r="J1878" s="59"/>
      <c r="K1878" s="50"/>
      <c r="L1878"/>
      <c r="M1878" t="str">
        <f t="shared" si="58"/>
        <v/>
      </c>
      <c r="N1878" t="str">
        <f t="shared" si="59"/>
        <v/>
      </c>
    </row>
    <row r="1879" spans="1:14" ht="15" x14ac:dyDescent="0.2">
      <c r="A1879" s="59"/>
      <c r="B1879" s="59"/>
      <c r="C1879" s="59"/>
      <c r="D1879" s="60"/>
      <c r="E1879" s="60"/>
      <c r="F1879" s="60"/>
      <c r="G1879" s="60"/>
      <c r="H1879" s="60"/>
      <c r="I1879" s="59"/>
      <c r="J1879" s="59"/>
      <c r="K1879" s="50"/>
      <c r="L1879"/>
      <c r="M1879" t="str">
        <f t="shared" si="58"/>
        <v/>
      </c>
      <c r="N1879" t="str">
        <f t="shared" si="59"/>
        <v/>
      </c>
    </row>
    <row r="1880" spans="1:14" ht="15" x14ac:dyDescent="0.2">
      <c r="A1880" s="59"/>
      <c r="B1880" s="59"/>
      <c r="C1880" s="59"/>
      <c r="D1880" s="60"/>
      <c r="E1880" s="60"/>
      <c r="F1880" s="60"/>
      <c r="G1880" s="60"/>
      <c r="H1880" s="60"/>
      <c r="I1880" s="59"/>
      <c r="J1880" s="59"/>
      <c r="K1880" s="50"/>
      <c r="L1880"/>
      <c r="M1880" t="str">
        <f t="shared" si="58"/>
        <v/>
      </c>
      <c r="N1880" t="str">
        <f t="shared" si="59"/>
        <v/>
      </c>
    </row>
    <row r="1881" spans="1:14" ht="15" x14ac:dyDescent="0.2">
      <c r="A1881" s="59"/>
      <c r="B1881" s="59"/>
      <c r="C1881" s="59"/>
      <c r="D1881" s="60"/>
      <c r="E1881" s="60"/>
      <c r="F1881" s="60"/>
      <c r="G1881" s="60"/>
      <c r="H1881" s="60"/>
      <c r="I1881" s="59"/>
      <c r="J1881" s="59"/>
      <c r="K1881" s="50"/>
      <c r="L1881"/>
      <c r="M1881" t="str">
        <f t="shared" si="58"/>
        <v/>
      </c>
      <c r="N1881" t="str">
        <f t="shared" si="59"/>
        <v/>
      </c>
    </row>
    <row r="1882" spans="1:14" ht="15" x14ac:dyDescent="0.2">
      <c r="A1882" s="59"/>
      <c r="B1882" s="59"/>
      <c r="C1882" s="59"/>
      <c r="D1882" s="60"/>
      <c r="E1882" s="60"/>
      <c r="F1882" s="60"/>
      <c r="G1882" s="60"/>
      <c r="H1882" s="60"/>
      <c r="I1882" s="59"/>
      <c r="J1882" s="59"/>
      <c r="K1882" s="50"/>
      <c r="L1882"/>
      <c r="M1882" t="str">
        <f t="shared" si="58"/>
        <v/>
      </c>
      <c r="N1882" t="str">
        <f t="shared" si="59"/>
        <v/>
      </c>
    </row>
    <row r="1883" spans="1:14" ht="15" x14ac:dyDescent="0.2">
      <c r="A1883" s="59"/>
      <c r="B1883" s="59"/>
      <c r="C1883" s="59"/>
      <c r="D1883" s="60"/>
      <c r="E1883" s="60"/>
      <c r="F1883" s="60"/>
      <c r="G1883" s="60"/>
      <c r="H1883" s="60"/>
      <c r="I1883" s="59"/>
      <c r="J1883" s="59"/>
      <c r="K1883" s="50"/>
      <c r="L1883"/>
      <c r="M1883" t="str">
        <f t="shared" si="58"/>
        <v/>
      </c>
      <c r="N1883" t="str">
        <f t="shared" si="59"/>
        <v/>
      </c>
    </row>
    <row r="1884" spans="1:14" ht="15" x14ac:dyDescent="0.2">
      <c r="A1884" s="59"/>
      <c r="B1884" s="59"/>
      <c r="C1884" s="59"/>
      <c r="D1884" s="60"/>
      <c r="E1884" s="60"/>
      <c r="F1884" s="60"/>
      <c r="G1884" s="60"/>
      <c r="H1884" s="60"/>
      <c r="I1884" s="59"/>
      <c r="J1884" s="59"/>
      <c r="K1884" s="50"/>
      <c r="L1884"/>
      <c r="M1884" t="str">
        <f t="shared" si="58"/>
        <v/>
      </c>
      <c r="N1884" t="str">
        <f t="shared" si="59"/>
        <v/>
      </c>
    </row>
    <row r="1885" spans="1:14" ht="15" x14ac:dyDescent="0.2">
      <c r="A1885" s="59"/>
      <c r="B1885" s="59"/>
      <c r="C1885" s="59"/>
      <c r="D1885" s="60"/>
      <c r="E1885" s="60"/>
      <c r="F1885" s="60"/>
      <c r="G1885" s="60"/>
      <c r="H1885" s="60"/>
      <c r="I1885" s="59"/>
      <c r="J1885" s="59"/>
      <c r="K1885" s="50"/>
      <c r="L1885"/>
      <c r="M1885" t="str">
        <f t="shared" si="58"/>
        <v/>
      </c>
      <c r="N1885" t="str">
        <f t="shared" si="59"/>
        <v/>
      </c>
    </row>
    <row r="1886" spans="1:14" ht="15" x14ac:dyDescent="0.2">
      <c r="A1886" s="59"/>
      <c r="B1886" s="59"/>
      <c r="C1886" s="59"/>
      <c r="D1886" s="60"/>
      <c r="E1886" s="60"/>
      <c r="F1886" s="60"/>
      <c r="G1886" s="60"/>
      <c r="H1886" s="60"/>
      <c r="I1886" s="59"/>
      <c r="J1886" s="59"/>
      <c r="K1886" s="50"/>
      <c r="L1886"/>
      <c r="M1886" t="str">
        <f t="shared" si="58"/>
        <v/>
      </c>
      <c r="N1886" t="str">
        <f t="shared" si="59"/>
        <v/>
      </c>
    </row>
    <row r="1887" spans="1:14" ht="15" x14ac:dyDescent="0.2">
      <c r="A1887" s="59"/>
      <c r="B1887" s="59"/>
      <c r="C1887" s="59"/>
      <c r="D1887" s="60"/>
      <c r="E1887" s="60"/>
      <c r="F1887" s="60"/>
      <c r="G1887" s="60"/>
      <c r="H1887" s="60"/>
      <c r="I1887" s="59"/>
      <c r="J1887" s="59"/>
      <c r="K1887" s="50"/>
      <c r="L1887"/>
      <c r="M1887" t="str">
        <f t="shared" si="58"/>
        <v/>
      </c>
      <c r="N1887" t="str">
        <f t="shared" si="59"/>
        <v/>
      </c>
    </row>
    <row r="1888" spans="1:14" ht="15" x14ac:dyDescent="0.2">
      <c r="A1888" s="59"/>
      <c r="B1888" s="59"/>
      <c r="C1888" s="59"/>
      <c r="D1888" s="60"/>
      <c r="E1888" s="60"/>
      <c r="F1888" s="60"/>
      <c r="G1888" s="60"/>
      <c r="H1888" s="60"/>
      <c r="I1888" s="59"/>
      <c r="J1888" s="59"/>
      <c r="K1888" s="50"/>
      <c r="L1888"/>
      <c r="M1888" t="str">
        <f t="shared" si="58"/>
        <v/>
      </c>
      <c r="N1888" t="str">
        <f t="shared" si="59"/>
        <v/>
      </c>
    </row>
    <row r="1889" spans="1:14" ht="15" x14ac:dyDescent="0.2">
      <c r="A1889" s="59"/>
      <c r="B1889" s="59"/>
      <c r="C1889" s="59"/>
      <c r="D1889" s="60"/>
      <c r="E1889" s="60"/>
      <c r="F1889" s="60"/>
      <c r="G1889" s="60"/>
      <c r="H1889" s="60"/>
      <c r="I1889" s="59"/>
      <c r="J1889" s="59"/>
      <c r="K1889" s="50"/>
      <c r="L1889"/>
      <c r="M1889" t="str">
        <f t="shared" si="58"/>
        <v/>
      </c>
      <c r="N1889" t="str">
        <f t="shared" si="59"/>
        <v/>
      </c>
    </row>
    <row r="1890" spans="1:14" ht="15" x14ac:dyDescent="0.2">
      <c r="A1890" s="59"/>
      <c r="B1890" s="59"/>
      <c r="C1890" s="59"/>
      <c r="D1890" s="60"/>
      <c r="E1890" s="60"/>
      <c r="F1890" s="60"/>
      <c r="G1890" s="60"/>
      <c r="H1890" s="60"/>
      <c r="I1890" s="59"/>
      <c r="J1890" s="59"/>
      <c r="K1890" s="50"/>
      <c r="L1890"/>
      <c r="M1890" t="str">
        <f t="shared" si="58"/>
        <v/>
      </c>
      <c r="N1890" t="str">
        <f t="shared" si="59"/>
        <v/>
      </c>
    </row>
    <row r="1891" spans="1:14" ht="15" x14ac:dyDescent="0.2">
      <c r="A1891" s="59"/>
      <c r="B1891" s="59"/>
      <c r="C1891" s="59"/>
      <c r="D1891" s="60"/>
      <c r="E1891" s="60"/>
      <c r="F1891" s="60"/>
      <c r="G1891" s="60"/>
      <c r="H1891" s="60"/>
      <c r="I1891" s="59"/>
      <c r="J1891" s="59"/>
      <c r="K1891" s="50"/>
      <c r="L1891"/>
      <c r="M1891" t="str">
        <f t="shared" si="58"/>
        <v/>
      </c>
      <c r="N1891" t="str">
        <f t="shared" si="59"/>
        <v/>
      </c>
    </row>
    <row r="1892" spans="1:14" ht="15" x14ac:dyDescent="0.2">
      <c r="A1892" s="59"/>
      <c r="B1892" s="59"/>
      <c r="C1892" s="59"/>
      <c r="D1892" s="60"/>
      <c r="E1892" s="60"/>
      <c r="F1892" s="60"/>
      <c r="G1892" s="60"/>
      <c r="H1892" s="60"/>
      <c r="I1892" s="59"/>
      <c r="J1892" s="59"/>
      <c r="K1892" s="50"/>
      <c r="L1892"/>
      <c r="M1892" t="str">
        <f t="shared" si="58"/>
        <v/>
      </c>
      <c r="N1892" t="str">
        <f t="shared" si="59"/>
        <v/>
      </c>
    </row>
    <row r="1893" spans="1:14" ht="15" x14ac:dyDescent="0.2">
      <c r="A1893" s="59"/>
      <c r="B1893" s="59"/>
      <c r="C1893" s="59"/>
      <c r="D1893" s="60"/>
      <c r="E1893" s="60"/>
      <c r="F1893" s="60"/>
      <c r="G1893" s="60"/>
      <c r="H1893" s="60"/>
      <c r="I1893" s="59"/>
      <c r="J1893" s="59"/>
      <c r="K1893" s="50"/>
      <c r="L1893"/>
      <c r="M1893" t="str">
        <f t="shared" si="58"/>
        <v/>
      </c>
      <c r="N1893" t="str">
        <f t="shared" si="59"/>
        <v/>
      </c>
    </row>
    <row r="1894" spans="1:14" ht="15" x14ac:dyDescent="0.2">
      <c r="A1894" s="59"/>
      <c r="B1894" s="59"/>
      <c r="C1894" s="59"/>
      <c r="D1894" s="60"/>
      <c r="E1894" s="60"/>
      <c r="F1894" s="60"/>
      <c r="G1894" s="60"/>
      <c r="H1894" s="60"/>
      <c r="I1894" s="59"/>
      <c r="J1894" s="59"/>
      <c r="K1894" s="50"/>
      <c r="L1894"/>
      <c r="M1894" t="str">
        <f t="shared" si="58"/>
        <v/>
      </c>
      <c r="N1894" t="str">
        <f t="shared" si="59"/>
        <v/>
      </c>
    </row>
    <row r="1895" spans="1:14" ht="15" x14ac:dyDescent="0.2">
      <c r="A1895" s="59"/>
      <c r="B1895" s="59"/>
      <c r="C1895" s="59"/>
      <c r="D1895" s="60"/>
      <c r="E1895" s="60"/>
      <c r="F1895" s="60"/>
      <c r="G1895" s="60"/>
      <c r="H1895" s="60"/>
      <c r="I1895" s="59"/>
      <c r="J1895" s="59"/>
      <c r="K1895" s="50"/>
      <c r="L1895"/>
      <c r="M1895" t="str">
        <f t="shared" si="58"/>
        <v/>
      </c>
      <c r="N1895" t="str">
        <f t="shared" si="59"/>
        <v/>
      </c>
    </row>
    <row r="1896" spans="1:14" ht="15" x14ac:dyDescent="0.2">
      <c r="A1896" s="59"/>
      <c r="B1896" s="59"/>
      <c r="C1896" s="59"/>
      <c r="D1896" s="60"/>
      <c r="E1896" s="60"/>
      <c r="F1896" s="60"/>
      <c r="G1896" s="60"/>
      <c r="H1896" s="60"/>
      <c r="I1896" s="59"/>
      <c r="J1896" s="59"/>
      <c r="K1896" s="50"/>
      <c r="L1896"/>
      <c r="M1896" t="str">
        <f t="shared" si="58"/>
        <v/>
      </c>
      <c r="N1896" t="str">
        <f t="shared" si="59"/>
        <v/>
      </c>
    </row>
    <row r="1897" spans="1:14" ht="15" x14ac:dyDescent="0.2">
      <c r="A1897" s="59"/>
      <c r="B1897" s="59"/>
      <c r="C1897" s="59"/>
      <c r="D1897" s="60"/>
      <c r="E1897" s="60"/>
      <c r="F1897" s="60"/>
      <c r="G1897" s="60"/>
      <c r="H1897" s="60"/>
      <c r="I1897" s="59"/>
      <c r="J1897" s="59"/>
      <c r="K1897" s="50"/>
      <c r="L1897"/>
      <c r="M1897" t="str">
        <f t="shared" si="58"/>
        <v/>
      </c>
      <c r="N1897" t="str">
        <f t="shared" si="59"/>
        <v/>
      </c>
    </row>
    <row r="1898" spans="1:14" ht="15" x14ac:dyDescent="0.2">
      <c r="A1898" s="59"/>
      <c r="B1898" s="59"/>
      <c r="C1898" s="59"/>
      <c r="D1898" s="60"/>
      <c r="E1898" s="60"/>
      <c r="F1898" s="60"/>
      <c r="G1898" s="60"/>
      <c r="H1898" s="60"/>
      <c r="I1898" s="59"/>
      <c r="J1898" s="59"/>
      <c r="K1898" s="50"/>
      <c r="L1898"/>
      <c r="M1898" t="str">
        <f t="shared" si="58"/>
        <v/>
      </c>
      <c r="N1898" t="str">
        <f t="shared" si="59"/>
        <v/>
      </c>
    </row>
    <row r="1899" spans="1:14" ht="15" x14ac:dyDescent="0.2">
      <c r="A1899" s="50"/>
      <c r="B1899" s="50"/>
      <c r="C1899" s="50"/>
      <c r="D1899" s="51"/>
      <c r="E1899" s="51"/>
      <c r="F1899" s="48"/>
      <c r="G1899" s="51"/>
      <c r="H1899" s="51"/>
      <c r="I1899" s="50"/>
      <c r="J1899" s="50"/>
      <c r="K1899" s="50"/>
      <c r="L1899"/>
      <c r="M1899" t="str">
        <f t="shared" si="58"/>
        <v/>
      </c>
      <c r="N1899" t="str">
        <f t="shared" si="59"/>
        <v/>
      </c>
    </row>
    <row r="1900" spans="1:14" ht="15" x14ac:dyDescent="0.2">
      <c r="A1900" s="50"/>
      <c r="B1900" s="50"/>
      <c r="C1900" s="50"/>
      <c r="D1900" s="51"/>
      <c r="E1900" s="51"/>
      <c r="F1900" s="48"/>
      <c r="G1900" s="51"/>
      <c r="H1900" s="51"/>
      <c r="I1900" s="50"/>
      <c r="J1900" s="50"/>
      <c r="K1900" s="50"/>
      <c r="L1900"/>
      <c r="M1900" t="str">
        <f t="shared" si="58"/>
        <v/>
      </c>
      <c r="N1900" t="str">
        <f t="shared" si="59"/>
        <v/>
      </c>
    </row>
    <row r="1901" spans="1:14" ht="15" x14ac:dyDescent="0.2">
      <c r="A1901" s="50"/>
      <c r="B1901" s="50"/>
      <c r="C1901" s="50"/>
      <c r="D1901" s="51"/>
      <c r="E1901" s="51"/>
      <c r="F1901" s="48"/>
      <c r="G1901" s="51"/>
      <c r="H1901" s="51"/>
      <c r="I1901" s="50"/>
      <c r="J1901" s="50"/>
      <c r="K1901" s="50"/>
      <c r="L1901"/>
      <c r="M1901" t="str">
        <f t="shared" si="58"/>
        <v/>
      </c>
      <c r="N1901" t="str">
        <f t="shared" si="59"/>
        <v/>
      </c>
    </row>
    <row r="1902" spans="1:14" ht="15" x14ac:dyDescent="0.2">
      <c r="A1902" s="50"/>
      <c r="B1902" s="50"/>
      <c r="C1902" s="50"/>
      <c r="D1902" s="51"/>
      <c r="E1902" s="51"/>
      <c r="F1902" s="48"/>
      <c r="G1902" s="51"/>
      <c r="H1902" s="51"/>
      <c r="I1902" s="50"/>
      <c r="J1902" s="50"/>
      <c r="K1902" s="50"/>
      <c r="L1902"/>
      <c r="M1902" t="str">
        <f t="shared" si="58"/>
        <v/>
      </c>
      <c r="N1902" t="str">
        <f t="shared" si="59"/>
        <v/>
      </c>
    </row>
    <row r="1903" spans="1:14" ht="15" x14ac:dyDescent="0.2">
      <c r="A1903" s="50"/>
      <c r="B1903" s="50"/>
      <c r="C1903" s="50"/>
      <c r="D1903" s="51"/>
      <c r="E1903" s="51"/>
      <c r="F1903" s="48"/>
      <c r="G1903" s="51"/>
      <c r="H1903" s="51"/>
      <c r="I1903" s="50"/>
      <c r="J1903" s="50"/>
      <c r="K1903" s="50"/>
      <c r="L1903"/>
      <c r="M1903" t="str">
        <f t="shared" si="58"/>
        <v/>
      </c>
      <c r="N1903" t="str">
        <f t="shared" si="59"/>
        <v/>
      </c>
    </row>
    <row r="1904" spans="1:14" ht="15" x14ac:dyDescent="0.2">
      <c r="A1904" s="50"/>
      <c r="B1904" s="50"/>
      <c r="C1904" s="50"/>
      <c r="D1904" s="51"/>
      <c r="E1904" s="51"/>
      <c r="F1904" s="48"/>
      <c r="G1904" s="51"/>
      <c r="H1904" s="51"/>
      <c r="I1904" s="50"/>
      <c r="J1904" s="50"/>
      <c r="K1904" s="50"/>
      <c r="L1904"/>
      <c r="M1904" t="str">
        <f t="shared" si="58"/>
        <v/>
      </c>
      <c r="N1904" t="str">
        <f t="shared" si="59"/>
        <v/>
      </c>
    </row>
    <row r="1905" spans="1:14" ht="15" x14ac:dyDescent="0.2">
      <c r="A1905" s="50"/>
      <c r="B1905" s="50"/>
      <c r="C1905" s="50"/>
      <c r="D1905" s="51"/>
      <c r="E1905" s="51"/>
      <c r="F1905" s="48"/>
      <c r="G1905" s="51"/>
      <c r="H1905" s="51"/>
      <c r="I1905" s="50"/>
      <c r="J1905" s="50"/>
      <c r="K1905" s="50"/>
      <c r="L1905"/>
      <c r="M1905" t="str">
        <f t="shared" si="58"/>
        <v/>
      </c>
      <c r="N1905" t="str">
        <f t="shared" si="59"/>
        <v/>
      </c>
    </row>
    <row r="1906" spans="1:14" ht="15" x14ac:dyDescent="0.2">
      <c r="A1906" s="50"/>
      <c r="B1906" s="50"/>
      <c r="C1906" s="50"/>
      <c r="D1906" s="51"/>
      <c r="E1906" s="51"/>
      <c r="F1906" s="48"/>
      <c r="G1906" s="51"/>
      <c r="H1906" s="51"/>
      <c r="I1906" s="50"/>
      <c r="J1906" s="50"/>
      <c r="K1906" s="50"/>
      <c r="L1906"/>
      <c r="M1906" t="str">
        <f t="shared" si="58"/>
        <v/>
      </c>
      <c r="N1906" t="str">
        <f t="shared" si="59"/>
        <v/>
      </c>
    </row>
    <row r="1907" spans="1:14" ht="15" x14ac:dyDescent="0.2">
      <c r="A1907" s="50"/>
      <c r="B1907" s="50"/>
      <c r="C1907" s="50"/>
      <c r="D1907" s="51"/>
      <c r="E1907" s="51"/>
      <c r="F1907" s="48"/>
      <c r="G1907" s="51"/>
      <c r="H1907" s="51"/>
      <c r="I1907" s="50"/>
      <c r="J1907" s="50"/>
      <c r="K1907" s="50"/>
      <c r="L1907"/>
      <c r="M1907" t="str">
        <f t="shared" si="58"/>
        <v/>
      </c>
      <c r="N1907" t="str">
        <f t="shared" si="59"/>
        <v/>
      </c>
    </row>
    <row r="1908" spans="1:14" ht="15" x14ac:dyDescent="0.2">
      <c r="A1908" s="50"/>
      <c r="B1908" s="50"/>
      <c r="C1908" s="50"/>
      <c r="D1908" s="51"/>
      <c r="E1908" s="51"/>
      <c r="F1908" s="48"/>
      <c r="G1908" s="51"/>
      <c r="H1908" s="51"/>
      <c r="I1908" s="50"/>
      <c r="J1908" s="50"/>
      <c r="K1908" s="50"/>
      <c r="L1908"/>
      <c r="M1908" t="str">
        <f t="shared" si="58"/>
        <v/>
      </c>
      <c r="N1908" t="str">
        <f t="shared" si="59"/>
        <v/>
      </c>
    </row>
    <row r="1909" spans="1:14" ht="15" x14ac:dyDescent="0.2">
      <c r="A1909" s="50"/>
      <c r="B1909" s="50"/>
      <c r="C1909" s="50"/>
      <c r="D1909" s="51"/>
      <c r="E1909" s="51"/>
      <c r="F1909" s="48"/>
      <c r="G1909" s="51"/>
      <c r="H1909" s="51"/>
      <c r="I1909" s="50"/>
      <c r="J1909" s="50"/>
      <c r="K1909" s="50"/>
      <c r="L1909"/>
      <c r="M1909" t="str">
        <f t="shared" si="58"/>
        <v/>
      </c>
      <c r="N1909" t="str">
        <f t="shared" si="59"/>
        <v/>
      </c>
    </row>
    <row r="1910" spans="1:14" ht="15" x14ac:dyDescent="0.2">
      <c r="A1910" s="50"/>
      <c r="B1910" s="50"/>
      <c r="C1910" s="50"/>
      <c r="D1910" s="51"/>
      <c r="E1910" s="51"/>
      <c r="F1910" s="48"/>
      <c r="G1910" s="51"/>
      <c r="H1910" s="51"/>
      <c r="I1910" s="50"/>
      <c r="J1910" s="50"/>
      <c r="K1910" s="50"/>
      <c r="L1910"/>
      <c r="M1910" t="str">
        <f t="shared" si="58"/>
        <v/>
      </c>
      <c r="N1910" t="str">
        <f t="shared" si="59"/>
        <v/>
      </c>
    </row>
    <row r="1911" spans="1:14" ht="15" x14ac:dyDescent="0.2">
      <c r="A1911" s="50"/>
      <c r="B1911" s="50"/>
      <c r="C1911" s="50"/>
      <c r="D1911" s="51"/>
      <c r="E1911" s="51"/>
      <c r="F1911" s="48"/>
      <c r="G1911" s="51"/>
      <c r="H1911" s="51"/>
      <c r="I1911" s="50"/>
      <c r="J1911" s="50"/>
      <c r="K1911" s="50"/>
      <c r="L1911"/>
      <c r="M1911" t="str">
        <f t="shared" si="58"/>
        <v/>
      </c>
      <c r="N1911" t="str">
        <f t="shared" si="59"/>
        <v/>
      </c>
    </row>
    <row r="1912" spans="1:14" ht="15" x14ac:dyDescent="0.2">
      <c r="A1912" s="50"/>
      <c r="B1912" s="50"/>
      <c r="C1912" s="50"/>
      <c r="D1912" s="51"/>
      <c r="E1912" s="51"/>
      <c r="F1912" s="48"/>
      <c r="G1912" s="51"/>
      <c r="H1912" s="51"/>
      <c r="I1912" s="50"/>
      <c r="J1912" s="50"/>
      <c r="K1912" s="50"/>
      <c r="L1912"/>
      <c r="M1912" t="str">
        <f t="shared" si="58"/>
        <v/>
      </c>
      <c r="N1912" t="str">
        <f t="shared" si="59"/>
        <v/>
      </c>
    </row>
    <row r="1913" spans="1:14" ht="15" x14ac:dyDescent="0.2">
      <c r="A1913" s="50"/>
      <c r="B1913" s="50"/>
      <c r="C1913" s="50"/>
      <c r="D1913" s="51"/>
      <c r="E1913" s="51"/>
      <c r="F1913" s="48"/>
      <c r="G1913" s="51"/>
      <c r="H1913" s="51"/>
      <c r="I1913" s="50"/>
      <c r="J1913" s="50"/>
      <c r="K1913" s="50"/>
      <c r="L1913"/>
      <c r="M1913" t="str">
        <f t="shared" si="58"/>
        <v/>
      </c>
      <c r="N1913" t="str">
        <f t="shared" si="59"/>
        <v/>
      </c>
    </row>
    <row r="1914" spans="1:14" ht="15" x14ac:dyDescent="0.2">
      <c r="A1914" s="50"/>
      <c r="B1914" s="50"/>
      <c r="C1914" s="50"/>
      <c r="D1914" s="51"/>
      <c r="E1914" s="51"/>
      <c r="F1914" s="48"/>
      <c r="G1914" s="51"/>
      <c r="H1914" s="51"/>
      <c r="I1914" s="50"/>
      <c r="J1914" s="50"/>
      <c r="K1914" s="50"/>
      <c r="L1914"/>
      <c r="M1914" t="str">
        <f t="shared" si="58"/>
        <v/>
      </c>
      <c r="N1914" t="str">
        <f t="shared" si="59"/>
        <v/>
      </c>
    </row>
    <row r="1915" spans="1:14" ht="15" x14ac:dyDescent="0.2">
      <c r="A1915" s="50"/>
      <c r="B1915" s="50"/>
      <c r="C1915" s="50"/>
      <c r="D1915" s="51"/>
      <c r="E1915" s="51"/>
      <c r="F1915" s="48"/>
      <c r="G1915" s="51"/>
      <c r="H1915" s="51"/>
      <c r="I1915" s="50"/>
      <c r="J1915" s="50"/>
      <c r="K1915" s="50"/>
      <c r="L1915"/>
      <c r="M1915" t="str">
        <f t="shared" si="58"/>
        <v/>
      </c>
      <c r="N1915" t="str">
        <f t="shared" si="59"/>
        <v/>
      </c>
    </row>
    <row r="1916" spans="1:14" ht="15" x14ac:dyDescent="0.2">
      <c r="A1916" s="50"/>
      <c r="B1916" s="50"/>
      <c r="C1916" s="50"/>
      <c r="D1916" s="51"/>
      <c r="E1916" s="51"/>
      <c r="F1916" s="48"/>
      <c r="G1916" s="51"/>
      <c r="H1916" s="51"/>
      <c r="I1916" s="50"/>
      <c r="J1916" s="50"/>
      <c r="K1916" s="50"/>
      <c r="L1916"/>
      <c r="M1916" t="str">
        <f t="shared" si="58"/>
        <v/>
      </c>
      <c r="N1916" t="str">
        <f t="shared" si="59"/>
        <v/>
      </c>
    </row>
    <row r="1917" spans="1:14" ht="15" x14ac:dyDescent="0.2">
      <c r="A1917" s="50"/>
      <c r="B1917" s="50"/>
      <c r="C1917" s="50"/>
      <c r="D1917" s="51"/>
      <c r="E1917" s="51"/>
      <c r="F1917" s="48"/>
      <c r="G1917" s="51"/>
      <c r="H1917" s="51"/>
      <c r="I1917" s="50"/>
      <c r="J1917" s="50"/>
      <c r="K1917" s="50"/>
      <c r="L1917"/>
      <c r="M1917" t="str">
        <f t="shared" si="58"/>
        <v/>
      </c>
      <c r="N1917" t="str">
        <f t="shared" si="59"/>
        <v/>
      </c>
    </row>
    <row r="1918" spans="1:14" ht="15" x14ac:dyDescent="0.2">
      <c r="A1918" s="50"/>
      <c r="B1918" s="50"/>
      <c r="C1918" s="50"/>
      <c r="D1918" s="51"/>
      <c r="E1918" s="51"/>
      <c r="F1918" s="48"/>
      <c r="G1918" s="51"/>
      <c r="H1918" s="51"/>
      <c r="I1918" s="50"/>
      <c r="J1918" s="50"/>
      <c r="K1918" s="50"/>
      <c r="L1918"/>
      <c r="M1918" t="str">
        <f t="shared" si="58"/>
        <v/>
      </c>
      <c r="N1918" t="str">
        <f t="shared" si="59"/>
        <v/>
      </c>
    </row>
    <row r="1919" spans="1:14" ht="15" x14ac:dyDescent="0.2">
      <c r="A1919" s="50"/>
      <c r="B1919" s="50"/>
      <c r="C1919" s="50"/>
      <c r="D1919" s="51"/>
      <c r="E1919" s="51"/>
      <c r="F1919" s="48"/>
      <c r="G1919" s="51"/>
      <c r="H1919" s="51"/>
      <c r="I1919" s="50"/>
      <c r="J1919" s="50"/>
      <c r="K1919" s="50"/>
      <c r="L1919"/>
      <c r="M1919" t="str">
        <f t="shared" si="58"/>
        <v/>
      </c>
      <c r="N1919" t="str">
        <f t="shared" si="59"/>
        <v/>
      </c>
    </row>
    <row r="1920" spans="1:14" ht="15" x14ac:dyDescent="0.2">
      <c r="A1920" s="50"/>
      <c r="B1920" s="50"/>
      <c r="C1920" s="50"/>
      <c r="D1920" s="51"/>
      <c r="E1920" s="51"/>
      <c r="F1920" s="48"/>
      <c r="G1920" s="51"/>
      <c r="H1920" s="51"/>
      <c r="I1920" s="50"/>
      <c r="J1920" s="50"/>
      <c r="K1920" s="50"/>
      <c r="L1920"/>
      <c r="M1920" t="str">
        <f t="shared" si="58"/>
        <v/>
      </c>
      <c r="N1920" t="str">
        <f t="shared" si="59"/>
        <v/>
      </c>
    </row>
    <row r="1921" spans="1:14" ht="15" x14ac:dyDescent="0.2">
      <c r="A1921" s="50"/>
      <c r="B1921" s="50"/>
      <c r="C1921" s="50"/>
      <c r="D1921" s="51"/>
      <c r="E1921" s="51"/>
      <c r="F1921" s="48"/>
      <c r="G1921" s="51"/>
      <c r="H1921" s="51"/>
      <c r="I1921" s="50"/>
      <c r="J1921" s="50"/>
      <c r="K1921" s="50"/>
      <c r="L1921"/>
      <c r="M1921" t="str">
        <f t="shared" si="58"/>
        <v/>
      </c>
      <c r="N1921" t="str">
        <f t="shared" si="59"/>
        <v/>
      </c>
    </row>
    <row r="1922" spans="1:14" ht="15" x14ac:dyDescent="0.2">
      <c r="A1922" s="50"/>
      <c r="B1922" s="50"/>
      <c r="C1922" s="50"/>
      <c r="D1922" s="51"/>
      <c r="E1922" s="51"/>
      <c r="F1922" s="48"/>
      <c r="G1922" s="51"/>
      <c r="H1922" s="51"/>
      <c r="I1922" s="50"/>
      <c r="J1922" s="50"/>
      <c r="K1922" s="50"/>
      <c r="L1922"/>
      <c r="M1922" t="str">
        <f t="shared" si="58"/>
        <v/>
      </c>
      <c r="N1922" t="str">
        <f t="shared" si="59"/>
        <v/>
      </c>
    </row>
    <row r="1923" spans="1:14" ht="15" x14ac:dyDescent="0.2">
      <c r="A1923" s="50"/>
      <c r="B1923" s="50"/>
      <c r="C1923" s="50"/>
      <c r="D1923" s="51"/>
      <c r="E1923" s="51"/>
      <c r="F1923" s="48"/>
      <c r="G1923" s="51"/>
      <c r="H1923" s="51"/>
      <c r="I1923" s="50"/>
      <c r="J1923" s="50"/>
      <c r="K1923" s="50"/>
      <c r="L1923"/>
      <c r="M1923" t="str">
        <f t="shared" si="58"/>
        <v/>
      </c>
      <c r="N1923" t="str">
        <f t="shared" si="59"/>
        <v/>
      </c>
    </row>
    <row r="1924" spans="1:14" ht="15" x14ac:dyDescent="0.2">
      <c r="A1924" s="50"/>
      <c r="B1924" s="50"/>
      <c r="C1924" s="50"/>
      <c r="D1924" s="51"/>
      <c r="E1924" s="51"/>
      <c r="F1924" s="48"/>
      <c r="G1924" s="51"/>
      <c r="H1924" s="51"/>
      <c r="I1924" s="50"/>
      <c r="J1924" s="50"/>
      <c r="K1924" s="50"/>
      <c r="L1924"/>
      <c r="M1924" t="str">
        <f t="shared" si="58"/>
        <v/>
      </c>
      <c r="N1924" t="str">
        <f t="shared" si="59"/>
        <v/>
      </c>
    </row>
    <row r="1925" spans="1:14" ht="15" x14ac:dyDescent="0.2">
      <c r="A1925" s="50"/>
      <c r="B1925" s="50"/>
      <c r="C1925" s="50"/>
      <c r="D1925" s="51"/>
      <c r="E1925" s="51"/>
      <c r="F1925" s="48"/>
      <c r="G1925" s="51"/>
      <c r="H1925" s="51"/>
      <c r="I1925" s="50"/>
      <c r="J1925" s="50"/>
      <c r="K1925" s="50"/>
      <c r="L1925"/>
      <c r="M1925" t="str">
        <f t="shared" ref="M1925:M1988" si="60">IF(E1925=0,"",E1925/100)</f>
        <v/>
      </c>
      <c r="N1925" t="str">
        <f t="shared" si="59"/>
        <v/>
      </c>
    </row>
    <row r="1926" spans="1:14" ht="15" x14ac:dyDescent="0.2">
      <c r="A1926" s="50"/>
      <c r="B1926" s="50"/>
      <c r="C1926" s="50"/>
      <c r="D1926" s="51"/>
      <c r="E1926" s="51"/>
      <c r="F1926" s="48"/>
      <c r="G1926" s="51"/>
      <c r="H1926" s="51"/>
      <c r="I1926" s="50"/>
      <c r="J1926" s="50"/>
      <c r="K1926" s="50"/>
      <c r="L1926"/>
      <c r="M1926" t="str">
        <f t="shared" si="60"/>
        <v/>
      </c>
      <c r="N1926" t="str">
        <f t="shared" ref="N1926:N1989" si="61">IF(F1926=0,"",F1926/100)</f>
        <v/>
      </c>
    </row>
    <row r="1927" spans="1:14" ht="15" x14ac:dyDescent="0.2">
      <c r="A1927" s="50"/>
      <c r="B1927" s="50"/>
      <c r="C1927" s="50"/>
      <c r="D1927" s="51"/>
      <c r="E1927" s="51"/>
      <c r="F1927" s="48"/>
      <c r="G1927" s="51"/>
      <c r="H1927" s="51"/>
      <c r="I1927" s="50"/>
      <c r="J1927" s="50"/>
      <c r="K1927" s="50"/>
      <c r="L1927"/>
      <c r="M1927" t="str">
        <f t="shared" si="60"/>
        <v/>
      </c>
      <c r="N1927" t="str">
        <f t="shared" si="61"/>
        <v/>
      </c>
    </row>
    <row r="1928" spans="1:14" ht="15" x14ac:dyDescent="0.2">
      <c r="A1928" s="50"/>
      <c r="B1928" s="50"/>
      <c r="C1928" s="50"/>
      <c r="D1928" s="51"/>
      <c r="E1928" s="51"/>
      <c r="F1928" s="48"/>
      <c r="G1928" s="51"/>
      <c r="H1928" s="51"/>
      <c r="I1928" s="50"/>
      <c r="J1928" s="50"/>
      <c r="K1928" s="50"/>
      <c r="L1928"/>
      <c r="M1928" t="str">
        <f t="shared" si="60"/>
        <v/>
      </c>
      <c r="N1928" t="str">
        <f t="shared" si="61"/>
        <v/>
      </c>
    </row>
    <row r="1929" spans="1:14" ht="15" x14ac:dyDescent="0.2">
      <c r="A1929" s="50"/>
      <c r="B1929" s="50"/>
      <c r="C1929" s="50"/>
      <c r="D1929" s="51"/>
      <c r="E1929" s="51"/>
      <c r="F1929" s="48"/>
      <c r="G1929" s="51"/>
      <c r="H1929" s="51"/>
      <c r="I1929" s="50"/>
      <c r="J1929" s="50"/>
      <c r="K1929" s="50"/>
      <c r="L1929"/>
      <c r="M1929" t="str">
        <f t="shared" si="60"/>
        <v/>
      </c>
      <c r="N1929" t="str">
        <f t="shared" si="61"/>
        <v/>
      </c>
    </row>
    <row r="1930" spans="1:14" ht="15" x14ac:dyDescent="0.2">
      <c r="A1930" s="50"/>
      <c r="B1930" s="50"/>
      <c r="C1930" s="50"/>
      <c r="D1930" s="51"/>
      <c r="E1930" s="51"/>
      <c r="F1930" s="48"/>
      <c r="G1930" s="51"/>
      <c r="H1930" s="51"/>
      <c r="I1930" s="50"/>
      <c r="J1930" s="50"/>
      <c r="K1930" s="50"/>
      <c r="L1930"/>
      <c r="M1930" t="str">
        <f t="shared" si="60"/>
        <v/>
      </c>
      <c r="N1930" t="str">
        <f t="shared" si="61"/>
        <v/>
      </c>
    </row>
    <row r="1931" spans="1:14" ht="15" x14ac:dyDescent="0.2">
      <c r="A1931" s="50"/>
      <c r="B1931" s="50"/>
      <c r="C1931" s="50"/>
      <c r="D1931" s="51"/>
      <c r="E1931" s="51"/>
      <c r="F1931" s="48"/>
      <c r="G1931" s="51"/>
      <c r="H1931" s="51"/>
      <c r="I1931" s="50"/>
      <c r="J1931" s="50"/>
      <c r="K1931" s="50"/>
      <c r="L1931"/>
      <c r="M1931" t="str">
        <f t="shared" si="60"/>
        <v/>
      </c>
      <c r="N1931" t="str">
        <f t="shared" si="61"/>
        <v/>
      </c>
    </row>
    <row r="1932" spans="1:14" ht="15" x14ac:dyDescent="0.2">
      <c r="A1932" s="50"/>
      <c r="B1932" s="50"/>
      <c r="C1932" s="50"/>
      <c r="D1932" s="51"/>
      <c r="E1932" s="51"/>
      <c r="F1932" s="48"/>
      <c r="G1932" s="51"/>
      <c r="H1932" s="51"/>
      <c r="I1932" s="50"/>
      <c r="J1932" s="50"/>
      <c r="K1932" s="50"/>
      <c r="L1932"/>
      <c r="M1932" t="str">
        <f t="shared" si="60"/>
        <v/>
      </c>
      <c r="N1932" t="str">
        <f t="shared" si="61"/>
        <v/>
      </c>
    </row>
    <row r="1933" spans="1:14" ht="15" x14ac:dyDescent="0.2">
      <c r="A1933" s="50"/>
      <c r="B1933" s="50"/>
      <c r="C1933" s="50"/>
      <c r="D1933" s="51"/>
      <c r="E1933" s="51"/>
      <c r="F1933" s="48"/>
      <c r="G1933" s="51"/>
      <c r="H1933" s="51"/>
      <c r="I1933" s="50"/>
      <c r="J1933" s="50"/>
      <c r="K1933" s="50"/>
      <c r="L1933"/>
      <c r="M1933" t="str">
        <f t="shared" si="60"/>
        <v/>
      </c>
      <c r="N1933" t="str">
        <f t="shared" si="61"/>
        <v/>
      </c>
    </row>
    <row r="1934" spans="1:14" ht="15" x14ac:dyDescent="0.2">
      <c r="A1934" s="50"/>
      <c r="B1934" s="50"/>
      <c r="C1934" s="50"/>
      <c r="D1934" s="51"/>
      <c r="E1934" s="51"/>
      <c r="F1934" s="48"/>
      <c r="G1934" s="51"/>
      <c r="H1934" s="51"/>
      <c r="I1934" s="50"/>
      <c r="J1934" s="50"/>
      <c r="K1934" s="50"/>
      <c r="L1934"/>
      <c r="M1934" t="str">
        <f t="shared" si="60"/>
        <v/>
      </c>
      <c r="N1934" t="str">
        <f t="shared" si="61"/>
        <v/>
      </c>
    </row>
    <row r="1935" spans="1:14" ht="15" x14ac:dyDescent="0.2">
      <c r="A1935" s="50"/>
      <c r="B1935" s="50"/>
      <c r="C1935" s="50"/>
      <c r="D1935" s="51"/>
      <c r="E1935" s="51"/>
      <c r="F1935" s="48"/>
      <c r="G1935" s="51"/>
      <c r="H1935" s="51"/>
      <c r="I1935" s="50"/>
      <c r="J1935" s="50"/>
      <c r="K1935" s="50"/>
      <c r="L1935"/>
      <c r="M1935" t="str">
        <f t="shared" si="60"/>
        <v/>
      </c>
      <c r="N1935" t="str">
        <f t="shared" si="61"/>
        <v/>
      </c>
    </row>
    <row r="1936" spans="1:14" ht="15" x14ac:dyDescent="0.2">
      <c r="A1936" s="50"/>
      <c r="B1936" s="50"/>
      <c r="C1936" s="50"/>
      <c r="D1936" s="51"/>
      <c r="E1936" s="51"/>
      <c r="F1936" s="48"/>
      <c r="G1936" s="51"/>
      <c r="H1936" s="51"/>
      <c r="I1936" s="50"/>
      <c r="J1936" s="50"/>
      <c r="K1936" s="50"/>
      <c r="L1936"/>
      <c r="M1936" t="str">
        <f t="shared" si="60"/>
        <v/>
      </c>
      <c r="N1936" t="str">
        <f t="shared" si="61"/>
        <v/>
      </c>
    </row>
    <row r="1937" spans="1:14" ht="15" x14ac:dyDescent="0.2">
      <c r="A1937" s="50"/>
      <c r="B1937" s="50"/>
      <c r="C1937" s="50"/>
      <c r="D1937" s="51"/>
      <c r="E1937" s="51"/>
      <c r="F1937" s="48"/>
      <c r="G1937" s="51"/>
      <c r="H1937" s="51"/>
      <c r="I1937" s="50"/>
      <c r="J1937" s="50"/>
      <c r="K1937" s="50"/>
      <c r="L1937"/>
      <c r="M1937" t="str">
        <f t="shared" si="60"/>
        <v/>
      </c>
      <c r="N1937" t="str">
        <f t="shared" si="61"/>
        <v/>
      </c>
    </row>
    <row r="1938" spans="1:14" ht="15" x14ac:dyDescent="0.2">
      <c r="A1938" s="50"/>
      <c r="B1938" s="50"/>
      <c r="C1938" s="50"/>
      <c r="D1938" s="51"/>
      <c r="E1938" s="51"/>
      <c r="F1938" s="48"/>
      <c r="G1938" s="51"/>
      <c r="H1938" s="51"/>
      <c r="I1938" s="50"/>
      <c r="J1938" s="50"/>
      <c r="K1938" s="50"/>
      <c r="L1938"/>
      <c r="M1938" t="str">
        <f t="shared" si="60"/>
        <v/>
      </c>
      <c r="N1938" t="str">
        <f t="shared" si="61"/>
        <v/>
      </c>
    </row>
    <row r="1939" spans="1:14" ht="15" x14ac:dyDescent="0.2">
      <c r="A1939" s="50"/>
      <c r="B1939" s="50"/>
      <c r="C1939" s="50"/>
      <c r="D1939" s="51"/>
      <c r="E1939" s="51"/>
      <c r="F1939" s="48"/>
      <c r="G1939" s="51"/>
      <c r="H1939" s="51"/>
      <c r="I1939" s="50"/>
      <c r="J1939" s="50"/>
      <c r="K1939" s="50"/>
      <c r="L1939"/>
      <c r="M1939" t="str">
        <f t="shared" si="60"/>
        <v/>
      </c>
      <c r="N1939" t="str">
        <f t="shared" si="61"/>
        <v/>
      </c>
    </row>
    <row r="1940" spans="1:14" ht="15" x14ac:dyDescent="0.2">
      <c r="A1940" s="50"/>
      <c r="B1940" s="50"/>
      <c r="C1940" s="50"/>
      <c r="D1940" s="51"/>
      <c r="E1940" s="51"/>
      <c r="F1940" s="48"/>
      <c r="G1940" s="51"/>
      <c r="H1940" s="51"/>
      <c r="I1940" s="50"/>
      <c r="J1940" s="50"/>
      <c r="K1940" s="50"/>
      <c r="L1940"/>
      <c r="M1940" t="str">
        <f t="shared" si="60"/>
        <v/>
      </c>
      <c r="N1940" t="str">
        <f t="shared" si="61"/>
        <v/>
      </c>
    </row>
    <row r="1941" spans="1:14" ht="15" x14ac:dyDescent="0.2">
      <c r="A1941" s="50"/>
      <c r="B1941" s="50"/>
      <c r="C1941" s="50"/>
      <c r="D1941" s="51"/>
      <c r="E1941" s="51"/>
      <c r="F1941" s="48"/>
      <c r="G1941" s="51"/>
      <c r="H1941" s="51"/>
      <c r="I1941" s="50"/>
      <c r="J1941" s="50"/>
      <c r="K1941" s="50"/>
      <c r="L1941"/>
      <c r="M1941" t="str">
        <f t="shared" si="60"/>
        <v/>
      </c>
      <c r="N1941" t="str">
        <f t="shared" si="61"/>
        <v/>
      </c>
    </row>
    <row r="1942" spans="1:14" ht="15" x14ac:dyDescent="0.2">
      <c r="A1942" s="50"/>
      <c r="B1942" s="50"/>
      <c r="C1942" s="50"/>
      <c r="D1942" s="51"/>
      <c r="E1942" s="51"/>
      <c r="F1942" s="48"/>
      <c r="G1942" s="51"/>
      <c r="H1942" s="51"/>
      <c r="I1942" s="50"/>
      <c r="J1942" s="50"/>
      <c r="K1942" s="50"/>
      <c r="L1942"/>
      <c r="M1942" t="str">
        <f t="shared" si="60"/>
        <v/>
      </c>
      <c r="N1942" t="str">
        <f t="shared" si="61"/>
        <v/>
      </c>
    </row>
    <row r="1943" spans="1:14" ht="15" x14ac:dyDescent="0.2">
      <c r="A1943" s="50"/>
      <c r="B1943" s="50"/>
      <c r="C1943" s="50"/>
      <c r="D1943" s="51"/>
      <c r="E1943" s="51"/>
      <c r="F1943" s="48"/>
      <c r="G1943" s="51"/>
      <c r="H1943" s="51"/>
      <c r="I1943" s="50"/>
      <c r="J1943" s="50"/>
      <c r="K1943" s="50"/>
      <c r="L1943"/>
      <c r="M1943" t="str">
        <f t="shared" si="60"/>
        <v/>
      </c>
      <c r="N1943" t="str">
        <f t="shared" si="61"/>
        <v/>
      </c>
    </row>
    <row r="1944" spans="1:14" ht="15" x14ac:dyDescent="0.2">
      <c r="A1944" s="50"/>
      <c r="B1944" s="50"/>
      <c r="C1944" s="50"/>
      <c r="D1944" s="51"/>
      <c r="E1944" s="51"/>
      <c r="F1944" s="48"/>
      <c r="G1944" s="51"/>
      <c r="H1944" s="51"/>
      <c r="I1944" s="50"/>
      <c r="J1944" s="50"/>
      <c r="K1944" s="50"/>
      <c r="L1944"/>
      <c r="M1944" t="str">
        <f t="shared" si="60"/>
        <v/>
      </c>
      <c r="N1944" t="str">
        <f t="shared" si="61"/>
        <v/>
      </c>
    </row>
    <row r="1945" spans="1:14" ht="15" x14ac:dyDescent="0.2">
      <c r="A1945" s="50"/>
      <c r="B1945" s="50"/>
      <c r="C1945" s="50"/>
      <c r="D1945" s="51"/>
      <c r="E1945" s="51"/>
      <c r="F1945" s="48"/>
      <c r="G1945" s="51"/>
      <c r="H1945" s="51"/>
      <c r="I1945" s="50"/>
      <c r="J1945" s="50"/>
      <c r="K1945" s="50"/>
      <c r="L1945"/>
      <c r="M1945" t="str">
        <f t="shared" si="60"/>
        <v/>
      </c>
      <c r="N1945" t="str">
        <f t="shared" si="61"/>
        <v/>
      </c>
    </row>
    <row r="1946" spans="1:14" ht="15" x14ac:dyDescent="0.2">
      <c r="A1946" s="50"/>
      <c r="B1946" s="50"/>
      <c r="C1946" s="50"/>
      <c r="D1946" s="51"/>
      <c r="E1946" s="51"/>
      <c r="F1946" s="48"/>
      <c r="G1946" s="51"/>
      <c r="H1946" s="51"/>
      <c r="I1946" s="50"/>
      <c r="J1946" s="50"/>
      <c r="K1946" s="50"/>
      <c r="L1946"/>
      <c r="M1946" t="str">
        <f t="shared" si="60"/>
        <v/>
      </c>
      <c r="N1946" t="str">
        <f t="shared" si="61"/>
        <v/>
      </c>
    </row>
    <row r="1947" spans="1:14" ht="15" x14ac:dyDescent="0.2">
      <c r="A1947" s="50"/>
      <c r="B1947" s="50"/>
      <c r="C1947" s="50"/>
      <c r="D1947" s="51"/>
      <c r="E1947" s="51"/>
      <c r="F1947" s="48"/>
      <c r="G1947" s="51"/>
      <c r="H1947" s="51"/>
      <c r="I1947" s="50"/>
      <c r="J1947" s="50"/>
      <c r="K1947" s="50"/>
      <c r="L1947"/>
      <c r="M1947" t="str">
        <f t="shared" si="60"/>
        <v/>
      </c>
      <c r="N1947" t="str">
        <f t="shared" si="61"/>
        <v/>
      </c>
    </row>
    <row r="1948" spans="1:14" ht="15" x14ac:dyDescent="0.2">
      <c r="A1948" s="50"/>
      <c r="B1948" s="50"/>
      <c r="C1948" s="50"/>
      <c r="D1948" s="51"/>
      <c r="E1948" s="51"/>
      <c r="F1948" s="48"/>
      <c r="G1948" s="51"/>
      <c r="H1948" s="51"/>
      <c r="I1948" s="50"/>
      <c r="J1948" s="50"/>
      <c r="K1948" s="50"/>
      <c r="L1948"/>
      <c r="M1948" t="str">
        <f t="shared" si="60"/>
        <v/>
      </c>
      <c r="N1948" t="str">
        <f t="shared" si="61"/>
        <v/>
      </c>
    </row>
    <row r="1949" spans="1:14" ht="15" x14ac:dyDescent="0.2">
      <c r="A1949" s="50"/>
      <c r="B1949" s="50"/>
      <c r="C1949" s="50"/>
      <c r="D1949" s="51"/>
      <c r="E1949" s="51"/>
      <c r="F1949" s="48"/>
      <c r="G1949" s="51"/>
      <c r="H1949" s="51"/>
      <c r="I1949" s="50"/>
      <c r="J1949" s="50"/>
      <c r="K1949" s="50"/>
      <c r="L1949"/>
      <c r="M1949" t="str">
        <f t="shared" si="60"/>
        <v/>
      </c>
      <c r="N1949" t="str">
        <f t="shared" si="61"/>
        <v/>
      </c>
    </row>
    <row r="1950" spans="1:14" ht="15" x14ac:dyDescent="0.2">
      <c r="A1950" s="50"/>
      <c r="B1950" s="50"/>
      <c r="C1950" s="50"/>
      <c r="D1950" s="51"/>
      <c r="E1950" s="51"/>
      <c r="F1950" s="48"/>
      <c r="G1950" s="51"/>
      <c r="H1950" s="51"/>
      <c r="I1950" s="50"/>
      <c r="J1950" s="50"/>
      <c r="K1950" s="50"/>
      <c r="L1950"/>
      <c r="M1950" t="str">
        <f t="shared" si="60"/>
        <v/>
      </c>
      <c r="N1950" t="str">
        <f t="shared" si="61"/>
        <v/>
      </c>
    </row>
    <row r="1951" spans="1:14" ht="15" x14ac:dyDescent="0.2">
      <c r="A1951" s="50"/>
      <c r="B1951" s="50"/>
      <c r="C1951" s="50"/>
      <c r="D1951" s="51"/>
      <c r="E1951" s="51"/>
      <c r="F1951" s="48"/>
      <c r="G1951" s="51"/>
      <c r="H1951" s="51"/>
      <c r="I1951" s="50"/>
      <c r="J1951" s="50"/>
      <c r="K1951" s="50"/>
      <c r="L1951"/>
      <c r="M1951" t="str">
        <f t="shared" si="60"/>
        <v/>
      </c>
      <c r="N1951" t="str">
        <f t="shared" si="61"/>
        <v/>
      </c>
    </row>
    <row r="1952" spans="1:14" ht="15" x14ac:dyDescent="0.2">
      <c r="A1952" s="50"/>
      <c r="B1952" s="50"/>
      <c r="C1952" s="50"/>
      <c r="D1952" s="51"/>
      <c r="E1952" s="51"/>
      <c r="F1952" s="48"/>
      <c r="G1952" s="51"/>
      <c r="H1952" s="51"/>
      <c r="I1952" s="50"/>
      <c r="J1952" s="50"/>
      <c r="K1952" s="50"/>
      <c r="L1952"/>
      <c r="M1952" t="str">
        <f t="shared" si="60"/>
        <v/>
      </c>
      <c r="N1952" t="str">
        <f t="shared" si="61"/>
        <v/>
      </c>
    </row>
    <row r="1953" spans="1:14" ht="15" x14ac:dyDescent="0.2">
      <c r="A1953" s="50"/>
      <c r="B1953" s="50"/>
      <c r="C1953" s="50"/>
      <c r="D1953" s="51"/>
      <c r="E1953" s="51"/>
      <c r="F1953" s="48"/>
      <c r="G1953" s="51"/>
      <c r="H1953" s="51"/>
      <c r="I1953" s="50"/>
      <c r="J1953" s="50"/>
      <c r="K1953" s="50"/>
      <c r="L1953"/>
      <c r="M1953" t="str">
        <f t="shared" si="60"/>
        <v/>
      </c>
      <c r="N1953" t="str">
        <f t="shared" si="61"/>
        <v/>
      </c>
    </row>
    <row r="1954" spans="1:14" ht="15" x14ac:dyDescent="0.2">
      <c r="A1954" s="50"/>
      <c r="B1954" s="50"/>
      <c r="C1954" s="50"/>
      <c r="D1954" s="51"/>
      <c r="E1954" s="51"/>
      <c r="F1954" s="48"/>
      <c r="G1954" s="51"/>
      <c r="H1954" s="51"/>
      <c r="I1954" s="50"/>
      <c r="J1954" s="50"/>
      <c r="K1954" s="50"/>
      <c r="L1954"/>
      <c r="M1954" t="str">
        <f t="shared" si="60"/>
        <v/>
      </c>
      <c r="N1954" t="str">
        <f t="shared" si="61"/>
        <v/>
      </c>
    </row>
    <row r="1955" spans="1:14" ht="15" x14ac:dyDescent="0.2">
      <c r="A1955" s="50"/>
      <c r="B1955" s="50"/>
      <c r="C1955" s="50"/>
      <c r="D1955" s="51"/>
      <c r="E1955" s="51"/>
      <c r="F1955" s="48"/>
      <c r="G1955" s="51"/>
      <c r="H1955" s="51"/>
      <c r="I1955" s="50"/>
      <c r="J1955" s="50"/>
      <c r="K1955" s="50"/>
      <c r="L1955"/>
      <c r="M1955" t="str">
        <f t="shared" si="60"/>
        <v/>
      </c>
      <c r="N1955" t="str">
        <f t="shared" si="61"/>
        <v/>
      </c>
    </row>
    <row r="1956" spans="1:14" ht="15" x14ac:dyDescent="0.2">
      <c r="A1956" s="50"/>
      <c r="B1956" s="50"/>
      <c r="C1956" s="50"/>
      <c r="D1956" s="51"/>
      <c r="E1956" s="51"/>
      <c r="F1956" s="48"/>
      <c r="G1956" s="51"/>
      <c r="H1956" s="51"/>
      <c r="I1956" s="50"/>
      <c r="J1956" s="50"/>
      <c r="K1956" s="50"/>
      <c r="L1956"/>
      <c r="M1956" t="str">
        <f t="shared" si="60"/>
        <v/>
      </c>
      <c r="N1956" t="str">
        <f t="shared" si="61"/>
        <v/>
      </c>
    </row>
    <row r="1957" spans="1:14" ht="15" x14ac:dyDescent="0.2">
      <c r="A1957" s="50"/>
      <c r="B1957" s="50"/>
      <c r="C1957" s="50"/>
      <c r="D1957" s="51"/>
      <c r="E1957" s="51"/>
      <c r="F1957" s="48"/>
      <c r="G1957" s="51"/>
      <c r="H1957" s="51"/>
      <c r="I1957" s="50"/>
      <c r="J1957" s="50"/>
      <c r="K1957" s="50"/>
      <c r="L1957"/>
      <c r="M1957" t="str">
        <f t="shared" si="60"/>
        <v/>
      </c>
      <c r="N1957" t="str">
        <f t="shared" si="61"/>
        <v/>
      </c>
    </row>
    <row r="1958" spans="1:14" ht="15" x14ac:dyDescent="0.2">
      <c r="A1958" s="50"/>
      <c r="B1958" s="50"/>
      <c r="C1958" s="50"/>
      <c r="D1958" s="51"/>
      <c r="E1958" s="51"/>
      <c r="F1958" s="48"/>
      <c r="G1958" s="51"/>
      <c r="H1958" s="51"/>
      <c r="I1958" s="50"/>
      <c r="J1958" s="50"/>
      <c r="K1958" s="50"/>
      <c r="L1958"/>
      <c r="M1958" t="str">
        <f t="shared" si="60"/>
        <v/>
      </c>
      <c r="N1958" t="str">
        <f t="shared" si="61"/>
        <v/>
      </c>
    </row>
    <row r="1959" spans="1:14" ht="15" x14ac:dyDescent="0.2">
      <c r="A1959" s="50"/>
      <c r="B1959" s="50"/>
      <c r="C1959" s="50"/>
      <c r="D1959" s="51"/>
      <c r="E1959" s="51"/>
      <c r="F1959" s="48"/>
      <c r="G1959" s="51"/>
      <c r="H1959" s="51"/>
      <c r="I1959" s="50"/>
      <c r="J1959" s="50"/>
      <c r="K1959" s="50"/>
      <c r="L1959"/>
      <c r="M1959" t="str">
        <f t="shared" si="60"/>
        <v/>
      </c>
      <c r="N1959" t="str">
        <f t="shared" si="61"/>
        <v/>
      </c>
    </row>
    <row r="1960" spans="1:14" ht="15" x14ac:dyDescent="0.2">
      <c r="A1960" s="50"/>
      <c r="B1960" s="50"/>
      <c r="C1960" s="50"/>
      <c r="D1960" s="51"/>
      <c r="E1960" s="51"/>
      <c r="F1960" s="48"/>
      <c r="G1960" s="51"/>
      <c r="H1960" s="51"/>
      <c r="I1960" s="50"/>
      <c r="J1960" s="50"/>
      <c r="K1960" s="50"/>
      <c r="L1960"/>
      <c r="M1960" t="str">
        <f t="shared" si="60"/>
        <v/>
      </c>
      <c r="N1960" t="str">
        <f t="shared" si="61"/>
        <v/>
      </c>
    </row>
    <row r="1961" spans="1:14" ht="15" x14ac:dyDescent="0.2">
      <c r="A1961" s="50"/>
      <c r="B1961" s="50"/>
      <c r="C1961" s="50"/>
      <c r="D1961" s="51"/>
      <c r="E1961" s="51"/>
      <c r="F1961" s="48"/>
      <c r="G1961" s="51"/>
      <c r="H1961" s="51"/>
      <c r="I1961" s="50"/>
      <c r="J1961" s="50"/>
      <c r="K1961" s="50"/>
      <c r="L1961"/>
      <c r="M1961" t="str">
        <f t="shared" si="60"/>
        <v/>
      </c>
      <c r="N1961" t="str">
        <f t="shared" si="61"/>
        <v/>
      </c>
    </row>
    <row r="1962" spans="1:14" ht="15" x14ac:dyDescent="0.2">
      <c r="A1962" s="50"/>
      <c r="B1962" s="50"/>
      <c r="C1962" s="50"/>
      <c r="D1962" s="51"/>
      <c r="E1962" s="51"/>
      <c r="F1962" s="48"/>
      <c r="G1962" s="51"/>
      <c r="H1962" s="51"/>
      <c r="I1962" s="50"/>
      <c r="J1962" s="50"/>
      <c r="K1962" s="50"/>
      <c r="L1962"/>
      <c r="M1962" t="str">
        <f t="shared" si="60"/>
        <v/>
      </c>
      <c r="N1962" t="str">
        <f t="shared" si="61"/>
        <v/>
      </c>
    </row>
    <row r="1963" spans="1:14" ht="15" x14ac:dyDescent="0.2">
      <c r="A1963" s="50"/>
      <c r="B1963" s="50"/>
      <c r="C1963" s="50"/>
      <c r="D1963" s="51"/>
      <c r="E1963" s="51"/>
      <c r="F1963" s="48"/>
      <c r="G1963" s="51"/>
      <c r="H1963" s="51"/>
      <c r="I1963" s="50"/>
      <c r="J1963" s="50"/>
      <c r="K1963" s="50"/>
      <c r="L1963"/>
      <c r="M1963" t="str">
        <f t="shared" si="60"/>
        <v/>
      </c>
      <c r="N1963" t="str">
        <f t="shared" si="61"/>
        <v/>
      </c>
    </row>
    <row r="1964" spans="1:14" ht="15" x14ac:dyDescent="0.2">
      <c r="A1964" s="50"/>
      <c r="B1964" s="50"/>
      <c r="C1964" s="50"/>
      <c r="D1964" s="51"/>
      <c r="E1964" s="51"/>
      <c r="F1964" s="48"/>
      <c r="G1964" s="51"/>
      <c r="H1964" s="51"/>
      <c r="I1964" s="50"/>
      <c r="J1964" s="50"/>
      <c r="K1964" s="50"/>
      <c r="L1964"/>
      <c r="M1964" t="str">
        <f t="shared" si="60"/>
        <v/>
      </c>
      <c r="N1964" t="str">
        <f t="shared" si="61"/>
        <v/>
      </c>
    </row>
    <row r="1965" spans="1:14" ht="15" x14ac:dyDescent="0.2">
      <c r="A1965" s="50"/>
      <c r="B1965" s="50"/>
      <c r="C1965" s="50"/>
      <c r="D1965" s="51"/>
      <c r="E1965" s="51"/>
      <c r="F1965" s="48"/>
      <c r="G1965" s="51"/>
      <c r="H1965" s="51"/>
      <c r="I1965" s="50"/>
      <c r="J1965" s="50"/>
      <c r="K1965" s="50"/>
      <c r="L1965"/>
      <c r="M1965" t="str">
        <f t="shared" si="60"/>
        <v/>
      </c>
      <c r="N1965" t="str">
        <f t="shared" si="61"/>
        <v/>
      </c>
    </row>
    <row r="1966" spans="1:14" ht="15" x14ac:dyDescent="0.2">
      <c r="A1966" s="50"/>
      <c r="B1966" s="50"/>
      <c r="C1966" s="50"/>
      <c r="D1966" s="51"/>
      <c r="E1966" s="51"/>
      <c r="F1966" s="48"/>
      <c r="G1966" s="51"/>
      <c r="H1966" s="51"/>
      <c r="I1966" s="50"/>
      <c r="J1966" s="50"/>
      <c r="K1966" s="50"/>
      <c r="L1966"/>
      <c r="M1966" t="str">
        <f t="shared" si="60"/>
        <v/>
      </c>
      <c r="N1966" t="str">
        <f t="shared" si="61"/>
        <v/>
      </c>
    </row>
    <row r="1967" spans="1:14" ht="15" x14ac:dyDescent="0.2">
      <c r="A1967" s="50"/>
      <c r="B1967" s="50"/>
      <c r="C1967" s="50"/>
      <c r="D1967" s="51"/>
      <c r="E1967" s="51"/>
      <c r="F1967" s="48"/>
      <c r="G1967" s="51"/>
      <c r="H1967" s="51"/>
      <c r="I1967" s="50"/>
      <c r="J1967" s="50"/>
      <c r="K1967" s="50"/>
      <c r="L1967"/>
      <c r="M1967" t="str">
        <f t="shared" si="60"/>
        <v/>
      </c>
      <c r="N1967" t="str">
        <f t="shared" si="61"/>
        <v/>
      </c>
    </row>
    <row r="1968" spans="1:14" ht="15" x14ac:dyDescent="0.2">
      <c r="A1968" s="50"/>
      <c r="B1968" s="50"/>
      <c r="C1968" s="50"/>
      <c r="D1968" s="51"/>
      <c r="E1968" s="51"/>
      <c r="F1968" s="48"/>
      <c r="G1968" s="51"/>
      <c r="H1968" s="51"/>
      <c r="I1968" s="50"/>
      <c r="J1968" s="50"/>
      <c r="K1968" s="50"/>
      <c r="L1968"/>
      <c r="M1968" t="str">
        <f t="shared" si="60"/>
        <v/>
      </c>
      <c r="N1968" t="str">
        <f t="shared" si="61"/>
        <v/>
      </c>
    </row>
    <row r="1969" spans="1:14" ht="15" x14ac:dyDescent="0.2">
      <c r="A1969" s="50"/>
      <c r="B1969" s="50"/>
      <c r="C1969" s="50"/>
      <c r="D1969" s="51"/>
      <c r="E1969" s="51"/>
      <c r="F1969" s="48"/>
      <c r="G1969" s="51"/>
      <c r="H1969" s="51"/>
      <c r="I1969" s="50"/>
      <c r="J1969" s="50"/>
      <c r="K1969" s="50"/>
      <c r="L1969"/>
      <c r="M1969" t="str">
        <f t="shared" si="60"/>
        <v/>
      </c>
      <c r="N1969" t="str">
        <f t="shared" si="61"/>
        <v/>
      </c>
    </row>
    <row r="1970" spans="1:14" ht="15" x14ac:dyDescent="0.2">
      <c r="A1970" s="50"/>
      <c r="B1970" s="50"/>
      <c r="C1970" s="50"/>
      <c r="D1970" s="51"/>
      <c r="E1970" s="51"/>
      <c r="F1970" s="48"/>
      <c r="G1970" s="51"/>
      <c r="H1970" s="51"/>
      <c r="I1970" s="50"/>
      <c r="J1970" s="50"/>
      <c r="K1970" s="50"/>
      <c r="L1970"/>
      <c r="M1970" t="str">
        <f t="shared" si="60"/>
        <v/>
      </c>
      <c r="N1970" t="str">
        <f t="shared" si="61"/>
        <v/>
      </c>
    </row>
    <row r="1971" spans="1:14" ht="15" x14ac:dyDescent="0.2">
      <c r="A1971" s="50"/>
      <c r="B1971" s="50"/>
      <c r="C1971" s="50"/>
      <c r="D1971" s="51"/>
      <c r="E1971" s="51"/>
      <c r="F1971" s="48"/>
      <c r="G1971" s="51"/>
      <c r="H1971" s="51"/>
      <c r="I1971" s="50"/>
      <c r="J1971" s="50"/>
      <c r="K1971" s="50"/>
      <c r="L1971"/>
      <c r="M1971" t="str">
        <f t="shared" si="60"/>
        <v/>
      </c>
      <c r="N1971" t="str">
        <f t="shared" si="61"/>
        <v/>
      </c>
    </row>
    <row r="1972" spans="1:14" ht="15" x14ac:dyDescent="0.2">
      <c r="A1972" s="50"/>
      <c r="B1972" s="50"/>
      <c r="C1972" s="50"/>
      <c r="D1972" s="51"/>
      <c r="E1972" s="51"/>
      <c r="F1972" s="48"/>
      <c r="G1972" s="51"/>
      <c r="H1972" s="51"/>
      <c r="I1972" s="50"/>
      <c r="J1972" s="50"/>
      <c r="K1972" s="50"/>
      <c r="L1972"/>
      <c r="M1972" t="str">
        <f t="shared" si="60"/>
        <v/>
      </c>
      <c r="N1972" t="str">
        <f t="shared" si="61"/>
        <v/>
      </c>
    </row>
    <row r="1973" spans="1:14" ht="15" x14ac:dyDescent="0.2">
      <c r="A1973" s="50"/>
      <c r="B1973" s="50"/>
      <c r="C1973" s="50"/>
      <c r="D1973" s="51"/>
      <c r="E1973" s="51"/>
      <c r="F1973" s="48"/>
      <c r="G1973" s="51"/>
      <c r="H1973" s="51"/>
      <c r="I1973" s="50"/>
      <c r="J1973" s="50"/>
      <c r="K1973" s="50"/>
      <c r="L1973"/>
      <c r="M1973" t="str">
        <f t="shared" si="60"/>
        <v/>
      </c>
      <c r="N1973" t="str">
        <f t="shared" si="61"/>
        <v/>
      </c>
    </row>
    <row r="1974" spans="1:14" ht="15" x14ac:dyDescent="0.2">
      <c r="A1974" s="50"/>
      <c r="B1974" s="50"/>
      <c r="C1974" s="50"/>
      <c r="D1974" s="51"/>
      <c r="E1974" s="51"/>
      <c r="F1974" s="48"/>
      <c r="G1974" s="51"/>
      <c r="H1974" s="51"/>
      <c r="I1974" s="50"/>
      <c r="J1974" s="50"/>
      <c r="K1974" s="50"/>
      <c r="L1974"/>
      <c r="M1974" t="str">
        <f t="shared" si="60"/>
        <v/>
      </c>
      <c r="N1974" t="str">
        <f t="shared" si="61"/>
        <v/>
      </c>
    </row>
    <row r="1975" spans="1:14" ht="15" x14ac:dyDescent="0.2">
      <c r="A1975" s="50"/>
      <c r="B1975" s="50"/>
      <c r="C1975" s="50"/>
      <c r="D1975" s="51"/>
      <c r="E1975" s="51"/>
      <c r="F1975" s="48"/>
      <c r="G1975" s="51"/>
      <c r="H1975" s="51"/>
      <c r="I1975" s="50"/>
      <c r="J1975" s="50"/>
      <c r="K1975" s="50"/>
      <c r="L1975"/>
      <c r="M1975" t="str">
        <f t="shared" si="60"/>
        <v/>
      </c>
      <c r="N1975" t="str">
        <f t="shared" si="61"/>
        <v/>
      </c>
    </row>
    <row r="1976" spans="1:14" ht="15" x14ac:dyDescent="0.2">
      <c r="A1976" s="50"/>
      <c r="B1976" s="50"/>
      <c r="C1976" s="50"/>
      <c r="D1976" s="51"/>
      <c r="E1976" s="51"/>
      <c r="F1976" s="48"/>
      <c r="G1976" s="51"/>
      <c r="H1976" s="51"/>
      <c r="I1976" s="50"/>
      <c r="J1976" s="50"/>
      <c r="K1976" s="50"/>
      <c r="L1976"/>
      <c r="M1976" t="str">
        <f t="shared" si="60"/>
        <v/>
      </c>
      <c r="N1976" t="str">
        <f t="shared" si="61"/>
        <v/>
      </c>
    </row>
    <row r="1977" spans="1:14" ht="15" x14ac:dyDescent="0.2">
      <c r="A1977" s="50"/>
      <c r="B1977" s="50"/>
      <c r="C1977" s="50"/>
      <c r="D1977" s="51"/>
      <c r="E1977" s="51"/>
      <c r="F1977" s="48"/>
      <c r="G1977" s="51"/>
      <c r="H1977" s="51"/>
      <c r="I1977" s="50"/>
      <c r="J1977" s="50"/>
      <c r="K1977" s="50"/>
      <c r="L1977"/>
      <c r="M1977" t="str">
        <f t="shared" si="60"/>
        <v/>
      </c>
      <c r="N1977" t="str">
        <f t="shared" si="61"/>
        <v/>
      </c>
    </row>
    <row r="1978" spans="1:14" ht="15" x14ac:dyDescent="0.2">
      <c r="A1978" s="50"/>
      <c r="B1978" s="50"/>
      <c r="C1978" s="50"/>
      <c r="D1978" s="51"/>
      <c r="E1978" s="51"/>
      <c r="F1978" s="48"/>
      <c r="G1978" s="51"/>
      <c r="H1978" s="51"/>
      <c r="I1978" s="50"/>
      <c r="J1978" s="50"/>
      <c r="K1978" s="50"/>
      <c r="L1978"/>
      <c r="M1978" t="str">
        <f t="shared" si="60"/>
        <v/>
      </c>
      <c r="N1978" t="str">
        <f t="shared" si="61"/>
        <v/>
      </c>
    </row>
    <row r="1979" spans="1:14" ht="15" x14ac:dyDescent="0.2">
      <c r="A1979" s="50"/>
      <c r="B1979" s="50"/>
      <c r="C1979" s="50"/>
      <c r="D1979" s="51"/>
      <c r="E1979" s="51"/>
      <c r="F1979" s="48"/>
      <c r="G1979" s="51"/>
      <c r="H1979" s="51"/>
      <c r="I1979" s="50"/>
      <c r="J1979" s="50"/>
      <c r="K1979" s="50"/>
      <c r="L1979"/>
      <c r="M1979" t="str">
        <f t="shared" si="60"/>
        <v/>
      </c>
      <c r="N1979" t="str">
        <f t="shared" si="61"/>
        <v/>
      </c>
    </row>
    <row r="1980" spans="1:14" ht="15" x14ac:dyDescent="0.2">
      <c r="A1980" s="50"/>
      <c r="B1980" s="50"/>
      <c r="C1980" s="50"/>
      <c r="D1980" s="51"/>
      <c r="E1980" s="51"/>
      <c r="F1980" s="48"/>
      <c r="G1980" s="51"/>
      <c r="H1980" s="51"/>
      <c r="I1980" s="50"/>
      <c r="J1980" s="50"/>
      <c r="K1980" s="50"/>
      <c r="L1980"/>
      <c r="M1980" t="str">
        <f t="shared" si="60"/>
        <v/>
      </c>
      <c r="N1980" t="str">
        <f t="shared" si="61"/>
        <v/>
      </c>
    </row>
    <row r="1981" spans="1:14" ht="15" x14ac:dyDescent="0.2">
      <c r="A1981" s="50"/>
      <c r="B1981" s="50"/>
      <c r="C1981" s="50"/>
      <c r="D1981" s="51"/>
      <c r="E1981" s="51"/>
      <c r="F1981" s="48"/>
      <c r="G1981" s="51"/>
      <c r="H1981" s="51"/>
      <c r="I1981" s="50"/>
      <c r="J1981" s="50"/>
      <c r="K1981" s="50"/>
      <c r="L1981"/>
      <c r="M1981" t="str">
        <f t="shared" si="60"/>
        <v/>
      </c>
      <c r="N1981" t="str">
        <f t="shared" si="61"/>
        <v/>
      </c>
    </row>
    <row r="1982" spans="1:14" ht="15" x14ac:dyDescent="0.2">
      <c r="A1982" s="50"/>
      <c r="B1982" s="50"/>
      <c r="C1982" s="50"/>
      <c r="D1982" s="51"/>
      <c r="E1982" s="51"/>
      <c r="F1982" s="48"/>
      <c r="G1982" s="51"/>
      <c r="H1982" s="51"/>
      <c r="I1982" s="50"/>
      <c r="J1982" s="50"/>
      <c r="K1982" s="50"/>
      <c r="L1982"/>
      <c r="M1982" t="str">
        <f t="shared" si="60"/>
        <v/>
      </c>
      <c r="N1982" t="str">
        <f t="shared" si="61"/>
        <v/>
      </c>
    </row>
    <row r="1983" spans="1:14" ht="15" x14ac:dyDescent="0.2">
      <c r="A1983" s="50"/>
      <c r="B1983" s="50"/>
      <c r="C1983" s="50"/>
      <c r="D1983" s="51"/>
      <c r="E1983" s="51"/>
      <c r="F1983" s="48"/>
      <c r="G1983" s="51"/>
      <c r="H1983" s="51"/>
      <c r="I1983" s="50"/>
      <c r="J1983" s="50"/>
      <c r="K1983" s="50"/>
      <c r="L1983"/>
      <c r="M1983" t="str">
        <f t="shared" si="60"/>
        <v/>
      </c>
      <c r="N1983" t="str">
        <f t="shared" si="61"/>
        <v/>
      </c>
    </row>
    <row r="1984" spans="1:14" ht="15" x14ac:dyDescent="0.2">
      <c r="A1984" s="50"/>
      <c r="B1984" s="50"/>
      <c r="C1984" s="50"/>
      <c r="D1984" s="51"/>
      <c r="E1984" s="51"/>
      <c r="F1984" s="48"/>
      <c r="G1984" s="51"/>
      <c r="H1984" s="51"/>
      <c r="I1984" s="50"/>
      <c r="J1984" s="50"/>
      <c r="K1984" s="50"/>
      <c r="L1984"/>
      <c r="M1984" t="str">
        <f t="shared" si="60"/>
        <v/>
      </c>
      <c r="N1984" t="str">
        <f t="shared" si="61"/>
        <v/>
      </c>
    </row>
    <row r="1985" spans="1:14" ht="15" x14ac:dyDescent="0.2">
      <c r="A1985" s="50"/>
      <c r="B1985" s="50"/>
      <c r="C1985" s="50"/>
      <c r="D1985" s="51"/>
      <c r="E1985" s="51"/>
      <c r="F1985" s="48"/>
      <c r="G1985" s="51"/>
      <c r="H1985" s="51"/>
      <c r="I1985" s="50"/>
      <c r="J1985" s="50"/>
      <c r="K1985" s="50"/>
      <c r="L1985"/>
      <c r="M1985" t="str">
        <f t="shared" si="60"/>
        <v/>
      </c>
      <c r="N1985" t="str">
        <f t="shared" si="61"/>
        <v/>
      </c>
    </row>
    <row r="1986" spans="1:14" ht="15" x14ac:dyDescent="0.2">
      <c r="A1986" s="50"/>
      <c r="B1986" s="50"/>
      <c r="C1986" s="50"/>
      <c r="D1986" s="51"/>
      <c r="E1986" s="51"/>
      <c r="F1986" s="48"/>
      <c r="G1986" s="51"/>
      <c r="H1986" s="51"/>
      <c r="I1986" s="50"/>
      <c r="J1986" s="50"/>
      <c r="K1986" s="50"/>
      <c r="L1986"/>
      <c r="M1986" t="str">
        <f t="shared" si="60"/>
        <v/>
      </c>
      <c r="N1986" t="str">
        <f t="shared" si="61"/>
        <v/>
      </c>
    </row>
    <row r="1987" spans="1:14" ht="15" x14ac:dyDescent="0.2">
      <c r="A1987" s="50"/>
      <c r="B1987" s="50"/>
      <c r="C1987" s="50"/>
      <c r="D1987" s="51"/>
      <c r="E1987" s="51"/>
      <c r="F1987" s="48"/>
      <c r="G1987" s="51"/>
      <c r="H1987" s="51"/>
      <c r="I1987" s="50"/>
      <c r="J1987" s="50"/>
      <c r="K1987" s="50"/>
      <c r="L1987"/>
      <c r="M1987" t="str">
        <f t="shared" si="60"/>
        <v/>
      </c>
      <c r="N1987" t="str">
        <f t="shared" si="61"/>
        <v/>
      </c>
    </row>
    <row r="1988" spans="1:14" ht="15" x14ac:dyDescent="0.2">
      <c r="A1988" s="50"/>
      <c r="B1988" s="50"/>
      <c r="C1988" s="50"/>
      <c r="D1988" s="51"/>
      <c r="E1988" s="51"/>
      <c r="F1988" s="48"/>
      <c r="G1988" s="51"/>
      <c r="H1988" s="51"/>
      <c r="I1988" s="50"/>
      <c r="J1988" s="50"/>
      <c r="K1988" s="50"/>
      <c r="L1988"/>
      <c r="M1988" t="str">
        <f t="shared" si="60"/>
        <v/>
      </c>
      <c r="N1988" t="str">
        <f t="shared" si="61"/>
        <v/>
      </c>
    </row>
    <row r="1989" spans="1:14" ht="15" x14ac:dyDescent="0.2">
      <c r="A1989" s="50"/>
      <c r="B1989" s="50"/>
      <c r="C1989" s="50"/>
      <c r="D1989" s="51"/>
      <c r="E1989" s="51"/>
      <c r="F1989" s="48"/>
      <c r="G1989" s="51"/>
      <c r="H1989" s="51"/>
      <c r="I1989" s="50"/>
      <c r="J1989" s="50"/>
      <c r="K1989" s="50"/>
      <c r="L1989"/>
      <c r="M1989" t="str">
        <f t="shared" ref="M1989:M2052" si="62">IF(E1989=0,"",E1989/100)</f>
        <v/>
      </c>
      <c r="N1989" t="str">
        <f t="shared" si="61"/>
        <v/>
      </c>
    </row>
    <row r="1990" spans="1:14" ht="15" x14ac:dyDescent="0.2">
      <c r="A1990" s="50"/>
      <c r="B1990" s="50"/>
      <c r="C1990" s="50"/>
      <c r="D1990" s="51"/>
      <c r="E1990" s="51"/>
      <c r="F1990" s="48"/>
      <c r="G1990" s="51"/>
      <c r="H1990" s="51"/>
      <c r="I1990" s="50"/>
      <c r="J1990" s="50"/>
      <c r="K1990" s="50"/>
      <c r="L1990"/>
      <c r="M1990" t="str">
        <f t="shared" si="62"/>
        <v/>
      </c>
      <c r="N1990" t="str">
        <f t="shared" ref="N1990:N2053" si="63">IF(F1990=0,"",F1990/100)</f>
        <v/>
      </c>
    </row>
    <row r="1991" spans="1:14" ht="15" x14ac:dyDescent="0.2">
      <c r="A1991" s="50"/>
      <c r="B1991" s="50"/>
      <c r="C1991" s="50"/>
      <c r="D1991" s="51"/>
      <c r="E1991" s="51"/>
      <c r="F1991" s="48"/>
      <c r="G1991" s="51"/>
      <c r="H1991" s="51"/>
      <c r="I1991" s="50"/>
      <c r="J1991" s="50"/>
      <c r="K1991" s="50"/>
      <c r="L1991"/>
      <c r="M1991" t="str">
        <f t="shared" si="62"/>
        <v/>
      </c>
      <c r="N1991" t="str">
        <f t="shared" si="63"/>
        <v/>
      </c>
    </row>
    <row r="1992" spans="1:14" ht="15" x14ac:dyDescent="0.2">
      <c r="A1992" s="50"/>
      <c r="B1992" s="50"/>
      <c r="C1992" s="50"/>
      <c r="D1992" s="51"/>
      <c r="E1992" s="51"/>
      <c r="F1992" s="48"/>
      <c r="G1992" s="51"/>
      <c r="H1992" s="51"/>
      <c r="I1992" s="50"/>
      <c r="J1992" s="50"/>
      <c r="K1992" s="50"/>
      <c r="L1992"/>
      <c r="M1992" t="str">
        <f t="shared" si="62"/>
        <v/>
      </c>
      <c r="N1992" t="str">
        <f t="shared" si="63"/>
        <v/>
      </c>
    </row>
    <row r="1993" spans="1:14" ht="15" x14ac:dyDescent="0.2">
      <c r="A1993" s="50"/>
      <c r="B1993" s="50"/>
      <c r="C1993" s="50"/>
      <c r="D1993" s="51"/>
      <c r="E1993" s="51"/>
      <c r="F1993" s="48"/>
      <c r="G1993" s="51"/>
      <c r="H1993" s="51"/>
      <c r="I1993" s="50"/>
      <c r="J1993" s="50"/>
      <c r="K1993" s="50"/>
      <c r="L1993"/>
      <c r="M1993" t="str">
        <f t="shared" si="62"/>
        <v/>
      </c>
      <c r="N1993" t="str">
        <f t="shared" si="63"/>
        <v/>
      </c>
    </row>
    <row r="1994" spans="1:14" ht="15" x14ac:dyDescent="0.2">
      <c r="A1994" s="50"/>
      <c r="B1994" s="50"/>
      <c r="C1994" s="50"/>
      <c r="D1994" s="51"/>
      <c r="E1994" s="51"/>
      <c r="F1994" s="48"/>
      <c r="G1994" s="51"/>
      <c r="H1994" s="51"/>
      <c r="I1994" s="50"/>
      <c r="J1994" s="50"/>
      <c r="K1994" s="50"/>
      <c r="L1994"/>
      <c r="M1994" t="str">
        <f t="shared" si="62"/>
        <v/>
      </c>
      <c r="N1994" t="str">
        <f t="shared" si="63"/>
        <v/>
      </c>
    </row>
    <row r="1995" spans="1:14" ht="15" x14ac:dyDescent="0.2">
      <c r="A1995" s="50"/>
      <c r="B1995" s="50"/>
      <c r="C1995" s="50"/>
      <c r="D1995" s="51"/>
      <c r="E1995" s="51"/>
      <c r="F1995" s="48"/>
      <c r="G1995" s="51"/>
      <c r="H1995" s="51"/>
      <c r="I1995" s="50"/>
      <c r="J1995" s="50"/>
      <c r="K1995" s="50"/>
      <c r="L1995"/>
      <c r="M1995" t="str">
        <f t="shared" si="62"/>
        <v/>
      </c>
      <c r="N1995" t="str">
        <f t="shared" si="63"/>
        <v/>
      </c>
    </row>
    <row r="1996" spans="1:14" ht="15" x14ac:dyDescent="0.2">
      <c r="A1996" s="50"/>
      <c r="B1996" s="50"/>
      <c r="C1996" s="50"/>
      <c r="D1996" s="51"/>
      <c r="E1996" s="51"/>
      <c r="F1996" s="48"/>
      <c r="G1996" s="51"/>
      <c r="H1996" s="51"/>
      <c r="I1996" s="50"/>
      <c r="J1996" s="50"/>
      <c r="K1996" s="50"/>
      <c r="L1996"/>
      <c r="M1996" t="str">
        <f t="shared" si="62"/>
        <v/>
      </c>
      <c r="N1996" t="str">
        <f t="shared" si="63"/>
        <v/>
      </c>
    </row>
    <row r="1997" spans="1:14" ht="15" x14ac:dyDescent="0.2">
      <c r="A1997" s="50"/>
      <c r="B1997" s="50"/>
      <c r="C1997" s="50"/>
      <c r="D1997" s="51"/>
      <c r="E1997" s="51"/>
      <c r="F1997" s="48"/>
      <c r="G1997" s="51"/>
      <c r="H1997" s="51"/>
      <c r="I1997" s="50"/>
      <c r="J1997" s="50"/>
      <c r="K1997" s="50"/>
      <c r="L1997"/>
      <c r="M1997" t="str">
        <f t="shared" si="62"/>
        <v/>
      </c>
      <c r="N1997" t="str">
        <f t="shared" si="63"/>
        <v/>
      </c>
    </row>
    <row r="1998" spans="1:14" ht="15" x14ac:dyDescent="0.2">
      <c r="A1998" s="50"/>
      <c r="B1998" s="50"/>
      <c r="C1998" s="50"/>
      <c r="D1998" s="51"/>
      <c r="E1998" s="51"/>
      <c r="F1998" s="48"/>
      <c r="G1998" s="51"/>
      <c r="H1998" s="51"/>
      <c r="I1998" s="50"/>
      <c r="J1998" s="50"/>
      <c r="K1998" s="50"/>
      <c r="L1998"/>
      <c r="M1998" t="str">
        <f t="shared" si="62"/>
        <v/>
      </c>
      <c r="N1998" t="str">
        <f t="shared" si="63"/>
        <v/>
      </c>
    </row>
    <row r="1999" spans="1:14" ht="15" x14ac:dyDescent="0.2">
      <c r="A1999" s="50"/>
      <c r="B1999" s="50"/>
      <c r="C1999" s="50"/>
      <c r="D1999" s="51"/>
      <c r="E1999" s="51"/>
      <c r="F1999" s="48"/>
      <c r="G1999" s="51"/>
      <c r="H1999" s="51"/>
      <c r="I1999" s="50"/>
      <c r="J1999" s="50"/>
      <c r="K1999" s="50"/>
      <c r="L1999"/>
      <c r="M1999" t="str">
        <f t="shared" si="62"/>
        <v/>
      </c>
      <c r="N1999" t="str">
        <f t="shared" si="63"/>
        <v/>
      </c>
    </row>
    <row r="2000" spans="1:14" ht="15" x14ac:dyDescent="0.2">
      <c r="A2000" s="50"/>
      <c r="B2000" s="50"/>
      <c r="C2000" s="50"/>
      <c r="D2000" s="51"/>
      <c r="E2000" s="51"/>
      <c r="F2000" s="48"/>
      <c r="G2000" s="51"/>
      <c r="H2000" s="51"/>
      <c r="I2000" s="50"/>
      <c r="J2000" s="50"/>
      <c r="K2000" s="50"/>
      <c r="L2000"/>
      <c r="M2000" t="str">
        <f t="shared" si="62"/>
        <v/>
      </c>
      <c r="N2000" t="str">
        <f t="shared" si="63"/>
        <v/>
      </c>
    </row>
    <row r="2001" spans="1:14" ht="15" x14ac:dyDescent="0.2">
      <c r="A2001" s="50"/>
      <c r="B2001" s="50"/>
      <c r="C2001" s="50"/>
      <c r="D2001" s="51"/>
      <c r="E2001" s="51"/>
      <c r="F2001" s="48"/>
      <c r="G2001" s="51"/>
      <c r="H2001" s="51"/>
      <c r="I2001" s="50"/>
      <c r="J2001" s="50"/>
      <c r="K2001" s="50"/>
      <c r="L2001"/>
      <c r="M2001" t="str">
        <f t="shared" si="62"/>
        <v/>
      </c>
      <c r="N2001" t="str">
        <f t="shared" si="63"/>
        <v/>
      </c>
    </row>
    <row r="2002" spans="1:14" ht="15" x14ac:dyDescent="0.2">
      <c r="A2002" s="50"/>
      <c r="B2002" s="50"/>
      <c r="C2002" s="50"/>
      <c r="D2002" s="51"/>
      <c r="E2002" s="51"/>
      <c r="F2002" s="48"/>
      <c r="G2002" s="51"/>
      <c r="H2002" s="51"/>
      <c r="I2002" s="50"/>
      <c r="J2002" s="50"/>
      <c r="K2002" s="50"/>
      <c r="L2002"/>
      <c r="M2002" t="str">
        <f t="shared" si="62"/>
        <v/>
      </c>
      <c r="N2002" t="str">
        <f t="shared" si="63"/>
        <v/>
      </c>
    </row>
    <row r="2003" spans="1:14" ht="15" x14ac:dyDescent="0.2">
      <c r="A2003" s="50"/>
      <c r="B2003" s="50"/>
      <c r="C2003" s="50"/>
      <c r="D2003" s="51"/>
      <c r="E2003" s="51"/>
      <c r="F2003" s="48"/>
      <c r="G2003" s="51"/>
      <c r="H2003" s="51"/>
      <c r="I2003" s="50"/>
      <c r="J2003" s="50"/>
      <c r="K2003" s="50"/>
      <c r="L2003"/>
      <c r="M2003" t="str">
        <f t="shared" si="62"/>
        <v/>
      </c>
      <c r="N2003" t="str">
        <f t="shared" si="63"/>
        <v/>
      </c>
    </row>
    <row r="2004" spans="1:14" ht="15" x14ac:dyDescent="0.2">
      <c r="A2004" s="50"/>
      <c r="B2004" s="50"/>
      <c r="C2004" s="50"/>
      <c r="D2004" s="51"/>
      <c r="E2004" s="51"/>
      <c r="F2004" s="48"/>
      <c r="G2004" s="51"/>
      <c r="H2004" s="51"/>
      <c r="I2004" s="50"/>
      <c r="J2004" s="50"/>
      <c r="K2004" s="50"/>
      <c r="L2004"/>
      <c r="M2004" t="str">
        <f t="shared" si="62"/>
        <v/>
      </c>
      <c r="N2004" t="str">
        <f t="shared" si="63"/>
        <v/>
      </c>
    </row>
    <row r="2005" spans="1:14" ht="15" x14ac:dyDescent="0.2">
      <c r="A2005" s="50"/>
      <c r="B2005" s="50"/>
      <c r="C2005" s="50"/>
      <c r="D2005" s="51"/>
      <c r="E2005" s="51"/>
      <c r="F2005" s="48"/>
      <c r="G2005" s="51"/>
      <c r="H2005" s="51"/>
      <c r="I2005" s="50"/>
      <c r="J2005" s="50"/>
      <c r="K2005" s="50"/>
      <c r="L2005"/>
      <c r="M2005" t="str">
        <f t="shared" si="62"/>
        <v/>
      </c>
      <c r="N2005" t="str">
        <f t="shared" si="63"/>
        <v/>
      </c>
    </row>
    <row r="2006" spans="1:14" ht="15" x14ac:dyDescent="0.2">
      <c r="A2006" s="50"/>
      <c r="B2006" s="50"/>
      <c r="C2006" s="50"/>
      <c r="D2006" s="51"/>
      <c r="E2006" s="51"/>
      <c r="F2006" s="48"/>
      <c r="G2006" s="51"/>
      <c r="H2006" s="51"/>
      <c r="I2006" s="50"/>
      <c r="J2006" s="50"/>
      <c r="K2006" s="50"/>
      <c r="L2006"/>
      <c r="M2006" t="str">
        <f t="shared" si="62"/>
        <v/>
      </c>
      <c r="N2006" t="str">
        <f t="shared" si="63"/>
        <v/>
      </c>
    </row>
    <row r="2007" spans="1:14" ht="15" x14ac:dyDescent="0.2">
      <c r="A2007" s="50"/>
      <c r="B2007" s="50"/>
      <c r="C2007" s="50"/>
      <c r="D2007" s="51"/>
      <c r="E2007" s="51"/>
      <c r="F2007" s="48"/>
      <c r="G2007" s="51"/>
      <c r="H2007" s="51"/>
      <c r="I2007" s="50"/>
      <c r="J2007" s="50"/>
      <c r="K2007" s="50"/>
      <c r="L2007"/>
      <c r="M2007" t="str">
        <f t="shared" si="62"/>
        <v/>
      </c>
      <c r="N2007" t="str">
        <f t="shared" si="63"/>
        <v/>
      </c>
    </row>
    <row r="2008" spans="1:14" ht="15" x14ac:dyDescent="0.2">
      <c r="A2008" s="50"/>
      <c r="B2008" s="50"/>
      <c r="C2008" s="50"/>
      <c r="D2008" s="51"/>
      <c r="E2008" s="51"/>
      <c r="F2008" s="48"/>
      <c r="G2008" s="51"/>
      <c r="H2008" s="51"/>
      <c r="I2008" s="50"/>
      <c r="J2008" s="50"/>
      <c r="K2008" s="50"/>
      <c r="L2008"/>
      <c r="M2008" t="str">
        <f t="shared" si="62"/>
        <v/>
      </c>
      <c r="N2008" t="str">
        <f t="shared" si="63"/>
        <v/>
      </c>
    </row>
    <row r="2009" spans="1:14" ht="15" x14ac:dyDescent="0.2">
      <c r="A2009" s="50"/>
      <c r="B2009" s="50"/>
      <c r="C2009" s="50"/>
      <c r="D2009" s="51"/>
      <c r="E2009" s="51"/>
      <c r="F2009" s="48"/>
      <c r="G2009" s="51"/>
      <c r="H2009" s="51"/>
      <c r="I2009" s="50"/>
      <c r="J2009" s="50"/>
      <c r="K2009" s="50"/>
      <c r="L2009"/>
      <c r="M2009" t="str">
        <f t="shared" si="62"/>
        <v/>
      </c>
      <c r="N2009" t="str">
        <f t="shared" si="63"/>
        <v/>
      </c>
    </row>
    <row r="2010" spans="1:14" ht="15" x14ac:dyDescent="0.2">
      <c r="A2010" s="50"/>
      <c r="B2010" s="50"/>
      <c r="C2010" s="50"/>
      <c r="D2010" s="51"/>
      <c r="E2010" s="51"/>
      <c r="F2010" s="48"/>
      <c r="G2010" s="51"/>
      <c r="H2010" s="51"/>
      <c r="I2010" s="50"/>
      <c r="J2010" s="50"/>
      <c r="K2010" s="50"/>
      <c r="L2010"/>
      <c r="M2010" t="str">
        <f t="shared" si="62"/>
        <v/>
      </c>
      <c r="N2010" t="str">
        <f t="shared" si="63"/>
        <v/>
      </c>
    </row>
    <row r="2011" spans="1:14" ht="15" x14ac:dyDescent="0.2">
      <c r="A2011" s="50"/>
      <c r="B2011" s="50"/>
      <c r="C2011" s="50"/>
      <c r="D2011" s="51"/>
      <c r="E2011" s="51"/>
      <c r="F2011" s="48"/>
      <c r="G2011" s="51"/>
      <c r="H2011" s="51"/>
      <c r="I2011" s="50"/>
      <c r="J2011" s="50"/>
      <c r="K2011" s="50"/>
      <c r="L2011"/>
      <c r="M2011" t="str">
        <f t="shared" si="62"/>
        <v/>
      </c>
      <c r="N2011" t="str">
        <f t="shared" si="63"/>
        <v/>
      </c>
    </row>
    <row r="2012" spans="1:14" ht="15" x14ac:dyDescent="0.2">
      <c r="A2012" s="50"/>
      <c r="B2012" s="50"/>
      <c r="C2012" s="50"/>
      <c r="D2012" s="51"/>
      <c r="E2012" s="51"/>
      <c r="F2012" s="48"/>
      <c r="G2012" s="51"/>
      <c r="H2012" s="51"/>
      <c r="I2012" s="50"/>
      <c r="J2012" s="50"/>
      <c r="K2012" s="50"/>
      <c r="L2012"/>
      <c r="M2012" t="str">
        <f t="shared" si="62"/>
        <v/>
      </c>
      <c r="N2012" t="str">
        <f t="shared" si="63"/>
        <v/>
      </c>
    </row>
    <row r="2013" spans="1:14" ht="15" x14ac:dyDescent="0.2">
      <c r="A2013" s="50"/>
      <c r="B2013" s="50"/>
      <c r="C2013" s="50"/>
      <c r="D2013" s="51"/>
      <c r="E2013" s="51"/>
      <c r="F2013" s="48"/>
      <c r="G2013" s="51"/>
      <c r="H2013" s="51"/>
      <c r="I2013" s="50"/>
      <c r="J2013" s="50"/>
      <c r="K2013" s="50"/>
      <c r="L2013"/>
      <c r="M2013" t="str">
        <f t="shared" si="62"/>
        <v/>
      </c>
      <c r="N2013" t="str">
        <f t="shared" si="63"/>
        <v/>
      </c>
    </row>
    <row r="2014" spans="1:14" ht="15" x14ac:dyDescent="0.2">
      <c r="A2014" s="50"/>
      <c r="B2014" s="50"/>
      <c r="C2014" s="50"/>
      <c r="D2014" s="51"/>
      <c r="E2014" s="51"/>
      <c r="F2014" s="48"/>
      <c r="G2014" s="51"/>
      <c r="H2014" s="51"/>
      <c r="I2014" s="50"/>
      <c r="J2014" s="50"/>
      <c r="K2014" s="50"/>
      <c r="L2014"/>
      <c r="M2014" t="str">
        <f t="shared" si="62"/>
        <v/>
      </c>
      <c r="N2014" t="str">
        <f t="shared" si="63"/>
        <v/>
      </c>
    </row>
    <row r="2015" spans="1:14" ht="15" x14ac:dyDescent="0.2">
      <c r="A2015" s="50"/>
      <c r="B2015" s="50"/>
      <c r="C2015" s="50"/>
      <c r="D2015" s="51"/>
      <c r="E2015" s="51"/>
      <c r="F2015" s="48"/>
      <c r="G2015" s="51"/>
      <c r="H2015" s="51"/>
      <c r="I2015" s="50"/>
      <c r="J2015" s="50"/>
      <c r="K2015" s="50"/>
      <c r="L2015"/>
      <c r="M2015" t="str">
        <f t="shared" si="62"/>
        <v/>
      </c>
      <c r="N2015" t="str">
        <f t="shared" si="63"/>
        <v/>
      </c>
    </row>
    <row r="2016" spans="1:14" ht="15" x14ac:dyDescent="0.2">
      <c r="A2016" s="50"/>
      <c r="B2016" s="50"/>
      <c r="C2016" s="50"/>
      <c r="D2016" s="51"/>
      <c r="E2016" s="51"/>
      <c r="F2016" s="48"/>
      <c r="G2016" s="51"/>
      <c r="H2016" s="51"/>
      <c r="I2016" s="50"/>
      <c r="J2016" s="50"/>
      <c r="K2016" s="50"/>
      <c r="L2016"/>
      <c r="M2016" t="str">
        <f t="shared" si="62"/>
        <v/>
      </c>
      <c r="N2016" t="str">
        <f t="shared" si="63"/>
        <v/>
      </c>
    </row>
    <row r="2017" spans="1:14" ht="15" x14ac:dyDescent="0.2">
      <c r="A2017" s="50"/>
      <c r="B2017" s="50"/>
      <c r="C2017" s="50"/>
      <c r="D2017" s="51"/>
      <c r="E2017" s="51"/>
      <c r="F2017" s="48"/>
      <c r="G2017" s="51"/>
      <c r="H2017" s="51"/>
      <c r="I2017" s="50"/>
      <c r="J2017" s="50"/>
      <c r="K2017" s="50"/>
      <c r="L2017"/>
      <c r="M2017" t="str">
        <f t="shared" si="62"/>
        <v/>
      </c>
      <c r="N2017" t="str">
        <f t="shared" si="63"/>
        <v/>
      </c>
    </row>
    <row r="2018" spans="1:14" ht="15" x14ac:dyDescent="0.2">
      <c r="A2018" s="50"/>
      <c r="B2018" s="50"/>
      <c r="C2018" s="50"/>
      <c r="D2018" s="51"/>
      <c r="E2018" s="51"/>
      <c r="F2018" s="48"/>
      <c r="G2018" s="51"/>
      <c r="H2018" s="51"/>
      <c r="I2018" s="50"/>
      <c r="J2018" s="50"/>
      <c r="K2018" s="50"/>
      <c r="L2018"/>
      <c r="M2018" t="str">
        <f t="shared" si="62"/>
        <v/>
      </c>
      <c r="N2018" t="str">
        <f t="shared" si="63"/>
        <v/>
      </c>
    </row>
    <row r="2019" spans="1:14" ht="15" x14ac:dyDescent="0.2">
      <c r="A2019" s="50"/>
      <c r="B2019" s="50"/>
      <c r="C2019" s="50"/>
      <c r="D2019" s="51"/>
      <c r="E2019" s="51"/>
      <c r="F2019" s="48"/>
      <c r="G2019" s="51"/>
      <c r="H2019" s="51"/>
      <c r="I2019" s="50"/>
      <c r="J2019" s="50"/>
      <c r="K2019" s="50"/>
      <c r="L2019"/>
      <c r="M2019" t="str">
        <f t="shared" si="62"/>
        <v/>
      </c>
      <c r="N2019" t="str">
        <f t="shared" si="63"/>
        <v/>
      </c>
    </row>
    <row r="2020" spans="1:14" ht="15" x14ac:dyDescent="0.2">
      <c r="A2020" s="50"/>
      <c r="B2020" s="50"/>
      <c r="C2020" s="50"/>
      <c r="D2020" s="51"/>
      <c r="E2020" s="51"/>
      <c r="F2020" s="48"/>
      <c r="G2020" s="51"/>
      <c r="H2020" s="51"/>
      <c r="I2020" s="50"/>
      <c r="J2020" s="50"/>
      <c r="K2020" s="50"/>
      <c r="L2020"/>
      <c r="M2020" t="str">
        <f t="shared" si="62"/>
        <v/>
      </c>
      <c r="N2020" t="str">
        <f t="shared" si="63"/>
        <v/>
      </c>
    </row>
    <row r="2021" spans="1:14" ht="15" x14ac:dyDescent="0.2">
      <c r="A2021" s="50"/>
      <c r="B2021" s="50"/>
      <c r="C2021" s="50"/>
      <c r="D2021" s="51"/>
      <c r="E2021" s="51"/>
      <c r="F2021" s="48"/>
      <c r="G2021" s="51"/>
      <c r="H2021" s="51"/>
      <c r="I2021" s="50"/>
      <c r="J2021" s="50"/>
      <c r="K2021" s="50"/>
      <c r="L2021"/>
      <c r="M2021" t="str">
        <f t="shared" si="62"/>
        <v/>
      </c>
      <c r="N2021" t="str">
        <f t="shared" si="63"/>
        <v/>
      </c>
    </row>
    <row r="2022" spans="1:14" ht="15" x14ac:dyDescent="0.2">
      <c r="A2022" s="50"/>
      <c r="B2022" s="50"/>
      <c r="C2022" s="50"/>
      <c r="D2022" s="51"/>
      <c r="E2022" s="51"/>
      <c r="F2022" s="48"/>
      <c r="G2022" s="51"/>
      <c r="H2022" s="51"/>
      <c r="I2022" s="50"/>
      <c r="J2022" s="50"/>
      <c r="K2022" s="50"/>
      <c r="L2022"/>
      <c r="M2022" t="str">
        <f t="shared" si="62"/>
        <v/>
      </c>
      <c r="N2022" t="str">
        <f t="shared" si="63"/>
        <v/>
      </c>
    </row>
    <row r="2023" spans="1:14" ht="15" x14ac:dyDescent="0.2">
      <c r="A2023" s="50"/>
      <c r="B2023" s="50"/>
      <c r="C2023" s="50"/>
      <c r="D2023" s="51"/>
      <c r="E2023" s="51"/>
      <c r="F2023" s="48"/>
      <c r="G2023" s="51"/>
      <c r="H2023" s="51"/>
      <c r="I2023" s="50"/>
      <c r="J2023" s="50"/>
      <c r="K2023" s="50"/>
      <c r="L2023"/>
      <c r="M2023" t="str">
        <f t="shared" si="62"/>
        <v/>
      </c>
      <c r="N2023" t="str">
        <f t="shared" si="63"/>
        <v/>
      </c>
    </row>
    <row r="2024" spans="1:14" ht="15" x14ac:dyDescent="0.2">
      <c r="A2024" s="50"/>
      <c r="B2024" s="50"/>
      <c r="C2024" s="50"/>
      <c r="D2024" s="51"/>
      <c r="E2024" s="51"/>
      <c r="F2024" s="48"/>
      <c r="G2024" s="51"/>
      <c r="H2024" s="51"/>
      <c r="I2024" s="50"/>
      <c r="J2024" s="50"/>
      <c r="K2024" s="50"/>
      <c r="L2024"/>
      <c r="M2024" t="str">
        <f t="shared" si="62"/>
        <v/>
      </c>
      <c r="N2024" t="str">
        <f t="shared" si="63"/>
        <v/>
      </c>
    </row>
    <row r="2025" spans="1:14" ht="15" x14ac:dyDescent="0.2">
      <c r="A2025" s="50"/>
      <c r="B2025" s="50"/>
      <c r="C2025" s="50"/>
      <c r="D2025" s="51"/>
      <c r="E2025" s="51"/>
      <c r="F2025" s="48"/>
      <c r="G2025" s="51"/>
      <c r="H2025" s="51"/>
      <c r="I2025" s="50"/>
      <c r="J2025" s="50"/>
      <c r="K2025" s="50"/>
      <c r="L2025"/>
      <c r="M2025" t="str">
        <f t="shared" si="62"/>
        <v/>
      </c>
      <c r="N2025" t="str">
        <f t="shared" si="63"/>
        <v/>
      </c>
    </row>
    <row r="2026" spans="1:14" ht="15" x14ac:dyDescent="0.2">
      <c r="A2026" s="50"/>
      <c r="B2026" s="50"/>
      <c r="C2026" s="50"/>
      <c r="D2026" s="51"/>
      <c r="E2026" s="51"/>
      <c r="F2026" s="48"/>
      <c r="G2026" s="51"/>
      <c r="H2026" s="51"/>
      <c r="I2026" s="50"/>
      <c r="J2026" s="50"/>
      <c r="K2026" s="50"/>
      <c r="L2026"/>
      <c r="M2026" t="str">
        <f t="shared" si="62"/>
        <v/>
      </c>
      <c r="N2026" t="str">
        <f t="shared" si="63"/>
        <v/>
      </c>
    </row>
    <row r="2027" spans="1:14" ht="15" x14ac:dyDescent="0.2">
      <c r="A2027" s="50"/>
      <c r="B2027" s="50"/>
      <c r="C2027" s="50"/>
      <c r="D2027" s="51"/>
      <c r="E2027" s="51"/>
      <c r="F2027" s="48"/>
      <c r="G2027" s="51"/>
      <c r="H2027" s="51"/>
      <c r="I2027" s="50"/>
      <c r="J2027" s="50"/>
      <c r="K2027" s="50"/>
      <c r="L2027"/>
      <c r="M2027" t="str">
        <f t="shared" si="62"/>
        <v/>
      </c>
      <c r="N2027" t="str">
        <f t="shared" si="63"/>
        <v/>
      </c>
    </row>
    <row r="2028" spans="1:14" ht="15" x14ac:dyDescent="0.2">
      <c r="A2028" s="50"/>
      <c r="B2028" s="50"/>
      <c r="C2028" s="50"/>
      <c r="D2028" s="51"/>
      <c r="E2028" s="51"/>
      <c r="F2028" s="48"/>
      <c r="G2028" s="51"/>
      <c r="H2028" s="51"/>
      <c r="I2028" s="50"/>
      <c r="J2028" s="50"/>
      <c r="K2028" s="50"/>
      <c r="L2028"/>
      <c r="M2028" t="str">
        <f t="shared" si="62"/>
        <v/>
      </c>
      <c r="N2028" t="str">
        <f t="shared" si="63"/>
        <v/>
      </c>
    </row>
    <row r="2029" spans="1:14" ht="15" x14ac:dyDescent="0.2">
      <c r="A2029" s="50"/>
      <c r="B2029" s="50"/>
      <c r="C2029" s="50"/>
      <c r="D2029" s="51"/>
      <c r="E2029" s="51"/>
      <c r="F2029" s="48"/>
      <c r="G2029" s="51"/>
      <c r="H2029" s="51"/>
      <c r="I2029" s="50"/>
      <c r="J2029" s="50"/>
      <c r="K2029" s="50"/>
      <c r="L2029"/>
      <c r="M2029" t="str">
        <f t="shared" si="62"/>
        <v/>
      </c>
      <c r="N2029" t="str">
        <f t="shared" si="63"/>
        <v/>
      </c>
    </row>
    <row r="2030" spans="1:14" ht="15" x14ac:dyDescent="0.2">
      <c r="A2030" s="50"/>
      <c r="B2030" s="50"/>
      <c r="C2030" s="50"/>
      <c r="D2030" s="51"/>
      <c r="E2030" s="51"/>
      <c r="F2030" s="48"/>
      <c r="G2030" s="51"/>
      <c r="H2030" s="51"/>
      <c r="I2030" s="50"/>
      <c r="J2030" s="50"/>
      <c r="K2030" s="50"/>
      <c r="L2030"/>
      <c r="M2030" t="str">
        <f t="shared" si="62"/>
        <v/>
      </c>
      <c r="N2030" t="str">
        <f t="shared" si="63"/>
        <v/>
      </c>
    </row>
    <row r="2031" spans="1:14" ht="15" x14ac:dyDescent="0.2">
      <c r="A2031" s="50"/>
      <c r="B2031" s="50"/>
      <c r="C2031" s="50"/>
      <c r="D2031" s="51"/>
      <c r="E2031" s="51"/>
      <c r="F2031" s="48"/>
      <c r="G2031" s="51"/>
      <c r="H2031" s="51"/>
      <c r="I2031" s="50"/>
      <c r="J2031" s="50"/>
      <c r="K2031" s="50"/>
      <c r="L2031"/>
      <c r="M2031" t="str">
        <f t="shared" si="62"/>
        <v/>
      </c>
      <c r="N2031" t="str">
        <f t="shared" si="63"/>
        <v/>
      </c>
    </row>
    <row r="2032" spans="1:14" ht="15" x14ac:dyDescent="0.2">
      <c r="A2032" s="50"/>
      <c r="B2032" s="50"/>
      <c r="C2032" s="50"/>
      <c r="D2032" s="51"/>
      <c r="E2032" s="51"/>
      <c r="F2032" s="48"/>
      <c r="G2032" s="51"/>
      <c r="H2032" s="51"/>
      <c r="I2032" s="50"/>
      <c r="J2032" s="50"/>
      <c r="K2032" s="50"/>
      <c r="L2032"/>
      <c r="M2032" t="str">
        <f t="shared" si="62"/>
        <v/>
      </c>
      <c r="N2032" t="str">
        <f t="shared" si="63"/>
        <v/>
      </c>
    </row>
    <row r="2033" spans="1:14" ht="15" x14ac:dyDescent="0.2">
      <c r="A2033" s="50"/>
      <c r="B2033" s="50"/>
      <c r="C2033" s="50"/>
      <c r="D2033" s="51"/>
      <c r="E2033" s="51"/>
      <c r="F2033" s="48"/>
      <c r="G2033" s="51"/>
      <c r="H2033" s="51"/>
      <c r="I2033" s="50"/>
      <c r="J2033" s="50"/>
      <c r="K2033" s="50"/>
      <c r="L2033"/>
      <c r="M2033" t="str">
        <f t="shared" si="62"/>
        <v/>
      </c>
      <c r="N2033" t="str">
        <f t="shared" si="63"/>
        <v/>
      </c>
    </row>
    <row r="2034" spans="1:14" ht="15" x14ac:dyDescent="0.2">
      <c r="A2034" s="50"/>
      <c r="B2034" s="50"/>
      <c r="C2034" s="50"/>
      <c r="D2034" s="51"/>
      <c r="E2034" s="51"/>
      <c r="F2034" s="48"/>
      <c r="G2034" s="51"/>
      <c r="H2034" s="51"/>
      <c r="I2034" s="50"/>
      <c r="J2034" s="50"/>
      <c r="K2034" s="50"/>
      <c r="L2034"/>
      <c r="M2034" t="str">
        <f t="shared" si="62"/>
        <v/>
      </c>
      <c r="N2034" t="str">
        <f t="shared" si="63"/>
        <v/>
      </c>
    </row>
    <row r="2035" spans="1:14" ht="15" x14ac:dyDescent="0.2">
      <c r="A2035" s="50"/>
      <c r="B2035" s="50"/>
      <c r="C2035" s="50"/>
      <c r="D2035" s="51"/>
      <c r="E2035" s="51"/>
      <c r="F2035" s="48"/>
      <c r="G2035" s="51"/>
      <c r="H2035" s="51"/>
      <c r="I2035" s="50"/>
      <c r="J2035" s="50"/>
      <c r="K2035" s="50"/>
      <c r="L2035"/>
      <c r="M2035" t="str">
        <f t="shared" si="62"/>
        <v/>
      </c>
      <c r="N2035" t="str">
        <f t="shared" si="63"/>
        <v/>
      </c>
    </row>
    <row r="2036" spans="1:14" ht="15" x14ac:dyDescent="0.2">
      <c r="A2036" s="50"/>
      <c r="B2036" s="50"/>
      <c r="C2036" s="50"/>
      <c r="D2036" s="51"/>
      <c r="E2036" s="51"/>
      <c r="F2036" s="48"/>
      <c r="G2036" s="51"/>
      <c r="H2036" s="51"/>
      <c r="I2036" s="50"/>
      <c r="J2036" s="50"/>
      <c r="K2036" s="50"/>
      <c r="L2036"/>
      <c r="M2036" t="str">
        <f t="shared" si="62"/>
        <v/>
      </c>
      <c r="N2036" t="str">
        <f t="shared" si="63"/>
        <v/>
      </c>
    </row>
    <row r="2037" spans="1:14" ht="15" x14ac:dyDescent="0.2">
      <c r="A2037" s="50"/>
      <c r="B2037" s="50"/>
      <c r="C2037" s="50"/>
      <c r="D2037" s="51"/>
      <c r="E2037" s="51"/>
      <c r="F2037" s="48"/>
      <c r="G2037" s="51"/>
      <c r="H2037" s="51"/>
      <c r="I2037" s="50"/>
      <c r="J2037" s="50"/>
      <c r="K2037" s="50"/>
      <c r="L2037"/>
      <c r="M2037" t="str">
        <f t="shared" si="62"/>
        <v/>
      </c>
      <c r="N2037" t="str">
        <f t="shared" si="63"/>
        <v/>
      </c>
    </row>
    <row r="2038" spans="1:14" ht="15" x14ac:dyDescent="0.2">
      <c r="A2038" s="50"/>
      <c r="B2038" s="50"/>
      <c r="C2038" s="50"/>
      <c r="D2038" s="51"/>
      <c r="E2038" s="51"/>
      <c r="F2038" s="48"/>
      <c r="G2038" s="51"/>
      <c r="H2038" s="51"/>
      <c r="I2038" s="50"/>
      <c r="J2038" s="50"/>
      <c r="K2038" s="50"/>
      <c r="L2038"/>
      <c r="M2038" t="str">
        <f t="shared" si="62"/>
        <v/>
      </c>
      <c r="N2038" t="str">
        <f t="shared" si="63"/>
        <v/>
      </c>
    </row>
    <row r="2039" spans="1:14" ht="15" x14ac:dyDescent="0.2">
      <c r="A2039" s="50"/>
      <c r="B2039" s="50"/>
      <c r="C2039" s="50"/>
      <c r="D2039" s="51"/>
      <c r="E2039" s="51"/>
      <c r="F2039" s="48"/>
      <c r="G2039" s="51"/>
      <c r="H2039" s="51"/>
      <c r="I2039" s="50"/>
      <c r="J2039" s="50"/>
      <c r="K2039" s="50"/>
      <c r="L2039"/>
      <c r="M2039" t="str">
        <f t="shared" si="62"/>
        <v/>
      </c>
      <c r="N2039" t="str">
        <f t="shared" si="63"/>
        <v/>
      </c>
    </row>
    <row r="2040" spans="1:14" ht="15" x14ac:dyDescent="0.2">
      <c r="A2040" s="50"/>
      <c r="B2040" s="50"/>
      <c r="C2040" s="50"/>
      <c r="D2040" s="51"/>
      <c r="E2040" s="51"/>
      <c r="F2040" s="48"/>
      <c r="G2040" s="51"/>
      <c r="H2040" s="51"/>
      <c r="I2040" s="50"/>
      <c r="J2040" s="50"/>
      <c r="K2040" s="50"/>
      <c r="L2040"/>
      <c r="M2040" t="str">
        <f t="shared" si="62"/>
        <v/>
      </c>
      <c r="N2040" t="str">
        <f t="shared" si="63"/>
        <v/>
      </c>
    </row>
    <row r="2041" spans="1:14" ht="15" x14ac:dyDescent="0.2">
      <c r="A2041" s="50"/>
      <c r="B2041" s="50"/>
      <c r="C2041" s="50"/>
      <c r="D2041" s="51"/>
      <c r="E2041" s="51"/>
      <c r="F2041" s="48"/>
      <c r="G2041" s="51"/>
      <c r="H2041" s="51"/>
      <c r="I2041" s="50"/>
      <c r="J2041" s="50"/>
      <c r="K2041" s="50"/>
      <c r="L2041"/>
      <c r="M2041" t="str">
        <f t="shared" si="62"/>
        <v/>
      </c>
      <c r="N2041" t="str">
        <f t="shared" si="63"/>
        <v/>
      </c>
    </row>
    <row r="2042" spans="1:14" ht="15" x14ac:dyDescent="0.2">
      <c r="A2042" s="50"/>
      <c r="B2042" s="50"/>
      <c r="C2042" s="50"/>
      <c r="D2042" s="51"/>
      <c r="E2042" s="51"/>
      <c r="F2042" s="48"/>
      <c r="G2042" s="51"/>
      <c r="H2042" s="51"/>
      <c r="I2042" s="50"/>
      <c r="J2042" s="50"/>
      <c r="K2042" s="50"/>
      <c r="L2042"/>
      <c r="M2042" t="str">
        <f t="shared" si="62"/>
        <v/>
      </c>
      <c r="N2042" t="str">
        <f t="shared" si="63"/>
        <v/>
      </c>
    </row>
    <row r="2043" spans="1:14" ht="15" x14ac:dyDescent="0.2">
      <c r="A2043" s="50"/>
      <c r="B2043" s="50"/>
      <c r="C2043" s="50"/>
      <c r="D2043" s="51"/>
      <c r="E2043" s="51"/>
      <c r="F2043" s="48"/>
      <c r="G2043" s="51"/>
      <c r="H2043" s="51"/>
      <c r="I2043" s="50"/>
      <c r="J2043" s="50"/>
      <c r="K2043" s="50"/>
      <c r="L2043"/>
      <c r="M2043" t="str">
        <f t="shared" si="62"/>
        <v/>
      </c>
      <c r="N2043" t="str">
        <f t="shared" si="63"/>
        <v/>
      </c>
    </row>
    <row r="2044" spans="1:14" ht="15" x14ac:dyDescent="0.2">
      <c r="A2044" s="50"/>
      <c r="B2044" s="50"/>
      <c r="C2044" s="50"/>
      <c r="D2044" s="51"/>
      <c r="E2044" s="51"/>
      <c r="F2044" s="48"/>
      <c r="G2044" s="51"/>
      <c r="H2044" s="51"/>
      <c r="I2044" s="50"/>
      <c r="J2044" s="50"/>
      <c r="K2044" s="50"/>
      <c r="L2044"/>
      <c r="M2044" t="str">
        <f t="shared" si="62"/>
        <v/>
      </c>
      <c r="N2044" t="str">
        <f t="shared" si="63"/>
        <v/>
      </c>
    </row>
    <row r="2045" spans="1:14" ht="15" x14ac:dyDescent="0.2">
      <c r="A2045" s="50"/>
      <c r="B2045" s="50"/>
      <c r="C2045" s="50"/>
      <c r="D2045" s="51"/>
      <c r="E2045" s="51"/>
      <c r="F2045" s="48"/>
      <c r="G2045" s="51"/>
      <c r="H2045" s="51"/>
      <c r="I2045" s="50"/>
      <c r="J2045" s="50"/>
      <c r="K2045" s="50"/>
      <c r="L2045"/>
      <c r="M2045" t="str">
        <f t="shared" si="62"/>
        <v/>
      </c>
      <c r="N2045" t="str">
        <f t="shared" si="63"/>
        <v/>
      </c>
    </row>
    <row r="2046" spans="1:14" ht="15" x14ac:dyDescent="0.2">
      <c r="A2046" s="50"/>
      <c r="B2046" s="50"/>
      <c r="C2046" s="50"/>
      <c r="D2046" s="51"/>
      <c r="E2046" s="51"/>
      <c r="F2046" s="48"/>
      <c r="G2046" s="51"/>
      <c r="H2046" s="51"/>
      <c r="I2046" s="50"/>
      <c r="J2046" s="50"/>
      <c r="K2046" s="50"/>
      <c r="L2046"/>
      <c r="M2046" t="str">
        <f t="shared" si="62"/>
        <v/>
      </c>
      <c r="N2046" t="str">
        <f t="shared" si="63"/>
        <v/>
      </c>
    </row>
    <row r="2047" spans="1:14" ht="15" x14ac:dyDescent="0.2">
      <c r="A2047" s="50"/>
      <c r="B2047" s="50"/>
      <c r="C2047" s="50"/>
      <c r="D2047" s="51"/>
      <c r="E2047" s="51"/>
      <c r="F2047" s="48"/>
      <c r="G2047" s="51"/>
      <c r="H2047" s="51"/>
      <c r="I2047" s="50"/>
      <c r="J2047" s="50"/>
      <c r="K2047" s="50"/>
      <c r="L2047"/>
      <c r="M2047" t="str">
        <f t="shared" si="62"/>
        <v/>
      </c>
      <c r="N2047" t="str">
        <f t="shared" si="63"/>
        <v/>
      </c>
    </row>
    <row r="2048" spans="1:14" ht="15" x14ac:dyDescent="0.2">
      <c r="A2048" s="50"/>
      <c r="B2048" s="50"/>
      <c r="C2048" s="50"/>
      <c r="D2048" s="51"/>
      <c r="E2048" s="51"/>
      <c r="F2048" s="48"/>
      <c r="G2048" s="51"/>
      <c r="H2048" s="51"/>
      <c r="I2048" s="50"/>
      <c r="J2048" s="50"/>
      <c r="K2048" s="50"/>
      <c r="L2048"/>
      <c r="M2048" t="str">
        <f t="shared" si="62"/>
        <v/>
      </c>
      <c r="N2048" t="str">
        <f t="shared" si="63"/>
        <v/>
      </c>
    </row>
    <row r="2049" spans="1:14" ht="15" x14ac:dyDescent="0.2">
      <c r="A2049" s="50"/>
      <c r="B2049" s="50"/>
      <c r="C2049" s="50"/>
      <c r="D2049" s="51"/>
      <c r="E2049" s="51"/>
      <c r="F2049" s="48"/>
      <c r="G2049" s="51"/>
      <c r="H2049" s="51"/>
      <c r="I2049" s="50"/>
      <c r="J2049" s="50"/>
      <c r="K2049" s="50"/>
      <c r="L2049"/>
      <c r="M2049" t="str">
        <f t="shared" si="62"/>
        <v/>
      </c>
      <c r="N2049" t="str">
        <f t="shared" si="63"/>
        <v/>
      </c>
    </row>
    <row r="2050" spans="1:14" ht="15" x14ac:dyDescent="0.2">
      <c r="A2050" s="50"/>
      <c r="B2050" s="50"/>
      <c r="C2050" s="50"/>
      <c r="D2050" s="51"/>
      <c r="E2050" s="51"/>
      <c r="F2050" s="48"/>
      <c r="G2050" s="51"/>
      <c r="H2050" s="51"/>
      <c r="I2050" s="50"/>
      <c r="J2050" s="50"/>
      <c r="K2050" s="50"/>
      <c r="L2050"/>
      <c r="M2050" t="str">
        <f t="shared" si="62"/>
        <v/>
      </c>
      <c r="N2050" t="str">
        <f t="shared" si="63"/>
        <v/>
      </c>
    </row>
    <row r="2051" spans="1:14" ht="15" x14ac:dyDescent="0.2">
      <c r="A2051" s="50"/>
      <c r="B2051" s="50"/>
      <c r="C2051" s="50"/>
      <c r="D2051" s="51"/>
      <c r="E2051" s="51"/>
      <c r="F2051" s="48"/>
      <c r="G2051" s="51"/>
      <c r="H2051" s="51"/>
      <c r="I2051" s="50"/>
      <c r="J2051" s="50"/>
      <c r="K2051" s="50"/>
      <c r="L2051"/>
      <c r="M2051" t="str">
        <f t="shared" si="62"/>
        <v/>
      </c>
      <c r="N2051" t="str">
        <f t="shared" si="63"/>
        <v/>
      </c>
    </row>
    <row r="2052" spans="1:14" ht="15" x14ac:dyDescent="0.2">
      <c r="A2052" s="50"/>
      <c r="B2052" s="50"/>
      <c r="C2052" s="50"/>
      <c r="D2052" s="51"/>
      <c r="E2052" s="51"/>
      <c r="F2052" s="48"/>
      <c r="G2052" s="51"/>
      <c r="H2052" s="51"/>
      <c r="I2052" s="50"/>
      <c r="J2052" s="50"/>
      <c r="K2052" s="50"/>
      <c r="L2052"/>
      <c r="M2052" t="str">
        <f t="shared" si="62"/>
        <v/>
      </c>
      <c r="N2052" t="str">
        <f t="shared" si="63"/>
        <v/>
      </c>
    </row>
    <row r="2053" spans="1:14" ht="15" x14ac:dyDescent="0.2">
      <c r="A2053" s="50"/>
      <c r="B2053" s="50"/>
      <c r="C2053" s="50"/>
      <c r="D2053" s="51"/>
      <c r="E2053" s="51"/>
      <c r="F2053" s="48"/>
      <c r="G2053" s="51"/>
      <c r="H2053" s="51"/>
      <c r="I2053" s="50"/>
      <c r="J2053" s="50"/>
      <c r="K2053" s="50"/>
      <c r="L2053"/>
      <c r="M2053" t="str">
        <f t="shared" ref="M2053:M2116" si="64">IF(E2053=0,"",E2053/100)</f>
        <v/>
      </c>
      <c r="N2053" t="str">
        <f t="shared" si="63"/>
        <v/>
      </c>
    </row>
    <row r="2054" spans="1:14" ht="15" x14ac:dyDescent="0.2">
      <c r="A2054" s="50"/>
      <c r="B2054" s="50"/>
      <c r="C2054" s="50"/>
      <c r="D2054" s="51"/>
      <c r="E2054" s="51"/>
      <c r="F2054" s="48"/>
      <c r="G2054" s="51"/>
      <c r="H2054" s="51"/>
      <c r="I2054" s="50"/>
      <c r="J2054" s="50"/>
      <c r="K2054" s="50"/>
      <c r="L2054"/>
      <c r="M2054" t="str">
        <f t="shared" si="64"/>
        <v/>
      </c>
      <c r="N2054" t="str">
        <f t="shared" ref="N2054:N2117" si="65">IF(F2054=0,"",F2054/100)</f>
        <v/>
      </c>
    </row>
    <row r="2055" spans="1:14" ht="15" x14ac:dyDescent="0.2">
      <c r="A2055" s="50"/>
      <c r="B2055" s="50"/>
      <c r="C2055" s="50"/>
      <c r="D2055" s="51"/>
      <c r="E2055" s="51"/>
      <c r="F2055" s="48"/>
      <c r="G2055" s="51"/>
      <c r="H2055" s="51"/>
      <c r="I2055" s="50"/>
      <c r="J2055" s="50"/>
      <c r="K2055" s="50"/>
      <c r="L2055"/>
      <c r="M2055" t="str">
        <f t="shared" si="64"/>
        <v/>
      </c>
      <c r="N2055" t="str">
        <f t="shared" si="65"/>
        <v/>
      </c>
    </row>
    <row r="2056" spans="1:14" ht="15" x14ac:dyDescent="0.2">
      <c r="A2056" s="50"/>
      <c r="B2056" s="50"/>
      <c r="C2056" s="50"/>
      <c r="D2056" s="51"/>
      <c r="E2056" s="51"/>
      <c r="F2056" s="48"/>
      <c r="G2056" s="51"/>
      <c r="H2056" s="51"/>
      <c r="I2056" s="50"/>
      <c r="J2056" s="50"/>
      <c r="K2056" s="50"/>
      <c r="L2056"/>
      <c r="M2056" t="str">
        <f t="shared" si="64"/>
        <v/>
      </c>
      <c r="N2056" t="str">
        <f t="shared" si="65"/>
        <v/>
      </c>
    </row>
    <row r="2057" spans="1:14" ht="15" x14ac:dyDescent="0.2">
      <c r="A2057" s="50"/>
      <c r="B2057" s="50"/>
      <c r="C2057" s="50"/>
      <c r="D2057" s="51"/>
      <c r="E2057" s="51"/>
      <c r="F2057" s="48"/>
      <c r="G2057" s="51"/>
      <c r="H2057" s="51"/>
      <c r="I2057" s="50"/>
      <c r="J2057" s="50"/>
      <c r="K2057" s="50"/>
      <c r="L2057"/>
      <c r="M2057" t="str">
        <f t="shared" si="64"/>
        <v/>
      </c>
      <c r="N2057" t="str">
        <f t="shared" si="65"/>
        <v/>
      </c>
    </row>
    <row r="2058" spans="1:14" ht="15" x14ac:dyDescent="0.2">
      <c r="A2058" s="50"/>
      <c r="B2058" s="50"/>
      <c r="C2058" s="50"/>
      <c r="D2058" s="51"/>
      <c r="E2058" s="51"/>
      <c r="F2058" s="48"/>
      <c r="G2058" s="51"/>
      <c r="H2058" s="51"/>
      <c r="I2058" s="50"/>
      <c r="J2058" s="50"/>
      <c r="K2058" s="50"/>
      <c r="L2058"/>
      <c r="M2058" t="str">
        <f t="shared" si="64"/>
        <v/>
      </c>
      <c r="N2058" t="str">
        <f t="shared" si="65"/>
        <v/>
      </c>
    </row>
    <row r="2059" spans="1:14" ht="15" x14ac:dyDescent="0.2">
      <c r="A2059" s="50"/>
      <c r="B2059" s="50"/>
      <c r="C2059" s="50"/>
      <c r="D2059" s="51"/>
      <c r="E2059" s="51"/>
      <c r="F2059" s="48"/>
      <c r="G2059" s="51"/>
      <c r="H2059" s="51"/>
      <c r="I2059" s="50"/>
      <c r="J2059" s="50"/>
      <c r="K2059" s="50"/>
      <c r="L2059"/>
      <c r="M2059" t="str">
        <f t="shared" si="64"/>
        <v/>
      </c>
      <c r="N2059" t="str">
        <f t="shared" si="65"/>
        <v/>
      </c>
    </row>
    <row r="2060" spans="1:14" ht="15" x14ac:dyDescent="0.2">
      <c r="A2060" s="50"/>
      <c r="B2060" s="50"/>
      <c r="C2060" s="50"/>
      <c r="D2060" s="51"/>
      <c r="E2060" s="51"/>
      <c r="F2060" s="48"/>
      <c r="G2060" s="51"/>
      <c r="H2060" s="51"/>
      <c r="I2060" s="50"/>
      <c r="J2060" s="50"/>
      <c r="K2060" s="50"/>
      <c r="L2060"/>
      <c r="M2060" t="str">
        <f t="shared" si="64"/>
        <v/>
      </c>
      <c r="N2060" t="str">
        <f t="shared" si="65"/>
        <v/>
      </c>
    </row>
    <row r="2061" spans="1:14" ht="15" x14ac:dyDescent="0.2">
      <c r="A2061" s="50"/>
      <c r="B2061" s="50"/>
      <c r="C2061" s="50"/>
      <c r="D2061" s="51"/>
      <c r="E2061" s="51"/>
      <c r="F2061" s="48"/>
      <c r="G2061" s="51"/>
      <c r="H2061" s="51"/>
      <c r="I2061" s="50"/>
      <c r="J2061" s="50"/>
      <c r="K2061" s="50"/>
      <c r="L2061"/>
      <c r="M2061" t="str">
        <f t="shared" si="64"/>
        <v/>
      </c>
      <c r="N2061" t="str">
        <f t="shared" si="65"/>
        <v/>
      </c>
    </row>
    <row r="2062" spans="1:14" ht="15" x14ac:dyDescent="0.2">
      <c r="A2062" s="50"/>
      <c r="B2062" s="50"/>
      <c r="C2062" s="50"/>
      <c r="D2062" s="51"/>
      <c r="E2062" s="51"/>
      <c r="F2062" s="48"/>
      <c r="G2062" s="51"/>
      <c r="H2062" s="51"/>
      <c r="I2062" s="50"/>
      <c r="J2062" s="50"/>
      <c r="K2062" s="50"/>
      <c r="L2062"/>
      <c r="M2062" t="str">
        <f t="shared" si="64"/>
        <v/>
      </c>
      <c r="N2062" t="str">
        <f t="shared" si="65"/>
        <v/>
      </c>
    </row>
    <row r="2063" spans="1:14" ht="15" x14ac:dyDescent="0.2">
      <c r="A2063" s="50"/>
      <c r="B2063" s="50"/>
      <c r="C2063" s="50"/>
      <c r="D2063" s="51"/>
      <c r="E2063" s="51"/>
      <c r="F2063" s="48"/>
      <c r="G2063" s="51"/>
      <c r="H2063" s="51"/>
      <c r="I2063" s="50"/>
      <c r="J2063" s="50"/>
      <c r="K2063" s="50"/>
      <c r="L2063"/>
      <c r="M2063" t="str">
        <f t="shared" si="64"/>
        <v/>
      </c>
      <c r="N2063" t="str">
        <f t="shared" si="65"/>
        <v/>
      </c>
    </row>
    <row r="2064" spans="1:14" ht="15" x14ac:dyDescent="0.2">
      <c r="A2064" s="50"/>
      <c r="B2064" s="50"/>
      <c r="C2064" s="50"/>
      <c r="D2064" s="51"/>
      <c r="E2064" s="51"/>
      <c r="F2064" s="48"/>
      <c r="G2064" s="51"/>
      <c r="H2064" s="51"/>
      <c r="I2064" s="50"/>
      <c r="J2064" s="50"/>
      <c r="K2064" s="50"/>
      <c r="L2064"/>
      <c r="M2064" t="str">
        <f t="shared" si="64"/>
        <v/>
      </c>
      <c r="N2064" t="str">
        <f t="shared" si="65"/>
        <v/>
      </c>
    </row>
    <row r="2065" spans="1:14" ht="15" x14ac:dyDescent="0.2">
      <c r="A2065" s="50"/>
      <c r="B2065" s="50"/>
      <c r="C2065" s="50"/>
      <c r="D2065" s="51"/>
      <c r="E2065" s="51"/>
      <c r="F2065" s="48"/>
      <c r="G2065" s="51"/>
      <c r="H2065" s="51"/>
      <c r="I2065" s="50"/>
      <c r="J2065" s="50"/>
      <c r="K2065" s="50"/>
      <c r="L2065"/>
      <c r="M2065" t="str">
        <f t="shared" si="64"/>
        <v/>
      </c>
      <c r="N2065" t="str">
        <f t="shared" si="65"/>
        <v/>
      </c>
    </row>
    <row r="2066" spans="1:14" ht="15" x14ac:dyDescent="0.2">
      <c r="A2066" s="50"/>
      <c r="B2066" s="50"/>
      <c r="C2066" s="50"/>
      <c r="D2066" s="51"/>
      <c r="E2066" s="51"/>
      <c r="F2066" s="48"/>
      <c r="G2066" s="51"/>
      <c r="H2066" s="51"/>
      <c r="I2066" s="50"/>
      <c r="J2066" s="50"/>
      <c r="K2066" s="50"/>
      <c r="L2066"/>
      <c r="M2066" t="str">
        <f t="shared" si="64"/>
        <v/>
      </c>
      <c r="N2066" t="str">
        <f t="shared" si="65"/>
        <v/>
      </c>
    </row>
    <row r="2067" spans="1:14" ht="15" x14ac:dyDescent="0.2">
      <c r="A2067" s="50"/>
      <c r="B2067" s="50"/>
      <c r="C2067" s="50"/>
      <c r="D2067" s="51"/>
      <c r="E2067" s="51"/>
      <c r="F2067" s="48"/>
      <c r="G2067" s="51"/>
      <c r="H2067" s="51"/>
      <c r="I2067" s="50"/>
      <c r="J2067" s="50"/>
      <c r="K2067" s="50"/>
      <c r="L2067"/>
      <c r="M2067" t="str">
        <f t="shared" si="64"/>
        <v/>
      </c>
      <c r="N2067" t="str">
        <f t="shared" si="65"/>
        <v/>
      </c>
    </row>
    <row r="2068" spans="1:14" ht="15" x14ac:dyDescent="0.2">
      <c r="A2068" s="50"/>
      <c r="B2068" s="50"/>
      <c r="C2068" s="50"/>
      <c r="D2068" s="51"/>
      <c r="E2068" s="51"/>
      <c r="F2068" s="48"/>
      <c r="G2068" s="51"/>
      <c r="H2068" s="51"/>
      <c r="I2068" s="50"/>
      <c r="J2068" s="50"/>
      <c r="K2068" s="50"/>
      <c r="L2068"/>
      <c r="M2068" t="str">
        <f t="shared" si="64"/>
        <v/>
      </c>
      <c r="N2068" t="str">
        <f t="shared" si="65"/>
        <v/>
      </c>
    </row>
    <row r="2069" spans="1:14" ht="15" x14ac:dyDescent="0.2">
      <c r="A2069" s="50"/>
      <c r="B2069" s="50"/>
      <c r="C2069" s="50"/>
      <c r="D2069" s="51"/>
      <c r="E2069" s="51"/>
      <c r="F2069" s="48"/>
      <c r="G2069" s="51"/>
      <c r="H2069" s="51"/>
      <c r="I2069" s="50"/>
      <c r="J2069" s="50"/>
      <c r="K2069" s="50"/>
      <c r="L2069"/>
      <c r="M2069" t="str">
        <f t="shared" si="64"/>
        <v/>
      </c>
      <c r="N2069" t="str">
        <f t="shared" si="65"/>
        <v/>
      </c>
    </row>
    <row r="2070" spans="1:14" ht="15" x14ac:dyDescent="0.2">
      <c r="A2070" s="50"/>
      <c r="B2070" s="50"/>
      <c r="C2070" s="50"/>
      <c r="D2070" s="51"/>
      <c r="E2070" s="51"/>
      <c r="F2070" s="48"/>
      <c r="G2070" s="51"/>
      <c r="H2070" s="51"/>
      <c r="I2070" s="50"/>
      <c r="J2070" s="50"/>
      <c r="K2070" s="50"/>
      <c r="L2070"/>
      <c r="M2070" t="str">
        <f t="shared" si="64"/>
        <v/>
      </c>
      <c r="N2070" t="str">
        <f t="shared" si="65"/>
        <v/>
      </c>
    </row>
    <row r="2071" spans="1:14" ht="15" x14ac:dyDescent="0.2">
      <c r="A2071" s="50"/>
      <c r="B2071" s="50"/>
      <c r="C2071" s="50"/>
      <c r="D2071" s="51"/>
      <c r="E2071" s="51"/>
      <c r="F2071" s="48"/>
      <c r="G2071" s="51"/>
      <c r="H2071" s="51"/>
      <c r="I2071" s="50"/>
      <c r="J2071" s="50"/>
      <c r="K2071" s="50"/>
      <c r="L2071"/>
      <c r="M2071" t="str">
        <f t="shared" si="64"/>
        <v/>
      </c>
      <c r="N2071" t="str">
        <f t="shared" si="65"/>
        <v/>
      </c>
    </row>
    <row r="2072" spans="1:14" ht="15" x14ac:dyDescent="0.2">
      <c r="A2072" s="50"/>
      <c r="B2072" s="50"/>
      <c r="C2072" s="50"/>
      <c r="D2072" s="51"/>
      <c r="E2072" s="51"/>
      <c r="F2072" s="48"/>
      <c r="G2072" s="51"/>
      <c r="H2072" s="51"/>
      <c r="I2072" s="50"/>
      <c r="J2072" s="50"/>
      <c r="K2072" s="50"/>
      <c r="L2072"/>
      <c r="M2072" t="str">
        <f t="shared" si="64"/>
        <v/>
      </c>
      <c r="N2072" t="str">
        <f t="shared" si="65"/>
        <v/>
      </c>
    </row>
    <row r="2073" spans="1:14" ht="15" x14ac:dyDescent="0.2">
      <c r="A2073" s="50"/>
      <c r="B2073" s="50"/>
      <c r="C2073" s="50"/>
      <c r="D2073" s="51"/>
      <c r="E2073" s="51"/>
      <c r="F2073" s="48"/>
      <c r="G2073" s="51"/>
      <c r="H2073" s="51"/>
      <c r="I2073" s="50"/>
      <c r="J2073" s="50"/>
      <c r="K2073" s="50"/>
      <c r="L2073"/>
      <c r="M2073" t="str">
        <f t="shared" si="64"/>
        <v/>
      </c>
      <c r="N2073" t="str">
        <f t="shared" si="65"/>
        <v/>
      </c>
    </row>
    <row r="2074" spans="1:14" ht="15" x14ac:dyDescent="0.2">
      <c r="A2074" s="50"/>
      <c r="B2074" s="50"/>
      <c r="C2074" s="50"/>
      <c r="D2074" s="51"/>
      <c r="E2074" s="51"/>
      <c r="F2074" s="48"/>
      <c r="G2074" s="51"/>
      <c r="H2074" s="51"/>
      <c r="I2074" s="50"/>
      <c r="J2074" s="50"/>
      <c r="K2074" s="50"/>
      <c r="L2074"/>
      <c r="M2074" t="str">
        <f t="shared" si="64"/>
        <v/>
      </c>
      <c r="N2074" t="str">
        <f t="shared" si="65"/>
        <v/>
      </c>
    </row>
    <row r="2075" spans="1:14" ht="15" x14ac:dyDescent="0.2">
      <c r="A2075" s="50"/>
      <c r="B2075" s="50"/>
      <c r="C2075" s="50"/>
      <c r="D2075" s="51"/>
      <c r="E2075" s="51"/>
      <c r="F2075" s="48"/>
      <c r="G2075" s="51"/>
      <c r="H2075" s="51"/>
      <c r="I2075" s="50"/>
      <c r="J2075" s="50"/>
      <c r="K2075" s="50"/>
      <c r="L2075"/>
      <c r="M2075" t="str">
        <f t="shared" si="64"/>
        <v/>
      </c>
      <c r="N2075" t="str">
        <f t="shared" si="65"/>
        <v/>
      </c>
    </row>
    <row r="2076" spans="1:14" ht="15" x14ac:dyDescent="0.2">
      <c r="A2076" s="50"/>
      <c r="B2076" s="50"/>
      <c r="C2076" s="50"/>
      <c r="D2076" s="51"/>
      <c r="E2076" s="51"/>
      <c r="F2076" s="48"/>
      <c r="G2076" s="51"/>
      <c r="H2076" s="51"/>
      <c r="I2076" s="50"/>
      <c r="J2076" s="50"/>
      <c r="K2076" s="50"/>
      <c r="L2076"/>
      <c r="M2076" t="str">
        <f t="shared" si="64"/>
        <v/>
      </c>
      <c r="N2076" t="str">
        <f t="shared" si="65"/>
        <v/>
      </c>
    </row>
    <row r="2077" spans="1:14" ht="15" x14ac:dyDescent="0.2">
      <c r="A2077" s="50"/>
      <c r="B2077" s="50"/>
      <c r="C2077" s="50"/>
      <c r="D2077" s="51"/>
      <c r="E2077" s="51"/>
      <c r="F2077" s="48"/>
      <c r="G2077" s="51"/>
      <c r="H2077" s="51"/>
      <c r="I2077" s="50"/>
      <c r="J2077" s="50"/>
      <c r="K2077" s="50"/>
      <c r="L2077"/>
      <c r="M2077" t="str">
        <f t="shared" si="64"/>
        <v/>
      </c>
      <c r="N2077" t="str">
        <f t="shared" si="65"/>
        <v/>
      </c>
    </row>
    <row r="2078" spans="1:14" ht="15" x14ac:dyDescent="0.2">
      <c r="A2078" s="50"/>
      <c r="B2078" s="50"/>
      <c r="C2078" s="50"/>
      <c r="D2078" s="51"/>
      <c r="E2078" s="51"/>
      <c r="F2078" s="48"/>
      <c r="G2078" s="51"/>
      <c r="H2078" s="51"/>
      <c r="I2078" s="50"/>
      <c r="J2078" s="50"/>
      <c r="K2078" s="50"/>
      <c r="L2078"/>
      <c r="M2078" t="str">
        <f t="shared" si="64"/>
        <v/>
      </c>
      <c r="N2078" t="str">
        <f t="shared" si="65"/>
        <v/>
      </c>
    </row>
    <row r="2079" spans="1:14" ht="15" x14ac:dyDescent="0.2">
      <c r="A2079" s="50"/>
      <c r="B2079" s="50"/>
      <c r="C2079" s="50"/>
      <c r="D2079" s="51"/>
      <c r="E2079" s="51"/>
      <c r="F2079" s="48"/>
      <c r="G2079" s="51"/>
      <c r="H2079" s="51"/>
      <c r="I2079" s="50"/>
      <c r="J2079" s="50"/>
      <c r="K2079" s="50"/>
      <c r="L2079"/>
      <c r="M2079" t="str">
        <f t="shared" si="64"/>
        <v/>
      </c>
      <c r="N2079" t="str">
        <f t="shared" si="65"/>
        <v/>
      </c>
    </row>
    <row r="2080" spans="1:14" ht="15" x14ac:dyDescent="0.2">
      <c r="A2080" s="50"/>
      <c r="B2080" s="50"/>
      <c r="C2080" s="50"/>
      <c r="D2080" s="51"/>
      <c r="E2080" s="51"/>
      <c r="F2080" s="48"/>
      <c r="G2080" s="51"/>
      <c r="H2080" s="51"/>
      <c r="I2080" s="50"/>
      <c r="J2080" s="50"/>
      <c r="K2080" s="50"/>
      <c r="L2080"/>
      <c r="M2080" t="str">
        <f t="shared" si="64"/>
        <v/>
      </c>
      <c r="N2080" t="str">
        <f t="shared" si="65"/>
        <v/>
      </c>
    </row>
    <row r="2081" spans="1:14" ht="15" x14ac:dyDescent="0.2">
      <c r="A2081" s="50"/>
      <c r="B2081" s="50"/>
      <c r="C2081" s="50"/>
      <c r="D2081" s="51"/>
      <c r="E2081" s="51"/>
      <c r="F2081" s="48"/>
      <c r="G2081" s="51"/>
      <c r="H2081" s="51"/>
      <c r="I2081" s="50"/>
      <c r="J2081" s="50"/>
      <c r="K2081" s="50"/>
      <c r="L2081"/>
      <c r="M2081" t="str">
        <f t="shared" si="64"/>
        <v/>
      </c>
      <c r="N2081" t="str">
        <f t="shared" si="65"/>
        <v/>
      </c>
    </row>
    <row r="2082" spans="1:14" ht="15" x14ac:dyDescent="0.2">
      <c r="A2082" s="50"/>
      <c r="B2082" s="50"/>
      <c r="C2082" s="50"/>
      <c r="D2082" s="51"/>
      <c r="E2082" s="51"/>
      <c r="F2082" s="48"/>
      <c r="G2082" s="51"/>
      <c r="H2082" s="51"/>
      <c r="I2082" s="50"/>
      <c r="J2082" s="50"/>
      <c r="K2082" s="50"/>
      <c r="L2082"/>
      <c r="M2082" t="str">
        <f t="shared" si="64"/>
        <v/>
      </c>
      <c r="N2082" t="str">
        <f t="shared" si="65"/>
        <v/>
      </c>
    </row>
    <row r="2083" spans="1:14" ht="15" x14ac:dyDescent="0.2">
      <c r="A2083" s="50"/>
      <c r="B2083" s="50"/>
      <c r="C2083" s="50"/>
      <c r="D2083" s="51"/>
      <c r="E2083" s="51"/>
      <c r="F2083" s="48"/>
      <c r="G2083" s="51"/>
      <c r="H2083" s="51"/>
      <c r="I2083" s="50"/>
      <c r="J2083" s="50"/>
      <c r="K2083" s="50"/>
      <c r="L2083"/>
      <c r="M2083" t="str">
        <f t="shared" si="64"/>
        <v/>
      </c>
      <c r="N2083" t="str">
        <f t="shared" si="65"/>
        <v/>
      </c>
    </row>
    <row r="2084" spans="1:14" ht="15" x14ac:dyDescent="0.2">
      <c r="A2084" s="50"/>
      <c r="B2084" s="50"/>
      <c r="C2084" s="50"/>
      <c r="D2084" s="51"/>
      <c r="E2084" s="51"/>
      <c r="F2084" s="48"/>
      <c r="G2084" s="51"/>
      <c r="H2084" s="51"/>
      <c r="I2084" s="50"/>
      <c r="J2084" s="50"/>
      <c r="K2084" s="50"/>
      <c r="L2084"/>
      <c r="M2084" t="str">
        <f t="shared" si="64"/>
        <v/>
      </c>
      <c r="N2084" t="str">
        <f t="shared" si="65"/>
        <v/>
      </c>
    </row>
    <row r="2085" spans="1:14" ht="15" x14ac:dyDescent="0.2">
      <c r="A2085" s="50"/>
      <c r="B2085" s="50"/>
      <c r="C2085" s="50"/>
      <c r="D2085" s="51"/>
      <c r="E2085" s="51"/>
      <c r="F2085" s="48"/>
      <c r="G2085" s="51"/>
      <c r="H2085" s="51"/>
      <c r="I2085" s="50"/>
      <c r="J2085" s="50"/>
      <c r="K2085" s="50"/>
      <c r="L2085"/>
      <c r="M2085" t="str">
        <f t="shared" si="64"/>
        <v/>
      </c>
      <c r="N2085" t="str">
        <f t="shared" si="65"/>
        <v/>
      </c>
    </row>
    <row r="2086" spans="1:14" ht="15" x14ac:dyDescent="0.2">
      <c r="A2086" s="50"/>
      <c r="B2086" s="50"/>
      <c r="C2086" s="50"/>
      <c r="D2086" s="51"/>
      <c r="E2086" s="51"/>
      <c r="F2086" s="48"/>
      <c r="G2086" s="51"/>
      <c r="H2086" s="51"/>
      <c r="I2086" s="50"/>
      <c r="J2086" s="50"/>
      <c r="K2086" s="50"/>
      <c r="L2086"/>
      <c r="M2086" t="str">
        <f t="shared" si="64"/>
        <v/>
      </c>
      <c r="N2086" t="str">
        <f t="shared" si="65"/>
        <v/>
      </c>
    </row>
    <row r="2087" spans="1:14" ht="15" x14ac:dyDescent="0.2">
      <c r="A2087" s="50"/>
      <c r="B2087" s="50"/>
      <c r="C2087" s="50"/>
      <c r="D2087" s="51"/>
      <c r="E2087" s="51"/>
      <c r="F2087" s="48"/>
      <c r="G2087" s="51"/>
      <c r="H2087" s="51"/>
      <c r="I2087" s="50"/>
      <c r="J2087" s="50"/>
      <c r="K2087" s="50"/>
      <c r="L2087"/>
      <c r="M2087" t="str">
        <f t="shared" si="64"/>
        <v/>
      </c>
      <c r="N2087" t="str">
        <f t="shared" si="65"/>
        <v/>
      </c>
    </row>
    <row r="2088" spans="1:14" ht="15" x14ac:dyDescent="0.2">
      <c r="A2088" s="50"/>
      <c r="B2088" s="50"/>
      <c r="C2088" s="50"/>
      <c r="D2088" s="51"/>
      <c r="E2088" s="51"/>
      <c r="F2088" s="48"/>
      <c r="G2088" s="51"/>
      <c r="H2088" s="51"/>
      <c r="I2088" s="50"/>
      <c r="J2088" s="50"/>
      <c r="K2088" s="50"/>
      <c r="L2088"/>
      <c r="M2088" t="str">
        <f t="shared" si="64"/>
        <v/>
      </c>
      <c r="N2088" t="str">
        <f t="shared" si="65"/>
        <v/>
      </c>
    </row>
    <row r="2089" spans="1:14" ht="15" x14ac:dyDescent="0.2">
      <c r="A2089" s="50"/>
      <c r="B2089" s="50"/>
      <c r="C2089" s="50"/>
      <c r="D2089" s="51"/>
      <c r="E2089" s="51"/>
      <c r="F2089" s="48"/>
      <c r="G2089" s="51"/>
      <c r="H2089" s="51"/>
      <c r="I2089" s="50"/>
      <c r="J2089" s="50"/>
      <c r="K2089" s="50"/>
      <c r="L2089"/>
      <c r="M2089" t="str">
        <f t="shared" si="64"/>
        <v/>
      </c>
      <c r="N2089" t="str">
        <f t="shared" si="65"/>
        <v/>
      </c>
    </row>
    <row r="2090" spans="1:14" ht="15" x14ac:dyDescent="0.2">
      <c r="A2090" s="50"/>
      <c r="B2090" s="50"/>
      <c r="C2090" s="50"/>
      <c r="D2090" s="51"/>
      <c r="E2090" s="51"/>
      <c r="F2090" s="48"/>
      <c r="G2090" s="51"/>
      <c r="H2090" s="51"/>
      <c r="I2090" s="50"/>
      <c r="J2090" s="50"/>
      <c r="K2090" s="50"/>
      <c r="L2090"/>
      <c r="M2090" t="str">
        <f t="shared" si="64"/>
        <v/>
      </c>
      <c r="N2090" t="str">
        <f t="shared" si="65"/>
        <v/>
      </c>
    </row>
    <row r="2091" spans="1:14" ht="15" x14ac:dyDescent="0.2">
      <c r="A2091" s="50"/>
      <c r="B2091" s="50"/>
      <c r="C2091" s="50"/>
      <c r="D2091" s="51"/>
      <c r="E2091" s="51"/>
      <c r="F2091" s="48"/>
      <c r="G2091" s="51"/>
      <c r="H2091" s="51"/>
      <c r="I2091" s="50"/>
      <c r="J2091" s="50"/>
      <c r="K2091" s="50"/>
      <c r="L2091"/>
      <c r="M2091" t="str">
        <f t="shared" si="64"/>
        <v/>
      </c>
      <c r="N2091" t="str">
        <f t="shared" si="65"/>
        <v/>
      </c>
    </row>
    <row r="2092" spans="1:14" ht="15" x14ac:dyDescent="0.2">
      <c r="A2092" s="50"/>
      <c r="B2092" s="50"/>
      <c r="C2092" s="50"/>
      <c r="D2092" s="51"/>
      <c r="E2092" s="51"/>
      <c r="F2092" s="48"/>
      <c r="G2092" s="51"/>
      <c r="H2092" s="51"/>
      <c r="I2092" s="50"/>
      <c r="J2092" s="50"/>
      <c r="K2092" s="50"/>
      <c r="L2092"/>
      <c r="M2092" t="str">
        <f t="shared" si="64"/>
        <v/>
      </c>
      <c r="N2092" t="str">
        <f t="shared" si="65"/>
        <v/>
      </c>
    </row>
    <row r="2093" spans="1:14" ht="15" x14ac:dyDescent="0.2">
      <c r="A2093" s="50"/>
      <c r="B2093" s="50"/>
      <c r="C2093" s="50"/>
      <c r="D2093" s="51"/>
      <c r="E2093" s="51"/>
      <c r="F2093" s="48"/>
      <c r="G2093" s="51"/>
      <c r="H2093" s="51"/>
      <c r="I2093" s="50"/>
      <c r="J2093" s="50"/>
      <c r="K2093" s="50"/>
      <c r="L2093"/>
      <c r="M2093" t="str">
        <f t="shared" si="64"/>
        <v/>
      </c>
      <c r="N2093" t="str">
        <f t="shared" si="65"/>
        <v/>
      </c>
    </row>
    <row r="2094" spans="1:14" ht="15" x14ac:dyDescent="0.2">
      <c r="A2094" s="50"/>
      <c r="B2094" s="50"/>
      <c r="C2094" s="50"/>
      <c r="D2094" s="51"/>
      <c r="E2094" s="51"/>
      <c r="F2094" s="48"/>
      <c r="G2094" s="51"/>
      <c r="H2094" s="51"/>
      <c r="I2094" s="50"/>
      <c r="J2094" s="50"/>
      <c r="K2094" s="50"/>
      <c r="L2094"/>
      <c r="M2094" t="str">
        <f t="shared" si="64"/>
        <v/>
      </c>
      <c r="N2094" t="str">
        <f t="shared" si="65"/>
        <v/>
      </c>
    </row>
    <row r="2095" spans="1:14" ht="15" x14ac:dyDescent="0.2">
      <c r="A2095" s="50"/>
      <c r="B2095" s="50"/>
      <c r="C2095" s="50"/>
      <c r="D2095" s="51"/>
      <c r="E2095" s="51"/>
      <c r="F2095" s="48"/>
      <c r="G2095" s="51"/>
      <c r="H2095" s="51"/>
      <c r="I2095" s="50"/>
      <c r="J2095" s="50"/>
      <c r="K2095" s="50"/>
      <c r="L2095"/>
      <c r="M2095" t="str">
        <f t="shared" si="64"/>
        <v/>
      </c>
      <c r="N2095" t="str">
        <f t="shared" si="65"/>
        <v/>
      </c>
    </row>
    <row r="2096" spans="1:14" ht="15" x14ac:dyDescent="0.2">
      <c r="A2096" s="50"/>
      <c r="B2096" s="50"/>
      <c r="C2096" s="50"/>
      <c r="D2096" s="51"/>
      <c r="E2096" s="51"/>
      <c r="F2096" s="48"/>
      <c r="G2096" s="51"/>
      <c r="H2096" s="51"/>
      <c r="I2096" s="50"/>
      <c r="J2096" s="50"/>
      <c r="K2096" s="50"/>
      <c r="L2096"/>
      <c r="M2096" t="str">
        <f t="shared" si="64"/>
        <v/>
      </c>
      <c r="N2096" t="str">
        <f t="shared" si="65"/>
        <v/>
      </c>
    </row>
    <row r="2097" spans="1:14" ht="15" x14ac:dyDescent="0.2">
      <c r="A2097" s="50"/>
      <c r="B2097" s="50"/>
      <c r="C2097" s="50"/>
      <c r="D2097" s="51"/>
      <c r="E2097" s="51"/>
      <c r="F2097" s="48"/>
      <c r="G2097" s="51"/>
      <c r="H2097" s="51"/>
      <c r="I2097" s="50"/>
      <c r="J2097" s="50"/>
      <c r="K2097" s="50"/>
      <c r="L2097"/>
      <c r="M2097" t="str">
        <f t="shared" si="64"/>
        <v/>
      </c>
      <c r="N2097" t="str">
        <f t="shared" si="65"/>
        <v/>
      </c>
    </row>
    <row r="2098" spans="1:14" ht="15" x14ac:dyDescent="0.2">
      <c r="A2098" s="50"/>
      <c r="B2098" s="50"/>
      <c r="C2098" s="50"/>
      <c r="D2098" s="51"/>
      <c r="E2098" s="51"/>
      <c r="F2098" s="48"/>
      <c r="G2098" s="51"/>
      <c r="H2098" s="51"/>
      <c r="I2098" s="50"/>
      <c r="J2098" s="50"/>
      <c r="K2098" s="50"/>
      <c r="L2098"/>
      <c r="M2098" t="str">
        <f t="shared" si="64"/>
        <v/>
      </c>
      <c r="N2098" t="str">
        <f t="shared" si="65"/>
        <v/>
      </c>
    </row>
    <row r="2099" spans="1:14" ht="15" x14ac:dyDescent="0.2">
      <c r="A2099" s="50"/>
      <c r="B2099" s="50"/>
      <c r="C2099" s="50"/>
      <c r="D2099" s="51"/>
      <c r="E2099" s="51"/>
      <c r="F2099" s="48"/>
      <c r="G2099" s="51"/>
      <c r="H2099" s="51"/>
      <c r="I2099" s="50"/>
      <c r="J2099" s="50"/>
      <c r="K2099" s="50"/>
      <c r="L2099"/>
      <c r="M2099" t="str">
        <f t="shared" si="64"/>
        <v/>
      </c>
      <c r="N2099" t="str">
        <f t="shared" si="65"/>
        <v/>
      </c>
    </row>
    <row r="2100" spans="1:14" ht="15" x14ac:dyDescent="0.2">
      <c r="A2100" s="50"/>
      <c r="B2100" s="50"/>
      <c r="C2100" s="50"/>
      <c r="D2100" s="51"/>
      <c r="E2100" s="51"/>
      <c r="F2100" s="48"/>
      <c r="G2100" s="51"/>
      <c r="H2100" s="51"/>
      <c r="I2100" s="50"/>
      <c r="J2100" s="50"/>
      <c r="K2100" s="50"/>
      <c r="L2100"/>
      <c r="M2100" t="str">
        <f t="shared" si="64"/>
        <v/>
      </c>
      <c r="N2100" t="str">
        <f t="shared" si="65"/>
        <v/>
      </c>
    </row>
    <row r="2101" spans="1:14" ht="15" x14ac:dyDescent="0.2">
      <c r="A2101" s="50"/>
      <c r="B2101" s="50"/>
      <c r="C2101" s="50"/>
      <c r="D2101" s="51"/>
      <c r="E2101" s="51"/>
      <c r="F2101" s="48"/>
      <c r="G2101" s="51"/>
      <c r="H2101" s="51"/>
      <c r="I2101" s="50"/>
      <c r="J2101" s="50"/>
      <c r="K2101" s="50"/>
      <c r="L2101"/>
      <c r="M2101" t="str">
        <f t="shared" si="64"/>
        <v/>
      </c>
      <c r="N2101" t="str">
        <f t="shared" si="65"/>
        <v/>
      </c>
    </row>
    <row r="2102" spans="1:14" ht="15" x14ac:dyDescent="0.2">
      <c r="A2102" s="50"/>
      <c r="B2102" s="50"/>
      <c r="C2102" s="50"/>
      <c r="D2102" s="51"/>
      <c r="E2102" s="51"/>
      <c r="F2102" s="48"/>
      <c r="G2102" s="51"/>
      <c r="H2102" s="51"/>
      <c r="I2102" s="50"/>
      <c r="J2102" s="50"/>
      <c r="K2102" s="50"/>
      <c r="L2102"/>
      <c r="M2102" t="str">
        <f t="shared" si="64"/>
        <v/>
      </c>
      <c r="N2102" t="str">
        <f t="shared" si="65"/>
        <v/>
      </c>
    </row>
    <row r="2103" spans="1:14" ht="15" x14ac:dyDescent="0.2">
      <c r="A2103" s="50"/>
      <c r="B2103" s="50"/>
      <c r="C2103" s="50"/>
      <c r="D2103" s="51"/>
      <c r="E2103" s="51"/>
      <c r="F2103" s="48"/>
      <c r="G2103" s="51"/>
      <c r="H2103" s="51"/>
      <c r="I2103" s="50"/>
      <c r="J2103" s="50"/>
      <c r="K2103" s="50"/>
      <c r="L2103"/>
      <c r="M2103" t="str">
        <f t="shared" si="64"/>
        <v/>
      </c>
      <c r="N2103" t="str">
        <f t="shared" si="65"/>
        <v/>
      </c>
    </row>
    <row r="2104" spans="1:14" ht="15" x14ac:dyDescent="0.2">
      <c r="A2104" s="50"/>
      <c r="B2104" s="50"/>
      <c r="C2104" s="50"/>
      <c r="D2104" s="51"/>
      <c r="E2104" s="51"/>
      <c r="F2104" s="48"/>
      <c r="G2104" s="51"/>
      <c r="H2104" s="51"/>
      <c r="I2104" s="50"/>
      <c r="J2104" s="50"/>
      <c r="K2104" s="50"/>
      <c r="L2104"/>
      <c r="M2104" t="str">
        <f t="shared" si="64"/>
        <v/>
      </c>
      <c r="N2104" t="str">
        <f t="shared" si="65"/>
        <v/>
      </c>
    </row>
    <row r="2105" spans="1:14" ht="15" x14ac:dyDescent="0.2">
      <c r="A2105" s="50"/>
      <c r="B2105" s="50"/>
      <c r="C2105" s="50"/>
      <c r="D2105" s="51"/>
      <c r="E2105" s="51"/>
      <c r="F2105" s="48"/>
      <c r="G2105" s="51"/>
      <c r="H2105" s="51"/>
      <c r="I2105" s="50"/>
      <c r="J2105" s="50"/>
      <c r="K2105" s="50"/>
      <c r="L2105"/>
      <c r="M2105" t="str">
        <f t="shared" si="64"/>
        <v/>
      </c>
      <c r="N2105" t="str">
        <f t="shared" si="65"/>
        <v/>
      </c>
    </row>
    <row r="2106" spans="1:14" ht="15" x14ac:dyDescent="0.2">
      <c r="A2106" s="50"/>
      <c r="B2106" s="50"/>
      <c r="C2106" s="50"/>
      <c r="D2106" s="51"/>
      <c r="E2106" s="51"/>
      <c r="F2106" s="48"/>
      <c r="G2106" s="51"/>
      <c r="H2106" s="51"/>
      <c r="I2106" s="50"/>
      <c r="J2106" s="50"/>
      <c r="K2106" s="50"/>
      <c r="L2106"/>
      <c r="M2106" t="str">
        <f t="shared" si="64"/>
        <v/>
      </c>
      <c r="N2106" t="str">
        <f t="shared" si="65"/>
        <v/>
      </c>
    </row>
    <row r="2107" spans="1:14" ht="15" x14ac:dyDescent="0.2">
      <c r="A2107" s="50"/>
      <c r="B2107" s="50"/>
      <c r="C2107" s="50"/>
      <c r="D2107" s="51"/>
      <c r="E2107" s="51"/>
      <c r="F2107" s="48"/>
      <c r="G2107" s="51"/>
      <c r="H2107" s="51"/>
      <c r="I2107" s="50"/>
      <c r="J2107" s="50"/>
      <c r="K2107" s="50"/>
      <c r="L2107"/>
      <c r="M2107" t="str">
        <f t="shared" si="64"/>
        <v/>
      </c>
      <c r="N2107" t="str">
        <f t="shared" si="65"/>
        <v/>
      </c>
    </row>
    <row r="2108" spans="1:14" ht="15" x14ac:dyDescent="0.2">
      <c r="A2108" s="50"/>
      <c r="B2108" s="50"/>
      <c r="C2108" s="50"/>
      <c r="D2108" s="51"/>
      <c r="E2108" s="51"/>
      <c r="F2108" s="48"/>
      <c r="G2108" s="51"/>
      <c r="H2108" s="51"/>
      <c r="I2108" s="50"/>
      <c r="J2108" s="50"/>
      <c r="K2108" s="50"/>
      <c r="L2108"/>
      <c r="M2108" t="str">
        <f t="shared" si="64"/>
        <v/>
      </c>
      <c r="N2108" t="str">
        <f t="shared" si="65"/>
        <v/>
      </c>
    </row>
    <row r="2109" spans="1:14" ht="15" x14ac:dyDescent="0.2">
      <c r="A2109" s="50"/>
      <c r="B2109" s="50"/>
      <c r="C2109" s="50"/>
      <c r="D2109" s="51"/>
      <c r="E2109" s="51"/>
      <c r="F2109" s="48"/>
      <c r="G2109" s="51"/>
      <c r="H2109" s="51"/>
      <c r="I2109" s="50"/>
      <c r="J2109" s="50"/>
      <c r="K2109" s="50"/>
      <c r="L2109"/>
      <c r="M2109" t="str">
        <f t="shared" si="64"/>
        <v/>
      </c>
      <c r="N2109" t="str">
        <f t="shared" si="65"/>
        <v/>
      </c>
    </row>
    <row r="2110" spans="1:14" ht="15" x14ac:dyDescent="0.2">
      <c r="A2110" s="50"/>
      <c r="B2110" s="50"/>
      <c r="C2110" s="50"/>
      <c r="D2110" s="51"/>
      <c r="E2110" s="51"/>
      <c r="F2110" s="48"/>
      <c r="G2110" s="51"/>
      <c r="H2110" s="51"/>
      <c r="I2110" s="50"/>
      <c r="J2110" s="50"/>
      <c r="K2110" s="50"/>
      <c r="L2110"/>
      <c r="M2110" t="str">
        <f t="shared" si="64"/>
        <v/>
      </c>
      <c r="N2110" t="str">
        <f t="shared" si="65"/>
        <v/>
      </c>
    </row>
    <row r="2111" spans="1:14" ht="15" x14ac:dyDescent="0.2">
      <c r="A2111" s="50"/>
      <c r="B2111" s="50"/>
      <c r="C2111" s="50"/>
      <c r="D2111" s="51"/>
      <c r="E2111" s="51"/>
      <c r="F2111" s="48"/>
      <c r="G2111" s="51"/>
      <c r="H2111" s="51"/>
      <c r="I2111" s="50"/>
      <c r="J2111" s="50"/>
      <c r="K2111" s="50"/>
      <c r="L2111"/>
      <c r="M2111" t="str">
        <f t="shared" si="64"/>
        <v/>
      </c>
      <c r="N2111" t="str">
        <f t="shared" si="65"/>
        <v/>
      </c>
    </row>
    <row r="2112" spans="1:14" ht="15" x14ac:dyDescent="0.2">
      <c r="A2112" s="50"/>
      <c r="B2112" s="50"/>
      <c r="C2112" s="50"/>
      <c r="D2112" s="51"/>
      <c r="E2112" s="51"/>
      <c r="F2112" s="48"/>
      <c r="G2112" s="51"/>
      <c r="H2112" s="51"/>
      <c r="I2112" s="50"/>
      <c r="J2112" s="50"/>
      <c r="K2112" s="50"/>
      <c r="L2112"/>
      <c r="M2112" t="str">
        <f t="shared" si="64"/>
        <v/>
      </c>
      <c r="N2112" t="str">
        <f t="shared" si="65"/>
        <v/>
      </c>
    </row>
    <row r="2113" spans="1:14" ht="15" x14ac:dyDescent="0.2">
      <c r="A2113" s="50"/>
      <c r="B2113" s="50"/>
      <c r="C2113" s="50"/>
      <c r="D2113" s="51"/>
      <c r="E2113" s="51"/>
      <c r="F2113" s="48"/>
      <c r="G2113" s="51"/>
      <c r="H2113" s="51"/>
      <c r="I2113" s="50"/>
      <c r="J2113" s="50"/>
      <c r="K2113" s="50"/>
      <c r="L2113"/>
      <c r="M2113" t="str">
        <f t="shared" si="64"/>
        <v/>
      </c>
      <c r="N2113" t="str">
        <f t="shared" si="65"/>
        <v/>
      </c>
    </row>
    <row r="2114" spans="1:14" ht="15" x14ac:dyDescent="0.2">
      <c r="A2114" s="50"/>
      <c r="B2114" s="50"/>
      <c r="C2114" s="50"/>
      <c r="D2114" s="51"/>
      <c r="E2114" s="51"/>
      <c r="F2114" s="48"/>
      <c r="G2114" s="51"/>
      <c r="H2114" s="51"/>
      <c r="I2114" s="50"/>
      <c r="J2114" s="50"/>
      <c r="K2114" s="50"/>
      <c r="L2114"/>
      <c r="M2114" t="str">
        <f t="shared" si="64"/>
        <v/>
      </c>
      <c r="N2114" t="str">
        <f t="shared" si="65"/>
        <v/>
      </c>
    </row>
    <row r="2115" spans="1:14" ht="15" x14ac:dyDescent="0.2">
      <c r="A2115" s="50"/>
      <c r="B2115" s="50"/>
      <c r="C2115" s="50"/>
      <c r="D2115" s="51"/>
      <c r="E2115" s="51"/>
      <c r="F2115" s="48"/>
      <c r="G2115" s="51"/>
      <c r="H2115" s="51"/>
      <c r="I2115" s="50"/>
      <c r="J2115" s="50"/>
      <c r="K2115" s="50"/>
      <c r="L2115"/>
      <c r="M2115" t="str">
        <f t="shared" si="64"/>
        <v/>
      </c>
      <c r="N2115" t="str">
        <f t="shared" si="65"/>
        <v/>
      </c>
    </row>
    <row r="2116" spans="1:14" ht="15" x14ac:dyDescent="0.2">
      <c r="A2116" s="50"/>
      <c r="B2116" s="50"/>
      <c r="C2116" s="50"/>
      <c r="D2116" s="51"/>
      <c r="E2116" s="51"/>
      <c r="F2116" s="48"/>
      <c r="G2116" s="51"/>
      <c r="H2116" s="51"/>
      <c r="I2116" s="50"/>
      <c r="J2116" s="50"/>
      <c r="K2116" s="50"/>
      <c r="L2116"/>
      <c r="M2116" t="str">
        <f t="shared" si="64"/>
        <v/>
      </c>
      <c r="N2116" t="str">
        <f t="shared" si="65"/>
        <v/>
      </c>
    </row>
    <row r="2117" spans="1:14" ht="15" x14ac:dyDescent="0.2">
      <c r="A2117" s="50"/>
      <c r="B2117" s="50"/>
      <c r="C2117" s="50"/>
      <c r="D2117" s="51"/>
      <c r="E2117" s="51"/>
      <c r="F2117" s="48"/>
      <c r="G2117" s="51"/>
      <c r="H2117" s="51"/>
      <c r="I2117" s="50"/>
      <c r="J2117" s="50"/>
      <c r="K2117" s="50"/>
      <c r="L2117"/>
      <c r="M2117" t="str">
        <f t="shared" ref="M2117:M2180" si="66">IF(E2117=0,"",E2117/100)</f>
        <v/>
      </c>
      <c r="N2117" t="str">
        <f t="shared" si="65"/>
        <v/>
      </c>
    </row>
    <row r="2118" spans="1:14" ht="15" x14ac:dyDescent="0.2">
      <c r="A2118" s="50"/>
      <c r="B2118" s="50"/>
      <c r="C2118" s="50"/>
      <c r="D2118" s="51"/>
      <c r="E2118" s="51"/>
      <c r="F2118" s="48"/>
      <c r="G2118" s="51"/>
      <c r="H2118" s="51"/>
      <c r="I2118" s="50"/>
      <c r="J2118" s="50"/>
      <c r="K2118" s="50"/>
      <c r="L2118"/>
      <c r="M2118" t="str">
        <f t="shared" si="66"/>
        <v/>
      </c>
      <c r="N2118" t="str">
        <f t="shared" ref="N2118:N2181" si="67">IF(F2118=0,"",F2118/100)</f>
        <v/>
      </c>
    </row>
    <row r="2119" spans="1:14" ht="15" x14ac:dyDescent="0.2">
      <c r="A2119" s="50"/>
      <c r="B2119" s="50"/>
      <c r="C2119" s="50"/>
      <c r="D2119" s="51"/>
      <c r="E2119" s="51"/>
      <c r="F2119" s="48"/>
      <c r="G2119" s="51"/>
      <c r="H2119" s="51"/>
      <c r="I2119" s="50"/>
      <c r="J2119" s="50"/>
      <c r="K2119" s="50"/>
      <c r="L2119"/>
      <c r="M2119" t="str">
        <f t="shared" si="66"/>
        <v/>
      </c>
      <c r="N2119" t="str">
        <f t="shared" si="67"/>
        <v/>
      </c>
    </row>
    <row r="2120" spans="1:14" ht="15" x14ac:dyDescent="0.2">
      <c r="A2120" s="50"/>
      <c r="B2120" s="50"/>
      <c r="C2120" s="50"/>
      <c r="D2120" s="51"/>
      <c r="E2120" s="51"/>
      <c r="F2120" s="48"/>
      <c r="G2120" s="51"/>
      <c r="H2120" s="51"/>
      <c r="I2120" s="50"/>
      <c r="J2120" s="50"/>
      <c r="K2120" s="50"/>
      <c r="L2120"/>
      <c r="M2120" t="str">
        <f t="shared" si="66"/>
        <v/>
      </c>
      <c r="N2120" t="str">
        <f t="shared" si="67"/>
        <v/>
      </c>
    </row>
    <row r="2121" spans="1:14" ht="15" x14ac:dyDescent="0.2">
      <c r="A2121" s="50"/>
      <c r="B2121" s="50"/>
      <c r="C2121" s="50"/>
      <c r="D2121" s="51"/>
      <c r="E2121" s="51"/>
      <c r="F2121" s="48"/>
      <c r="G2121" s="51"/>
      <c r="H2121" s="51"/>
      <c r="I2121" s="50"/>
      <c r="J2121" s="50"/>
      <c r="K2121" s="50"/>
      <c r="L2121"/>
      <c r="M2121" t="str">
        <f t="shared" si="66"/>
        <v/>
      </c>
      <c r="N2121" t="str">
        <f t="shared" si="67"/>
        <v/>
      </c>
    </row>
    <row r="2122" spans="1:14" ht="15" x14ac:dyDescent="0.2">
      <c r="A2122" s="50"/>
      <c r="B2122" s="50"/>
      <c r="C2122" s="50"/>
      <c r="D2122" s="51"/>
      <c r="E2122" s="51"/>
      <c r="F2122" s="48"/>
      <c r="G2122" s="51"/>
      <c r="H2122" s="51"/>
      <c r="I2122" s="50"/>
      <c r="J2122" s="50"/>
      <c r="K2122" s="50"/>
      <c r="L2122"/>
      <c r="M2122" t="str">
        <f t="shared" si="66"/>
        <v/>
      </c>
      <c r="N2122" t="str">
        <f t="shared" si="67"/>
        <v/>
      </c>
    </row>
    <row r="2123" spans="1:14" ht="15" x14ac:dyDescent="0.2">
      <c r="A2123" s="50"/>
      <c r="B2123" s="50"/>
      <c r="C2123" s="50"/>
      <c r="D2123" s="51"/>
      <c r="E2123" s="51"/>
      <c r="F2123" s="48"/>
      <c r="G2123" s="51"/>
      <c r="H2123" s="51"/>
      <c r="I2123" s="50"/>
      <c r="J2123" s="50"/>
      <c r="K2123" s="50"/>
      <c r="L2123"/>
      <c r="M2123" t="str">
        <f t="shared" si="66"/>
        <v/>
      </c>
      <c r="N2123" t="str">
        <f t="shared" si="67"/>
        <v/>
      </c>
    </row>
    <row r="2124" spans="1:14" ht="15" x14ac:dyDescent="0.2">
      <c r="A2124" s="50"/>
      <c r="B2124" s="50"/>
      <c r="C2124" s="50"/>
      <c r="D2124" s="51"/>
      <c r="E2124" s="51"/>
      <c r="F2124" s="48"/>
      <c r="G2124" s="51"/>
      <c r="H2124" s="51"/>
      <c r="I2124" s="50"/>
      <c r="J2124" s="50"/>
      <c r="K2124" s="50"/>
      <c r="L2124"/>
      <c r="M2124" t="str">
        <f t="shared" si="66"/>
        <v/>
      </c>
      <c r="N2124" t="str">
        <f t="shared" si="67"/>
        <v/>
      </c>
    </row>
    <row r="2125" spans="1:14" ht="15" x14ac:dyDescent="0.2">
      <c r="A2125" s="50"/>
      <c r="B2125" s="50"/>
      <c r="C2125" s="50"/>
      <c r="D2125" s="51"/>
      <c r="E2125" s="51"/>
      <c r="F2125" s="48"/>
      <c r="G2125" s="51"/>
      <c r="H2125" s="51"/>
      <c r="I2125" s="50"/>
      <c r="J2125" s="50"/>
      <c r="K2125" s="50"/>
      <c r="L2125"/>
      <c r="M2125" t="str">
        <f t="shared" si="66"/>
        <v/>
      </c>
      <c r="N2125" t="str">
        <f t="shared" si="67"/>
        <v/>
      </c>
    </row>
    <row r="2126" spans="1:14" ht="15" x14ac:dyDescent="0.2">
      <c r="A2126" s="50"/>
      <c r="B2126" s="50"/>
      <c r="C2126" s="50"/>
      <c r="D2126" s="51"/>
      <c r="E2126" s="51"/>
      <c r="F2126" s="48"/>
      <c r="G2126" s="51"/>
      <c r="H2126" s="51"/>
      <c r="I2126" s="50"/>
      <c r="J2126" s="50"/>
      <c r="K2126" s="50"/>
      <c r="L2126"/>
      <c r="M2126" t="str">
        <f t="shared" si="66"/>
        <v/>
      </c>
      <c r="N2126" t="str">
        <f t="shared" si="67"/>
        <v/>
      </c>
    </row>
    <row r="2127" spans="1:14" ht="15" x14ac:dyDescent="0.2">
      <c r="A2127" s="50"/>
      <c r="B2127" s="50"/>
      <c r="C2127" s="50"/>
      <c r="D2127" s="51"/>
      <c r="E2127" s="51"/>
      <c r="F2127" s="48"/>
      <c r="G2127" s="51"/>
      <c r="H2127" s="51"/>
      <c r="I2127" s="50"/>
      <c r="J2127" s="50"/>
      <c r="K2127" s="50"/>
      <c r="L2127"/>
      <c r="M2127" t="str">
        <f t="shared" si="66"/>
        <v/>
      </c>
      <c r="N2127" t="str">
        <f t="shared" si="67"/>
        <v/>
      </c>
    </row>
    <row r="2128" spans="1:14" ht="15" x14ac:dyDescent="0.2">
      <c r="A2128" s="50"/>
      <c r="B2128" s="50"/>
      <c r="C2128" s="50"/>
      <c r="D2128" s="51"/>
      <c r="E2128" s="51"/>
      <c r="F2128" s="48"/>
      <c r="G2128" s="51"/>
      <c r="H2128" s="51"/>
      <c r="I2128" s="50"/>
      <c r="J2128" s="50"/>
      <c r="K2128" s="50"/>
      <c r="L2128"/>
      <c r="M2128" t="str">
        <f t="shared" si="66"/>
        <v/>
      </c>
      <c r="N2128" t="str">
        <f t="shared" si="67"/>
        <v/>
      </c>
    </row>
    <row r="2129" spans="1:14" ht="15" x14ac:dyDescent="0.2">
      <c r="A2129" s="50"/>
      <c r="B2129" s="50"/>
      <c r="C2129" s="50"/>
      <c r="D2129" s="51"/>
      <c r="E2129" s="51"/>
      <c r="F2129" s="48"/>
      <c r="G2129" s="51"/>
      <c r="H2129" s="51"/>
      <c r="I2129" s="50"/>
      <c r="J2129" s="50"/>
      <c r="K2129" s="50"/>
      <c r="L2129"/>
      <c r="M2129" t="str">
        <f t="shared" si="66"/>
        <v/>
      </c>
      <c r="N2129" t="str">
        <f t="shared" si="67"/>
        <v/>
      </c>
    </row>
    <row r="2130" spans="1:14" ht="15" x14ac:dyDescent="0.2">
      <c r="A2130" s="50"/>
      <c r="B2130" s="50"/>
      <c r="C2130" s="50"/>
      <c r="D2130" s="51"/>
      <c r="E2130" s="51"/>
      <c r="F2130" s="48"/>
      <c r="G2130" s="51"/>
      <c r="H2130" s="51"/>
      <c r="I2130" s="50"/>
      <c r="J2130" s="50"/>
      <c r="K2130" s="50"/>
      <c r="L2130"/>
      <c r="M2130" t="str">
        <f t="shared" si="66"/>
        <v/>
      </c>
      <c r="N2130" t="str">
        <f t="shared" si="67"/>
        <v/>
      </c>
    </row>
    <row r="2131" spans="1:14" ht="15" x14ac:dyDescent="0.2">
      <c r="A2131" s="50"/>
      <c r="B2131" s="50"/>
      <c r="C2131" s="50"/>
      <c r="D2131" s="51"/>
      <c r="E2131" s="51"/>
      <c r="F2131" s="48"/>
      <c r="G2131" s="51"/>
      <c r="H2131" s="51"/>
      <c r="I2131" s="50"/>
      <c r="J2131" s="50"/>
      <c r="K2131" s="50"/>
      <c r="L2131"/>
      <c r="M2131" t="str">
        <f t="shared" si="66"/>
        <v/>
      </c>
      <c r="N2131" t="str">
        <f t="shared" si="67"/>
        <v/>
      </c>
    </row>
    <row r="2132" spans="1:14" ht="15" x14ac:dyDescent="0.2">
      <c r="A2132" s="50"/>
      <c r="B2132" s="50"/>
      <c r="C2132" s="50"/>
      <c r="D2132" s="51"/>
      <c r="E2132" s="51"/>
      <c r="F2132" s="48"/>
      <c r="G2132" s="51"/>
      <c r="H2132" s="51"/>
      <c r="I2132" s="50"/>
      <c r="J2132" s="50"/>
      <c r="K2132" s="50"/>
      <c r="L2132"/>
      <c r="M2132" t="str">
        <f t="shared" si="66"/>
        <v/>
      </c>
      <c r="N2132" t="str">
        <f t="shared" si="67"/>
        <v/>
      </c>
    </row>
    <row r="2133" spans="1:14" ht="15" x14ac:dyDescent="0.2">
      <c r="A2133" s="50"/>
      <c r="B2133" s="50"/>
      <c r="C2133" s="50"/>
      <c r="D2133" s="51"/>
      <c r="E2133" s="51"/>
      <c r="F2133" s="48"/>
      <c r="G2133" s="51"/>
      <c r="H2133" s="51"/>
      <c r="I2133" s="50"/>
      <c r="J2133" s="50"/>
      <c r="K2133" s="50"/>
      <c r="L2133"/>
      <c r="M2133" t="str">
        <f t="shared" si="66"/>
        <v/>
      </c>
      <c r="N2133" t="str">
        <f t="shared" si="67"/>
        <v/>
      </c>
    </row>
    <row r="2134" spans="1:14" ht="15" x14ac:dyDescent="0.2">
      <c r="A2134" s="50"/>
      <c r="B2134" s="50"/>
      <c r="C2134" s="50"/>
      <c r="D2134" s="51"/>
      <c r="E2134" s="51"/>
      <c r="F2134" s="48"/>
      <c r="G2134" s="51"/>
      <c r="H2134" s="51"/>
      <c r="I2134" s="50"/>
      <c r="J2134" s="50"/>
      <c r="K2134" s="50"/>
      <c r="L2134"/>
      <c r="M2134" t="str">
        <f t="shared" si="66"/>
        <v/>
      </c>
      <c r="N2134" t="str">
        <f t="shared" si="67"/>
        <v/>
      </c>
    </row>
    <row r="2135" spans="1:14" ht="15" x14ac:dyDescent="0.2">
      <c r="A2135" s="50"/>
      <c r="B2135" s="50"/>
      <c r="C2135" s="50"/>
      <c r="D2135" s="51"/>
      <c r="E2135" s="51"/>
      <c r="F2135" s="48"/>
      <c r="G2135" s="51"/>
      <c r="H2135" s="51"/>
      <c r="I2135" s="50"/>
      <c r="J2135" s="50"/>
      <c r="K2135" s="50"/>
      <c r="L2135"/>
      <c r="M2135" t="str">
        <f t="shared" si="66"/>
        <v/>
      </c>
      <c r="N2135" t="str">
        <f t="shared" si="67"/>
        <v/>
      </c>
    </row>
    <row r="2136" spans="1:14" ht="15" x14ac:dyDescent="0.2">
      <c r="A2136" s="50"/>
      <c r="B2136" s="50"/>
      <c r="C2136" s="50"/>
      <c r="D2136" s="51"/>
      <c r="E2136" s="51"/>
      <c r="F2136" s="48"/>
      <c r="G2136" s="51"/>
      <c r="H2136" s="51"/>
      <c r="I2136" s="50"/>
      <c r="J2136" s="50"/>
      <c r="K2136" s="50"/>
      <c r="L2136"/>
      <c r="M2136" t="str">
        <f t="shared" si="66"/>
        <v/>
      </c>
      <c r="N2136" t="str">
        <f t="shared" si="67"/>
        <v/>
      </c>
    </row>
    <row r="2137" spans="1:14" ht="15" x14ac:dyDescent="0.2">
      <c r="A2137" s="50"/>
      <c r="B2137" s="50"/>
      <c r="C2137" s="50"/>
      <c r="D2137" s="51"/>
      <c r="E2137" s="51"/>
      <c r="F2137" s="48"/>
      <c r="G2137" s="51"/>
      <c r="H2137" s="51"/>
      <c r="I2137" s="50"/>
      <c r="J2137" s="50"/>
      <c r="K2137" s="50"/>
      <c r="L2137"/>
      <c r="M2137" t="str">
        <f t="shared" si="66"/>
        <v/>
      </c>
      <c r="N2137" t="str">
        <f t="shared" si="67"/>
        <v/>
      </c>
    </row>
    <row r="2138" spans="1:14" ht="15" x14ac:dyDescent="0.2">
      <c r="A2138" s="50"/>
      <c r="B2138" s="50"/>
      <c r="C2138" s="50"/>
      <c r="D2138" s="51"/>
      <c r="E2138" s="51"/>
      <c r="F2138" s="48"/>
      <c r="G2138" s="51"/>
      <c r="H2138" s="51"/>
      <c r="I2138" s="50"/>
      <c r="J2138" s="50"/>
      <c r="K2138" s="50"/>
      <c r="L2138"/>
      <c r="M2138" t="str">
        <f t="shared" si="66"/>
        <v/>
      </c>
      <c r="N2138" t="str">
        <f t="shared" si="67"/>
        <v/>
      </c>
    </row>
    <row r="2139" spans="1:14" ht="15" x14ac:dyDescent="0.2">
      <c r="A2139" s="50"/>
      <c r="B2139" s="50"/>
      <c r="C2139" s="50"/>
      <c r="D2139" s="51"/>
      <c r="E2139" s="51"/>
      <c r="F2139" s="48"/>
      <c r="G2139" s="51"/>
      <c r="H2139" s="51"/>
      <c r="I2139" s="50"/>
      <c r="J2139" s="50"/>
      <c r="K2139" s="50"/>
      <c r="L2139"/>
      <c r="M2139" t="str">
        <f t="shared" si="66"/>
        <v/>
      </c>
      <c r="N2139" t="str">
        <f t="shared" si="67"/>
        <v/>
      </c>
    </row>
    <row r="2140" spans="1:14" ht="15" x14ac:dyDescent="0.2">
      <c r="A2140" s="50"/>
      <c r="B2140" s="50"/>
      <c r="C2140" s="50"/>
      <c r="D2140" s="51"/>
      <c r="E2140" s="51"/>
      <c r="F2140" s="48"/>
      <c r="G2140" s="51"/>
      <c r="H2140" s="51"/>
      <c r="I2140" s="50"/>
      <c r="J2140" s="50"/>
      <c r="K2140" s="50"/>
      <c r="L2140"/>
      <c r="M2140" t="str">
        <f t="shared" si="66"/>
        <v/>
      </c>
      <c r="N2140" t="str">
        <f t="shared" si="67"/>
        <v/>
      </c>
    </row>
    <row r="2141" spans="1:14" ht="15" x14ac:dyDescent="0.2">
      <c r="A2141" s="50"/>
      <c r="B2141" s="50"/>
      <c r="C2141" s="50"/>
      <c r="D2141" s="51"/>
      <c r="E2141" s="51"/>
      <c r="F2141" s="48"/>
      <c r="G2141" s="51"/>
      <c r="H2141" s="51"/>
      <c r="I2141" s="50"/>
      <c r="J2141" s="50"/>
      <c r="K2141" s="50"/>
      <c r="L2141"/>
      <c r="M2141" t="str">
        <f t="shared" si="66"/>
        <v/>
      </c>
      <c r="N2141" t="str">
        <f t="shared" si="67"/>
        <v/>
      </c>
    </row>
    <row r="2142" spans="1:14" ht="15" x14ac:dyDescent="0.2">
      <c r="A2142" s="50"/>
      <c r="B2142" s="50"/>
      <c r="C2142" s="50"/>
      <c r="D2142" s="51"/>
      <c r="E2142" s="51"/>
      <c r="F2142" s="48"/>
      <c r="G2142" s="51"/>
      <c r="H2142" s="51"/>
      <c r="I2142" s="50"/>
      <c r="J2142" s="50"/>
      <c r="K2142" s="50"/>
      <c r="L2142"/>
      <c r="M2142" t="str">
        <f t="shared" si="66"/>
        <v/>
      </c>
      <c r="N2142" t="str">
        <f t="shared" si="67"/>
        <v/>
      </c>
    </row>
    <row r="2143" spans="1:14" ht="15" x14ac:dyDescent="0.2">
      <c r="A2143" s="50"/>
      <c r="B2143" s="50"/>
      <c r="C2143" s="50"/>
      <c r="D2143" s="51"/>
      <c r="E2143" s="51"/>
      <c r="F2143" s="48"/>
      <c r="G2143" s="51"/>
      <c r="H2143" s="51"/>
      <c r="I2143" s="50"/>
      <c r="J2143" s="50"/>
      <c r="K2143" s="50"/>
      <c r="L2143"/>
      <c r="M2143" t="str">
        <f t="shared" si="66"/>
        <v/>
      </c>
      <c r="N2143" t="str">
        <f t="shared" si="67"/>
        <v/>
      </c>
    </row>
    <row r="2144" spans="1:14" ht="15" x14ac:dyDescent="0.2">
      <c r="A2144" s="50"/>
      <c r="B2144" s="50"/>
      <c r="C2144" s="50"/>
      <c r="D2144" s="51"/>
      <c r="E2144" s="51"/>
      <c r="F2144" s="48"/>
      <c r="G2144" s="51"/>
      <c r="H2144" s="51"/>
      <c r="I2144" s="50"/>
      <c r="J2144" s="50"/>
      <c r="K2144" s="50"/>
      <c r="L2144"/>
      <c r="M2144" t="str">
        <f t="shared" si="66"/>
        <v/>
      </c>
      <c r="N2144" t="str">
        <f t="shared" si="67"/>
        <v/>
      </c>
    </row>
    <row r="2145" spans="1:14" ht="15" x14ac:dyDescent="0.2">
      <c r="A2145" s="50"/>
      <c r="B2145" s="50"/>
      <c r="C2145" s="50"/>
      <c r="D2145" s="51"/>
      <c r="E2145" s="51"/>
      <c r="F2145" s="48"/>
      <c r="G2145" s="51"/>
      <c r="H2145" s="51"/>
      <c r="I2145" s="50"/>
      <c r="J2145" s="50"/>
      <c r="K2145" s="50"/>
      <c r="L2145"/>
      <c r="M2145" t="str">
        <f t="shared" si="66"/>
        <v/>
      </c>
      <c r="N2145" t="str">
        <f t="shared" si="67"/>
        <v/>
      </c>
    </row>
    <row r="2146" spans="1:14" ht="15" x14ac:dyDescent="0.2">
      <c r="A2146" s="50"/>
      <c r="B2146" s="50"/>
      <c r="C2146" s="50"/>
      <c r="D2146" s="51"/>
      <c r="E2146" s="51"/>
      <c r="F2146" s="48"/>
      <c r="G2146" s="51"/>
      <c r="H2146" s="51"/>
      <c r="I2146" s="50"/>
      <c r="J2146" s="50"/>
      <c r="K2146" s="50"/>
      <c r="L2146"/>
      <c r="M2146" t="str">
        <f t="shared" si="66"/>
        <v/>
      </c>
      <c r="N2146" t="str">
        <f t="shared" si="67"/>
        <v/>
      </c>
    </row>
    <row r="2147" spans="1:14" ht="15" x14ac:dyDescent="0.2">
      <c r="A2147" s="50"/>
      <c r="B2147" s="50"/>
      <c r="C2147" s="50"/>
      <c r="D2147" s="51"/>
      <c r="E2147" s="51"/>
      <c r="F2147" s="48"/>
      <c r="G2147" s="51"/>
      <c r="H2147" s="51"/>
      <c r="I2147" s="50"/>
      <c r="J2147" s="50"/>
      <c r="K2147" s="50"/>
      <c r="L2147"/>
      <c r="M2147" t="str">
        <f t="shared" si="66"/>
        <v/>
      </c>
      <c r="N2147" t="str">
        <f t="shared" si="67"/>
        <v/>
      </c>
    </row>
    <row r="2148" spans="1:14" ht="15" x14ac:dyDescent="0.2">
      <c r="A2148" s="50"/>
      <c r="B2148" s="50"/>
      <c r="C2148" s="50"/>
      <c r="D2148" s="51"/>
      <c r="E2148" s="51"/>
      <c r="F2148" s="48"/>
      <c r="G2148" s="51"/>
      <c r="H2148" s="51"/>
      <c r="I2148" s="50"/>
      <c r="J2148" s="50"/>
      <c r="K2148" s="50"/>
      <c r="L2148"/>
      <c r="M2148" t="str">
        <f t="shared" si="66"/>
        <v/>
      </c>
      <c r="N2148" t="str">
        <f t="shared" si="67"/>
        <v/>
      </c>
    </row>
    <row r="2149" spans="1:14" ht="15" x14ac:dyDescent="0.2">
      <c r="A2149" s="50"/>
      <c r="B2149" s="50"/>
      <c r="C2149" s="50"/>
      <c r="D2149" s="51"/>
      <c r="E2149" s="51"/>
      <c r="F2149" s="48"/>
      <c r="G2149" s="51"/>
      <c r="H2149" s="51"/>
      <c r="I2149" s="50"/>
      <c r="J2149" s="50"/>
      <c r="K2149" s="50"/>
      <c r="L2149"/>
      <c r="M2149" t="str">
        <f t="shared" si="66"/>
        <v/>
      </c>
      <c r="N2149" t="str">
        <f t="shared" si="67"/>
        <v/>
      </c>
    </row>
    <row r="2150" spans="1:14" ht="15" x14ac:dyDescent="0.2">
      <c r="A2150" s="50"/>
      <c r="B2150" s="50"/>
      <c r="C2150" s="50"/>
      <c r="D2150" s="51"/>
      <c r="E2150" s="51"/>
      <c r="F2150" s="48"/>
      <c r="G2150" s="51"/>
      <c r="H2150" s="51"/>
      <c r="I2150" s="50"/>
      <c r="J2150" s="50"/>
      <c r="K2150" s="50"/>
      <c r="L2150"/>
      <c r="M2150" t="str">
        <f t="shared" si="66"/>
        <v/>
      </c>
      <c r="N2150" t="str">
        <f t="shared" si="67"/>
        <v/>
      </c>
    </row>
    <row r="2151" spans="1:14" ht="15" x14ac:dyDescent="0.2">
      <c r="A2151" s="50"/>
      <c r="B2151" s="50"/>
      <c r="C2151" s="50"/>
      <c r="D2151" s="51"/>
      <c r="E2151" s="51"/>
      <c r="F2151" s="48"/>
      <c r="G2151" s="51"/>
      <c r="H2151" s="51"/>
      <c r="I2151" s="50"/>
      <c r="J2151" s="50"/>
      <c r="K2151" s="50"/>
      <c r="L2151"/>
      <c r="M2151" t="str">
        <f t="shared" si="66"/>
        <v/>
      </c>
      <c r="N2151" t="str">
        <f t="shared" si="67"/>
        <v/>
      </c>
    </row>
    <row r="2152" spans="1:14" ht="15" x14ac:dyDescent="0.2">
      <c r="A2152" s="50"/>
      <c r="B2152" s="50"/>
      <c r="C2152" s="50"/>
      <c r="D2152" s="51"/>
      <c r="E2152" s="51"/>
      <c r="F2152" s="48"/>
      <c r="G2152" s="51"/>
      <c r="H2152" s="51"/>
      <c r="I2152" s="50"/>
      <c r="J2152" s="50"/>
      <c r="K2152" s="50"/>
      <c r="L2152"/>
      <c r="M2152" t="str">
        <f t="shared" si="66"/>
        <v/>
      </c>
      <c r="N2152" t="str">
        <f t="shared" si="67"/>
        <v/>
      </c>
    </row>
    <row r="2153" spans="1:14" ht="15" x14ac:dyDescent="0.2">
      <c r="A2153" s="50"/>
      <c r="B2153" s="50"/>
      <c r="C2153" s="50"/>
      <c r="D2153" s="51"/>
      <c r="E2153" s="51"/>
      <c r="F2153" s="48"/>
      <c r="G2153" s="51"/>
      <c r="H2153" s="51"/>
      <c r="I2153" s="50"/>
      <c r="J2153" s="50"/>
      <c r="K2153" s="50"/>
      <c r="L2153"/>
      <c r="M2153" t="str">
        <f t="shared" si="66"/>
        <v/>
      </c>
      <c r="N2153" t="str">
        <f t="shared" si="67"/>
        <v/>
      </c>
    </row>
    <row r="2154" spans="1:14" ht="15" x14ac:dyDescent="0.2">
      <c r="A2154" s="50"/>
      <c r="B2154" s="50"/>
      <c r="C2154" s="50"/>
      <c r="D2154" s="51"/>
      <c r="E2154" s="51"/>
      <c r="F2154" s="48"/>
      <c r="G2154" s="51"/>
      <c r="H2154" s="51"/>
      <c r="I2154" s="50"/>
      <c r="J2154" s="50"/>
      <c r="K2154" s="50"/>
      <c r="L2154"/>
      <c r="M2154" t="str">
        <f t="shared" si="66"/>
        <v/>
      </c>
      <c r="N2154" t="str">
        <f t="shared" si="67"/>
        <v/>
      </c>
    </row>
    <row r="2155" spans="1:14" ht="15" x14ac:dyDescent="0.2">
      <c r="A2155" s="50"/>
      <c r="B2155" s="50"/>
      <c r="C2155" s="50"/>
      <c r="D2155" s="51"/>
      <c r="E2155" s="51"/>
      <c r="F2155" s="48"/>
      <c r="G2155" s="51"/>
      <c r="H2155" s="51"/>
      <c r="I2155" s="50"/>
      <c r="J2155" s="50"/>
      <c r="K2155" s="50"/>
      <c r="L2155"/>
      <c r="M2155" t="str">
        <f t="shared" si="66"/>
        <v/>
      </c>
      <c r="N2155" t="str">
        <f t="shared" si="67"/>
        <v/>
      </c>
    </row>
    <row r="2156" spans="1:14" ht="15" x14ac:dyDescent="0.2">
      <c r="A2156" s="50"/>
      <c r="B2156" s="50"/>
      <c r="C2156" s="50"/>
      <c r="D2156" s="51"/>
      <c r="E2156" s="51"/>
      <c r="F2156" s="48"/>
      <c r="G2156" s="51"/>
      <c r="H2156" s="51"/>
      <c r="I2156" s="50"/>
      <c r="J2156" s="50"/>
      <c r="K2156" s="50"/>
      <c r="L2156"/>
      <c r="M2156" t="str">
        <f t="shared" si="66"/>
        <v/>
      </c>
      <c r="N2156" t="str">
        <f t="shared" si="67"/>
        <v/>
      </c>
    </row>
    <row r="2157" spans="1:14" ht="15" x14ac:dyDescent="0.2">
      <c r="A2157" s="50"/>
      <c r="B2157" s="50"/>
      <c r="C2157" s="50"/>
      <c r="D2157" s="51"/>
      <c r="E2157" s="51"/>
      <c r="F2157" s="48"/>
      <c r="G2157" s="51"/>
      <c r="H2157" s="51"/>
      <c r="I2157" s="50"/>
      <c r="J2157" s="50"/>
      <c r="K2157" s="50"/>
      <c r="L2157"/>
      <c r="M2157" t="str">
        <f t="shared" si="66"/>
        <v/>
      </c>
      <c r="N2157" t="str">
        <f t="shared" si="67"/>
        <v/>
      </c>
    </row>
    <row r="2158" spans="1:14" ht="15" x14ac:dyDescent="0.2">
      <c r="A2158" s="50"/>
      <c r="B2158" s="50"/>
      <c r="C2158" s="50"/>
      <c r="D2158" s="51"/>
      <c r="E2158" s="51"/>
      <c r="F2158" s="48"/>
      <c r="G2158" s="51"/>
      <c r="H2158" s="51"/>
      <c r="I2158" s="50"/>
      <c r="J2158" s="50"/>
      <c r="K2158" s="50"/>
      <c r="L2158"/>
      <c r="M2158" t="str">
        <f t="shared" si="66"/>
        <v/>
      </c>
      <c r="N2158" t="str">
        <f t="shared" si="67"/>
        <v/>
      </c>
    </row>
    <row r="2159" spans="1:14" ht="15" x14ac:dyDescent="0.2">
      <c r="A2159" s="50"/>
      <c r="B2159" s="50"/>
      <c r="C2159" s="50"/>
      <c r="D2159" s="51"/>
      <c r="E2159" s="51"/>
      <c r="F2159" s="48"/>
      <c r="G2159" s="51"/>
      <c r="H2159" s="51"/>
      <c r="I2159" s="50"/>
      <c r="J2159" s="50"/>
      <c r="K2159" s="50"/>
      <c r="L2159"/>
      <c r="M2159" t="str">
        <f t="shared" si="66"/>
        <v/>
      </c>
      <c r="N2159" t="str">
        <f t="shared" si="67"/>
        <v/>
      </c>
    </row>
    <row r="2160" spans="1:14" ht="15" x14ac:dyDescent="0.2">
      <c r="A2160" s="50"/>
      <c r="B2160" s="50"/>
      <c r="C2160" s="50"/>
      <c r="D2160" s="51"/>
      <c r="E2160" s="51"/>
      <c r="F2160" s="48"/>
      <c r="G2160" s="51"/>
      <c r="H2160" s="51"/>
      <c r="I2160" s="50"/>
      <c r="J2160" s="50"/>
      <c r="K2160" s="50"/>
      <c r="L2160"/>
      <c r="M2160" t="str">
        <f t="shared" si="66"/>
        <v/>
      </c>
      <c r="N2160" t="str">
        <f t="shared" si="67"/>
        <v/>
      </c>
    </row>
    <row r="2161" spans="1:14" ht="15" x14ac:dyDescent="0.2">
      <c r="A2161" s="50"/>
      <c r="B2161" s="50"/>
      <c r="C2161" s="50"/>
      <c r="D2161" s="51"/>
      <c r="E2161" s="51"/>
      <c r="F2161" s="48"/>
      <c r="G2161" s="51"/>
      <c r="H2161" s="51"/>
      <c r="I2161" s="50"/>
      <c r="J2161" s="50"/>
      <c r="K2161" s="50"/>
      <c r="L2161"/>
      <c r="M2161" t="str">
        <f t="shared" si="66"/>
        <v/>
      </c>
      <c r="N2161" t="str">
        <f t="shared" si="67"/>
        <v/>
      </c>
    </row>
    <row r="2162" spans="1:14" ht="15" x14ac:dyDescent="0.2">
      <c r="A2162" s="50"/>
      <c r="B2162" s="50"/>
      <c r="C2162" s="50"/>
      <c r="D2162" s="51"/>
      <c r="E2162" s="51"/>
      <c r="F2162" s="48"/>
      <c r="G2162" s="51"/>
      <c r="H2162" s="51"/>
      <c r="I2162" s="50"/>
      <c r="J2162" s="50"/>
      <c r="K2162" s="50"/>
      <c r="L2162"/>
      <c r="M2162" t="str">
        <f t="shared" si="66"/>
        <v/>
      </c>
      <c r="N2162" t="str">
        <f t="shared" si="67"/>
        <v/>
      </c>
    </row>
    <row r="2163" spans="1:14" ht="15" x14ac:dyDescent="0.2">
      <c r="A2163" s="50"/>
      <c r="B2163" s="50"/>
      <c r="C2163" s="50"/>
      <c r="D2163" s="51"/>
      <c r="E2163" s="51"/>
      <c r="F2163" s="48"/>
      <c r="G2163" s="51"/>
      <c r="H2163" s="51"/>
      <c r="I2163" s="50"/>
      <c r="J2163" s="50"/>
      <c r="K2163" s="50"/>
      <c r="L2163"/>
      <c r="M2163" t="str">
        <f t="shared" si="66"/>
        <v/>
      </c>
      <c r="N2163" t="str">
        <f t="shared" si="67"/>
        <v/>
      </c>
    </row>
    <row r="2164" spans="1:14" ht="15" x14ac:dyDescent="0.2">
      <c r="A2164" s="50"/>
      <c r="B2164" s="50"/>
      <c r="C2164" s="50"/>
      <c r="D2164" s="51"/>
      <c r="E2164" s="51"/>
      <c r="F2164" s="48"/>
      <c r="G2164" s="51"/>
      <c r="H2164" s="51"/>
      <c r="I2164" s="50"/>
      <c r="J2164" s="50"/>
      <c r="K2164" s="50"/>
      <c r="L2164"/>
      <c r="M2164" t="str">
        <f t="shared" si="66"/>
        <v/>
      </c>
      <c r="N2164" t="str">
        <f t="shared" si="67"/>
        <v/>
      </c>
    </row>
    <row r="2165" spans="1:14" ht="15" x14ac:dyDescent="0.2">
      <c r="A2165" s="50"/>
      <c r="B2165" s="50"/>
      <c r="C2165" s="50"/>
      <c r="D2165" s="51"/>
      <c r="E2165" s="51"/>
      <c r="F2165" s="48"/>
      <c r="G2165" s="51"/>
      <c r="H2165" s="51"/>
      <c r="I2165" s="50"/>
      <c r="J2165" s="50"/>
      <c r="K2165" s="50"/>
      <c r="L2165"/>
      <c r="M2165" t="str">
        <f t="shared" si="66"/>
        <v/>
      </c>
      <c r="N2165" t="str">
        <f t="shared" si="67"/>
        <v/>
      </c>
    </row>
    <row r="2166" spans="1:14" ht="15" x14ac:dyDescent="0.2">
      <c r="A2166" s="50"/>
      <c r="B2166" s="50"/>
      <c r="C2166" s="50"/>
      <c r="D2166" s="51"/>
      <c r="E2166" s="51"/>
      <c r="F2166" s="48"/>
      <c r="G2166" s="51"/>
      <c r="H2166" s="51"/>
      <c r="I2166" s="50"/>
      <c r="J2166" s="50"/>
      <c r="K2166" s="50"/>
      <c r="L2166"/>
      <c r="M2166" t="str">
        <f t="shared" si="66"/>
        <v/>
      </c>
      <c r="N2166" t="str">
        <f t="shared" si="67"/>
        <v/>
      </c>
    </row>
    <row r="2167" spans="1:14" ht="15" x14ac:dyDescent="0.2">
      <c r="A2167" s="50"/>
      <c r="B2167" s="50"/>
      <c r="C2167" s="50"/>
      <c r="D2167" s="51"/>
      <c r="E2167" s="51"/>
      <c r="F2167" s="48"/>
      <c r="G2167" s="51"/>
      <c r="H2167" s="51"/>
      <c r="I2167" s="50"/>
      <c r="J2167" s="50"/>
      <c r="K2167" s="50"/>
      <c r="L2167"/>
      <c r="M2167" t="str">
        <f t="shared" si="66"/>
        <v/>
      </c>
      <c r="N2167" t="str">
        <f t="shared" si="67"/>
        <v/>
      </c>
    </row>
    <row r="2168" spans="1:14" ht="15" x14ac:dyDescent="0.2">
      <c r="A2168" s="50"/>
      <c r="B2168" s="50"/>
      <c r="C2168" s="50"/>
      <c r="D2168" s="51"/>
      <c r="E2168" s="51"/>
      <c r="F2168" s="48"/>
      <c r="G2168" s="51"/>
      <c r="H2168" s="51"/>
      <c r="I2168" s="50"/>
      <c r="J2168" s="50"/>
      <c r="K2168" s="50"/>
      <c r="L2168"/>
      <c r="M2168" t="str">
        <f t="shared" si="66"/>
        <v/>
      </c>
      <c r="N2168" t="str">
        <f t="shared" si="67"/>
        <v/>
      </c>
    </row>
    <row r="2169" spans="1:14" ht="15" x14ac:dyDescent="0.2">
      <c r="A2169" s="50"/>
      <c r="B2169" s="50"/>
      <c r="C2169" s="50"/>
      <c r="D2169" s="51"/>
      <c r="E2169" s="51"/>
      <c r="F2169" s="48"/>
      <c r="G2169" s="51"/>
      <c r="H2169" s="51"/>
      <c r="I2169" s="50"/>
      <c r="J2169" s="50"/>
      <c r="K2169" s="50"/>
      <c r="L2169"/>
      <c r="M2169" t="str">
        <f t="shared" si="66"/>
        <v/>
      </c>
      <c r="N2169" t="str">
        <f t="shared" si="67"/>
        <v/>
      </c>
    </row>
    <row r="2170" spans="1:14" ht="15" x14ac:dyDescent="0.2">
      <c r="A2170" s="50"/>
      <c r="B2170" s="50"/>
      <c r="C2170" s="50"/>
      <c r="D2170" s="51"/>
      <c r="E2170" s="51"/>
      <c r="F2170" s="48"/>
      <c r="G2170" s="51"/>
      <c r="H2170" s="51"/>
      <c r="I2170" s="50"/>
      <c r="J2170" s="50"/>
      <c r="K2170" s="50"/>
      <c r="L2170"/>
      <c r="M2170" t="str">
        <f t="shared" si="66"/>
        <v/>
      </c>
      <c r="N2170" t="str">
        <f t="shared" si="67"/>
        <v/>
      </c>
    </row>
    <row r="2171" spans="1:14" ht="15" x14ac:dyDescent="0.2">
      <c r="A2171" s="50"/>
      <c r="B2171" s="50"/>
      <c r="C2171" s="50"/>
      <c r="D2171" s="51"/>
      <c r="E2171" s="51"/>
      <c r="F2171" s="48"/>
      <c r="G2171" s="51"/>
      <c r="H2171" s="51"/>
      <c r="I2171" s="50"/>
      <c r="J2171" s="50"/>
      <c r="K2171" s="50"/>
      <c r="L2171"/>
      <c r="M2171" t="str">
        <f t="shared" si="66"/>
        <v/>
      </c>
      <c r="N2171" t="str">
        <f t="shared" si="67"/>
        <v/>
      </c>
    </row>
    <row r="2172" spans="1:14" ht="15" x14ac:dyDescent="0.2">
      <c r="A2172" s="50"/>
      <c r="B2172" s="50"/>
      <c r="C2172" s="50"/>
      <c r="D2172" s="51"/>
      <c r="E2172" s="51"/>
      <c r="F2172" s="48"/>
      <c r="G2172" s="51"/>
      <c r="H2172" s="51"/>
      <c r="I2172" s="50"/>
      <c r="J2172" s="50"/>
      <c r="K2172" s="50"/>
      <c r="L2172"/>
      <c r="M2172" t="str">
        <f t="shared" si="66"/>
        <v/>
      </c>
      <c r="N2172" t="str">
        <f t="shared" si="67"/>
        <v/>
      </c>
    </row>
    <row r="2173" spans="1:14" ht="15" x14ac:dyDescent="0.2">
      <c r="A2173" s="50"/>
      <c r="B2173" s="50"/>
      <c r="C2173" s="50"/>
      <c r="D2173" s="51"/>
      <c r="E2173" s="51"/>
      <c r="F2173" s="48"/>
      <c r="G2173" s="51"/>
      <c r="H2173" s="51"/>
      <c r="I2173" s="50"/>
      <c r="J2173" s="50"/>
      <c r="K2173" s="50"/>
      <c r="L2173"/>
      <c r="M2173" t="str">
        <f t="shared" si="66"/>
        <v/>
      </c>
      <c r="N2173" t="str">
        <f t="shared" si="67"/>
        <v/>
      </c>
    </row>
    <row r="2174" spans="1:14" ht="15" x14ac:dyDescent="0.2">
      <c r="A2174" s="50"/>
      <c r="B2174" s="50"/>
      <c r="C2174" s="50"/>
      <c r="D2174" s="51"/>
      <c r="E2174" s="51"/>
      <c r="F2174" s="48"/>
      <c r="G2174" s="51"/>
      <c r="H2174" s="51"/>
      <c r="I2174" s="50"/>
      <c r="J2174" s="50"/>
      <c r="K2174" s="50"/>
      <c r="L2174"/>
      <c r="M2174" t="str">
        <f t="shared" si="66"/>
        <v/>
      </c>
      <c r="N2174" t="str">
        <f t="shared" si="67"/>
        <v/>
      </c>
    </row>
    <row r="2175" spans="1:14" ht="15" x14ac:dyDescent="0.2">
      <c r="A2175" s="50"/>
      <c r="B2175" s="50"/>
      <c r="C2175" s="50"/>
      <c r="D2175" s="51"/>
      <c r="E2175" s="51"/>
      <c r="F2175" s="48"/>
      <c r="G2175" s="51"/>
      <c r="H2175" s="51"/>
      <c r="I2175" s="50"/>
      <c r="J2175" s="50"/>
      <c r="K2175" s="50"/>
      <c r="L2175"/>
      <c r="M2175" t="str">
        <f t="shared" si="66"/>
        <v/>
      </c>
      <c r="N2175" t="str">
        <f t="shared" si="67"/>
        <v/>
      </c>
    </row>
    <row r="2176" spans="1:14" ht="15" x14ac:dyDescent="0.2">
      <c r="A2176" s="50"/>
      <c r="B2176" s="50"/>
      <c r="C2176" s="50"/>
      <c r="D2176" s="51"/>
      <c r="E2176" s="51"/>
      <c r="F2176" s="48"/>
      <c r="G2176" s="51"/>
      <c r="H2176" s="51"/>
      <c r="I2176" s="50"/>
      <c r="J2176" s="50"/>
      <c r="K2176" s="50"/>
      <c r="L2176"/>
      <c r="M2176" t="str">
        <f t="shared" si="66"/>
        <v/>
      </c>
      <c r="N2176" t="str">
        <f t="shared" si="67"/>
        <v/>
      </c>
    </row>
    <row r="2177" spans="1:14" ht="15" x14ac:dyDescent="0.2">
      <c r="A2177" s="50"/>
      <c r="B2177" s="50"/>
      <c r="C2177" s="50"/>
      <c r="D2177" s="51"/>
      <c r="E2177" s="51"/>
      <c r="F2177" s="48"/>
      <c r="G2177" s="51"/>
      <c r="H2177" s="51"/>
      <c r="I2177" s="50"/>
      <c r="J2177" s="50"/>
      <c r="K2177" s="50"/>
      <c r="L2177"/>
      <c r="M2177" t="str">
        <f t="shared" si="66"/>
        <v/>
      </c>
      <c r="N2177" t="str">
        <f t="shared" si="67"/>
        <v/>
      </c>
    </row>
    <row r="2178" spans="1:14" ht="15" x14ac:dyDescent="0.2">
      <c r="A2178" s="50"/>
      <c r="B2178" s="50"/>
      <c r="C2178" s="50"/>
      <c r="D2178" s="51"/>
      <c r="E2178" s="51"/>
      <c r="F2178" s="48"/>
      <c r="G2178" s="51"/>
      <c r="H2178" s="51"/>
      <c r="I2178" s="50"/>
      <c r="J2178" s="50"/>
      <c r="K2178" s="50"/>
      <c r="L2178"/>
      <c r="M2178" t="str">
        <f t="shared" si="66"/>
        <v/>
      </c>
      <c r="N2178" t="str">
        <f t="shared" si="67"/>
        <v/>
      </c>
    </row>
    <row r="2179" spans="1:14" ht="15" x14ac:dyDescent="0.2">
      <c r="A2179" s="50"/>
      <c r="B2179" s="50"/>
      <c r="C2179" s="50"/>
      <c r="D2179" s="51"/>
      <c r="E2179" s="51"/>
      <c r="F2179" s="48"/>
      <c r="G2179" s="51"/>
      <c r="H2179" s="51"/>
      <c r="I2179" s="50"/>
      <c r="J2179" s="50"/>
      <c r="K2179" s="50"/>
      <c r="L2179"/>
      <c r="M2179" t="str">
        <f t="shared" si="66"/>
        <v/>
      </c>
      <c r="N2179" t="str">
        <f t="shared" si="67"/>
        <v/>
      </c>
    </row>
    <row r="2180" spans="1:14" ht="15" x14ac:dyDescent="0.2">
      <c r="A2180" s="50"/>
      <c r="B2180" s="50"/>
      <c r="C2180" s="50"/>
      <c r="D2180" s="51"/>
      <c r="E2180" s="51"/>
      <c r="F2180" s="48"/>
      <c r="G2180" s="51"/>
      <c r="H2180" s="51"/>
      <c r="I2180" s="50"/>
      <c r="J2180" s="50"/>
      <c r="K2180" s="50"/>
      <c r="L2180"/>
      <c r="M2180" t="str">
        <f t="shared" si="66"/>
        <v/>
      </c>
      <c r="N2180" t="str">
        <f t="shared" si="67"/>
        <v/>
      </c>
    </row>
    <row r="2181" spans="1:14" ht="15" x14ac:dyDescent="0.2">
      <c r="A2181" s="50"/>
      <c r="B2181" s="50"/>
      <c r="C2181" s="50"/>
      <c r="D2181" s="51"/>
      <c r="E2181" s="51"/>
      <c r="F2181" s="48"/>
      <c r="G2181" s="51"/>
      <c r="H2181" s="51"/>
      <c r="I2181" s="50"/>
      <c r="J2181" s="50"/>
      <c r="K2181" s="50"/>
      <c r="L2181"/>
      <c r="M2181" t="str">
        <f t="shared" ref="M2181:M2244" si="68">IF(E2181=0,"",E2181/100)</f>
        <v/>
      </c>
      <c r="N2181" t="str">
        <f t="shared" si="67"/>
        <v/>
      </c>
    </row>
    <row r="2182" spans="1:14" ht="15" x14ac:dyDescent="0.2">
      <c r="A2182" s="50"/>
      <c r="B2182" s="50"/>
      <c r="C2182" s="50"/>
      <c r="D2182" s="51"/>
      <c r="E2182" s="51"/>
      <c r="F2182" s="48"/>
      <c r="G2182" s="51"/>
      <c r="H2182" s="51"/>
      <c r="I2182" s="50"/>
      <c r="J2182" s="50"/>
      <c r="K2182" s="50"/>
      <c r="L2182"/>
      <c r="M2182" t="str">
        <f t="shared" si="68"/>
        <v/>
      </c>
      <c r="N2182" t="str">
        <f t="shared" ref="N2182:N2245" si="69">IF(F2182=0,"",F2182/100)</f>
        <v/>
      </c>
    </row>
    <row r="2183" spans="1:14" ht="15" x14ac:dyDescent="0.2">
      <c r="A2183" s="50"/>
      <c r="B2183" s="50"/>
      <c r="C2183" s="50"/>
      <c r="D2183" s="51"/>
      <c r="E2183" s="51"/>
      <c r="F2183" s="48"/>
      <c r="G2183" s="51"/>
      <c r="H2183" s="51"/>
      <c r="I2183" s="50"/>
      <c r="J2183" s="50"/>
      <c r="K2183" s="50"/>
      <c r="L2183"/>
      <c r="M2183" t="str">
        <f t="shared" si="68"/>
        <v/>
      </c>
      <c r="N2183" t="str">
        <f t="shared" si="69"/>
        <v/>
      </c>
    </row>
    <row r="2184" spans="1:14" ht="15" x14ac:dyDescent="0.2">
      <c r="A2184" s="50"/>
      <c r="B2184" s="50"/>
      <c r="C2184" s="50"/>
      <c r="D2184" s="51"/>
      <c r="E2184" s="51"/>
      <c r="F2184" s="48"/>
      <c r="G2184" s="51"/>
      <c r="H2184" s="51"/>
      <c r="I2184" s="50"/>
      <c r="J2184" s="50"/>
      <c r="K2184" s="50"/>
      <c r="L2184"/>
      <c r="M2184" t="str">
        <f t="shared" si="68"/>
        <v/>
      </c>
      <c r="N2184" t="str">
        <f t="shared" si="69"/>
        <v/>
      </c>
    </row>
    <row r="2185" spans="1:14" ht="15" x14ac:dyDescent="0.2">
      <c r="A2185" s="50"/>
      <c r="B2185" s="50"/>
      <c r="C2185" s="50"/>
      <c r="D2185" s="51"/>
      <c r="E2185" s="51"/>
      <c r="F2185" s="48"/>
      <c r="G2185" s="51"/>
      <c r="H2185" s="51"/>
      <c r="I2185" s="50"/>
      <c r="J2185" s="50"/>
      <c r="K2185" s="50"/>
      <c r="L2185"/>
      <c r="M2185" t="str">
        <f t="shared" si="68"/>
        <v/>
      </c>
      <c r="N2185" t="str">
        <f t="shared" si="69"/>
        <v/>
      </c>
    </row>
    <row r="2186" spans="1:14" ht="15" x14ac:dyDescent="0.2">
      <c r="A2186" s="50"/>
      <c r="B2186" s="50"/>
      <c r="C2186" s="50"/>
      <c r="D2186" s="51"/>
      <c r="E2186" s="51"/>
      <c r="F2186" s="48"/>
      <c r="G2186" s="51"/>
      <c r="H2186" s="51"/>
      <c r="I2186" s="50"/>
      <c r="J2186" s="50"/>
      <c r="K2186" s="50"/>
      <c r="L2186"/>
      <c r="M2186" t="str">
        <f t="shared" si="68"/>
        <v/>
      </c>
      <c r="N2186" t="str">
        <f t="shared" si="69"/>
        <v/>
      </c>
    </row>
    <row r="2187" spans="1:14" ht="15" x14ac:dyDescent="0.2">
      <c r="A2187" s="50"/>
      <c r="B2187" s="50"/>
      <c r="C2187" s="50"/>
      <c r="D2187" s="51"/>
      <c r="E2187" s="51"/>
      <c r="F2187" s="48"/>
      <c r="G2187" s="51"/>
      <c r="H2187" s="51"/>
      <c r="I2187" s="50"/>
      <c r="J2187" s="50"/>
      <c r="K2187" s="50"/>
      <c r="L2187"/>
      <c r="M2187" t="str">
        <f t="shared" si="68"/>
        <v/>
      </c>
      <c r="N2187" t="str">
        <f t="shared" si="69"/>
        <v/>
      </c>
    </row>
    <row r="2188" spans="1:14" ht="15" x14ac:dyDescent="0.2">
      <c r="A2188" s="50"/>
      <c r="B2188" s="50"/>
      <c r="C2188" s="50"/>
      <c r="D2188" s="51"/>
      <c r="E2188" s="51"/>
      <c r="F2188" s="48"/>
      <c r="G2188" s="51"/>
      <c r="H2188" s="51"/>
      <c r="I2188" s="50"/>
      <c r="J2188" s="50"/>
      <c r="K2188" s="50"/>
      <c r="L2188"/>
      <c r="M2188" t="str">
        <f t="shared" si="68"/>
        <v/>
      </c>
      <c r="N2188" t="str">
        <f t="shared" si="69"/>
        <v/>
      </c>
    </row>
    <row r="2189" spans="1:14" ht="15" x14ac:dyDescent="0.2">
      <c r="A2189" s="50"/>
      <c r="B2189" s="50"/>
      <c r="C2189" s="50"/>
      <c r="D2189" s="51"/>
      <c r="E2189" s="51"/>
      <c r="F2189" s="48"/>
      <c r="G2189" s="51"/>
      <c r="H2189" s="51"/>
      <c r="I2189" s="50"/>
      <c r="J2189" s="50"/>
      <c r="K2189" s="50"/>
      <c r="L2189"/>
      <c r="M2189" t="str">
        <f t="shared" si="68"/>
        <v/>
      </c>
      <c r="N2189" t="str">
        <f t="shared" si="69"/>
        <v/>
      </c>
    </row>
    <row r="2190" spans="1:14" ht="15" x14ac:dyDescent="0.2">
      <c r="A2190" s="50"/>
      <c r="B2190" s="50"/>
      <c r="C2190" s="50"/>
      <c r="D2190" s="51"/>
      <c r="E2190" s="51"/>
      <c r="F2190" s="48"/>
      <c r="G2190" s="51"/>
      <c r="H2190" s="51"/>
      <c r="I2190" s="50"/>
      <c r="J2190" s="50"/>
      <c r="K2190" s="50"/>
      <c r="L2190"/>
      <c r="M2190" t="str">
        <f t="shared" si="68"/>
        <v/>
      </c>
      <c r="N2190" t="str">
        <f t="shared" si="69"/>
        <v/>
      </c>
    </row>
    <row r="2191" spans="1:14" ht="15" x14ac:dyDescent="0.2">
      <c r="A2191" s="50"/>
      <c r="B2191" s="50"/>
      <c r="C2191" s="50"/>
      <c r="D2191" s="51"/>
      <c r="E2191" s="51"/>
      <c r="F2191" s="48"/>
      <c r="G2191" s="51"/>
      <c r="H2191" s="51"/>
      <c r="I2191" s="50"/>
      <c r="J2191" s="50"/>
      <c r="K2191" s="50"/>
      <c r="L2191"/>
      <c r="M2191" t="str">
        <f t="shared" si="68"/>
        <v/>
      </c>
      <c r="N2191" t="str">
        <f t="shared" si="69"/>
        <v/>
      </c>
    </row>
    <row r="2192" spans="1:14" ht="15" x14ac:dyDescent="0.2">
      <c r="A2192" s="50"/>
      <c r="B2192" s="50"/>
      <c r="C2192" s="50"/>
      <c r="D2192" s="51"/>
      <c r="E2192" s="51"/>
      <c r="F2192" s="48"/>
      <c r="G2192" s="51"/>
      <c r="H2192" s="51"/>
      <c r="I2192" s="50"/>
      <c r="J2192" s="50"/>
      <c r="K2192" s="50"/>
      <c r="L2192"/>
      <c r="M2192" t="str">
        <f t="shared" si="68"/>
        <v/>
      </c>
      <c r="N2192" t="str">
        <f t="shared" si="69"/>
        <v/>
      </c>
    </row>
    <row r="2193" spans="1:14" ht="15" x14ac:dyDescent="0.2">
      <c r="A2193" s="50"/>
      <c r="B2193" s="50"/>
      <c r="C2193" s="50"/>
      <c r="D2193" s="51"/>
      <c r="E2193" s="51"/>
      <c r="F2193" s="48"/>
      <c r="G2193" s="51"/>
      <c r="H2193" s="51"/>
      <c r="I2193" s="50"/>
      <c r="J2193" s="50"/>
      <c r="K2193" s="50"/>
      <c r="L2193"/>
      <c r="M2193" t="str">
        <f t="shared" si="68"/>
        <v/>
      </c>
      <c r="N2193" t="str">
        <f t="shared" si="69"/>
        <v/>
      </c>
    </row>
    <row r="2194" spans="1:14" ht="15" x14ac:dyDescent="0.2">
      <c r="A2194" s="50"/>
      <c r="B2194" s="50"/>
      <c r="C2194" s="50"/>
      <c r="D2194" s="51"/>
      <c r="E2194" s="51"/>
      <c r="F2194" s="48"/>
      <c r="G2194" s="51"/>
      <c r="H2194" s="51"/>
      <c r="I2194" s="50"/>
      <c r="J2194" s="50"/>
      <c r="K2194" s="50"/>
      <c r="L2194"/>
      <c r="M2194" t="str">
        <f t="shared" si="68"/>
        <v/>
      </c>
      <c r="N2194" t="str">
        <f t="shared" si="69"/>
        <v/>
      </c>
    </row>
    <row r="2195" spans="1:14" ht="15" x14ac:dyDescent="0.2">
      <c r="A2195" s="50"/>
      <c r="B2195" s="50"/>
      <c r="C2195" s="50"/>
      <c r="D2195" s="51"/>
      <c r="E2195" s="51"/>
      <c r="F2195" s="48"/>
      <c r="G2195" s="51"/>
      <c r="H2195" s="51"/>
      <c r="I2195" s="50"/>
      <c r="J2195" s="50"/>
      <c r="K2195" s="50"/>
      <c r="L2195"/>
      <c r="M2195" t="str">
        <f t="shared" si="68"/>
        <v/>
      </c>
      <c r="N2195" t="str">
        <f t="shared" si="69"/>
        <v/>
      </c>
    </row>
    <row r="2196" spans="1:14" ht="15" x14ac:dyDescent="0.2">
      <c r="A2196" s="50"/>
      <c r="B2196" s="50"/>
      <c r="C2196" s="50"/>
      <c r="D2196" s="51"/>
      <c r="E2196" s="51"/>
      <c r="F2196" s="48"/>
      <c r="G2196" s="51"/>
      <c r="H2196" s="51"/>
      <c r="I2196" s="50"/>
      <c r="J2196" s="50"/>
      <c r="K2196" s="50"/>
      <c r="L2196"/>
      <c r="M2196" t="str">
        <f t="shared" si="68"/>
        <v/>
      </c>
      <c r="N2196" t="str">
        <f t="shared" si="69"/>
        <v/>
      </c>
    </row>
    <row r="2197" spans="1:14" ht="15" x14ac:dyDescent="0.2">
      <c r="A2197" s="50"/>
      <c r="B2197" s="50"/>
      <c r="C2197" s="50"/>
      <c r="D2197" s="51"/>
      <c r="E2197" s="51"/>
      <c r="F2197" s="48"/>
      <c r="G2197" s="51"/>
      <c r="H2197" s="51"/>
      <c r="I2197" s="50"/>
      <c r="J2197" s="50"/>
      <c r="K2197" s="50"/>
      <c r="L2197"/>
      <c r="M2197" t="str">
        <f t="shared" si="68"/>
        <v/>
      </c>
      <c r="N2197" t="str">
        <f t="shared" si="69"/>
        <v/>
      </c>
    </row>
    <row r="2198" spans="1:14" ht="15" x14ac:dyDescent="0.2">
      <c r="A2198" s="50"/>
      <c r="B2198" s="50"/>
      <c r="C2198" s="50"/>
      <c r="D2198" s="51"/>
      <c r="E2198" s="51"/>
      <c r="F2198" s="48"/>
      <c r="G2198" s="51"/>
      <c r="H2198" s="51"/>
      <c r="I2198" s="50"/>
      <c r="J2198" s="50"/>
      <c r="K2198" s="50"/>
      <c r="L2198"/>
      <c r="M2198" t="str">
        <f t="shared" si="68"/>
        <v/>
      </c>
      <c r="N2198" t="str">
        <f t="shared" si="69"/>
        <v/>
      </c>
    </row>
    <row r="2199" spans="1:14" ht="15" x14ac:dyDescent="0.2">
      <c r="A2199" s="50"/>
      <c r="B2199" s="50"/>
      <c r="C2199" s="50"/>
      <c r="D2199" s="51"/>
      <c r="E2199" s="51"/>
      <c r="F2199" s="48"/>
      <c r="G2199" s="51"/>
      <c r="H2199" s="51"/>
      <c r="I2199" s="50"/>
      <c r="J2199" s="50"/>
      <c r="K2199" s="50"/>
      <c r="L2199"/>
      <c r="M2199" t="str">
        <f t="shared" si="68"/>
        <v/>
      </c>
      <c r="N2199" t="str">
        <f t="shared" si="69"/>
        <v/>
      </c>
    </row>
    <row r="2200" spans="1:14" ht="15" x14ac:dyDescent="0.2">
      <c r="A2200" s="50"/>
      <c r="B2200" s="50"/>
      <c r="C2200" s="50"/>
      <c r="D2200" s="51"/>
      <c r="E2200" s="51"/>
      <c r="F2200" s="48"/>
      <c r="G2200" s="51"/>
      <c r="H2200" s="51"/>
      <c r="I2200" s="50"/>
      <c r="J2200" s="50"/>
      <c r="K2200" s="50"/>
      <c r="L2200"/>
      <c r="M2200" t="str">
        <f t="shared" si="68"/>
        <v/>
      </c>
      <c r="N2200" t="str">
        <f t="shared" si="69"/>
        <v/>
      </c>
    </row>
    <row r="2201" spans="1:14" ht="15" x14ac:dyDescent="0.2">
      <c r="A2201" s="50"/>
      <c r="B2201" s="50"/>
      <c r="C2201" s="50"/>
      <c r="D2201" s="51"/>
      <c r="E2201" s="51"/>
      <c r="F2201" s="48"/>
      <c r="G2201" s="51"/>
      <c r="H2201" s="51"/>
      <c r="I2201" s="50"/>
      <c r="J2201" s="50"/>
      <c r="K2201" s="50"/>
      <c r="L2201"/>
      <c r="M2201" t="str">
        <f t="shared" si="68"/>
        <v/>
      </c>
      <c r="N2201" t="str">
        <f t="shared" si="69"/>
        <v/>
      </c>
    </row>
    <row r="2202" spans="1:14" ht="15" x14ac:dyDescent="0.2">
      <c r="A2202" s="50"/>
      <c r="B2202" s="50"/>
      <c r="C2202" s="50"/>
      <c r="D2202" s="51"/>
      <c r="E2202" s="51"/>
      <c r="F2202" s="48"/>
      <c r="G2202" s="51"/>
      <c r="H2202" s="51"/>
      <c r="I2202" s="50"/>
      <c r="J2202" s="50"/>
      <c r="K2202" s="50"/>
      <c r="L2202"/>
      <c r="M2202" t="str">
        <f t="shared" si="68"/>
        <v/>
      </c>
      <c r="N2202" t="str">
        <f t="shared" si="69"/>
        <v/>
      </c>
    </row>
    <row r="2203" spans="1:14" ht="15" x14ac:dyDescent="0.2">
      <c r="A2203" s="50"/>
      <c r="B2203" s="50"/>
      <c r="C2203" s="50"/>
      <c r="D2203" s="51"/>
      <c r="E2203" s="51"/>
      <c r="F2203" s="48"/>
      <c r="G2203" s="51"/>
      <c r="H2203" s="51"/>
      <c r="I2203" s="50"/>
      <c r="J2203" s="50"/>
      <c r="K2203" s="50"/>
      <c r="L2203"/>
      <c r="M2203" t="str">
        <f t="shared" si="68"/>
        <v/>
      </c>
      <c r="N2203" t="str">
        <f t="shared" si="69"/>
        <v/>
      </c>
    </row>
    <row r="2204" spans="1:14" ht="15" x14ac:dyDescent="0.2">
      <c r="A2204" s="50"/>
      <c r="B2204" s="50"/>
      <c r="C2204" s="50"/>
      <c r="D2204" s="51"/>
      <c r="E2204" s="51"/>
      <c r="F2204" s="48"/>
      <c r="G2204" s="51"/>
      <c r="H2204" s="51"/>
      <c r="I2204" s="50"/>
      <c r="J2204" s="50"/>
      <c r="K2204" s="50"/>
      <c r="L2204"/>
      <c r="M2204" t="str">
        <f t="shared" si="68"/>
        <v/>
      </c>
      <c r="N2204" t="str">
        <f t="shared" si="69"/>
        <v/>
      </c>
    </row>
    <row r="2205" spans="1:14" ht="15" x14ac:dyDescent="0.2">
      <c r="A2205" s="50"/>
      <c r="B2205" s="50"/>
      <c r="C2205" s="50"/>
      <c r="D2205" s="51"/>
      <c r="E2205" s="51"/>
      <c r="F2205" s="48"/>
      <c r="G2205" s="51"/>
      <c r="H2205" s="51"/>
      <c r="I2205" s="50"/>
      <c r="J2205" s="50"/>
      <c r="K2205" s="50"/>
      <c r="L2205"/>
      <c r="M2205" t="str">
        <f t="shared" si="68"/>
        <v/>
      </c>
      <c r="N2205" t="str">
        <f t="shared" si="69"/>
        <v/>
      </c>
    </row>
    <row r="2206" spans="1:14" ht="15" x14ac:dyDescent="0.2">
      <c r="A2206" s="50"/>
      <c r="B2206" s="50"/>
      <c r="C2206" s="50"/>
      <c r="D2206" s="51"/>
      <c r="E2206" s="51"/>
      <c r="F2206" s="48"/>
      <c r="G2206" s="51"/>
      <c r="H2206" s="51"/>
      <c r="I2206" s="50"/>
      <c r="J2206" s="50"/>
      <c r="K2206" s="50"/>
      <c r="L2206"/>
      <c r="M2206" t="str">
        <f t="shared" si="68"/>
        <v/>
      </c>
      <c r="N2206" t="str">
        <f t="shared" si="69"/>
        <v/>
      </c>
    </row>
    <row r="2207" spans="1:14" ht="15" x14ac:dyDescent="0.2">
      <c r="A2207" s="50"/>
      <c r="B2207" s="50"/>
      <c r="C2207" s="50"/>
      <c r="D2207" s="51"/>
      <c r="E2207" s="51"/>
      <c r="F2207" s="48"/>
      <c r="G2207" s="51"/>
      <c r="H2207" s="51"/>
      <c r="I2207" s="50"/>
      <c r="J2207" s="50"/>
      <c r="K2207" s="50"/>
      <c r="L2207"/>
      <c r="M2207" t="str">
        <f t="shared" si="68"/>
        <v/>
      </c>
      <c r="N2207" t="str">
        <f t="shared" si="69"/>
        <v/>
      </c>
    </row>
    <row r="2208" spans="1:14" ht="15" x14ac:dyDescent="0.2">
      <c r="A2208" s="50"/>
      <c r="B2208" s="50"/>
      <c r="C2208" s="50"/>
      <c r="D2208" s="51"/>
      <c r="E2208" s="51"/>
      <c r="F2208" s="48"/>
      <c r="G2208" s="51"/>
      <c r="H2208" s="51"/>
      <c r="I2208" s="50"/>
      <c r="J2208" s="50"/>
      <c r="K2208" s="50"/>
      <c r="L2208"/>
      <c r="M2208" t="str">
        <f t="shared" si="68"/>
        <v/>
      </c>
      <c r="N2208" t="str">
        <f t="shared" si="69"/>
        <v/>
      </c>
    </row>
    <row r="2209" spans="1:14" ht="15" x14ac:dyDescent="0.2">
      <c r="A2209" s="50"/>
      <c r="B2209" s="50"/>
      <c r="C2209" s="50"/>
      <c r="D2209" s="51"/>
      <c r="E2209" s="51"/>
      <c r="F2209" s="48"/>
      <c r="G2209" s="51"/>
      <c r="H2209" s="51"/>
      <c r="I2209" s="50"/>
      <c r="J2209" s="50"/>
      <c r="K2209" s="50"/>
      <c r="L2209"/>
      <c r="M2209" t="str">
        <f t="shared" si="68"/>
        <v/>
      </c>
      <c r="N2209" t="str">
        <f t="shared" si="69"/>
        <v/>
      </c>
    </row>
    <row r="2210" spans="1:14" ht="15" x14ac:dyDescent="0.2">
      <c r="A2210" s="50"/>
      <c r="B2210" s="50"/>
      <c r="C2210" s="50"/>
      <c r="D2210" s="51"/>
      <c r="E2210" s="51"/>
      <c r="F2210" s="48"/>
      <c r="G2210" s="51"/>
      <c r="H2210" s="51"/>
      <c r="I2210" s="50"/>
      <c r="J2210" s="50"/>
      <c r="K2210" s="50"/>
      <c r="L2210"/>
      <c r="M2210" t="str">
        <f t="shared" si="68"/>
        <v/>
      </c>
      <c r="N2210" t="str">
        <f t="shared" si="69"/>
        <v/>
      </c>
    </row>
    <row r="2211" spans="1:14" ht="15" x14ac:dyDescent="0.2">
      <c r="A2211" s="50"/>
      <c r="B2211" s="50"/>
      <c r="C2211" s="50"/>
      <c r="D2211" s="51"/>
      <c r="E2211" s="51"/>
      <c r="F2211" s="48"/>
      <c r="G2211" s="51"/>
      <c r="H2211" s="51"/>
      <c r="I2211" s="50"/>
      <c r="J2211" s="50"/>
      <c r="K2211" s="50"/>
      <c r="L2211"/>
      <c r="M2211" t="str">
        <f t="shared" si="68"/>
        <v/>
      </c>
      <c r="N2211" t="str">
        <f t="shared" si="69"/>
        <v/>
      </c>
    </row>
    <row r="2212" spans="1:14" ht="15" x14ac:dyDescent="0.2">
      <c r="A2212" s="50"/>
      <c r="B2212" s="50"/>
      <c r="C2212" s="50"/>
      <c r="D2212" s="51"/>
      <c r="E2212" s="51"/>
      <c r="F2212" s="48"/>
      <c r="G2212" s="51"/>
      <c r="H2212" s="51"/>
      <c r="I2212" s="50"/>
      <c r="J2212" s="50"/>
      <c r="K2212" s="50"/>
      <c r="L2212"/>
      <c r="M2212" t="str">
        <f t="shared" si="68"/>
        <v/>
      </c>
      <c r="N2212" t="str">
        <f t="shared" si="69"/>
        <v/>
      </c>
    </row>
    <row r="2213" spans="1:14" ht="15" x14ac:dyDescent="0.2">
      <c r="A2213" s="50"/>
      <c r="B2213" s="50"/>
      <c r="C2213" s="50"/>
      <c r="D2213" s="51"/>
      <c r="E2213" s="51"/>
      <c r="F2213" s="48"/>
      <c r="G2213" s="51"/>
      <c r="H2213" s="51"/>
      <c r="I2213" s="50"/>
      <c r="J2213" s="50"/>
      <c r="K2213" s="50"/>
      <c r="L2213"/>
      <c r="M2213" t="str">
        <f t="shared" si="68"/>
        <v/>
      </c>
      <c r="N2213" t="str">
        <f t="shared" si="69"/>
        <v/>
      </c>
    </row>
    <row r="2214" spans="1:14" ht="15" x14ac:dyDescent="0.2">
      <c r="A2214" s="50"/>
      <c r="B2214" s="50"/>
      <c r="C2214" s="50"/>
      <c r="D2214" s="51"/>
      <c r="E2214" s="51"/>
      <c r="F2214" s="48"/>
      <c r="G2214" s="51"/>
      <c r="H2214" s="51"/>
      <c r="I2214" s="50"/>
      <c r="J2214" s="50"/>
      <c r="K2214" s="50"/>
      <c r="L2214"/>
      <c r="M2214" t="str">
        <f t="shared" si="68"/>
        <v/>
      </c>
      <c r="N2214" t="str">
        <f t="shared" si="69"/>
        <v/>
      </c>
    </row>
    <row r="2215" spans="1:14" ht="15" x14ac:dyDescent="0.2">
      <c r="A2215" s="50"/>
      <c r="B2215" s="50"/>
      <c r="C2215" s="50"/>
      <c r="D2215" s="51"/>
      <c r="E2215" s="51"/>
      <c r="F2215" s="48"/>
      <c r="G2215" s="51"/>
      <c r="H2215" s="51"/>
      <c r="I2215" s="50"/>
      <c r="J2215" s="50"/>
      <c r="K2215" s="50"/>
      <c r="L2215"/>
      <c r="M2215" t="str">
        <f t="shared" si="68"/>
        <v/>
      </c>
      <c r="N2215" t="str">
        <f t="shared" si="69"/>
        <v/>
      </c>
    </row>
    <row r="2216" spans="1:14" ht="15" x14ac:dyDescent="0.2">
      <c r="A2216" s="50"/>
      <c r="B2216" s="50"/>
      <c r="C2216" s="50"/>
      <c r="D2216" s="51"/>
      <c r="E2216" s="51"/>
      <c r="F2216" s="48"/>
      <c r="G2216" s="51"/>
      <c r="H2216" s="51"/>
      <c r="I2216" s="50"/>
      <c r="J2216" s="50"/>
      <c r="K2216" s="50"/>
      <c r="L2216"/>
      <c r="M2216" t="str">
        <f t="shared" si="68"/>
        <v/>
      </c>
      <c r="N2216" t="str">
        <f t="shared" si="69"/>
        <v/>
      </c>
    </row>
    <row r="2217" spans="1:14" ht="15" x14ac:dyDescent="0.2">
      <c r="A2217" s="50"/>
      <c r="B2217" s="50"/>
      <c r="C2217" s="50"/>
      <c r="D2217" s="51"/>
      <c r="E2217" s="51"/>
      <c r="F2217" s="48"/>
      <c r="G2217" s="51"/>
      <c r="H2217" s="51"/>
      <c r="I2217" s="50"/>
      <c r="J2217" s="50"/>
      <c r="K2217" s="50"/>
      <c r="L2217"/>
      <c r="M2217" t="str">
        <f t="shared" si="68"/>
        <v/>
      </c>
      <c r="N2217" t="str">
        <f t="shared" si="69"/>
        <v/>
      </c>
    </row>
    <row r="2218" spans="1:14" ht="15" x14ac:dyDescent="0.2">
      <c r="A2218" s="50"/>
      <c r="B2218" s="50"/>
      <c r="C2218" s="50"/>
      <c r="D2218" s="51"/>
      <c r="E2218" s="51"/>
      <c r="F2218" s="48"/>
      <c r="G2218" s="51"/>
      <c r="H2218" s="51"/>
      <c r="I2218" s="50"/>
      <c r="J2218" s="50"/>
      <c r="K2218" s="50"/>
      <c r="L2218"/>
      <c r="M2218" t="str">
        <f t="shared" si="68"/>
        <v/>
      </c>
      <c r="N2218" t="str">
        <f t="shared" si="69"/>
        <v/>
      </c>
    </row>
    <row r="2219" spans="1:14" ht="15" x14ac:dyDescent="0.2">
      <c r="A2219" s="50"/>
      <c r="B2219" s="50"/>
      <c r="C2219" s="50"/>
      <c r="D2219" s="51"/>
      <c r="E2219" s="51"/>
      <c r="F2219" s="48"/>
      <c r="G2219" s="51"/>
      <c r="H2219" s="51"/>
      <c r="I2219" s="50"/>
      <c r="J2219" s="50"/>
      <c r="K2219" s="50"/>
      <c r="L2219"/>
      <c r="M2219" t="str">
        <f t="shared" si="68"/>
        <v/>
      </c>
      <c r="N2219" t="str">
        <f t="shared" si="69"/>
        <v/>
      </c>
    </row>
    <row r="2220" spans="1:14" ht="15" x14ac:dyDescent="0.2">
      <c r="A2220" s="50"/>
      <c r="B2220" s="50"/>
      <c r="C2220" s="50"/>
      <c r="D2220" s="51"/>
      <c r="E2220" s="51"/>
      <c r="F2220" s="48"/>
      <c r="G2220" s="51"/>
      <c r="H2220" s="51"/>
      <c r="I2220" s="50"/>
      <c r="J2220" s="50"/>
      <c r="K2220" s="50"/>
      <c r="L2220"/>
      <c r="M2220" t="str">
        <f t="shared" si="68"/>
        <v/>
      </c>
      <c r="N2220" t="str">
        <f t="shared" si="69"/>
        <v/>
      </c>
    </row>
    <row r="2221" spans="1:14" ht="15" x14ac:dyDescent="0.2">
      <c r="A2221" s="50"/>
      <c r="B2221" s="50"/>
      <c r="C2221" s="50"/>
      <c r="D2221" s="51"/>
      <c r="E2221" s="51"/>
      <c r="F2221" s="48"/>
      <c r="G2221" s="51"/>
      <c r="H2221" s="51"/>
      <c r="I2221" s="50"/>
      <c r="J2221" s="50"/>
      <c r="K2221" s="50"/>
      <c r="L2221"/>
      <c r="M2221" t="str">
        <f t="shared" si="68"/>
        <v/>
      </c>
      <c r="N2221" t="str">
        <f t="shared" si="69"/>
        <v/>
      </c>
    </row>
    <row r="2222" spans="1:14" ht="15" x14ac:dyDescent="0.2">
      <c r="A2222" s="50"/>
      <c r="B2222" s="50"/>
      <c r="C2222" s="50"/>
      <c r="D2222" s="51"/>
      <c r="E2222" s="51"/>
      <c r="F2222" s="48"/>
      <c r="G2222" s="51"/>
      <c r="H2222" s="51"/>
      <c r="I2222" s="50"/>
      <c r="J2222" s="50"/>
      <c r="K2222" s="50"/>
      <c r="L2222"/>
      <c r="M2222" t="str">
        <f t="shared" si="68"/>
        <v/>
      </c>
      <c r="N2222" t="str">
        <f t="shared" si="69"/>
        <v/>
      </c>
    </row>
    <row r="2223" spans="1:14" ht="15" x14ac:dyDescent="0.2">
      <c r="A2223" s="50"/>
      <c r="B2223" s="50"/>
      <c r="C2223" s="50"/>
      <c r="D2223" s="51"/>
      <c r="E2223" s="51"/>
      <c r="F2223" s="48"/>
      <c r="G2223" s="51"/>
      <c r="H2223" s="51"/>
      <c r="I2223" s="50"/>
      <c r="J2223" s="50"/>
      <c r="K2223" s="50"/>
      <c r="L2223"/>
      <c r="M2223" t="str">
        <f t="shared" si="68"/>
        <v/>
      </c>
      <c r="N2223" t="str">
        <f t="shared" si="69"/>
        <v/>
      </c>
    </row>
    <row r="2224" spans="1:14" ht="15" x14ac:dyDescent="0.2">
      <c r="A2224" s="50"/>
      <c r="B2224" s="50"/>
      <c r="C2224" s="50"/>
      <c r="D2224" s="51"/>
      <c r="E2224" s="51"/>
      <c r="F2224" s="48"/>
      <c r="G2224" s="51"/>
      <c r="H2224" s="51"/>
      <c r="I2224" s="50"/>
      <c r="J2224" s="50"/>
      <c r="K2224" s="50"/>
      <c r="L2224"/>
      <c r="M2224" t="str">
        <f t="shared" si="68"/>
        <v/>
      </c>
      <c r="N2224" t="str">
        <f t="shared" si="69"/>
        <v/>
      </c>
    </row>
    <row r="2225" spans="1:14" ht="15" x14ac:dyDescent="0.2">
      <c r="A2225" s="50"/>
      <c r="B2225" s="50"/>
      <c r="C2225" s="50"/>
      <c r="D2225" s="51"/>
      <c r="E2225" s="51"/>
      <c r="F2225" s="48"/>
      <c r="G2225" s="51"/>
      <c r="H2225" s="51"/>
      <c r="I2225" s="50"/>
      <c r="J2225" s="50"/>
      <c r="K2225" s="50"/>
      <c r="L2225"/>
      <c r="M2225" t="str">
        <f t="shared" si="68"/>
        <v/>
      </c>
      <c r="N2225" t="str">
        <f t="shared" si="69"/>
        <v/>
      </c>
    </row>
    <row r="2226" spans="1:14" ht="15" x14ac:dyDescent="0.2">
      <c r="A2226" s="50"/>
      <c r="B2226" s="50"/>
      <c r="C2226" s="50"/>
      <c r="D2226" s="51"/>
      <c r="E2226" s="51"/>
      <c r="F2226" s="48"/>
      <c r="G2226" s="51"/>
      <c r="H2226" s="51"/>
      <c r="I2226" s="50"/>
      <c r="J2226" s="50"/>
      <c r="K2226" s="50"/>
      <c r="L2226"/>
      <c r="M2226" t="str">
        <f t="shared" si="68"/>
        <v/>
      </c>
      <c r="N2226" t="str">
        <f t="shared" si="69"/>
        <v/>
      </c>
    </row>
    <row r="2227" spans="1:14" ht="15" x14ac:dyDescent="0.2">
      <c r="A2227" s="50"/>
      <c r="B2227" s="50"/>
      <c r="C2227" s="50"/>
      <c r="D2227" s="51"/>
      <c r="E2227" s="51"/>
      <c r="F2227" s="48"/>
      <c r="G2227" s="51"/>
      <c r="H2227" s="51"/>
      <c r="I2227" s="50"/>
      <c r="J2227" s="50"/>
      <c r="K2227" s="50"/>
      <c r="L2227"/>
      <c r="M2227" t="str">
        <f t="shared" si="68"/>
        <v/>
      </c>
      <c r="N2227" t="str">
        <f t="shared" si="69"/>
        <v/>
      </c>
    </row>
    <row r="2228" spans="1:14" ht="15" x14ac:dyDescent="0.2">
      <c r="A2228" s="50"/>
      <c r="B2228" s="50"/>
      <c r="C2228" s="50"/>
      <c r="D2228" s="51"/>
      <c r="E2228" s="51"/>
      <c r="F2228" s="48"/>
      <c r="G2228" s="51"/>
      <c r="H2228" s="51"/>
      <c r="I2228" s="50"/>
      <c r="J2228" s="50"/>
      <c r="K2228" s="50"/>
      <c r="L2228"/>
      <c r="M2228" t="str">
        <f t="shared" si="68"/>
        <v/>
      </c>
      <c r="N2228" t="str">
        <f t="shared" si="69"/>
        <v/>
      </c>
    </row>
    <row r="2229" spans="1:14" ht="15" x14ac:dyDescent="0.2">
      <c r="A2229" s="50"/>
      <c r="B2229" s="50"/>
      <c r="C2229" s="50"/>
      <c r="D2229" s="51"/>
      <c r="E2229" s="51"/>
      <c r="F2229" s="48"/>
      <c r="G2229" s="51"/>
      <c r="H2229" s="51"/>
      <c r="I2229" s="50"/>
      <c r="J2229" s="50"/>
      <c r="K2229" s="50"/>
      <c r="L2229"/>
      <c r="M2229" t="str">
        <f t="shared" si="68"/>
        <v/>
      </c>
      <c r="N2229" t="str">
        <f t="shared" si="69"/>
        <v/>
      </c>
    </row>
    <row r="2230" spans="1:14" ht="15" x14ac:dyDescent="0.2">
      <c r="A2230" s="50"/>
      <c r="B2230" s="50"/>
      <c r="C2230" s="50"/>
      <c r="D2230" s="51"/>
      <c r="E2230" s="51"/>
      <c r="F2230" s="48"/>
      <c r="G2230" s="51"/>
      <c r="H2230" s="51"/>
      <c r="I2230" s="50"/>
      <c r="J2230" s="50"/>
      <c r="K2230" s="50"/>
      <c r="L2230"/>
      <c r="M2230" t="str">
        <f t="shared" si="68"/>
        <v/>
      </c>
      <c r="N2230" t="str">
        <f t="shared" si="69"/>
        <v/>
      </c>
    </row>
    <row r="2231" spans="1:14" ht="15" x14ac:dyDescent="0.2">
      <c r="A2231" s="50"/>
      <c r="B2231" s="50"/>
      <c r="C2231" s="50"/>
      <c r="D2231" s="51"/>
      <c r="E2231" s="51"/>
      <c r="F2231" s="48"/>
      <c r="G2231" s="51"/>
      <c r="H2231" s="51"/>
      <c r="I2231" s="50"/>
      <c r="J2231" s="50"/>
      <c r="K2231" s="50"/>
      <c r="L2231"/>
      <c r="M2231" t="str">
        <f t="shared" si="68"/>
        <v/>
      </c>
      <c r="N2231" t="str">
        <f t="shared" si="69"/>
        <v/>
      </c>
    </row>
    <row r="2232" spans="1:14" ht="15" x14ac:dyDescent="0.2">
      <c r="A2232" s="50"/>
      <c r="B2232" s="50"/>
      <c r="C2232" s="50"/>
      <c r="D2232" s="51"/>
      <c r="E2232" s="51"/>
      <c r="F2232" s="48"/>
      <c r="G2232" s="51"/>
      <c r="H2232" s="51"/>
      <c r="I2232" s="50"/>
      <c r="J2232" s="50"/>
      <c r="K2232" s="50"/>
      <c r="L2232"/>
      <c r="M2232" t="str">
        <f t="shared" si="68"/>
        <v/>
      </c>
      <c r="N2232" t="str">
        <f t="shared" si="69"/>
        <v/>
      </c>
    </row>
    <row r="2233" spans="1:14" ht="15" x14ac:dyDescent="0.2">
      <c r="A2233" s="50"/>
      <c r="B2233" s="50"/>
      <c r="C2233" s="50"/>
      <c r="D2233" s="51"/>
      <c r="E2233" s="51"/>
      <c r="F2233" s="48"/>
      <c r="G2233" s="51"/>
      <c r="H2233" s="51"/>
      <c r="I2233" s="50"/>
      <c r="J2233" s="50"/>
      <c r="K2233" s="50"/>
      <c r="L2233"/>
      <c r="M2233" t="str">
        <f t="shared" si="68"/>
        <v/>
      </c>
      <c r="N2233" t="str">
        <f t="shared" si="69"/>
        <v/>
      </c>
    </row>
    <row r="2234" spans="1:14" ht="15" x14ac:dyDescent="0.2">
      <c r="A2234" s="50"/>
      <c r="B2234" s="50"/>
      <c r="C2234" s="50"/>
      <c r="D2234" s="51"/>
      <c r="E2234" s="51"/>
      <c r="F2234" s="48"/>
      <c r="G2234" s="51"/>
      <c r="H2234" s="51"/>
      <c r="I2234" s="50"/>
      <c r="J2234" s="50"/>
      <c r="K2234" s="50"/>
      <c r="L2234"/>
      <c r="M2234" t="str">
        <f t="shared" si="68"/>
        <v/>
      </c>
      <c r="N2234" t="str">
        <f t="shared" si="69"/>
        <v/>
      </c>
    </row>
    <row r="2235" spans="1:14" ht="15" x14ac:dyDescent="0.2">
      <c r="A2235" s="50"/>
      <c r="B2235" s="50"/>
      <c r="C2235" s="50"/>
      <c r="D2235" s="51"/>
      <c r="E2235" s="51"/>
      <c r="F2235" s="48"/>
      <c r="G2235" s="51"/>
      <c r="H2235" s="51"/>
      <c r="I2235" s="50"/>
      <c r="J2235" s="50"/>
      <c r="K2235" s="50"/>
      <c r="L2235"/>
      <c r="M2235" t="str">
        <f t="shared" si="68"/>
        <v/>
      </c>
      <c r="N2235" t="str">
        <f t="shared" si="69"/>
        <v/>
      </c>
    </row>
    <row r="2236" spans="1:14" ht="15" x14ac:dyDescent="0.2">
      <c r="A2236" s="50"/>
      <c r="B2236" s="50"/>
      <c r="C2236" s="50"/>
      <c r="D2236" s="51"/>
      <c r="E2236" s="51"/>
      <c r="F2236" s="48"/>
      <c r="G2236" s="51"/>
      <c r="H2236" s="51"/>
      <c r="I2236" s="50"/>
      <c r="J2236" s="50"/>
      <c r="K2236" s="50"/>
      <c r="L2236"/>
      <c r="M2236" t="str">
        <f t="shared" si="68"/>
        <v/>
      </c>
      <c r="N2236" t="str">
        <f t="shared" si="69"/>
        <v/>
      </c>
    </row>
    <row r="2237" spans="1:14" ht="15" x14ac:dyDescent="0.2">
      <c r="A2237" s="50"/>
      <c r="B2237" s="50"/>
      <c r="C2237" s="50"/>
      <c r="D2237" s="51"/>
      <c r="E2237" s="51"/>
      <c r="F2237" s="48"/>
      <c r="G2237" s="51"/>
      <c r="H2237" s="51"/>
      <c r="I2237" s="50"/>
      <c r="J2237" s="50"/>
      <c r="K2237" s="50"/>
      <c r="L2237"/>
      <c r="M2237" t="str">
        <f t="shared" si="68"/>
        <v/>
      </c>
      <c r="N2237" t="str">
        <f t="shared" si="69"/>
        <v/>
      </c>
    </row>
    <row r="2238" spans="1:14" ht="15" x14ac:dyDescent="0.2">
      <c r="A2238" s="50"/>
      <c r="B2238" s="50"/>
      <c r="C2238" s="50"/>
      <c r="D2238" s="51"/>
      <c r="E2238" s="51"/>
      <c r="F2238" s="48"/>
      <c r="G2238" s="51"/>
      <c r="H2238" s="51"/>
      <c r="I2238" s="50"/>
      <c r="J2238" s="50"/>
      <c r="K2238" s="50"/>
      <c r="L2238"/>
      <c r="M2238" t="str">
        <f t="shared" si="68"/>
        <v/>
      </c>
      <c r="N2238" t="str">
        <f t="shared" si="69"/>
        <v/>
      </c>
    </row>
    <row r="2239" spans="1:14" ht="15" x14ac:dyDescent="0.2">
      <c r="A2239" s="50"/>
      <c r="B2239" s="50"/>
      <c r="C2239" s="50"/>
      <c r="D2239" s="51"/>
      <c r="E2239" s="51"/>
      <c r="F2239" s="48"/>
      <c r="G2239" s="51"/>
      <c r="H2239" s="51"/>
      <c r="I2239" s="50"/>
      <c r="J2239" s="50"/>
      <c r="K2239" s="50"/>
      <c r="L2239"/>
      <c r="M2239" t="str">
        <f t="shared" si="68"/>
        <v/>
      </c>
      <c r="N2239" t="str">
        <f t="shared" si="69"/>
        <v/>
      </c>
    </row>
    <row r="2240" spans="1:14" ht="15" x14ac:dyDescent="0.2">
      <c r="A2240" s="50"/>
      <c r="B2240" s="50"/>
      <c r="C2240" s="50"/>
      <c r="D2240" s="51"/>
      <c r="E2240" s="51"/>
      <c r="F2240" s="48"/>
      <c r="G2240" s="51"/>
      <c r="H2240" s="51"/>
      <c r="I2240" s="50"/>
      <c r="J2240" s="50"/>
      <c r="K2240" s="50"/>
      <c r="L2240"/>
      <c r="M2240" t="str">
        <f t="shared" si="68"/>
        <v/>
      </c>
      <c r="N2240" t="str">
        <f t="shared" si="69"/>
        <v/>
      </c>
    </row>
    <row r="2241" spans="1:14" ht="15" x14ac:dyDescent="0.2">
      <c r="A2241" s="50"/>
      <c r="B2241" s="50"/>
      <c r="C2241" s="50"/>
      <c r="D2241" s="51"/>
      <c r="E2241" s="51"/>
      <c r="F2241" s="48"/>
      <c r="G2241" s="51"/>
      <c r="H2241" s="51"/>
      <c r="I2241" s="50"/>
      <c r="J2241" s="50"/>
      <c r="K2241" s="50"/>
      <c r="L2241"/>
      <c r="M2241" t="str">
        <f t="shared" si="68"/>
        <v/>
      </c>
      <c r="N2241" t="str">
        <f t="shared" si="69"/>
        <v/>
      </c>
    </row>
    <row r="2242" spans="1:14" ht="15" x14ac:dyDescent="0.2">
      <c r="A2242" s="50"/>
      <c r="B2242" s="50"/>
      <c r="C2242" s="50"/>
      <c r="D2242" s="51"/>
      <c r="E2242" s="51"/>
      <c r="F2242" s="48"/>
      <c r="G2242" s="51"/>
      <c r="H2242" s="51"/>
      <c r="I2242" s="50"/>
      <c r="J2242" s="50"/>
      <c r="K2242" s="50"/>
      <c r="L2242"/>
      <c r="M2242" t="str">
        <f t="shared" si="68"/>
        <v/>
      </c>
      <c r="N2242" t="str">
        <f t="shared" si="69"/>
        <v/>
      </c>
    </row>
    <row r="2243" spans="1:14" ht="15" x14ac:dyDescent="0.2">
      <c r="A2243" s="50"/>
      <c r="B2243" s="50"/>
      <c r="C2243" s="50"/>
      <c r="D2243" s="51"/>
      <c r="E2243" s="51"/>
      <c r="F2243" s="48"/>
      <c r="G2243" s="51"/>
      <c r="H2243" s="51"/>
      <c r="I2243" s="50"/>
      <c r="J2243" s="50"/>
      <c r="K2243" s="50"/>
      <c r="L2243"/>
      <c r="M2243" t="str">
        <f t="shared" si="68"/>
        <v/>
      </c>
      <c r="N2243" t="str">
        <f t="shared" si="69"/>
        <v/>
      </c>
    </row>
    <row r="2244" spans="1:14" ht="15" x14ac:dyDescent="0.2">
      <c r="A2244" s="50"/>
      <c r="B2244" s="50"/>
      <c r="C2244" s="50"/>
      <c r="D2244" s="51"/>
      <c r="E2244" s="51"/>
      <c r="F2244" s="48"/>
      <c r="G2244" s="51"/>
      <c r="H2244" s="51"/>
      <c r="I2244" s="50"/>
      <c r="J2244" s="50"/>
      <c r="K2244" s="50"/>
      <c r="L2244"/>
      <c r="M2244" t="str">
        <f t="shared" si="68"/>
        <v/>
      </c>
      <c r="N2244" t="str">
        <f t="shared" si="69"/>
        <v/>
      </c>
    </row>
    <row r="2245" spans="1:14" ht="15" x14ac:dyDescent="0.2">
      <c r="A2245" s="50"/>
      <c r="B2245" s="50"/>
      <c r="C2245" s="50"/>
      <c r="D2245" s="51"/>
      <c r="E2245" s="51"/>
      <c r="F2245" s="48"/>
      <c r="G2245" s="51"/>
      <c r="H2245" s="51"/>
      <c r="I2245" s="50"/>
      <c r="J2245" s="50"/>
      <c r="K2245" s="50"/>
      <c r="L2245"/>
      <c r="M2245" t="str">
        <f t="shared" ref="M2245:M2308" si="70">IF(E2245=0,"",E2245/100)</f>
        <v/>
      </c>
      <c r="N2245" t="str">
        <f t="shared" si="69"/>
        <v/>
      </c>
    </row>
    <row r="2246" spans="1:14" ht="15" x14ac:dyDescent="0.2">
      <c r="A2246" s="50"/>
      <c r="B2246" s="50"/>
      <c r="C2246" s="50"/>
      <c r="D2246" s="51"/>
      <c r="E2246" s="51"/>
      <c r="F2246" s="48"/>
      <c r="G2246" s="51"/>
      <c r="H2246" s="51"/>
      <c r="I2246" s="50"/>
      <c r="J2246" s="50"/>
      <c r="K2246" s="50"/>
      <c r="L2246"/>
      <c r="M2246" t="str">
        <f t="shared" si="70"/>
        <v/>
      </c>
      <c r="N2246" t="str">
        <f t="shared" ref="N2246:N2309" si="71">IF(F2246=0,"",F2246/100)</f>
        <v/>
      </c>
    </row>
    <row r="2247" spans="1:14" ht="15" x14ac:dyDescent="0.2">
      <c r="A2247" s="50"/>
      <c r="B2247" s="50"/>
      <c r="C2247" s="50"/>
      <c r="D2247" s="51"/>
      <c r="E2247" s="51"/>
      <c r="F2247" s="48"/>
      <c r="G2247" s="51"/>
      <c r="H2247" s="51"/>
      <c r="I2247" s="50"/>
      <c r="J2247" s="50"/>
      <c r="K2247" s="50"/>
      <c r="L2247"/>
      <c r="M2247" t="str">
        <f t="shared" si="70"/>
        <v/>
      </c>
      <c r="N2247" t="str">
        <f t="shared" si="71"/>
        <v/>
      </c>
    </row>
    <row r="2248" spans="1:14" ht="15" x14ac:dyDescent="0.2">
      <c r="A2248" s="50"/>
      <c r="B2248" s="50"/>
      <c r="C2248" s="50"/>
      <c r="D2248" s="51"/>
      <c r="E2248" s="51"/>
      <c r="F2248" s="48"/>
      <c r="G2248" s="51"/>
      <c r="H2248" s="51"/>
      <c r="I2248" s="50"/>
      <c r="J2248" s="50"/>
      <c r="K2248" s="50"/>
      <c r="L2248"/>
      <c r="M2248" t="str">
        <f t="shared" si="70"/>
        <v/>
      </c>
      <c r="N2248" t="str">
        <f t="shared" si="71"/>
        <v/>
      </c>
    </row>
    <row r="2249" spans="1:14" ht="15" x14ac:dyDescent="0.2">
      <c r="A2249" s="50"/>
      <c r="B2249" s="50"/>
      <c r="C2249" s="50"/>
      <c r="D2249" s="51"/>
      <c r="E2249" s="51"/>
      <c r="F2249" s="48"/>
      <c r="G2249" s="51"/>
      <c r="H2249" s="51"/>
      <c r="I2249" s="50"/>
      <c r="J2249" s="50"/>
      <c r="K2249" s="50"/>
      <c r="L2249"/>
      <c r="M2249" t="str">
        <f t="shared" si="70"/>
        <v/>
      </c>
      <c r="N2249" t="str">
        <f t="shared" si="71"/>
        <v/>
      </c>
    </row>
    <row r="2250" spans="1:14" ht="15" x14ac:dyDescent="0.2">
      <c r="A2250" s="50"/>
      <c r="B2250" s="50"/>
      <c r="C2250" s="50"/>
      <c r="D2250" s="51"/>
      <c r="E2250" s="51"/>
      <c r="F2250" s="48"/>
      <c r="G2250" s="51"/>
      <c r="H2250" s="51"/>
      <c r="I2250" s="50"/>
      <c r="J2250" s="50"/>
      <c r="K2250" s="50"/>
      <c r="L2250"/>
      <c r="M2250" t="str">
        <f t="shared" si="70"/>
        <v/>
      </c>
      <c r="N2250" t="str">
        <f t="shared" si="71"/>
        <v/>
      </c>
    </row>
    <row r="2251" spans="1:14" ht="15" x14ac:dyDescent="0.2">
      <c r="A2251" s="50"/>
      <c r="B2251" s="50"/>
      <c r="C2251" s="50"/>
      <c r="D2251" s="51"/>
      <c r="E2251" s="51"/>
      <c r="F2251" s="48"/>
      <c r="G2251" s="51"/>
      <c r="H2251" s="51"/>
      <c r="I2251" s="50"/>
      <c r="J2251" s="50"/>
      <c r="K2251" s="50"/>
      <c r="L2251"/>
      <c r="M2251" t="str">
        <f t="shared" si="70"/>
        <v/>
      </c>
      <c r="N2251" t="str">
        <f t="shared" si="71"/>
        <v/>
      </c>
    </row>
    <row r="2252" spans="1:14" ht="15" x14ac:dyDescent="0.2">
      <c r="A2252" s="50"/>
      <c r="B2252" s="50"/>
      <c r="C2252" s="50"/>
      <c r="D2252" s="51"/>
      <c r="E2252" s="51"/>
      <c r="F2252" s="48"/>
      <c r="G2252" s="51"/>
      <c r="H2252" s="51"/>
      <c r="I2252" s="50"/>
      <c r="J2252" s="50"/>
      <c r="K2252" s="50"/>
      <c r="L2252"/>
      <c r="M2252" t="str">
        <f t="shared" si="70"/>
        <v/>
      </c>
      <c r="N2252" t="str">
        <f t="shared" si="71"/>
        <v/>
      </c>
    </row>
    <row r="2253" spans="1:14" ht="15" x14ac:dyDescent="0.2">
      <c r="A2253" s="50"/>
      <c r="B2253" s="50"/>
      <c r="C2253" s="50"/>
      <c r="D2253" s="51"/>
      <c r="E2253" s="51"/>
      <c r="F2253" s="48"/>
      <c r="G2253" s="51"/>
      <c r="H2253" s="51"/>
      <c r="I2253" s="50"/>
      <c r="J2253" s="50"/>
      <c r="K2253" s="50"/>
      <c r="L2253"/>
      <c r="M2253" t="str">
        <f t="shared" si="70"/>
        <v/>
      </c>
      <c r="N2253" t="str">
        <f t="shared" si="71"/>
        <v/>
      </c>
    </row>
    <row r="2254" spans="1:14" ht="15" x14ac:dyDescent="0.2">
      <c r="A2254" s="50"/>
      <c r="B2254" s="50"/>
      <c r="C2254" s="50"/>
      <c r="D2254" s="51"/>
      <c r="E2254" s="51"/>
      <c r="F2254" s="48"/>
      <c r="G2254" s="51"/>
      <c r="H2254" s="51"/>
      <c r="I2254" s="50"/>
      <c r="J2254" s="50"/>
      <c r="K2254" s="50"/>
      <c r="L2254"/>
      <c r="M2254" t="str">
        <f t="shared" si="70"/>
        <v/>
      </c>
      <c r="N2254" t="str">
        <f t="shared" si="71"/>
        <v/>
      </c>
    </row>
    <row r="2255" spans="1:14" ht="15" x14ac:dyDescent="0.2">
      <c r="A2255" s="50"/>
      <c r="B2255" s="50"/>
      <c r="C2255" s="50"/>
      <c r="D2255" s="51"/>
      <c r="E2255" s="51"/>
      <c r="F2255" s="48"/>
      <c r="G2255" s="51"/>
      <c r="H2255" s="51"/>
      <c r="I2255" s="50"/>
      <c r="J2255" s="50"/>
      <c r="K2255" s="50"/>
      <c r="L2255"/>
      <c r="M2255" t="str">
        <f t="shared" si="70"/>
        <v/>
      </c>
      <c r="N2255" t="str">
        <f t="shared" si="71"/>
        <v/>
      </c>
    </row>
    <row r="2256" spans="1:14" ht="15" x14ac:dyDescent="0.2">
      <c r="A2256" s="50"/>
      <c r="B2256" s="50"/>
      <c r="C2256" s="50"/>
      <c r="D2256" s="51"/>
      <c r="E2256" s="51"/>
      <c r="F2256" s="48"/>
      <c r="G2256" s="51"/>
      <c r="H2256" s="51"/>
      <c r="I2256" s="50"/>
      <c r="J2256" s="50"/>
      <c r="K2256" s="50"/>
      <c r="L2256"/>
      <c r="M2256" t="str">
        <f t="shared" si="70"/>
        <v/>
      </c>
      <c r="N2256" t="str">
        <f t="shared" si="71"/>
        <v/>
      </c>
    </row>
    <row r="2257" spans="1:14" ht="15" x14ac:dyDescent="0.2">
      <c r="A2257" s="50"/>
      <c r="B2257" s="50"/>
      <c r="C2257" s="50"/>
      <c r="D2257" s="51"/>
      <c r="E2257" s="51"/>
      <c r="F2257" s="48"/>
      <c r="G2257" s="51"/>
      <c r="H2257" s="51"/>
      <c r="I2257" s="50"/>
      <c r="J2257" s="50"/>
      <c r="K2257" s="50"/>
      <c r="L2257"/>
      <c r="M2257" t="str">
        <f t="shared" si="70"/>
        <v/>
      </c>
      <c r="N2257" t="str">
        <f t="shared" si="71"/>
        <v/>
      </c>
    </row>
    <row r="2258" spans="1:14" ht="15" x14ac:dyDescent="0.2">
      <c r="A2258" s="50"/>
      <c r="B2258" s="50"/>
      <c r="C2258" s="50"/>
      <c r="D2258" s="51"/>
      <c r="E2258" s="51"/>
      <c r="F2258" s="48"/>
      <c r="G2258" s="51"/>
      <c r="H2258" s="51"/>
      <c r="I2258" s="50"/>
      <c r="J2258" s="50"/>
      <c r="K2258" s="50"/>
      <c r="L2258"/>
      <c r="M2258" t="str">
        <f t="shared" si="70"/>
        <v/>
      </c>
      <c r="N2258" t="str">
        <f t="shared" si="71"/>
        <v/>
      </c>
    </row>
    <row r="2259" spans="1:14" ht="15" x14ac:dyDescent="0.2">
      <c r="A2259" s="50"/>
      <c r="B2259" s="50"/>
      <c r="C2259" s="50"/>
      <c r="D2259" s="51"/>
      <c r="E2259" s="51"/>
      <c r="F2259" s="48"/>
      <c r="G2259" s="51"/>
      <c r="H2259" s="51"/>
      <c r="I2259" s="50"/>
      <c r="J2259" s="50"/>
      <c r="K2259" s="50"/>
      <c r="L2259"/>
      <c r="M2259" t="str">
        <f t="shared" si="70"/>
        <v/>
      </c>
      <c r="N2259" t="str">
        <f t="shared" si="71"/>
        <v/>
      </c>
    </row>
    <row r="2260" spans="1:14" ht="15" x14ac:dyDescent="0.2">
      <c r="A2260" s="50"/>
      <c r="B2260" s="50"/>
      <c r="C2260" s="50"/>
      <c r="D2260" s="51"/>
      <c r="E2260" s="51"/>
      <c r="F2260" s="48"/>
      <c r="G2260" s="51"/>
      <c r="H2260" s="51"/>
      <c r="I2260" s="50"/>
      <c r="J2260" s="50"/>
      <c r="K2260" s="50"/>
      <c r="L2260"/>
      <c r="M2260" t="str">
        <f t="shared" si="70"/>
        <v/>
      </c>
      <c r="N2260" t="str">
        <f t="shared" si="71"/>
        <v/>
      </c>
    </row>
    <row r="2261" spans="1:14" ht="15" x14ac:dyDescent="0.2">
      <c r="A2261" s="50"/>
      <c r="B2261" s="50"/>
      <c r="C2261" s="50"/>
      <c r="D2261" s="51"/>
      <c r="E2261" s="51"/>
      <c r="F2261" s="48"/>
      <c r="G2261" s="51"/>
      <c r="H2261" s="51"/>
      <c r="I2261" s="50"/>
      <c r="J2261" s="50"/>
      <c r="K2261" s="50"/>
      <c r="L2261"/>
      <c r="M2261" t="str">
        <f t="shared" si="70"/>
        <v/>
      </c>
      <c r="N2261" t="str">
        <f t="shared" si="71"/>
        <v/>
      </c>
    </row>
    <row r="2262" spans="1:14" ht="15" x14ac:dyDescent="0.2">
      <c r="A2262" s="50"/>
      <c r="B2262" s="50"/>
      <c r="C2262" s="50"/>
      <c r="D2262" s="51"/>
      <c r="E2262" s="51"/>
      <c r="F2262" s="48"/>
      <c r="G2262" s="51"/>
      <c r="H2262" s="51"/>
      <c r="I2262" s="50"/>
      <c r="J2262" s="50"/>
      <c r="K2262" s="50"/>
      <c r="L2262"/>
      <c r="M2262" t="str">
        <f t="shared" si="70"/>
        <v/>
      </c>
      <c r="N2262" t="str">
        <f t="shared" si="71"/>
        <v/>
      </c>
    </row>
    <row r="2263" spans="1:14" ht="15" x14ac:dyDescent="0.2">
      <c r="A2263" s="50"/>
      <c r="B2263" s="50"/>
      <c r="C2263" s="50"/>
      <c r="D2263" s="51"/>
      <c r="E2263" s="51"/>
      <c r="F2263" s="48"/>
      <c r="G2263" s="51"/>
      <c r="H2263" s="51"/>
      <c r="I2263" s="50"/>
      <c r="J2263" s="50"/>
      <c r="K2263" s="50"/>
      <c r="L2263"/>
      <c r="M2263" t="str">
        <f t="shared" si="70"/>
        <v/>
      </c>
      <c r="N2263" t="str">
        <f t="shared" si="71"/>
        <v/>
      </c>
    </row>
    <row r="2264" spans="1:14" ht="15" x14ac:dyDescent="0.2">
      <c r="A2264" s="50"/>
      <c r="B2264" s="50"/>
      <c r="C2264" s="50"/>
      <c r="D2264" s="51"/>
      <c r="E2264" s="51"/>
      <c r="F2264" s="48"/>
      <c r="G2264" s="51"/>
      <c r="H2264" s="51"/>
      <c r="I2264" s="50"/>
      <c r="J2264" s="50"/>
      <c r="K2264" s="50"/>
      <c r="L2264"/>
      <c r="M2264" t="str">
        <f t="shared" si="70"/>
        <v/>
      </c>
      <c r="N2264" t="str">
        <f t="shared" si="71"/>
        <v/>
      </c>
    </row>
    <row r="2265" spans="1:14" ht="15" x14ac:dyDescent="0.2">
      <c r="A2265" s="50"/>
      <c r="B2265" s="50"/>
      <c r="C2265" s="50"/>
      <c r="D2265" s="51"/>
      <c r="E2265" s="51"/>
      <c r="F2265" s="48"/>
      <c r="G2265" s="51"/>
      <c r="H2265" s="51"/>
      <c r="I2265" s="50"/>
      <c r="J2265" s="50"/>
      <c r="K2265" s="50"/>
      <c r="L2265"/>
      <c r="M2265" t="str">
        <f t="shared" si="70"/>
        <v/>
      </c>
      <c r="N2265" t="str">
        <f t="shared" si="71"/>
        <v/>
      </c>
    </row>
    <row r="2266" spans="1:14" ht="15" x14ac:dyDescent="0.2">
      <c r="A2266" s="50"/>
      <c r="B2266" s="50"/>
      <c r="C2266" s="50"/>
      <c r="D2266" s="51"/>
      <c r="E2266" s="51"/>
      <c r="F2266" s="48"/>
      <c r="G2266" s="51"/>
      <c r="H2266" s="51"/>
      <c r="I2266" s="50"/>
      <c r="J2266" s="50"/>
      <c r="K2266" s="50"/>
      <c r="L2266"/>
      <c r="M2266" t="str">
        <f t="shared" si="70"/>
        <v/>
      </c>
      <c r="N2266" t="str">
        <f t="shared" si="71"/>
        <v/>
      </c>
    </row>
    <row r="2267" spans="1:14" ht="15" x14ac:dyDescent="0.2">
      <c r="A2267" s="50"/>
      <c r="B2267" s="50"/>
      <c r="C2267" s="50"/>
      <c r="D2267" s="51"/>
      <c r="E2267" s="51"/>
      <c r="F2267" s="48"/>
      <c r="G2267" s="51"/>
      <c r="H2267" s="51"/>
      <c r="I2267" s="50"/>
      <c r="J2267" s="50"/>
      <c r="K2267" s="50"/>
      <c r="L2267"/>
      <c r="M2267" t="str">
        <f t="shared" si="70"/>
        <v/>
      </c>
      <c r="N2267" t="str">
        <f t="shared" si="71"/>
        <v/>
      </c>
    </row>
    <row r="2268" spans="1:14" ht="15" x14ac:dyDescent="0.2">
      <c r="A2268" s="50"/>
      <c r="B2268" s="50"/>
      <c r="C2268" s="50"/>
      <c r="D2268" s="51"/>
      <c r="E2268" s="51"/>
      <c r="F2268" s="48"/>
      <c r="G2268" s="51"/>
      <c r="H2268" s="51"/>
      <c r="I2268" s="50"/>
      <c r="J2268" s="50"/>
      <c r="K2268" s="50"/>
      <c r="L2268"/>
      <c r="M2268" t="str">
        <f t="shared" si="70"/>
        <v/>
      </c>
      <c r="N2268" t="str">
        <f t="shared" si="71"/>
        <v/>
      </c>
    </row>
    <row r="2269" spans="1:14" ht="15" x14ac:dyDescent="0.2">
      <c r="A2269" s="50"/>
      <c r="B2269" s="50"/>
      <c r="C2269" s="50"/>
      <c r="D2269" s="51"/>
      <c r="E2269" s="51"/>
      <c r="F2269" s="48"/>
      <c r="G2269" s="51"/>
      <c r="H2269" s="51"/>
      <c r="I2269" s="50"/>
      <c r="J2269" s="50"/>
      <c r="K2269" s="50"/>
      <c r="L2269"/>
      <c r="M2269" t="str">
        <f t="shared" si="70"/>
        <v/>
      </c>
      <c r="N2269" t="str">
        <f t="shared" si="71"/>
        <v/>
      </c>
    </row>
    <row r="2270" spans="1:14" ht="15" x14ac:dyDescent="0.2">
      <c r="A2270" s="50"/>
      <c r="B2270" s="50"/>
      <c r="C2270" s="50"/>
      <c r="D2270" s="51"/>
      <c r="E2270" s="51"/>
      <c r="F2270" s="48"/>
      <c r="G2270" s="51"/>
      <c r="H2270" s="51"/>
      <c r="I2270" s="50"/>
      <c r="J2270" s="50"/>
      <c r="K2270" s="50"/>
      <c r="L2270"/>
      <c r="M2270" t="str">
        <f t="shared" si="70"/>
        <v/>
      </c>
      <c r="N2270" t="str">
        <f t="shared" si="71"/>
        <v/>
      </c>
    </row>
    <row r="2271" spans="1:14" ht="15" x14ac:dyDescent="0.2">
      <c r="A2271" s="50"/>
      <c r="B2271" s="50"/>
      <c r="C2271" s="50"/>
      <c r="D2271" s="51"/>
      <c r="E2271" s="51"/>
      <c r="F2271" s="48"/>
      <c r="G2271" s="51"/>
      <c r="H2271" s="51"/>
      <c r="I2271" s="50"/>
      <c r="J2271" s="50"/>
      <c r="K2271" s="50"/>
      <c r="L2271"/>
      <c r="M2271" t="str">
        <f t="shared" si="70"/>
        <v/>
      </c>
      <c r="N2271" t="str">
        <f t="shared" si="71"/>
        <v/>
      </c>
    </row>
    <row r="2272" spans="1:14" ht="15" x14ac:dyDescent="0.2">
      <c r="A2272" s="50"/>
      <c r="B2272" s="50"/>
      <c r="C2272" s="50"/>
      <c r="D2272" s="51"/>
      <c r="E2272" s="51"/>
      <c r="F2272" s="48"/>
      <c r="G2272" s="51"/>
      <c r="H2272" s="51"/>
      <c r="I2272" s="50"/>
      <c r="J2272" s="50"/>
      <c r="K2272" s="50"/>
      <c r="L2272"/>
      <c r="M2272" t="str">
        <f t="shared" si="70"/>
        <v/>
      </c>
      <c r="N2272" t="str">
        <f t="shared" si="71"/>
        <v/>
      </c>
    </row>
    <row r="2273" spans="1:14" ht="15" x14ac:dyDescent="0.2">
      <c r="A2273" s="50"/>
      <c r="B2273" s="50"/>
      <c r="C2273" s="50"/>
      <c r="D2273" s="51"/>
      <c r="E2273" s="51"/>
      <c r="F2273" s="48"/>
      <c r="G2273" s="51"/>
      <c r="H2273" s="51"/>
      <c r="I2273" s="50"/>
      <c r="J2273" s="50"/>
      <c r="K2273" s="50"/>
      <c r="L2273"/>
      <c r="M2273" t="str">
        <f t="shared" si="70"/>
        <v/>
      </c>
      <c r="N2273" t="str">
        <f t="shared" si="71"/>
        <v/>
      </c>
    </row>
    <row r="2274" spans="1:14" ht="15" x14ac:dyDescent="0.2">
      <c r="A2274" s="50"/>
      <c r="B2274" s="50"/>
      <c r="C2274" s="50"/>
      <c r="D2274" s="51"/>
      <c r="E2274" s="51"/>
      <c r="F2274" s="48"/>
      <c r="G2274" s="51"/>
      <c r="H2274" s="51"/>
      <c r="I2274" s="50"/>
      <c r="J2274" s="50"/>
      <c r="K2274" s="50"/>
      <c r="L2274"/>
      <c r="M2274" t="str">
        <f t="shared" si="70"/>
        <v/>
      </c>
      <c r="N2274" t="str">
        <f t="shared" si="71"/>
        <v/>
      </c>
    </row>
    <row r="2275" spans="1:14" ht="15" x14ac:dyDescent="0.2">
      <c r="A2275" s="50"/>
      <c r="B2275" s="50"/>
      <c r="C2275" s="50"/>
      <c r="D2275" s="51"/>
      <c r="E2275" s="51"/>
      <c r="F2275" s="48"/>
      <c r="G2275" s="51"/>
      <c r="H2275" s="51"/>
      <c r="I2275" s="50"/>
      <c r="J2275" s="50"/>
      <c r="K2275" s="50"/>
      <c r="L2275"/>
      <c r="M2275" t="str">
        <f t="shared" si="70"/>
        <v/>
      </c>
      <c r="N2275" t="str">
        <f t="shared" si="71"/>
        <v/>
      </c>
    </row>
    <row r="2276" spans="1:14" ht="15" x14ac:dyDescent="0.2">
      <c r="A2276" s="50"/>
      <c r="B2276" s="50"/>
      <c r="C2276" s="50"/>
      <c r="D2276" s="51"/>
      <c r="E2276" s="51"/>
      <c r="F2276" s="48"/>
      <c r="G2276" s="51"/>
      <c r="H2276" s="51"/>
      <c r="I2276" s="50"/>
      <c r="J2276" s="50"/>
      <c r="K2276" s="50"/>
      <c r="L2276"/>
      <c r="M2276" t="str">
        <f t="shared" si="70"/>
        <v/>
      </c>
      <c r="N2276" t="str">
        <f t="shared" si="71"/>
        <v/>
      </c>
    </row>
    <row r="2277" spans="1:14" ht="15" x14ac:dyDescent="0.2">
      <c r="A2277" s="50"/>
      <c r="B2277" s="50"/>
      <c r="C2277" s="50"/>
      <c r="D2277" s="51"/>
      <c r="E2277" s="51"/>
      <c r="F2277" s="48"/>
      <c r="G2277" s="51"/>
      <c r="H2277" s="51"/>
      <c r="I2277" s="50"/>
      <c r="J2277" s="50"/>
      <c r="K2277" s="50"/>
      <c r="L2277"/>
      <c r="M2277" t="str">
        <f t="shared" si="70"/>
        <v/>
      </c>
      <c r="N2277" t="str">
        <f t="shared" si="71"/>
        <v/>
      </c>
    </row>
    <row r="2278" spans="1:14" ht="15" x14ac:dyDescent="0.2">
      <c r="A2278" s="50"/>
      <c r="B2278" s="50"/>
      <c r="C2278" s="50"/>
      <c r="D2278" s="51"/>
      <c r="E2278" s="51"/>
      <c r="F2278" s="48"/>
      <c r="G2278" s="51"/>
      <c r="H2278" s="51"/>
      <c r="I2278" s="50"/>
      <c r="J2278" s="50"/>
      <c r="K2278" s="50"/>
      <c r="L2278"/>
      <c r="M2278" t="str">
        <f t="shared" si="70"/>
        <v/>
      </c>
      <c r="N2278" t="str">
        <f t="shared" si="71"/>
        <v/>
      </c>
    </row>
    <row r="2279" spans="1:14" ht="15" x14ac:dyDescent="0.2">
      <c r="A2279" s="50"/>
      <c r="B2279" s="50"/>
      <c r="C2279" s="50"/>
      <c r="D2279" s="51"/>
      <c r="E2279" s="51"/>
      <c r="F2279" s="48"/>
      <c r="G2279" s="51"/>
      <c r="H2279" s="51"/>
      <c r="I2279" s="50"/>
      <c r="J2279" s="50"/>
      <c r="K2279" s="50"/>
      <c r="L2279"/>
      <c r="M2279" t="str">
        <f t="shared" si="70"/>
        <v/>
      </c>
      <c r="N2279" t="str">
        <f t="shared" si="71"/>
        <v/>
      </c>
    </row>
    <row r="2280" spans="1:14" ht="15" x14ac:dyDescent="0.2">
      <c r="A2280" s="50"/>
      <c r="B2280" s="50"/>
      <c r="C2280" s="50"/>
      <c r="D2280" s="51"/>
      <c r="E2280" s="51"/>
      <c r="F2280" s="48"/>
      <c r="G2280" s="51"/>
      <c r="H2280" s="51"/>
      <c r="I2280" s="50"/>
      <c r="J2280" s="50"/>
      <c r="K2280" s="50"/>
      <c r="L2280"/>
      <c r="M2280" t="str">
        <f t="shared" si="70"/>
        <v/>
      </c>
      <c r="N2280" t="str">
        <f t="shared" si="71"/>
        <v/>
      </c>
    </row>
    <row r="2281" spans="1:14" ht="15" x14ac:dyDescent="0.2">
      <c r="A2281" s="50"/>
      <c r="B2281" s="50"/>
      <c r="C2281" s="50"/>
      <c r="D2281" s="51"/>
      <c r="E2281" s="51"/>
      <c r="F2281" s="48"/>
      <c r="G2281" s="51"/>
      <c r="H2281" s="51"/>
      <c r="I2281" s="50"/>
      <c r="J2281" s="50"/>
      <c r="K2281" s="50"/>
      <c r="L2281"/>
      <c r="M2281" t="str">
        <f t="shared" si="70"/>
        <v/>
      </c>
      <c r="N2281" t="str">
        <f t="shared" si="71"/>
        <v/>
      </c>
    </row>
    <row r="2282" spans="1:14" ht="15" x14ac:dyDescent="0.2">
      <c r="A2282" s="50"/>
      <c r="B2282" s="50"/>
      <c r="C2282" s="50"/>
      <c r="D2282" s="51"/>
      <c r="E2282" s="51"/>
      <c r="F2282" s="48"/>
      <c r="G2282" s="51"/>
      <c r="H2282" s="51"/>
      <c r="I2282" s="50"/>
      <c r="J2282" s="50"/>
      <c r="K2282" s="50"/>
      <c r="L2282"/>
      <c r="M2282" t="str">
        <f t="shared" si="70"/>
        <v/>
      </c>
      <c r="N2282" t="str">
        <f t="shared" si="71"/>
        <v/>
      </c>
    </row>
    <row r="2283" spans="1:14" ht="15" x14ac:dyDescent="0.2">
      <c r="A2283" s="50"/>
      <c r="B2283" s="50"/>
      <c r="C2283" s="50"/>
      <c r="D2283" s="51"/>
      <c r="E2283" s="51"/>
      <c r="F2283" s="48"/>
      <c r="G2283" s="51"/>
      <c r="H2283" s="51"/>
      <c r="I2283" s="50"/>
      <c r="J2283" s="50"/>
      <c r="K2283" s="50"/>
      <c r="L2283"/>
      <c r="M2283" t="str">
        <f t="shared" si="70"/>
        <v/>
      </c>
      <c r="N2283" t="str">
        <f t="shared" si="71"/>
        <v/>
      </c>
    </row>
    <row r="2284" spans="1:14" ht="15" x14ac:dyDescent="0.2">
      <c r="A2284" s="50"/>
      <c r="B2284" s="50"/>
      <c r="C2284" s="50"/>
      <c r="D2284" s="51"/>
      <c r="E2284" s="51"/>
      <c r="F2284" s="48"/>
      <c r="G2284" s="51"/>
      <c r="H2284" s="51"/>
      <c r="I2284" s="50"/>
      <c r="J2284" s="50"/>
      <c r="K2284" s="50"/>
      <c r="L2284"/>
      <c r="M2284" t="str">
        <f t="shared" si="70"/>
        <v/>
      </c>
      <c r="N2284" t="str">
        <f t="shared" si="71"/>
        <v/>
      </c>
    </row>
    <row r="2285" spans="1:14" ht="15" x14ac:dyDescent="0.2">
      <c r="A2285" s="50"/>
      <c r="B2285" s="50"/>
      <c r="C2285" s="50"/>
      <c r="D2285" s="51"/>
      <c r="E2285" s="51"/>
      <c r="F2285" s="48"/>
      <c r="G2285" s="51"/>
      <c r="H2285" s="51"/>
      <c r="I2285" s="50"/>
      <c r="J2285" s="50"/>
      <c r="K2285" s="50"/>
      <c r="L2285"/>
      <c r="M2285" t="str">
        <f t="shared" si="70"/>
        <v/>
      </c>
      <c r="N2285" t="str">
        <f t="shared" si="71"/>
        <v/>
      </c>
    </row>
    <row r="2286" spans="1:14" ht="15" x14ac:dyDescent="0.2">
      <c r="A2286" s="50"/>
      <c r="B2286" s="50"/>
      <c r="C2286" s="50"/>
      <c r="D2286" s="51"/>
      <c r="E2286" s="51"/>
      <c r="F2286" s="48"/>
      <c r="G2286" s="51"/>
      <c r="H2286" s="51"/>
      <c r="I2286" s="50"/>
      <c r="J2286" s="50"/>
      <c r="K2286" s="50"/>
      <c r="L2286"/>
      <c r="M2286" t="str">
        <f t="shared" si="70"/>
        <v/>
      </c>
      <c r="N2286" t="str">
        <f t="shared" si="71"/>
        <v/>
      </c>
    </row>
    <row r="2287" spans="1:14" ht="15" x14ac:dyDescent="0.2">
      <c r="A2287" s="50"/>
      <c r="B2287" s="50"/>
      <c r="C2287" s="50"/>
      <c r="D2287" s="51"/>
      <c r="E2287" s="51"/>
      <c r="F2287" s="48"/>
      <c r="G2287" s="51"/>
      <c r="H2287" s="51"/>
      <c r="I2287" s="50"/>
      <c r="J2287" s="50"/>
      <c r="K2287" s="50"/>
      <c r="L2287"/>
      <c r="M2287" t="str">
        <f t="shared" si="70"/>
        <v/>
      </c>
      <c r="N2287" t="str">
        <f t="shared" si="71"/>
        <v/>
      </c>
    </row>
    <row r="2288" spans="1:14" ht="15" x14ac:dyDescent="0.2">
      <c r="A2288" s="50"/>
      <c r="B2288" s="50"/>
      <c r="C2288" s="50"/>
      <c r="D2288" s="51"/>
      <c r="E2288" s="51"/>
      <c r="F2288" s="48"/>
      <c r="G2288" s="51"/>
      <c r="H2288" s="51"/>
      <c r="I2288" s="50"/>
      <c r="J2288" s="50"/>
      <c r="K2288" s="50"/>
      <c r="L2288"/>
      <c r="M2288" t="str">
        <f t="shared" si="70"/>
        <v/>
      </c>
      <c r="N2288" t="str">
        <f t="shared" si="71"/>
        <v/>
      </c>
    </row>
    <row r="2289" spans="1:14" ht="15" x14ac:dyDescent="0.2">
      <c r="A2289" s="50"/>
      <c r="B2289" s="50"/>
      <c r="C2289" s="50"/>
      <c r="D2289" s="51"/>
      <c r="E2289" s="51"/>
      <c r="F2289" s="48"/>
      <c r="G2289" s="51"/>
      <c r="H2289" s="51"/>
      <c r="I2289" s="50"/>
      <c r="J2289" s="50"/>
      <c r="K2289" s="50"/>
      <c r="L2289"/>
      <c r="M2289" t="str">
        <f t="shared" si="70"/>
        <v/>
      </c>
      <c r="N2289" t="str">
        <f t="shared" si="71"/>
        <v/>
      </c>
    </row>
    <row r="2290" spans="1:14" ht="15" x14ac:dyDescent="0.2">
      <c r="A2290" s="50"/>
      <c r="B2290" s="50"/>
      <c r="C2290" s="50"/>
      <c r="D2290" s="51"/>
      <c r="E2290" s="51"/>
      <c r="F2290" s="48"/>
      <c r="G2290" s="51"/>
      <c r="H2290" s="51"/>
      <c r="I2290" s="50"/>
      <c r="J2290" s="50"/>
      <c r="K2290" s="50"/>
      <c r="L2290"/>
      <c r="M2290" t="str">
        <f t="shared" si="70"/>
        <v/>
      </c>
      <c r="N2290" t="str">
        <f t="shared" si="71"/>
        <v/>
      </c>
    </row>
    <row r="2291" spans="1:14" ht="15" x14ac:dyDescent="0.2">
      <c r="A2291" s="50"/>
      <c r="B2291" s="50"/>
      <c r="C2291" s="50"/>
      <c r="D2291" s="51"/>
      <c r="E2291" s="51"/>
      <c r="F2291" s="48"/>
      <c r="G2291" s="51"/>
      <c r="H2291" s="51"/>
      <c r="I2291" s="50"/>
      <c r="J2291" s="50"/>
      <c r="K2291" s="50"/>
      <c r="L2291"/>
      <c r="M2291" t="str">
        <f t="shared" si="70"/>
        <v/>
      </c>
      <c r="N2291" t="str">
        <f t="shared" si="71"/>
        <v/>
      </c>
    </row>
    <row r="2292" spans="1:14" ht="15" x14ac:dyDescent="0.2">
      <c r="A2292" s="50"/>
      <c r="B2292" s="50"/>
      <c r="C2292" s="50"/>
      <c r="D2292" s="51"/>
      <c r="E2292" s="51"/>
      <c r="F2292" s="48"/>
      <c r="G2292" s="51"/>
      <c r="H2292" s="51"/>
      <c r="I2292" s="50"/>
      <c r="J2292" s="50"/>
      <c r="K2292" s="50"/>
      <c r="L2292"/>
      <c r="M2292" t="str">
        <f t="shared" si="70"/>
        <v/>
      </c>
      <c r="N2292" t="str">
        <f t="shared" si="71"/>
        <v/>
      </c>
    </row>
    <row r="2293" spans="1:14" ht="15" x14ac:dyDescent="0.2">
      <c r="A2293" s="50"/>
      <c r="B2293" s="50"/>
      <c r="C2293" s="50"/>
      <c r="D2293" s="51"/>
      <c r="E2293" s="51"/>
      <c r="F2293" s="48"/>
      <c r="G2293" s="51"/>
      <c r="H2293" s="51"/>
      <c r="I2293" s="50"/>
      <c r="J2293" s="50"/>
      <c r="K2293" s="50"/>
      <c r="L2293"/>
      <c r="M2293" t="str">
        <f t="shared" si="70"/>
        <v/>
      </c>
      <c r="N2293" t="str">
        <f t="shared" si="71"/>
        <v/>
      </c>
    </row>
    <row r="2294" spans="1:14" ht="15" x14ac:dyDescent="0.2">
      <c r="A2294" s="50"/>
      <c r="B2294" s="50"/>
      <c r="C2294" s="50"/>
      <c r="D2294" s="51"/>
      <c r="E2294" s="51"/>
      <c r="F2294" s="48"/>
      <c r="G2294" s="51"/>
      <c r="H2294" s="51"/>
      <c r="I2294" s="50"/>
      <c r="J2294" s="50"/>
      <c r="K2294" s="50"/>
      <c r="L2294"/>
      <c r="M2294" t="str">
        <f t="shared" si="70"/>
        <v/>
      </c>
      <c r="N2294" t="str">
        <f t="shared" si="71"/>
        <v/>
      </c>
    </row>
    <row r="2295" spans="1:14" ht="15" x14ac:dyDescent="0.2">
      <c r="A2295" s="50"/>
      <c r="B2295" s="50"/>
      <c r="C2295" s="50"/>
      <c r="D2295" s="51"/>
      <c r="E2295" s="51"/>
      <c r="F2295" s="48"/>
      <c r="G2295" s="51"/>
      <c r="H2295" s="51"/>
      <c r="I2295" s="50"/>
      <c r="J2295" s="50"/>
      <c r="K2295" s="50"/>
      <c r="L2295"/>
      <c r="M2295" t="str">
        <f t="shared" si="70"/>
        <v/>
      </c>
      <c r="N2295" t="str">
        <f t="shared" si="71"/>
        <v/>
      </c>
    </row>
    <row r="2296" spans="1:14" ht="15" x14ac:dyDescent="0.2">
      <c r="A2296" s="50"/>
      <c r="B2296" s="50"/>
      <c r="C2296" s="50"/>
      <c r="D2296" s="51"/>
      <c r="E2296" s="51"/>
      <c r="F2296" s="48"/>
      <c r="G2296" s="51"/>
      <c r="H2296" s="51"/>
      <c r="I2296" s="50"/>
      <c r="J2296" s="50"/>
      <c r="K2296" s="50"/>
      <c r="L2296"/>
      <c r="M2296" t="str">
        <f t="shared" si="70"/>
        <v/>
      </c>
      <c r="N2296" t="str">
        <f t="shared" si="71"/>
        <v/>
      </c>
    </row>
    <row r="2297" spans="1:14" ht="15" x14ac:dyDescent="0.2">
      <c r="A2297" s="50"/>
      <c r="B2297" s="50"/>
      <c r="C2297" s="50"/>
      <c r="D2297" s="51"/>
      <c r="E2297" s="51"/>
      <c r="F2297" s="48"/>
      <c r="G2297" s="51"/>
      <c r="H2297" s="51"/>
      <c r="I2297" s="50"/>
      <c r="J2297" s="50"/>
      <c r="K2297" s="50"/>
      <c r="L2297"/>
      <c r="M2297" t="str">
        <f t="shared" si="70"/>
        <v/>
      </c>
      <c r="N2297" t="str">
        <f t="shared" si="71"/>
        <v/>
      </c>
    </row>
    <row r="2298" spans="1:14" ht="15" x14ac:dyDescent="0.2">
      <c r="A2298" s="50"/>
      <c r="B2298" s="50"/>
      <c r="C2298" s="50"/>
      <c r="D2298" s="51"/>
      <c r="E2298" s="51"/>
      <c r="F2298" s="48"/>
      <c r="G2298" s="51"/>
      <c r="H2298" s="51"/>
      <c r="I2298" s="50"/>
      <c r="J2298" s="50"/>
      <c r="K2298" s="50"/>
      <c r="L2298"/>
      <c r="M2298" t="str">
        <f t="shared" si="70"/>
        <v/>
      </c>
      <c r="N2298" t="str">
        <f t="shared" si="71"/>
        <v/>
      </c>
    </row>
    <row r="2299" spans="1:14" ht="15" x14ac:dyDescent="0.2">
      <c r="A2299" s="50"/>
      <c r="B2299" s="50"/>
      <c r="C2299" s="50"/>
      <c r="D2299" s="51"/>
      <c r="E2299" s="51"/>
      <c r="F2299" s="48"/>
      <c r="G2299" s="51"/>
      <c r="H2299" s="51"/>
      <c r="I2299" s="50"/>
      <c r="J2299" s="50"/>
      <c r="K2299" s="50"/>
      <c r="L2299"/>
      <c r="M2299" t="str">
        <f t="shared" si="70"/>
        <v/>
      </c>
      <c r="N2299" t="str">
        <f t="shared" si="71"/>
        <v/>
      </c>
    </row>
    <row r="2300" spans="1:14" ht="15" x14ac:dyDescent="0.2">
      <c r="A2300" s="50"/>
      <c r="B2300" s="50"/>
      <c r="C2300" s="50"/>
      <c r="D2300" s="51"/>
      <c r="E2300" s="51"/>
      <c r="F2300" s="48"/>
      <c r="G2300" s="51"/>
      <c r="H2300" s="51"/>
      <c r="I2300" s="50"/>
      <c r="J2300" s="50"/>
      <c r="K2300" s="50"/>
      <c r="L2300"/>
      <c r="M2300" t="str">
        <f t="shared" si="70"/>
        <v/>
      </c>
      <c r="N2300" t="str">
        <f t="shared" si="71"/>
        <v/>
      </c>
    </row>
    <row r="2301" spans="1:14" ht="15" x14ac:dyDescent="0.2">
      <c r="A2301" s="50"/>
      <c r="B2301" s="50"/>
      <c r="C2301" s="50"/>
      <c r="D2301" s="51"/>
      <c r="E2301" s="51"/>
      <c r="F2301" s="48"/>
      <c r="G2301" s="51"/>
      <c r="H2301" s="51"/>
      <c r="I2301" s="50"/>
      <c r="J2301" s="50"/>
      <c r="K2301" s="50"/>
      <c r="L2301"/>
      <c r="M2301" t="str">
        <f t="shared" si="70"/>
        <v/>
      </c>
      <c r="N2301" t="str">
        <f t="shared" si="71"/>
        <v/>
      </c>
    </row>
    <row r="2302" spans="1:14" ht="15" x14ac:dyDescent="0.2">
      <c r="A2302" s="50"/>
      <c r="B2302" s="50"/>
      <c r="C2302" s="50"/>
      <c r="D2302" s="51"/>
      <c r="E2302" s="51"/>
      <c r="F2302" s="48"/>
      <c r="G2302" s="51"/>
      <c r="H2302" s="51"/>
      <c r="I2302" s="50"/>
      <c r="J2302" s="50"/>
      <c r="K2302" s="50"/>
      <c r="L2302"/>
      <c r="M2302" t="str">
        <f t="shared" si="70"/>
        <v/>
      </c>
      <c r="N2302" t="str">
        <f t="shared" si="71"/>
        <v/>
      </c>
    </row>
    <row r="2303" spans="1:14" ht="15" x14ac:dyDescent="0.2">
      <c r="A2303" s="50"/>
      <c r="B2303" s="50"/>
      <c r="C2303" s="50"/>
      <c r="D2303" s="51"/>
      <c r="E2303" s="51"/>
      <c r="F2303" s="48"/>
      <c r="G2303" s="51"/>
      <c r="H2303" s="51"/>
      <c r="I2303" s="50"/>
      <c r="J2303" s="50"/>
      <c r="K2303" s="50"/>
      <c r="L2303"/>
      <c r="M2303" t="str">
        <f t="shared" si="70"/>
        <v/>
      </c>
      <c r="N2303" t="str">
        <f t="shared" si="71"/>
        <v/>
      </c>
    </row>
    <row r="2304" spans="1:14" ht="15" x14ac:dyDescent="0.2">
      <c r="A2304" s="50"/>
      <c r="B2304" s="50"/>
      <c r="C2304" s="50"/>
      <c r="D2304" s="51"/>
      <c r="E2304" s="51"/>
      <c r="F2304" s="48"/>
      <c r="G2304" s="51"/>
      <c r="H2304" s="51"/>
      <c r="I2304" s="50"/>
      <c r="J2304" s="50"/>
      <c r="K2304" s="50"/>
      <c r="L2304"/>
      <c r="M2304" t="str">
        <f t="shared" si="70"/>
        <v/>
      </c>
      <c r="N2304" t="str">
        <f t="shared" si="71"/>
        <v/>
      </c>
    </row>
    <row r="2305" spans="1:14" ht="15" x14ac:dyDescent="0.2">
      <c r="A2305" s="50"/>
      <c r="B2305" s="50"/>
      <c r="C2305" s="50"/>
      <c r="D2305" s="51"/>
      <c r="E2305" s="51"/>
      <c r="F2305" s="48"/>
      <c r="G2305" s="51"/>
      <c r="H2305" s="51"/>
      <c r="I2305" s="50"/>
      <c r="J2305" s="50"/>
      <c r="K2305" s="50"/>
      <c r="L2305"/>
      <c r="M2305" t="str">
        <f t="shared" si="70"/>
        <v/>
      </c>
      <c r="N2305" t="str">
        <f t="shared" si="71"/>
        <v/>
      </c>
    </row>
    <row r="2306" spans="1:14" ht="15" x14ac:dyDescent="0.2">
      <c r="A2306" s="50"/>
      <c r="B2306" s="50"/>
      <c r="C2306" s="50"/>
      <c r="D2306" s="51"/>
      <c r="E2306" s="51"/>
      <c r="F2306" s="48"/>
      <c r="G2306" s="51"/>
      <c r="H2306" s="51"/>
      <c r="I2306" s="50"/>
      <c r="J2306" s="50"/>
      <c r="K2306" s="50"/>
      <c r="L2306"/>
      <c r="M2306" t="str">
        <f t="shared" si="70"/>
        <v/>
      </c>
      <c r="N2306" t="str">
        <f t="shared" si="71"/>
        <v/>
      </c>
    </row>
    <row r="2307" spans="1:14" ht="15" x14ac:dyDescent="0.2">
      <c r="A2307" s="50"/>
      <c r="B2307" s="50"/>
      <c r="C2307" s="50"/>
      <c r="D2307" s="51"/>
      <c r="E2307" s="51"/>
      <c r="F2307" s="48"/>
      <c r="G2307" s="51"/>
      <c r="H2307" s="51"/>
      <c r="I2307" s="50"/>
      <c r="J2307" s="50"/>
      <c r="K2307" s="50"/>
      <c r="L2307"/>
      <c r="M2307" t="str">
        <f t="shared" si="70"/>
        <v/>
      </c>
      <c r="N2307" t="str">
        <f t="shared" si="71"/>
        <v/>
      </c>
    </row>
    <row r="2308" spans="1:14" ht="15" x14ac:dyDescent="0.2">
      <c r="A2308" s="50"/>
      <c r="B2308" s="50"/>
      <c r="C2308" s="50"/>
      <c r="D2308" s="51"/>
      <c r="E2308" s="51"/>
      <c r="F2308" s="48"/>
      <c r="G2308" s="51"/>
      <c r="H2308" s="51"/>
      <c r="I2308" s="50"/>
      <c r="J2308" s="50"/>
      <c r="K2308" s="50"/>
      <c r="L2308"/>
      <c r="M2308" t="str">
        <f t="shared" si="70"/>
        <v/>
      </c>
      <c r="N2308" t="str">
        <f t="shared" si="71"/>
        <v/>
      </c>
    </row>
    <row r="2309" spans="1:14" ht="15" x14ac:dyDescent="0.2">
      <c r="A2309" s="50"/>
      <c r="B2309" s="50"/>
      <c r="C2309" s="50"/>
      <c r="D2309" s="51"/>
      <c r="E2309" s="51"/>
      <c r="F2309" s="48"/>
      <c r="G2309" s="51"/>
      <c r="H2309" s="51"/>
      <c r="I2309" s="50"/>
      <c r="J2309" s="50"/>
      <c r="K2309" s="50"/>
      <c r="L2309"/>
      <c r="M2309" t="str">
        <f t="shared" ref="M2309:M2372" si="72">IF(E2309=0,"",E2309/100)</f>
        <v/>
      </c>
      <c r="N2309" t="str">
        <f t="shared" si="71"/>
        <v/>
      </c>
    </row>
    <row r="2310" spans="1:14" ht="15" x14ac:dyDescent="0.2">
      <c r="A2310" s="50"/>
      <c r="B2310" s="50"/>
      <c r="C2310" s="50"/>
      <c r="D2310" s="51"/>
      <c r="E2310" s="51"/>
      <c r="F2310" s="48"/>
      <c r="G2310" s="51"/>
      <c r="H2310" s="51"/>
      <c r="I2310" s="50"/>
      <c r="J2310" s="50"/>
      <c r="K2310" s="50"/>
      <c r="L2310"/>
      <c r="M2310" t="str">
        <f t="shared" si="72"/>
        <v/>
      </c>
      <c r="N2310" t="str">
        <f t="shared" ref="N2310:N2373" si="73">IF(F2310=0,"",F2310/100)</f>
        <v/>
      </c>
    </row>
    <row r="2311" spans="1:14" ht="15" x14ac:dyDescent="0.2">
      <c r="A2311" s="50"/>
      <c r="B2311" s="50"/>
      <c r="C2311" s="50"/>
      <c r="D2311" s="51"/>
      <c r="E2311" s="51"/>
      <c r="F2311" s="48"/>
      <c r="G2311" s="51"/>
      <c r="H2311" s="51"/>
      <c r="I2311" s="50"/>
      <c r="J2311" s="50"/>
      <c r="K2311" s="50"/>
      <c r="L2311"/>
      <c r="M2311" t="str">
        <f t="shared" si="72"/>
        <v/>
      </c>
      <c r="N2311" t="str">
        <f t="shared" si="73"/>
        <v/>
      </c>
    </row>
    <row r="2312" spans="1:14" ht="15" x14ac:dyDescent="0.2">
      <c r="A2312" s="50"/>
      <c r="B2312" s="50"/>
      <c r="C2312" s="50"/>
      <c r="D2312" s="51"/>
      <c r="E2312" s="51"/>
      <c r="F2312" s="48"/>
      <c r="G2312" s="51"/>
      <c r="H2312" s="51"/>
      <c r="I2312" s="50"/>
      <c r="J2312" s="50"/>
      <c r="K2312" s="50"/>
      <c r="L2312"/>
      <c r="M2312" t="str">
        <f t="shared" si="72"/>
        <v/>
      </c>
      <c r="N2312" t="str">
        <f t="shared" si="73"/>
        <v/>
      </c>
    </row>
    <row r="2313" spans="1:14" ht="15" x14ac:dyDescent="0.2">
      <c r="A2313" s="50"/>
      <c r="B2313" s="50"/>
      <c r="C2313" s="50"/>
      <c r="D2313" s="51"/>
      <c r="E2313" s="51"/>
      <c r="F2313" s="48"/>
      <c r="G2313" s="51"/>
      <c r="H2313" s="51"/>
      <c r="I2313" s="50"/>
      <c r="J2313" s="50"/>
      <c r="K2313" s="50"/>
      <c r="L2313"/>
      <c r="M2313" t="str">
        <f t="shared" si="72"/>
        <v/>
      </c>
      <c r="N2313" t="str">
        <f t="shared" si="73"/>
        <v/>
      </c>
    </row>
    <row r="2314" spans="1:14" ht="15" x14ac:dyDescent="0.2">
      <c r="A2314" s="50"/>
      <c r="B2314" s="50"/>
      <c r="C2314" s="50"/>
      <c r="D2314" s="51"/>
      <c r="E2314" s="51"/>
      <c r="F2314" s="48"/>
      <c r="G2314" s="51"/>
      <c r="H2314" s="51"/>
      <c r="I2314" s="50"/>
      <c r="J2314" s="50"/>
      <c r="K2314" s="50"/>
      <c r="L2314"/>
      <c r="M2314" t="str">
        <f t="shared" si="72"/>
        <v/>
      </c>
      <c r="N2314" t="str">
        <f t="shared" si="73"/>
        <v/>
      </c>
    </row>
    <row r="2315" spans="1:14" ht="15" x14ac:dyDescent="0.2">
      <c r="A2315" s="50"/>
      <c r="B2315" s="50"/>
      <c r="C2315" s="50"/>
      <c r="D2315" s="51"/>
      <c r="E2315" s="51"/>
      <c r="F2315" s="48"/>
      <c r="G2315" s="51"/>
      <c r="H2315" s="51"/>
      <c r="I2315" s="50"/>
      <c r="J2315" s="50"/>
      <c r="K2315" s="50"/>
      <c r="L2315"/>
      <c r="M2315" t="str">
        <f t="shared" si="72"/>
        <v/>
      </c>
      <c r="N2315" t="str">
        <f t="shared" si="73"/>
        <v/>
      </c>
    </row>
    <row r="2316" spans="1:14" ht="15" x14ac:dyDescent="0.2">
      <c r="A2316" s="50"/>
      <c r="B2316" s="50"/>
      <c r="C2316" s="50"/>
      <c r="D2316" s="51"/>
      <c r="E2316" s="51"/>
      <c r="F2316" s="48"/>
      <c r="G2316" s="51"/>
      <c r="H2316" s="51"/>
      <c r="I2316" s="50"/>
      <c r="J2316" s="50"/>
      <c r="K2316" s="50"/>
      <c r="L2316"/>
      <c r="M2316" t="str">
        <f t="shared" si="72"/>
        <v/>
      </c>
      <c r="N2316" t="str">
        <f t="shared" si="73"/>
        <v/>
      </c>
    </row>
    <row r="2317" spans="1:14" ht="15" x14ac:dyDescent="0.2">
      <c r="A2317" s="50"/>
      <c r="B2317" s="50"/>
      <c r="C2317" s="50"/>
      <c r="D2317" s="51"/>
      <c r="E2317" s="51"/>
      <c r="F2317" s="48"/>
      <c r="G2317" s="51"/>
      <c r="H2317" s="51"/>
      <c r="I2317" s="50"/>
      <c r="J2317" s="50"/>
      <c r="K2317" s="50"/>
      <c r="L2317"/>
      <c r="M2317" t="str">
        <f t="shared" si="72"/>
        <v/>
      </c>
      <c r="N2317" t="str">
        <f t="shared" si="73"/>
        <v/>
      </c>
    </row>
    <row r="2318" spans="1:14" ht="15" x14ac:dyDescent="0.2">
      <c r="A2318" s="50"/>
      <c r="B2318" s="50"/>
      <c r="C2318" s="50"/>
      <c r="D2318" s="51"/>
      <c r="E2318" s="51"/>
      <c r="F2318" s="48"/>
      <c r="G2318" s="51"/>
      <c r="H2318" s="51"/>
      <c r="I2318" s="50"/>
      <c r="J2318" s="50"/>
      <c r="K2318" s="50"/>
      <c r="L2318"/>
      <c r="M2318" t="str">
        <f t="shared" si="72"/>
        <v/>
      </c>
      <c r="N2318" t="str">
        <f t="shared" si="73"/>
        <v/>
      </c>
    </row>
    <row r="2319" spans="1:14" ht="15" x14ac:dyDescent="0.2">
      <c r="A2319" s="50"/>
      <c r="B2319" s="50"/>
      <c r="C2319" s="50"/>
      <c r="D2319" s="51"/>
      <c r="E2319" s="51"/>
      <c r="F2319" s="48"/>
      <c r="G2319" s="51"/>
      <c r="H2319" s="51"/>
      <c r="I2319" s="50"/>
      <c r="J2319" s="50"/>
      <c r="K2319" s="50"/>
      <c r="L2319"/>
      <c r="M2319" t="str">
        <f t="shared" si="72"/>
        <v/>
      </c>
      <c r="N2319" t="str">
        <f t="shared" si="73"/>
        <v/>
      </c>
    </row>
    <row r="2320" spans="1:14" ht="15" x14ac:dyDescent="0.2">
      <c r="A2320" s="50"/>
      <c r="B2320" s="50"/>
      <c r="C2320" s="50"/>
      <c r="D2320" s="51"/>
      <c r="E2320" s="51"/>
      <c r="F2320" s="48"/>
      <c r="G2320" s="51"/>
      <c r="H2320" s="51"/>
      <c r="I2320" s="50"/>
      <c r="J2320" s="50"/>
      <c r="K2320" s="50"/>
      <c r="L2320"/>
      <c r="M2320" t="str">
        <f t="shared" si="72"/>
        <v/>
      </c>
      <c r="N2320" t="str">
        <f t="shared" si="73"/>
        <v/>
      </c>
    </row>
    <row r="2321" spans="1:14" ht="15" x14ac:dyDescent="0.2">
      <c r="A2321" s="50"/>
      <c r="B2321" s="50"/>
      <c r="C2321" s="50"/>
      <c r="D2321" s="51"/>
      <c r="E2321" s="51"/>
      <c r="F2321" s="48"/>
      <c r="G2321" s="51"/>
      <c r="H2321" s="51"/>
      <c r="I2321" s="50"/>
      <c r="J2321" s="50"/>
      <c r="K2321" s="50"/>
      <c r="L2321"/>
      <c r="M2321" t="str">
        <f t="shared" si="72"/>
        <v/>
      </c>
      <c r="N2321" t="str">
        <f t="shared" si="73"/>
        <v/>
      </c>
    </row>
    <row r="2322" spans="1:14" ht="15" x14ac:dyDescent="0.2">
      <c r="A2322" s="50"/>
      <c r="B2322" s="50"/>
      <c r="C2322" s="50"/>
      <c r="D2322" s="51"/>
      <c r="E2322" s="51"/>
      <c r="F2322" s="48"/>
      <c r="G2322" s="51"/>
      <c r="H2322" s="51"/>
      <c r="I2322" s="50"/>
      <c r="J2322" s="50"/>
      <c r="K2322" s="50"/>
      <c r="L2322"/>
      <c r="M2322" t="str">
        <f t="shared" si="72"/>
        <v/>
      </c>
      <c r="N2322" t="str">
        <f t="shared" si="73"/>
        <v/>
      </c>
    </row>
    <row r="2323" spans="1:14" ht="15" x14ac:dyDescent="0.2">
      <c r="A2323" s="50"/>
      <c r="B2323" s="50"/>
      <c r="C2323" s="50"/>
      <c r="D2323" s="51"/>
      <c r="E2323" s="51"/>
      <c r="F2323" s="48"/>
      <c r="G2323" s="51"/>
      <c r="H2323" s="51"/>
      <c r="I2323" s="50"/>
      <c r="J2323" s="50"/>
      <c r="K2323" s="50"/>
      <c r="L2323"/>
      <c r="M2323" t="str">
        <f t="shared" si="72"/>
        <v/>
      </c>
      <c r="N2323" t="str">
        <f t="shared" si="73"/>
        <v/>
      </c>
    </row>
    <row r="2324" spans="1:14" ht="15" x14ac:dyDescent="0.2">
      <c r="A2324" s="50"/>
      <c r="B2324" s="50"/>
      <c r="C2324" s="50"/>
      <c r="D2324" s="51"/>
      <c r="E2324" s="51"/>
      <c r="F2324" s="48"/>
      <c r="G2324" s="51"/>
      <c r="H2324" s="51"/>
      <c r="I2324" s="50"/>
      <c r="J2324" s="50"/>
      <c r="K2324" s="50"/>
      <c r="L2324"/>
      <c r="M2324" t="str">
        <f t="shared" si="72"/>
        <v/>
      </c>
      <c r="N2324" t="str">
        <f t="shared" si="73"/>
        <v/>
      </c>
    </row>
    <row r="2325" spans="1:14" ht="15" x14ac:dyDescent="0.2">
      <c r="A2325" s="50"/>
      <c r="B2325" s="50"/>
      <c r="C2325" s="50"/>
      <c r="D2325" s="51"/>
      <c r="E2325" s="51"/>
      <c r="F2325" s="48"/>
      <c r="G2325" s="51"/>
      <c r="H2325" s="51"/>
      <c r="I2325" s="50"/>
      <c r="J2325" s="50"/>
      <c r="K2325" s="50"/>
      <c r="L2325"/>
      <c r="M2325" t="str">
        <f t="shared" si="72"/>
        <v/>
      </c>
      <c r="N2325" t="str">
        <f t="shared" si="73"/>
        <v/>
      </c>
    </row>
    <row r="2326" spans="1:14" ht="15" x14ac:dyDescent="0.2">
      <c r="A2326" s="50"/>
      <c r="B2326" s="50"/>
      <c r="C2326" s="50"/>
      <c r="D2326" s="51"/>
      <c r="E2326" s="51"/>
      <c r="F2326" s="48"/>
      <c r="G2326" s="51"/>
      <c r="H2326" s="51"/>
      <c r="I2326" s="50"/>
      <c r="J2326" s="50"/>
      <c r="K2326" s="50"/>
      <c r="L2326"/>
      <c r="M2326" t="str">
        <f t="shared" si="72"/>
        <v/>
      </c>
      <c r="N2326" t="str">
        <f t="shared" si="73"/>
        <v/>
      </c>
    </row>
    <row r="2327" spans="1:14" ht="15" x14ac:dyDescent="0.2">
      <c r="A2327" s="50"/>
      <c r="B2327" s="50"/>
      <c r="C2327" s="50"/>
      <c r="D2327" s="51"/>
      <c r="E2327" s="51"/>
      <c r="F2327" s="48"/>
      <c r="G2327" s="51"/>
      <c r="H2327" s="51"/>
      <c r="I2327" s="50"/>
      <c r="J2327" s="50"/>
      <c r="K2327" s="50"/>
      <c r="L2327"/>
      <c r="M2327" t="str">
        <f t="shared" si="72"/>
        <v/>
      </c>
      <c r="N2327" t="str">
        <f t="shared" si="73"/>
        <v/>
      </c>
    </row>
    <row r="2328" spans="1:14" ht="15" x14ac:dyDescent="0.2">
      <c r="A2328" s="50"/>
      <c r="B2328" s="50"/>
      <c r="C2328" s="50"/>
      <c r="D2328" s="51"/>
      <c r="E2328" s="51"/>
      <c r="F2328" s="48"/>
      <c r="G2328" s="51"/>
      <c r="H2328" s="51"/>
      <c r="I2328" s="50"/>
      <c r="J2328" s="50"/>
      <c r="K2328" s="50"/>
      <c r="L2328"/>
      <c r="M2328" t="str">
        <f t="shared" si="72"/>
        <v/>
      </c>
      <c r="N2328" t="str">
        <f t="shared" si="73"/>
        <v/>
      </c>
    </row>
    <row r="2329" spans="1:14" ht="15" x14ac:dyDescent="0.2">
      <c r="A2329" s="50"/>
      <c r="B2329" s="50"/>
      <c r="C2329" s="50"/>
      <c r="D2329" s="51"/>
      <c r="E2329" s="51"/>
      <c r="F2329" s="48"/>
      <c r="G2329" s="51"/>
      <c r="H2329" s="51"/>
      <c r="I2329" s="50"/>
      <c r="J2329" s="50"/>
      <c r="K2329" s="50"/>
      <c r="L2329"/>
      <c r="M2329" t="str">
        <f t="shared" si="72"/>
        <v/>
      </c>
      <c r="N2329" t="str">
        <f t="shared" si="73"/>
        <v/>
      </c>
    </row>
    <row r="2330" spans="1:14" ht="15" x14ac:dyDescent="0.2">
      <c r="A2330" s="50"/>
      <c r="B2330" s="50"/>
      <c r="C2330" s="50"/>
      <c r="D2330" s="51"/>
      <c r="E2330" s="51"/>
      <c r="F2330" s="48"/>
      <c r="G2330" s="51"/>
      <c r="H2330" s="51"/>
      <c r="I2330" s="50"/>
      <c r="J2330" s="50"/>
      <c r="K2330" s="50"/>
      <c r="L2330"/>
      <c r="M2330" t="str">
        <f t="shared" si="72"/>
        <v/>
      </c>
      <c r="N2330" t="str">
        <f t="shared" si="73"/>
        <v/>
      </c>
    </row>
    <row r="2331" spans="1:14" ht="15" x14ac:dyDescent="0.2">
      <c r="A2331" s="50"/>
      <c r="B2331" s="50"/>
      <c r="C2331" s="50"/>
      <c r="D2331" s="51"/>
      <c r="E2331" s="51"/>
      <c r="F2331" s="48"/>
      <c r="G2331" s="51"/>
      <c r="H2331" s="51"/>
      <c r="I2331" s="50"/>
      <c r="J2331" s="50"/>
      <c r="K2331" s="50"/>
      <c r="L2331"/>
      <c r="M2331" t="str">
        <f t="shared" si="72"/>
        <v/>
      </c>
      <c r="N2331" t="str">
        <f t="shared" si="73"/>
        <v/>
      </c>
    </row>
    <row r="2332" spans="1:14" ht="15" x14ac:dyDescent="0.2">
      <c r="A2332" s="50"/>
      <c r="B2332" s="50"/>
      <c r="C2332" s="50"/>
      <c r="D2332" s="51"/>
      <c r="E2332" s="51"/>
      <c r="F2332" s="48"/>
      <c r="G2332" s="51"/>
      <c r="H2332" s="51"/>
      <c r="I2332" s="50"/>
      <c r="J2332" s="50"/>
      <c r="K2332" s="50"/>
      <c r="L2332"/>
      <c r="M2332" t="str">
        <f t="shared" si="72"/>
        <v/>
      </c>
      <c r="N2332" t="str">
        <f t="shared" si="73"/>
        <v/>
      </c>
    </row>
    <row r="2333" spans="1:14" ht="15" x14ac:dyDescent="0.2">
      <c r="A2333" s="50"/>
      <c r="B2333" s="50"/>
      <c r="C2333" s="50"/>
      <c r="D2333" s="51"/>
      <c r="E2333" s="51"/>
      <c r="F2333" s="48"/>
      <c r="G2333" s="51"/>
      <c r="H2333" s="51"/>
      <c r="I2333" s="50"/>
      <c r="J2333" s="50"/>
      <c r="K2333" s="50"/>
      <c r="L2333"/>
      <c r="M2333" t="str">
        <f t="shared" si="72"/>
        <v/>
      </c>
      <c r="N2333" t="str">
        <f t="shared" si="73"/>
        <v/>
      </c>
    </row>
    <row r="2334" spans="1:14" ht="15" x14ac:dyDescent="0.2">
      <c r="A2334" s="50"/>
      <c r="B2334" s="50"/>
      <c r="C2334" s="50"/>
      <c r="D2334" s="51"/>
      <c r="E2334" s="51"/>
      <c r="F2334" s="48"/>
      <c r="G2334" s="51"/>
      <c r="H2334" s="51"/>
      <c r="I2334" s="50"/>
      <c r="J2334" s="50"/>
      <c r="K2334" s="50"/>
      <c r="L2334"/>
      <c r="M2334" t="str">
        <f t="shared" si="72"/>
        <v/>
      </c>
      <c r="N2334" t="str">
        <f t="shared" si="73"/>
        <v/>
      </c>
    </row>
    <row r="2335" spans="1:14" ht="15" x14ac:dyDescent="0.2">
      <c r="A2335" s="50"/>
      <c r="B2335" s="50"/>
      <c r="C2335" s="50"/>
      <c r="D2335" s="51"/>
      <c r="E2335" s="51"/>
      <c r="F2335" s="48"/>
      <c r="G2335" s="51"/>
      <c r="H2335" s="51"/>
      <c r="I2335" s="50"/>
      <c r="J2335" s="50"/>
      <c r="K2335" s="50"/>
      <c r="L2335"/>
      <c r="M2335" t="str">
        <f t="shared" si="72"/>
        <v/>
      </c>
      <c r="N2335" t="str">
        <f t="shared" si="73"/>
        <v/>
      </c>
    </row>
    <row r="2336" spans="1:14" ht="15" x14ac:dyDescent="0.2">
      <c r="A2336" s="50"/>
      <c r="B2336" s="50"/>
      <c r="C2336" s="50"/>
      <c r="D2336" s="51"/>
      <c r="E2336" s="51"/>
      <c r="F2336" s="48"/>
      <c r="G2336" s="51"/>
      <c r="H2336" s="51"/>
      <c r="I2336" s="50"/>
      <c r="J2336" s="50"/>
      <c r="K2336" s="50"/>
      <c r="L2336"/>
      <c r="M2336" t="str">
        <f t="shared" si="72"/>
        <v/>
      </c>
      <c r="N2336" t="str">
        <f t="shared" si="73"/>
        <v/>
      </c>
    </row>
    <row r="2337" spans="1:14" ht="15" x14ac:dyDescent="0.2">
      <c r="A2337" s="50"/>
      <c r="B2337" s="50"/>
      <c r="C2337" s="50"/>
      <c r="D2337" s="51"/>
      <c r="E2337" s="51"/>
      <c r="F2337" s="48"/>
      <c r="G2337" s="51"/>
      <c r="H2337" s="51"/>
      <c r="I2337" s="50"/>
      <c r="J2337" s="50"/>
      <c r="K2337" s="50"/>
      <c r="L2337"/>
      <c r="M2337" t="str">
        <f t="shared" si="72"/>
        <v/>
      </c>
      <c r="N2337" t="str">
        <f t="shared" si="73"/>
        <v/>
      </c>
    </row>
    <row r="2338" spans="1:14" ht="15" x14ac:dyDescent="0.2">
      <c r="A2338" s="50"/>
      <c r="B2338" s="50"/>
      <c r="C2338" s="50"/>
      <c r="D2338" s="51"/>
      <c r="E2338" s="51"/>
      <c r="F2338" s="48"/>
      <c r="G2338" s="51"/>
      <c r="H2338" s="51"/>
      <c r="I2338" s="50"/>
      <c r="J2338" s="50"/>
      <c r="K2338" s="50"/>
      <c r="L2338"/>
      <c r="M2338" t="str">
        <f t="shared" si="72"/>
        <v/>
      </c>
      <c r="N2338" t="str">
        <f t="shared" si="73"/>
        <v/>
      </c>
    </row>
    <row r="2339" spans="1:14" ht="15" x14ac:dyDescent="0.2">
      <c r="A2339" s="50"/>
      <c r="B2339" s="50"/>
      <c r="C2339" s="50"/>
      <c r="D2339" s="51"/>
      <c r="E2339" s="51"/>
      <c r="F2339" s="48"/>
      <c r="G2339" s="51"/>
      <c r="H2339" s="51"/>
      <c r="I2339" s="50"/>
      <c r="J2339" s="50"/>
      <c r="K2339" s="50"/>
      <c r="L2339"/>
      <c r="M2339" t="str">
        <f t="shared" si="72"/>
        <v/>
      </c>
      <c r="N2339" t="str">
        <f t="shared" si="73"/>
        <v/>
      </c>
    </row>
    <row r="2340" spans="1:14" ht="15" x14ac:dyDescent="0.2">
      <c r="A2340" s="50"/>
      <c r="B2340" s="50"/>
      <c r="C2340" s="50"/>
      <c r="D2340" s="51"/>
      <c r="E2340" s="51"/>
      <c r="F2340" s="48"/>
      <c r="G2340" s="51"/>
      <c r="H2340" s="51"/>
      <c r="I2340" s="50"/>
      <c r="J2340" s="50"/>
      <c r="K2340" s="50"/>
      <c r="L2340"/>
      <c r="M2340" t="str">
        <f t="shared" si="72"/>
        <v/>
      </c>
      <c r="N2340" t="str">
        <f t="shared" si="73"/>
        <v/>
      </c>
    </row>
    <row r="2341" spans="1:14" ht="15" x14ac:dyDescent="0.2">
      <c r="A2341" s="50"/>
      <c r="B2341" s="50"/>
      <c r="C2341" s="50"/>
      <c r="D2341" s="51"/>
      <c r="E2341" s="51"/>
      <c r="F2341" s="48"/>
      <c r="G2341" s="51"/>
      <c r="H2341" s="51"/>
      <c r="I2341" s="50"/>
      <c r="J2341" s="50"/>
      <c r="K2341" s="50"/>
      <c r="L2341"/>
      <c r="M2341" t="str">
        <f t="shared" si="72"/>
        <v/>
      </c>
      <c r="N2341" t="str">
        <f t="shared" si="73"/>
        <v/>
      </c>
    </row>
    <row r="2342" spans="1:14" ht="15" x14ac:dyDescent="0.2">
      <c r="A2342" s="50"/>
      <c r="B2342" s="50"/>
      <c r="C2342" s="50"/>
      <c r="D2342" s="51"/>
      <c r="E2342" s="51"/>
      <c r="F2342" s="48"/>
      <c r="G2342" s="51"/>
      <c r="H2342" s="51"/>
      <c r="I2342" s="50"/>
      <c r="J2342" s="50"/>
      <c r="K2342" s="50"/>
      <c r="L2342"/>
      <c r="M2342" t="str">
        <f t="shared" si="72"/>
        <v/>
      </c>
      <c r="N2342" t="str">
        <f t="shared" si="73"/>
        <v/>
      </c>
    </row>
    <row r="2343" spans="1:14" ht="15" x14ac:dyDescent="0.2">
      <c r="A2343" s="50"/>
      <c r="B2343" s="50"/>
      <c r="C2343" s="50"/>
      <c r="D2343" s="51"/>
      <c r="E2343" s="51"/>
      <c r="F2343" s="48"/>
      <c r="G2343" s="51"/>
      <c r="H2343" s="51"/>
      <c r="I2343" s="50"/>
      <c r="J2343" s="50"/>
      <c r="K2343" s="50"/>
      <c r="L2343"/>
      <c r="M2343" t="str">
        <f t="shared" si="72"/>
        <v/>
      </c>
      <c r="N2343" t="str">
        <f t="shared" si="73"/>
        <v/>
      </c>
    </row>
    <row r="2344" spans="1:14" ht="15" x14ac:dyDescent="0.2">
      <c r="A2344" s="50"/>
      <c r="B2344" s="50"/>
      <c r="C2344" s="50"/>
      <c r="D2344" s="51"/>
      <c r="E2344" s="51"/>
      <c r="F2344" s="48"/>
      <c r="G2344" s="51"/>
      <c r="H2344" s="51"/>
      <c r="I2344" s="50"/>
      <c r="J2344" s="50"/>
      <c r="K2344" s="50"/>
      <c r="L2344"/>
      <c r="M2344" t="str">
        <f t="shared" si="72"/>
        <v/>
      </c>
      <c r="N2344" t="str">
        <f t="shared" si="73"/>
        <v/>
      </c>
    </row>
    <row r="2345" spans="1:14" ht="15" x14ac:dyDescent="0.2">
      <c r="A2345" s="50"/>
      <c r="B2345" s="50"/>
      <c r="C2345" s="50"/>
      <c r="D2345" s="51"/>
      <c r="E2345" s="51"/>
      <c r="F2345" s="48"/>
      <c r="G2345" s="51"/>
      <c r="H2345" s="51"/>
      <c r="I2345" s="50"/>
      <c r="J2345" s="50"/>
      <c r="K2345" s="50"/>
      <c r="L2345"/>
      <c r="M2345" t="str">
        <f t="shared" si="72"/>
        <v/>
      </c>
      <c r="N2345" t="str">
        <f t="shared" si="73"/>
        <v/>
      </c>
    </row>
    <row r="2346" spans="1:14" ht="15" x14ac:dyDescent="0.2">
      <c r="A2346" s="50"/>
      <c r="B2346" s="50"/>
      <c r="C2346" s="50"/>
      <c r="D2346" s="51"/>
      <c r="E2346" s="51"/>
      <c r="F2346" s="48"/>
      <c r="G2346" s="51"/>
      <c r="H2346" s="51"/>
      <c r="I2346" s="50"/>
      <c r="J2346" s="50"/>
      <c r="K2346" s="50"/>
      <c r="L2346"/>
      <c r="M2346" t="str">
        <f t="shared" si="72"/>
        <v/>
      </c>
      <c r="N2346" t="str">
        <f t="shared" si="73"/>
        <v/>
      </c>
    </row>
    <row r="2347" spans="1:14" ht="15" x14ac:dyDescent="0.2">
      <c r="A2347" s="50"/>
      <c r="B2347" s="50"/>
      <c r="C2347" s="50"/>
      <c r="D2347" s="51"/>
      <c r="E2347" s="51"/>
      <c r="F2347" s="48"/>
      <c r="G2347" s="51"/>
      <c r="H2347" s="51"/>
      <c r="I2347" s="50"/>
      <c r="J2347" s="50"/>
      <c r="K2347" s="50"/>
      <c r="L2347"/>
      <c r="M2347" t="str">
        <f t="shared" si="72"/>
        <v/>
      </c>
      <c r="N2347" t="str">
        <f t="shared" si="73"/>
        <v/>
      </c>
    </row>
    <row r="2348" spans="1:14" ht="15" x14ac:dyDescent="0.2">
      <c r="A2348" s="50"/>
      <c r="B2348" s="50"/>
      <c r="C2348" s="50"/>
      <c r="D2348" s="51"/>
      <c r="E2348" s="51"/>
      <c r="F2348" s="48"/>
      <c r="G2348" s="51"/>
      <c r="H2348" s="51"/>
      <c r="I2348" s="50"/>
      <c r="J2348" s="50"/>
      <c r="K2348" s="50"/>
      <c r="L2348"/>
      <c r="M2348" t="str">
        <f t="shared" si="72"/>
        <v/>
      </c>
      <c r="N2348" t="str">
        <f t="shared" si="73"/>
        <v/>
      </c>
    </row>
    <row r="2349" spans="1:14" ht="15" x14ac:dyDescent="0.2">
      <c r="A2349" s="50"/>
      <c r="B2349" s="50"/>
      <c r="C2349" s="50"/>
      <c r="D2349" s="51"/>
      <c r="E2349" s="51"/>
      <c r="F2349" s="48"/>
      <c r="G2349" s="51"/>
      <c r="H2349" s="51"/>
      <c r="I2349" s="50"/>
      <c r="J2349" s="50"/>
      <c r="K2349" s="50"/>
      <c r="L2349"/>
      <c r="M2349" t="str">
        <f t="shared" si="72"/>
        <v/>
      </c>
      <c r="N2349" t="str">
        <f t="shared" si="73"/>
        <v/>
      </c>
    </row>
    <row r="2350" spans="1:14" ht="15" x14ac:dyDescent="0.2">
      <c r="A2350" s="50"/>
      <c r="B2350" s="50"/>
      <c r="C2350" s="50"/>
      <c r="D2350" s="51"/>
      <c r="E2350" s="51"/>
      <c r="F2350" s="48"/>
      <c r="G2350" s="51"/>
      <c r="H2350" s="51"/>
      <c r="I2350" s="50"/>
      <c r="J2350" s="50"/>
      <c r="K2350" s="50"/>
      <c r="L2350"/>
      <c r="M2350" t="str">
        <f t="shared" si="72"/>
        <v/>
      </c>
      <c r="N2350" t="str">
        <f t="shared" si="73"/>
        <v/>
      </c>
    </row>
    <row r="2351" spans="1:14" ht="15" x14ac:dyDescent="0.2">
      <c r="A2351" s="50"/>
      <c r="B2351" s="50"/>
      <c r="C2351" s="50"/>
      <c r="D2351" s="51"/>
      <c r="E2351" s="51"/>
      <c r="F2351" s="48"/>
      <c r="G2351" s="51"/>
      <c r="H2351" s="51"/>
      <c r="I2351" s="50"/>
      <c r="J2351" s="50"/>
      <c r="K2351" s="50"/>
      <c r="L2351"/>
      <c r="M2351" t="str">
        <f t="shared" si="72"/>
        <v/>
      </c>
      <c r="N2351" t="str">
        <f t="shared" si="73"/>
        <v/>
      </c>
    </row>
    <row r="2352" spans="1:14" ht="15" x14ac:dyDescent="0.2">
      <c r="A2352" s="50"/>
      <c r="B2352" s="50"/>
      <c r="C2352" s="50"/>
      <c r="D2352" s="51"/>
      <c r="E2352" s="51"/>
      <c r="F2352" s="48"/>
      <c r="G2352" s="51"/>
      <c r="H2352" s="51"/>
      <c r="I2352" s="50"/>
      <c r="J2352" s="50"/>
      <c r="K2352" s="50"/>
      <c r="L2352"/>
      <c r="M2352" t="str">
        <f t="shared" si="72"/>
        <v/>
      </c>
      <c r="N2352" t="str">
        <f t="shared" si="73"/>
        <v/>
      </c>
    </row>
    <row r="2353" spans="1:14" ht="15" x14ac:dyDescent="0.2">
      <c r="A2353" s="50"/>
      <c r="B2353" s="50"/>
      <c r="C2353" s="50"/>
      <c r="D2353" s="51"/>
      <c r="E2353" s="51"/>
      <c r="F2353" s="48"/>
      <c r="G2353" s="51"/>
      <c r="H2353" s="51"/>
      <c r="I2353" s="50"/>
      <c r="J2353" s="50"/>
      <c r="K2353" s="50"/>
      <c r="L2353"/>
      <c r="M2353" t="str">
        <f t="shared" si="72"/>
        <v/>
      </c>
      <c r="N2353" t="str">
        <f t="shared" si="73"/>
        <v/>
      </c>
    </row>
    <row r="2354" spans="1:14" ht="15" x14ac:dyDescent="0.2">
      <c r="A2354" s="50"/>
      <c r="B2354" s="50"/>
      <c r="C2354" s="50"/>
      <c r="D2354" s="51"/>
      <c r="E2354" s="51"/>
      <c r="F2354" s="48"/>
      <c r="G2354" s="51"/>
      <c r="H2354" s="51"/>
      <c r="I2354" s="50"/>
      <c r="J2354" s="50"/>
      <c r="K2354" s="50"/>
      <c r="L2354"/>
      <c r="M2354" t="str">
        <f t="shared" si="72"/>
        <v/>
      </c>
      <c r="N2354" t="str">
        <f t="shared" si="73"/>
        <v/>
      </c>
    </row>
    <row r="2355" spans="1:14" ht="15" x14ac:dyDescent="0.2">
      <c r="A2355" s="50"/>
      <c r="B2355" s="50"/>
      <c r="C2355" s="50"/>
      <c r="D2355" s="51"/>
      <c r="E2355" s="51"/>
      <c r="F2355" s="48"/>
      <c r="G2355" s="51"/>
      <c r="H2355" s="51"/>
      <c r="I2355" s="50"/>
      <c r="J2355" s="50"/>
      <c r="K2355" s="50"/>
      <c r="L2355"/>
      <c r="M2355" t="str">
        <f t="shared" si="72"/>
        <v/>
      </c>
      <c r="N2355" t="str">
        <f t="shared" si="73"/>
        <v/>
      </c>
    </row>
    <row r="2356" spans="1:14" ht="15" x14ac:dyDescent="0.2">
      <c r="A2356" s="50"/>
      <c r="B2356" s="50"/>
      <c r="C2356" s="50"/>
      <c r="D2356" s="51"/>
      <c r="E2356" s="51"/>
      <c r="F2356" s="48"/>
      <c r="G2356" s="51"/>
      <c r="H2356" s="51"/>
      <c r="I2356" s="50"/>
      <c r="J2356" s="50"/>
      <c r="K2356" s="50"/>
      <c r="L2356"/>
      <c r="M2356" t="str">
        <f t="shared" si="72"/>
        <v/>
      </c>
      <c r="N2356" t="str">
        <f t="shared" si="73"/>
        <v/>
      </c>
    </row>
    <row r="2357" spans="1:14" ht="15" x14ac:dyDescent="0.2">
      <c r="A2357" s="50"/>
      <c r="B2357" s="50"/>
      <c r="C2357" s="50"/>
      <c r="D2357" s="51"/>
      <c r="E2357" s="51"/>
      <c r="F2357" s="48"/>
      <c r="G2357" s="51"/>
      <c r="H2357" s="51"/>
      <c r="I2357" s="50"/>
      <c r="J2357" s="50"/>
      <c r="K2357" s="50"/>
      <c r="L2357"/>
      <c r="M2357" t="str">
        <f t="shared" si="72"/>
        <v/>
      </c>
      <c r="N2357" t="str">
        <f t="shared" si="73"/>
        <v/>
      </c>
    </row>
    <row r="2358" spans="1:14" ht="15" x14ac:dyDescent="0.2">
      <c r="A2358" s="50"/>
      <c r="B2358" s="50"/>
      <c r="C2358" s="50"/>
      <c r="D2358" s="51"/>
      <c r="E2358" s="51"/>
      <c r="F2358" s="48"/>
      <c r="G2358" s="51"/>
      <c r="H2358" s="51"/>
      <c r="I2358" s="50"/>
      <c r="J2358" s="50"/>
      <c r="K2358" s="50"/>
      <c r="L2358"/>
      <c r="M2358" t="str">
        <f t="shared" si="72"/>
        <v/>
      </c>
      <c r="N2358" t="str">
        <f t="shared" si="73"/>
        <v/>
      </c>
    </row>
    <row r="2359" spans="1:14" ht="15" x14ac:dyDescent="0.2">
      <c r="A2359" s="50"/>
      <c r="B2359" s="50"/>
      <c r="C2359" s="50"/>
      <c r="D2359" s="51"/>
      <c r="E2359" s="51"/>
      <c r="F2359" s="48"/>
      <c r="G2359" s="51"/>
      <c r="H2359" s="51"/>
      <c r="I2359" s="50"/>
      <c r="J2359" s="50"/>
      <c r="K2359" s="50"/>
      <c r="L2359"/>
      <c r="M2359" t="str">
        <f t="shared" si="72"/>
        <v/>
      </c>
      <c r="N2359" t="str">
        <f t="shared" si="73"/>
        <v/>
      </c>
    </row>
    <row r="2360" spans="1:14" ht="15" x14ac:dyDescent="0.2">
      <c r="A2360" s="50"/>
      <c r="B2360" s="50"/>
      <c r="C2360" s="50"/>
      <c r="D2360" s="51"/>
      <c r="E2360" s="51"/>
      <c r="F2360" s="48"/>
      <c r="G2360" s="51"/>
      <c r="H2360" s="51"/>
      <c r="I2360" s="50"/>
      <c r="J2360" s="50"/>
      <c r="K2360" s="50"/>
      <c r="L2360"/>
      <c r="M2360" t="str">
        <f t="shared" si="72"/>
        <v/>
      </c>
      <c r="N2360" t="str">
        <f t="shared" si="73"/>
        <v/>
      </c>
    </row>
    <row r="2361" spans="1:14" ht="15" x14ac:dyDescent="0.2">
      <c r="A2361" s="50"/>
      <c r="B2361" s="50"/>
      <c r="C2361" s="50"/>
      <c r="D2361" s="51"/>
      <c r="E2361" s="51"/>
      <c r="F2361" s="48"/>
      <c r="G2361" s="51"/>
      <c r="H2361" s="51"/>
      <c r="I2361" s="50"/>
      <c r="J2361" s="50"/>
      <c r="K2361" s="50"/>
      <c r="L2361"/>
      <c r="M2361" t="str">
        <f t="shared" si="72"/>
        <v/>
      </c>
      <c r="N2361" t="str">
        <f t="shared" si="73"/>
        <v/>
      </c>
    </row>
    <row r="2362" spans="1:14" ht="15" x14ac:dyDescent="0.2">
      <c r="A2362" s="50"/>
      <c r="B2362" s="50"/>
      <c r="C2362" s="50"/>
      <c r="D2362" s="51"/>
      <c r="E2362" s="51"/>
      <c r="F2362" s="48"/>
      <c r="G2362" s="51"/>
      <c r="H2362" s="51"/>
      <c r="I2362" s="50"/>
      <c r="J2362" s="50"/>
      <c r="K2362" s="50"/>
      <c r="L2362"/>
      <c r="M2362" t="str">
        <f t="shared" si="72"/>
        <v/>
      </c>
      <c r="N2362" t="str">
        <f t="shared" si="73"/>
        <v/>
      </c>
    </row>
    <row r="2363" spans="1:14" ht="15" x14ac:dyDescent="0.2">
      <c r="A2363" s="50"/>
      <c r="B2363" s="50"/>
      <c r="C2363" s="50"/>
      <c r="D2363" s="51"/>
      <c r="E2363" s="51"/>
      <c r="F2363" s="48"/>
      <c r="G2363" s="51"/>
      <c r="H2363" s="51"/>
      <c r="I2363" s="50"/>
      <c r="J2363" s="50"/>
      <c r="K2363" s="50"/>
      <c r="L2363"/>
      <c r="M2363" t="str">
        <f t="shared" si="72"/>
        <v/>
      </c>
      <c r="N2363" t="str">
        <f t="shared" si="73"/>
        <v/>
      </c>
    </row>
    <row r="2364" spans="1:14" ht="15" x14ac:dyDescent="0.2">
      <c r="A2364" s="50"/>
      <c r="B2364" s="50"/>
      <c r="C2364" s="50"/>
      <c r="D2364" s="51"/>
      <c r="E2364" s="51"/>
      <c r="F2364" s="48"/>
      <c r="G2364" s="51"/>
      <c r="H2364" s="51"/>
      <c r="I2364" s="50"/>
      <c r="J2364" s="50"/>
      <c r="K2364" s="50"/>
      <c r="L2364"/>
      <c r="M2364" t="str">
        <f t="shared" si="72"/>
        <v/>
      </c>
      <c r="N2364" t="str">
        <f t="shared" si="73"/>
        <v/>
      </c>
    </row>
    <row r="2365" spans="1:14" ht="15" x14ac:dyDescent="0.2">
      <c r="A2365" s="50"/>
      <c r="B2365" s="50"/>
      <c r="C2365" s="50"/>
      <c r="D2365" s="51"/>
      <c r="E2365" s="51"/>
      <c r="F2365" s="48"/>
      <c r="G2365" s="51"/>
      <c r="H2365" s="51"/>
      <c r="I2365" s="50"/>
      <c r="J2365" s="50"/>
      <c r="K2365" s="50"/>
      <c r="L2365"/>
      <c r="M2365" t="str">
        <f t="shared" si="72"/>
        <v/>
      </c>
      <c r="N2365" t="str">
        <f t="shared" si="73"/>
        <v/>
      </c>
    </row>
    <row r="2366" spans="1:14" ht="15" x14ac:dyDescent="0.2">
      <c r="A2366" s="50"/>
      <c r="B2366" s="50"/>
      <c r="C2366" s="50"/>
      <c r="D2366" s="51"/>
      <c r="E2366" s="51"/>
      <c r="F2366" s="48"/>
      <c r="G2366" s="51"/>
      <c r="H2366" s="51"/>
      <c r="I2366" s="50"/>
      <c r="J2366" s="50"/>
      <c r="K2366" s="50"/>
      <c r="L2366"/>
      <c r="M2366" t="str">
        <f t="shared" si="72"/>
        <v/>
      </c>
      <c r="N2366" t="str">
        <f t="shared" si="73"/>
        <v/>
      </c>
    </row>
    <row r="2367" spans="1:14" ht="15" x14ac:dyDescent="0.2">
      <c r="A2367" s="50"/>
      <c r="B2367" s="50"/>
      <c r="C2367" s="50"/>
      <c r="D2367" s="51"/>
      <c r="E2367" s="51"/>
      <c r="F2367" s="48"/>
      <c r="G2367" s="51"/>
      <c r="H2367" s="51"/>
      <c r="I2367" s="50"/>
      <c r="J2367" s="50"/>
      <c r="K2367" s="50"/>
      <c r="L2367"/>
      <c r="M2367" t="str">
        <f t="shared" si="72"/>
        <v/>
      </c>
      <c r="N2367" t="str">
        <f t="shared" si="73"/>
        <v/>
      </c>
    </row>
    <row r="2368" spans="1:14" ht="15" x14ac:dyDescent="0.2">
      <c r="A2368" s="50"/>
      <c r="B2368" s="50"/>
      <c r="C2368" s="50"/>
      <c r="D2368" s="51"/>
      <c r="E2368" s="51"/>
      <c r="F2368" s="48"/>
      <c r="G2368" s="51"/>
      <c r="H2368" s="51"/>
      <c r="I2368" s="50"/>
      <c r="J2368" s="50"/>
      <c r="K2368" s="50"/>
      <c r="L2368"/>
      <c r="M2368" t="str">
        <f t="shared" si="72"/>
        <v/>
      </c>
      <c r="N2368" t="str">
        <f t="shared" si="73"/>
        <v/>
      </c>
    </row>
    <row r="2369" spans="1:14" ht="15" x14ac:dyDescent="0.2">
      <c r="A2369" s="50"/>
      <c r="B2369" s="50"/>
      <c r="C2369" s="50"/>
      <c r="D2369" s="51"/>
      <c r="E2369" s="51"/>
      <c r="F2369" s="48"/>
      <c r="G2369" s="51"/>
      <c r="H2369" s="51"/>
      <c r="I2369" s="50"/>
      <c r="J2369" s="50"/>
      <c r="K2369" s="50"/>
      <c r="L2369"/>
      <c r="M2369" t="str">
        <f t="shared" si="72"/>
        <v/>
      </c>
      <c r="N2369" t="str">
        <f t="shared" si="73"/>
        <v/>
      </c>
    </row>
    <row r="2370" spans="1:14" ht="15" x14ac:dyDescent="0.2">
      <c r="A2370" s="50"/>
      <c r="B2370" s="50"/>
      <c r="C2370" s="50"/>
      <c r="D2370" s="51"/>
      <c r="E2370" s="51"/>
      <c r="F2370" s="48"/>
      <c r="G2370" s="51"/>
      <c r="H2370" s="51"/>
      <c r="I2370" s="50"/>
      <c r="J2370" s="50"/>
      <c r="K2370" s="50"/>
      <c r="L2370"/>
      <c r="M2370" t="str">
        <f t="shared" si="72"/>
        <v/>
      </c>
      <c r="N2370" t="str">
        <f t="shared" si="73"/>
        <v/>
      </c>
    </row>
    <row r="2371" spans="1:14" ht="15" x14ac:dyDescent="0.2">
      <c r="A2371" s="50"/>
      <c r="B2371" s="50"/>
      <c r="C2371" s="50"/>
      <c r="D2371" s="51"/>
      <c r="E2371" s="51"/>
      <c r="F2371" s="48"/>
      <c r="G2371" s="51"/>
      <c r="H2371" s="51"/>
      <c r="I2371" s="50"/>
      <c r="J2371" s="50"/>
      <c r="K2371" s="50"/>
      <c r="L2371"/>
      <c r="M2371" t="str">
        <f t="shared" si="72"/>
        <v/>
      </c>
      <c r="N2371" t="str">
        <f t="shared" si="73"/>
        <v/>
      </c>
    </row>
    <row r="2372" spans="1:14" ht="15" x14ac:dyDescent="0.2">
      <c r="A2372" s="50"/>
      <c r="B2372" s="50"/>
      <c r="C2372" s="50"/>
      <c r="D2372" s="51"/>
      <c r="E2372" s="51"/>
      <c r="F2372" s="48"/>
      <c r="G2372" s="51"/>
      <c r="H2372" s="51"/>
      <c r="I2372" s="50"/>
      <c r="J2372" s="50"/>
      <c r="K2372" s="50"/>
      <c r="L2372"/>
      <c r="M2372" t="str">
        <f t="shared" si="72"/>
        <v/>
      </c>
      <c r="N2372" t="str">
        <f t="shared" si="73"/>
        <v/>
      </c>
    </row>
    <row r="2373" spans="1:14" ht="15" x14ac:dyDescent="0.2">
      <c r="A2373" s="50"/>
      <c r="B2373" s="50"/>
      <c r="C2373" s="50"/>
      <c r="D2373" s="51"/>
      <c r="E2373" s="51"/>
      <c r="F2373" s="48"/>
      <c r="G2373" s="51"/>
      <c r="H2373" s="51"/>
      <c r="I2373" s="50"/>
      <c r="J2373" s="50"/>
      <c r="K2373" s="50"/>
      <c r="L2373"/>
      <c r="M2373" t="str">
        <f t="shared" ref="M2373:M2436" si="74">IF(E2373=0,"",E2373/100)</f>
        <v/>
      </c>
      <c r="N2373" t="str">
        <f t="shared" si="73"/>
        <v/>
      </c>
    </row>
    <row r="2374" spans="1:14" ht="15" x14ac:dyDescent="0.2">
      <c r="A2374" s="50"/>
      <c r="B2374" s="50"/>
      <c r="C2374" s="50"/>
      <c r="D2374" s="51"/>
      <c r="E2374" s="51"/>
      <c r="F2374" s="48"/>
      <c r="G2374" s="51"/>
      <c r="H2374" s="51"/>
      <c r="I2374" s="50"/>
      <c r="J2374" s="50"/>
      <c r="K2374" s="50"/>
      <c r="L2374"/>
      <c r="M2374" t="str">
        <f t="shared" si="74"/>
        <v/>
      </c>
      <c r="N2374" t="str">
        <f t="shared" ref="N2374:N2437" si="75">IF(F2374=0,"",F2374/100)</f>
        <v/>
      </c>
    </row>
    <row r="2375" spans="1:14" ht="15" x14ac:dyDescent="0.2">
      <c r="A2375" s="50"/>
      <c r="B2375" s="50"/>
      <c r="C2375" s="50"/>
      <c r="D2375" s="51"/>
      <c r="E2375" s="51"/>
      <c r="F2375" s="48"/>
      <c r="G2375" s="51"/>
      <c r="H2375" s="51"/>
      <c r="I2375" s="50"/>
      <c r="J2375" s="50"/>
      <c r="K2375" s="50"/>
      <c r="L2375"/>
      <c r="M2375" t="str">
        <f t="shared" si="74"/>
        <v/>
      </c>
      <c r="N2375" t="str">
        <f t="shared" si="75"/>
        <v/>
      </c>
    </row>
    <row r="2376" spans="1:14" ht="15" x14ac:dyDescent="0.2">
      <c r="A2376" s="50"/>
      <c r="B2376" s="50"/>
      <c r="C2376" s="50"/>
      <c r="D2376" s="51"/>
      <c r="E2376" s="51"/>
      <c r="F2376" s="48"/>
      <c r="G2376" s="51"/>
      <c r="H2376" s="51"/>
      <c r="I2376" s="50"/>
      <c r="J2376" s="50"/>
      <c r="K2376" s="50"/>
      <c r="L2376"/>
      <c r="M2376" t="str">
        <f t="shared" si="74"/>
        <v/>
      </c>
      <c r="N2376" t="str">
        <f t="shared" si="75"/>
        <v/>
      </c>
    </row>
    <row r="2377" spans="1:14" ht="15" x14ac:dyDescent="0.2">
      <c r="A2377" s="50"/>
      <c r="B2377" s="50"/>
      <c r="C2377" s="50"/>
      <c r="D2377" s="51"/>
      <c r="E2377" s="51"/>
      <c r="F2377" s="48"/>
      <c r="G2377" s="51"/>
      <c r="H2377" s="51"/>
      <c r="I2377" s="50"/>
      <c r="J2377" s="50"/>
      <c r="K2377" s="50"/>
      <c r="L2377"/>
      <c r="M2377" t="str">
        <f t="shared" si="74"/>
        <v/>
      </c>
      <c r="N2377" t="str">
        <f t="shared" si="75"/>
        <v/>
      </c>
    </row>
    <row r="2378" spans="1:14" ht="15" x14ac:dyDescent="0.2">
      <c r="A2378" s="50"/>
      <c r="B2378" s="50"/>
      <c r="C2378" s="50"/>
      <c r="D2378" s="51"/>
      <c r="E2378" s="51"/>
      <c r="F2378" s="48"/>
      <c r="G2378" s="51"/>
      <c r="H2378" s="51"/>
      <c r="I2378" s="50"/>
      <c r="J2378" s="50"/>
      <c r="K2378" s="50"/>
      <c r="L2378"/>
      <c r="M2378" t="str">
        <f t="shared" si="74"/>
        <v/>
      </c>
      <c r="N2378" t="str">
        <f t="shared" si="75"/>
        <v/>
      </c>
    </row>
    <row r="2379" spans="1:14" ht="15" x14ac:dyDescent="0.2">
      <c r="A2379" s="50"/>
      <c r="B2379" s="50"/>
      <c r="C2379" s="50"/>
      <c r="D2379" s="51"/>
      <c r="E2379" s="51"/>
      <c r="F2379" s="48"/>
      <c r="G2379" s="51"/>
      <c r="H2379" s="51"/>
      <c r="I2379" s="50"/>
      <c r="J2379" s="50"/>
      <c r="K2379" s="50"/>
      <c r="L2379"/>
      <c r="M2379" t="str">
        <f t="shared" si="74"/>
        <v/>
      </c>
      <c r="N2379" t="str">
        <f t="shared" si="75"/>
        <v/>
      </c>
    </row>
    <row r="2380" spans="1:14" ht="15" x14ac:dyDescent="0.2">
      <c r="A2380" s="50"/>
      <c r="B2380" s="50"/>
      <c r="C2380" s="50"/>
      <c r="D2380" s="51"/>
      <c r="E2380" s="51"/>
      <c r="F2380" s="48"/>
      <c r="G2380" s="51"/>
      <c r="H2380" s="51"/>
      <c r="I2380" s="50"/>
      <c r="J2380" s="50"/>
      <c r="K2380" s="50"/>
      <c r="L2380"/>
      <c r="M2380" t="str">
        <f t="shared" si="74"/>
        <v/>
      </c>
      <c r="N2380" t="str">
        <f t="shared" si="75"/>
        <v/>
      </c>
    </row>
    <row r="2381" spans="1:14" ht="15" x14ac:dyDescent="0.2">
      <c r="A2381" s="50"/>
      <c r="B2381" s="50"/>
      <c r="C2381" s="50"/>
      <c r="D2381" s="51"/>
      <c r="E2381" s="51"/>
      <c r="F2381" s="48"/>
      <c r="G2381" s="51"/>
      <c r="H2381" s="51"/>
      <c r="I2381" s="50"/>
      <c r="J2381" s="50"/>
      <c r="K2381" s="50"/>
      <c r="L2381"/>
      <c r="M2381" t="str">
        <f t="shared" si="74"/>
        <v/>
      </c>
      <c r="N2381" t="str">
        <f t="shared" si="75"/>
        <v/>
      </c>
    </row>
    <row r="2382" spans="1:14" ht="15" x14ac:dyDescent="0.2">
      <c r="A2382" s="50"/>
      <c r="B2382" s="50"/>
      <c r="C2382" s="50"/>
      <c r="D2382" s="51"/>
      <c r="E2382" s="51"/>
      <c r="F2382" s="48"/>
      <c r="G2382" s="51"/>
      <c r="H2382" s="51"/>
      <c r="I2382" s="50"/>
      <c r="J2382" s="50"/>
      <c r="K2382" s="50"/>
      <c r="L2382"/>
      <c r="M2382" t="str">
        <f t="shared" si="74"/>
        <v/>
      </c>
      <c r="N2382" t="str">
        <f t="shared" si="75"/>
        <v/>
      </c>
    </row>
    <row r="2383" spans="1:14" ht="15" x14ac:dyDescent="0.2">
      <c r="A2383" s="50"/>
      <c r="B2383" s="50"/>
      <c r="C2383" s="50"/>
      <c r="D2383" s="51"/>
      <c r="E2383" s="51"/>
      <c r="F2383" s="48"/>
      <c r="G2383" s="51"/>
      <c r="H2383" s="51"/>
      <c r="I2383" s="50"/>
      <c r="J2383" s="50"/>
      <c r="K2383" s="50"/>
      <c r="L2383"/>
      <c r="M2383" t="str">
        <f t="shared" si="74"/>
        <v/>
      </c>
      <c r="N2383" t="str">
        <f t="shared" si="75"/>
        <v/>
      </c>
    </row>
    <row r="2384" spans="1:14" ht="15" x14ac:dyDescent="0.2">
      <c r="A2384" s="50"/>
      <c r="B2384" s="50"/>
      <c r="C2384" s="50"/>
      <c r="D2384" s="51"/>
      <c r="E2384" s="51"/>
      <c r="F2384" s="48"/>
      <c r="G2384" s="51"/>
      <c r="H2384" s="51"/>
      <c r="I2384" s="50"/>
      <c r="J2384" s="50"/>
      <c r="K2384" s="50"/>
      <c r="L2384"/>
      <c r="M2384" t="str">
        <f t="shared" si="74"/>
        <v/>
      </c>
      <c r="N2384" t="str">
        <f t="shared" si="75"/>
        <v/>
      </c>
    </row>
    <row r="2385" spans="1:14" ht="15" x14ac:dyDescent="0.2">
      <c r="A2385" s="50"/>
      <c r="B2385" s="50"/>
      <c r="C2385" s="50"/>
      <c r="D2385" s="51"/>
      <c r="E2385" s="51"/>
      <c r="F2385" s="48"/>
      <c r="G2385" s="51"/>
      <c r="H2385" s="51"/>
      <c r="I2385" s="50"/>
      <c r="J2385" s="50"/>
      <c r="K2385" s="50"/>
      <c r="L2385"/>
      <c r="M2385" t="str">
        <f t="shared" si="74"/>
        <v/>
      </c>
      <c r="N2385" t="str">
        <f t="shared" si="75"/>
        <v/>
      </c>
    </row>
    <row r="2386" spans="1:14" ht="15" x14ac:dyDescent="0.2">
      <c r="A2386" s="50"/>
      <c r="B2386" s="50"/>
      <c r="C2386" s="50"/>
      <c r="D2386" s="51"/>
      <c r="E2386" s="51"/>
      <c r="F2386" s="48"/>
      <c r="G2386" s="51"/>
      <c r="H2386" s="51"/>
      <c r="I2386" s="50"/>
      <c r="J2386" s="50"/>
      <c r="K2386" s="50"/>
      <c r="L2386"/>
      <c r="M2386" t="str">
        <f t="shared" si="74"/>
        <v/>
      </c>
      <c r="N2386" t="str">
        <f t="shared" si="75"/>
        <v/>
      </c>
    </row>
    <row r="2387" spans="1:14" ht="15" x14ac:dyDescent="0.2">
      <c r="A2387" s="50"/>
      <c r="B2387" s="50"/>
      <c r="C2387" s="50"/>
      <c r="D2387" s="51"/>
      <c r="E2387" s="51"/>
      <c r="F2387" s="48"/>
      <c r="G2387" s="51"/>
      <c r="H2387" s="51"/>
      <c r="I2387" s="50"/>
      <c r="J2387" s="50"/>
      <c r="K2387" s="50"/>
      <c r="L2387"/>
      <c r="M2387" t="str">
        <f t="shared" si="74"/>
        <v/>
      </c>
      <c r="N2387" t="str">
        <f t="shared" si="75"/>
        <v/>
      </c>
    </row>
    <row r="2388" spans="1:14" ht="15" x14ac:dyDescent="0.2">
      <c r="A2388" s="50"/>
      <c r="B2388" s="50"/>
      <c r="C2388" s="50"/>
      <c r="D2388" s="51"/>
      <c r="E2388" s="51"/>
      <c r="F2388" s="48"/>
      <c r="G2388" s="51"/>
      <c r="H2388" s="51"/>
      <c r="I2388" s="50"/>
      <c r="J2388" s="50"/>
      <c r="K2388" s="50"/>
      <c r="L2388"/>
      <c r="M2388" t="str">
        <f t="shared" si="74"/>
        <v/>
      </c>
      <c r="N2388" t="str">
        <f t="shared" si="75"/>
        <v/>
      </c>
    </row>
    <row r="2389" spans="1:14" ht="15" x14ac:dyDescent="0.2">
      <c r="A2389" s="50"/>
      <c r="B2389" s="50"/>
      <c r="C2389" s="50"/>
      <c r="D2389" s="51"/>
      <c r="E2389" s="51"/>
      <c r="F2389" s="48"/>
      <c r="G2389" s="51"/>
      <c r="H2389" s="51"/>
      <c r="I2389" s="50"/>
      <c r="J2389" s="50"/>
      <c r="K2389" s="50"/>
      <c r="L2389"/>
      <c r="M2389" t="str">
        <f t="shared" si="74"/>
        <v/>
      </c>
      <c r="N2389" t="str">
        <f t="shared" si="75"/>
        <v/>
      </c>
    </row>
    <row r="2390" spans="1:14" ht="15" x14ac:dyDescent="0.2">
      <c r="A2390" s="50"/>
      <c r="B2390" s="50"/>
      <c r="C2390" s="50"/>
      <c r="D2390" s="51"/>
      <c r="E2390" s="51"/>
      <c r="F2390" s="48"/>
      <c r="G2390" s="51"/>
      <c r="H2390" s="51"/>
      <c r="I2390" s="50"/>
      <c r="J2390" s="50"/>
      <c r="K2390" s="50"/>
      <c r="L2390"/>
      <c r="M2390" t="str">
        <f t="shared" si="74"/>
        <v/>
      </c>
      <c r="N2390" t="str">
        <f t="shared" si="75"/>
        <v/>
      </c>
    </row>
    <row r="2391" spans="1:14" ht="15" x14ac:dyDescent="0.2">
      <c r="A2391" s="50"/>
      <c r="B2391" s="50"/>
      <c r="C2391" s="50"/>
      <c r="D2391" s="51"/>
      <c r="E2391" s="51"/>
      <c r="F2391" s="48"/>
      <c r="G2391" s="51"/>
      <c r="H2391" s="51"/>
      <c r="I2391" s="50"/>
      <c r="J2391" s="50"/>
      <c r="K2391" s="50"/>
      <c r="L2391"/>
      <c r="M2391" t="str">
        <f t="shared" si="74"/>
        <v/>
      </c>
      <c r="N2391" t="str">
        <f t="shared" si="75"/>
        <v/>
      </c>
    </row>
    <row r="2392" spans="1:14" ht="15" x14ac:dyDescent="0.2">
      <c r="A2392" s="50"/>
      <c r="B2392" s="50"/>
      <c r="C2392" s="50"/>
      <c r="D2392" s="51"/>
      <c r="E2392" s="51"/>
      <c r="F2392" s="48"/>
      <c r="G2392" s="51"/>
      <c r="H2392" s="51"/>
      <c r="I2392" s="50"/>
      <c r="J2392" s="50"/>
      <c r="K2392" s="50"/>
      <c r="L2392"/>
      <c r="M2392" t="str">
        <f t="shared" si="74"/>
        <v/>
      </c>
      <c r="N2392" t="str">
        <f t="shared" si="75"/>
        <v/>
      </c>
    </row>
    <row r="2393" spans="1:14" ht="15" x14ac:dyDescent="0.2">
      <c r="A2393" s="50"/>
      <c r="B2393" s="50"/>
      <c r="C2393" s="50"/>
      <c r="D2393" s="51"/>
      <c r="E2393" s="51"/>
      <c r="F2393" s="48"/>
      <c r="G2393" s="51"/>
      <c r="H2393" s="51"/>
      <c r="I2393" s="50"/>
      <c r="J2393" s="50"/>
      <c r="K2393" s="50"/>
      <c r="L2393"/>
      <c r="M2393" t="str">
        <f t="shared" si="74"/>
        <v/>
      </c>
      <c r="N2393" t="str">
        <f t="shared" si="75"/>
        <v/>
      </c>
    </row>
    <row r="2394" spans="1:14" ht="15" x14ac:dyDescent="0.2">
      <c r="A2394" s="50"/>
      <c r="B2394" s="50"/>
      <c r="C2394" s="50"/>
      <c r="D2394" s="51"/>
      <c r="E2394" s="51"/>
      <c r="F2394" s="48"/>
      <c r="G2394" s="51"/>
      <c r="H2394" s="51"/>
      <c r="I2394" s="50"/>
      <c r="J2394" s="50"/>
      <c r="K2394" s="50"/>
      <c r="L2394"/>
      <c r="M2394" t="str">
        <f t="shared" si="74"/>
        <v/>
      </c>
      <c r="N2394" t="str">
        <f t="shared" si="75"/>
        <v/>
      </c>
    </row>
    <row r="2395" spans="1:14" ht="15" x14ac:dyDescent="0.2">
      <c r="A2395" s="50"/>
      <c r="B2395" s="50"/>
      <c r="C2395" s="50"/>
      <c r="D2395" s="51"/>
      <c r="E2395" s="51"/>
      <c r="F2395" s="48"/>
      <c r="G2395" s="51"/>
      <c r="H2395" s="51"/>
      <c r="I2395" s="50"/>
      <c r="J2395" s="50"/>
      <c r="K2395" s="50"/>
      <c r="L2395"/>
      <c r="M2395" t="str">
        <f t="shared" si="74"/>
        <v/>
      </c>
      <c r="N2395" t="str">
        <f t="shared" si="75"/>
        <v/>
      </c>
    </row>
    <row r="2396" spans="1:14" ht="15" x14ac:dyDescent="0.2">
      <c r="A2396" s="50"/>
      <c r="B2396" s="50"/>
      <c r="C2396" s="50"/>
      <c r="D2396" s="51"/>
      <c r="E2396" s="51"/>
      <c r="F2396" s="48"/>
      <c r="G2396" s="51"/>
      <c r="H2396" s="51"/>
      <c r="I2396" s="50"/>
      <c r="J2396" s="50"/>
      <c r="K2396" s="50"/>
      <c r="L2396"/>
      <c r="M2396" t="str">
        <f t="shared" si="74"/>
        <v/>
      </c>
      <c r="N2396" t="str">
        <f t="shared" si="75"/>
        <v/>
      </c>
    </row>
    <row r="2397" spans="1:14" ht="15" x14ac:dyDescent="0.2">
      <c r="A2397" s="50"/>
      <c r="B2397" s="50"/>
      <c r="C2397" s="50"/>
      <c r="D2397" s="51"/>
      <c r="E2397" s="51"/>
      <c r="F2397" s="48"/>
      <c r="G2397" s="51"/>
      <c r="H2397" s="51"/>
      <c r="I2397" s="50"/>
      <c r="J2397" s="50"/>
      <c r="K2397" s="50"/>
      <c r="L2397"/>
      <c r="M2397" t="str">
        <f t="shared" si="74"/>
        <v/>
      </c>
      <c r="N2397" t="str">
        <f t="shared" si="75"/>
        <v/>
      </c>
    </row>
    <row r="2398" spans="1:14" ht="15" x14ac:dyDescent="0.2">
      <c r="A2398" s="50"/>
      <c r="B2398" s="50"/>
      <c r="C2398" s="50"/>
      <c r="D2398" s="51"/>
      <c r="E2398" s="51"/>
      <c r="F2398" s="48"/>
      <c r="G2398" s="51"/>
      <c r="H2398" s="51"/>
      <c r="I2398" s="50"/>
      <c r="J2398" s="50"/>
      <c r="K2398" s="50"/>
      <c r="L2398"/>
      <c r="M2398" t="str">
        <f t="shared" si="74"/>
        <v/>
      </c>
      <c r="N2398" t="str">
        <f t="shared" si="75"/>
        <v/>
      </c>
    </row>
    <row r="2399" spans="1:14" ht="15" x14ac:dyDescent="0.2">
      <c r="A2399" s="50"/>
      <c r="B2399" s="50"/>
      <c r="C2399" s="50"/>
      <c r="D2399" s="51"/>
      <c r="E2399" s="51"/>
      <c r="F2399" s="48"/>
      <c r="G2399" s="51"/>
      <c r="H2399" s="51"/>
      <c r="I2399" s="50"/>
      <c r="J2399" s="50"/>
      <c r="K2399" s="50"/>
      <c r="L2399"/>
      <c r="M2399" t="str">
        <f t="shared" si="74"/>
        <v/>
      </c>
      <c r="N2399" t="str">
        <f t="shared" si="75"/>
        <v/>
      </c>
    </row>
    <row r="2400" spans="1:14" ht="15" x14ac:dyDescent="0.2">
      <c r="A2400" s="50"/>
      <c r="B2400" s="50"/>
      <c r="C2400" s="50"/>
      <c r="D2400" s="51"/>
      <c r="E2400" s="51"/>
      <c r="F2400" s="48"/>
      <c r="G2400" s="51"/>
      <c r="H2400" s="51"/>
      <c r="I2400" s="50"/>
      <c r="J2400" s="50"/>
      <c r="K2400" s="50"/>
      <c r="L2400"/>
      <c r="M2400" t="str">
        <f t="shared" si="74"/>
        <v/>
      </c>
      <c r="N2400" t="str">
        <f t="shared" si="75"/>
        <v/>
      </c>
    </row>
    <row r="2401" spans="1:14" ht="15" x14ac:dyDescent="0.2">
      <c r="A2401" s="50"/>
      <c r="B2401" s="50"/>
      <c r="C2401" s="50"/>
      <c r="D2401" s="51"/>
      <c r="E2401" s="51"/>
      <c r="F2401" s="48"/>
      <c r="G2401" s="51"/>
      <c r="H2401" s="51"/>
      <c r="I2401" s="50"/>
      <c r="J2401" s="50"/>
      <c r="K2401" s="50"/>
      <c r="L2401"/>
      <c r="M2401" t="str">
        <f t="shared" si="74"/>
        <v/>
      </c>
      <c r="N2401" t="str">
        <f t="shared" si="75"/>
        <v/>
      </c>
    </row>
    <row r="2402" spans="1:14" ht="15" x14ac:dyDescent="0.2">
      <c r="A2402" s="50"/>
      <c r="B2402" s="50"/>
      <c r="C2402" s="50"/>
      <c r="D2402" s="51"/>
      <c r="E2402" s="51"/>
      <c r="F2402" s="48"/>
      <c r="G2402" s="51"/>
      <c r="H2402" s="51"/>
      <c r="I2402" s="50"/>
      <c r="J2402" s="50"/>
      <c r="K2402" s="50"/>
      <c r="L2402"/>
      <c r="M2402" t="str">
        <f t="shared" si="74"/>
        <v/>
      </c>
      <c r="N2402" t="str">
        <f t="shared" si="75"/>
        <v/>
      </c>
    </row>
    <row r="2403" spans="1:14" ht="15" x14ac:dyDescent="0.2">
      <c r="A2403" s="50"/>
      <c r="B2403" s="50"/>
      <c r="C2403" s="50"/>
      <c r="D2403" s="51"/>
      <c r="E2403" s="51"/>
      <c r="F2403" s="48"/>
      <c r="G2403" s="51"/>
      <c r="H2403" s="51"/>
      <c r="I2403" s="50"/>
      <c r="J2403" s="50"/>
      <c r="K2403" s="50"/>
      <c r="L2403"/>
      <c r="M2403" t="str">
        <f t="shared" si="74"/>
        <v/>
      </c>
      <c r="N2403" t="str">
        <f t="shared" si="75"/>
        <v/>
      </c>
    </row>
    <row r="2404" spans="1:14" ht="15" x14ac:dyDescent="0.2">
      <c r="A2404" s="50"/>
      <c r="B2404" s="50"/>
      <c r="C2404" s="50"/>
      <c r="D2404" s="51"/>
      <c r="E2404" s="51"/>
      <c r="F2404" s="48"/>
      <c r="G2404" s="51"/>
      <c r="H2404" s="51"/>
      <c r="I2404" s="50"/>
      <c r="J2404" s="50"/>
      <c r="K2404" s="50"/>
      <c r="L2404"/>
      <c r="M2404" t="str">
        <f t="shared" si="74"/>
        <v/>
      </c>
      <c r="N2404" t="str">
        <f t="shared" si="75"/>
        <v/>
      </c>
    </row>
    <row r="2405" spans="1:14" ht="15" x14ac:dyDescent="0.2">
      <c r="A2405" s="50"/>
      <c r="B2405" s="50"/>
      <c r="C2405" s="50"/>
      <c r="D2405" s="51"/>
      <c r="E2405" s="51"/>
      <c r="F2405" s="48"/>
      <c r="G2405" s="51"/>
      <c r="H2405" s="51"/>
      <c r="I2405" s="50"/>
      <c r="J2405" s="50"/>
      <c r="K2405" s="50"/>
      <c r="L2405"/>
      <c r="M2405" t="str">
        <f t="shared" si="74"/>
        <v/>
      </c>
      <c r="N2405" t="str">
        <f t="shared" si="75"/>
        <v/>
      </c>
    </row>
    <row r="2406" spans="1:14" ht="15" x14ac:dyDescent="0.2">
      <c r="A2406" s="50"/>
      <c r="B2406" s="50"/>
      <c r="C2406" s="50"/>
      <c r="D2406" s="51"/>
      <c r="E2406" s="51"/>
      <c r="F2406" s="48"/>
      <c r="G2406" s="51"/>
      <c r="H2406" s="51"/>
      <c r="I2406" s="50"/>
      <c r="J2406" s="50"/>
      <c r="K2406" s="50"/>
      <c r="L2406"/>
      <c r="M2406" t="str">
        <f t="shared" si="74"/>
        <v/>
      </c>
      <c r="N2406" t="str">
        <f t="shared" si="75"/>
        <v/>
      </c>
    </row>
    <row r="2407" spans="1:14" ht="15" x14ac:dyDescent="0.2">
      <c r="A2407" s="50"/>
      <c r="B2407" s="50"/>
      <c r="C2407" s="50"/>
      <c r="D2407" s="51"/>
      <c r="E2407" s="51"/>
      <c r="F2407" s="48"/>
      <c r="G2407" s="51"/>
      <c r="H2407" s="51"/>
      <c r="I2407" s="50"/>
      <c r="J2407" s="50"/>
      <c r="K2407" s="50"/>
      <c r="L2407"/>
      <c r="M2407" t="str">
        <f t="shared" si="74"/>
        <v/>
      </c>
      <c r="N2407" t="str">
        <f t="shared" si="75"/>
        <v/>
      </c>
    </row>
    <row r="2408" spans="1:14" ht="15" x14ac:dyDescent="0.2">
      <c r="A2408" s="50"/>
      <c r="B2408" s="50"/>
      <c r="C2408" s="50"/>
      <c r="D2408" s="51"/>
      <c r="E2408" s="51"/>
      <c r="F2408" s="48"/>
      <c r="G2408" s="51"/>
      <c r="H2408" s="51"/>
      <c r="I2408" s="50"/>
      <c r="J2408" s="50"/>
      <c r="K2408" s="50"/>
      <c r="L2408"/>
      <c r="M2408" t="str">
        <f t="shared" si="74"/>
        <v/>
      </c>
      <c r="N2408" t="str">
        <f t="shared" si="75"/>
        <v/>
      </c>
    </row>
    <row r="2409" spans="1:14" ht="15" x14ac:dyDescent="0.2">
      <c r="A2409" s="50"/>
      <c r="B2409" s="50"/>
      <c r="C2409" s="50"/>
      <c r="D2409" s="51"/>
      <c r="E2409" s="51"/>
      <c r="F2409" s="48"/>
      <c r="G2409" s="51"/>
      <c r="H2409" s="51"/>
      <c r="I2409" s="50"/>
      <c r="J2409" s="50"/>
      <c r="K2409" s="50"/>
      <c r="L2409"/>
      <c r="M2409" t="str">
        <f t="shared" si="74"/>
        <v/>
      </c>
      <c r="N2409" t="str">
        <f t="shared" si="75"/>
        <v/>
      </c>
    </row>
    <row r="2410" spans="1:14" ht="15" x14ac:dyDescent="0.2">
      <c r="A2410" s="50"/>
      <c r="B2410" s="50"/>
      <c r="C2410" s="50"/>
      <c r="D2410" s="51"/>
      <c r="E2410" s="51"/>
      <c r="F2410" s="48"/>
      <c r="G2410" s="51"/>
      <c r="H2410" s="51"/>
      <c r="I2410" s="50"/>
      <c r="J2410" s="50"/>
      <c r="K2410" s="50"/>
      <c r="L2410"/>
      <c r="M2410" t="str">
        <f t="shared" si="74"/>
        <v/>
      </c>
      <c r="N2410" t="str">
        <f t="shared" si="75"/>
        <v/>
      </c>
    </row>
    <row r="2411" spans="1:14" ht="15" x14ac:dyDescent="0.2">
      <c r="A2411" s="50"/>
      <c r="B2411" s="50"/>
      <c r="C2411" s="50"/>
      <c r="D2411" s="51"/>
      <c r="E2411" s="51"/>
      <c r="F2411" s="48"/>
      <c r="G2411" s="51"/>
      <c r="H2411" s="51"/>
      <c r="I2411" s="50"/>
      <c r="J2411" s="50"/>
      <c r="K2411" s="50"/>
      <c r="L2411"/>
      <c r="M2411" t="str">
        <f t="shared" si="74"/>
        <v/>
      </c>
      <c r="N2411" t="str">
        <f t="shared" si="75"/>
        <v/>
      </c>
    </row>
    <row r="2412" spans="1:14" ht="15" x14ac:dyDescent="0.2">
      <c r="A2412" s="50"/>
      <c r="B2412" s="50"/>
      <c r="C2412" s="50"/>
      <c r="D2412" s="51"/>
      <c r="E2412" s="51"/>
      <c r="F2412" s="48"/>
      <c r="G2412" s="51"/>
      <c r="H2412" s="51"/>
      <c r="I2412" s="50"/>
      <c r="J2412" s="50"/>
      <c r="K2412" s="50"/>
      <c r="L2412"/>
      <c r="M2412" t="str">
        <f t="shared" si="74"/>
        <v/>
      </c>
      <c r="N2412" t="str">
        <f t="shared" si="75"/>
        <v/>
      </c>
    </row>
    <row r="2413" spans="1:14" ht="15" x14ac:dyDescent="0.2">
      <c r="A2413" s="50"/>
      <c r="B2413" s="50"/>
      <c r="C2413" s="50"/>
      <c r="D2413" s="51"/>
      <c r="E2413" s="51"/>
      <c r="F2413" s="48"/>
      <c r="G2413" s="51"/>
      <c r="H2413" s="51"/>
      <c r="I2413" s="50"/>
      <c r="J2413" s="50"/>
      <c r="K2413" s="50"/>
      <c r="L2413"/>
      <c r="M2413" t="str">
        <f t="shared" si="74"/>
        <v/>
      </c>
      <c r="N2413" t="str">
        <f t="shared" si="75"/>
        <v/>
      </c>
    </row>
    <row r="2414" spans="1:14" ht="15" x14ac:dyDescent="0.2">
      <c r="A2414" s="50"/>
      <c r="B2414" s="50"/>
      <c r="C2414" s="50"/>
      <c r="D2414" s="51"/>
      <c r="E2414" s="51"/>
      <c r="F2414" s="48"/>
      <c r="G2414" s="51"/>
      <c r="H2414" s="51"/>
      <c r="I2414" s="50"/>
      <c r="J2414" s="50"/>
      <c r="K2414" s="50"/>
      <c r="L2414"/>
      <c r="M2414" t="str">
        <f t="shared" si="74"/>
        <v/>
      </c>
      <c r="N2414" t="str">
        <f t="shared" si="75"/>
        <v/>
      </c>
    </row>
    <row r="2415" spans="1:14" ht="15" x14ac:dyDescent="0.2">
      <c r="A2415" s="50"/>
      <c r="B2415" s="50"/>
      <c r="C2415" s="50"/>
      <c r="D2415" s="51"/>
      <c r="E2415" s="51"/>
      <c r="F2415" s="48"/>
      <c r="G2415" s="51"/>
      <c r="H2415" s="51"/>
      <c r="I2415" s="50"/>
      <c r="J2415" s="50"/>
      <c r="K2415" s="50"/>
      <c r="L2415"/>
      <c r="M2415" t="str">
        <f t="shared" si="74"/>
        <v/>
      </c>
      <c r="N2415" t="str">
        <f t="shared" si="75"/>
        <v/>
      </c>
    </row>
    <row r="2416" spans="1:14" ht="15" x14ac:dyDescent="0.2">
      <c r="A2416" s="50"/>
      <c r="B2416" s="50"/>
      <c r="C2416" s="50"/>
      <c r="D2416" s="51"/>
      <c r="E2416" s="51"/>
      <c r="F2416" s="48"/>
      <c r="G2416" s="51"/>
      <c r="H2416" s="51"/>
      <c r="I2416" s="50"/>
      <c r="J2416" s="50"/>
      <c r="K2416" s="50"/>
      <c r="L2416"/>
      <c r="M2416" t="str">
        <f t="shared" si="74"/>
        <v/>
      </c>
      <c r="N2416" t="str">
        <f t="shared" si="75"/>
        <v/>
      </c>
    </row>
    <row r="2417" spans="1:14" ht="15" x14ac:dyDescent="0.2">
      <c r="A2417" s="50"/>
      <c r="B2417" s="50"/>
      <c r="C2417" s="50"/>
      <c r="D2417" s="51"/>
      <c r="E2417" s="51"/>
      <c r="F2417" s="48"/>
      <c r="G2417" s="51"/>
      <c r="H2417" s="51"/>
      <c r="I2417" s="50"/>
      <c r="J2417" s="50"/>
      <c r="K2417" s="50"/>
      <c r="L2417"/>
      <c r="M2417" t="str">
        <f t="shared" si="74"/>
        <v/>
      </c>
      <c r="N2417" t="str">
        <f t="shared" si="75"/>
        <v/>
      </c>
    </row>
    <row r="2418" spans="1:14" ht="15" x14ac:dyDescent="0.2">
      <c r="A2418" s="50"/>
      <c r="B2418" s="50"/>
      <c r="C2418" s="50"/>
      <c r="D2418" s="51"/>
      <c r="E2418" s="51"/>
      <c r="F2418" s="48"/>
      <c r="G2418" s="51"/>
      <c r="H2418" s="51"/>
      <c r="I2418" s="50"/>
      <c r="J2418" s="50"/>
      <c r="K2418" s="50"/>
      <c r="L2418"/>
      <c r="M2418" t="str">
        <f t="shared" si="74"/>
        <v/>
      </c>
      <c r="N2418" t="str">
        <f t="shared" si="75"/>
        <v/>
      </c>
    </row>
    <row r="2419" spans="1:14" ht="15" x14ac:dyDescent="0.2">
      <c r="A2419" s="50"/>
      <c r="B2419" s="50"/>
      <c r="C2419" s="50"/>
      <c r="D2419" s="51"/>
      <c r="E2419" s="51"/>
      <c r="F2419" s="48"/>
      <c r="G2419" s="51"/>
      <c r="H2419" s="51"/>
      <c r="I2419" s="50"/>
      <c r="J2419" s="50"/>
      <c r="K2419" s="50"/>
      <c r="L2419"/>
      <c r="M2419" t="str">
        <f t="shared" si="74"/>
        <v/>
      </c>
      <c r="N2419" t="str">
        <f t="shared" si="75"/>
        <v/>
      </c>
    </row>
    <row r="2420" spans="1:14" ht="15" x14ac:dyDescent="0.2">
      <c r="A2420" s="50"/>
      <c r="B2420" s="50"/>
      <c r="C2420" s="50"/>
      <c r="D2420" s="51"/>
      <c r="E2420" s="51"/>
      <c r="F2420" s="48"/>
      <c r="G2420" s="51"/>
      <c r="H2420" s="51"/>
      <c r="I2420" s="50"/>
      <c r="J2420" s="50"/>
      <c r="K2420" s="50"/>
      <c r="L2420"/>
      <c r="M2420" t="str">
        <f t="shared" si="74"/>
        <v/>
      </c>
      <c r="N2420" t="str">
        <f t="shared" si="75"/>
        <v/>
      </c>
    </row>
    <row r="2421" spans="1:14" ht="15" x14ac:dyDescent="0.2">
      <c r="A2421" s="50"/>
      <c r="B2421" s="50"/>
      <c r="C2421" s="50"/>
      <c r="D2421" s="51"/>
      <c r="E2421" s="51"/>
      <c r="F2421" s="48"/>
      <c r="G2421" s="51"/>
      <c r="H2421" s="51"/>
      <c r="I2421" s="50"/>
      <c r="J2421" s="50"/>
      <c r="K2421" s="50"/>
      <c r="L2421"/>
      <c r="M2421" t="str">
        <f t="shared" si="74"/>
        <v/>
      </c>
      <c r="N2421" t="str">
        <f t="shared" si="75"/>
        <v/>
      </c>
    </row>
    <row r="2422" spans="1:14" ht="15" x14ac:dyDescent="0.2">
      <c r="A2422" s="50"/>
      <c r="B2422" s="50"/>
      <c r="C2422" s="50"/>
      <c r="D2422" s="51"/>
      <c r="E2422" s="51"/>
      <c r="F2422" s="48"/>
      <c r="G2422" s="51"/>
      <c r="H2422" s="51"/>
      <c r="I2422" s="50"/>
      <c r="J2422" s="50"/>
      <c r="K2422" s="50"/>
      <c r="L2422"/>
      <c r="M2422" t="str">
        <f t="shared" si="74"/>
        <v/>
      </c>
      <c r="N2422" t="str">
        <f t="shared" si="75"/>
        <v/>
      </c>
    </row>
    <row r="2423" spans="1:14" ht="15" x14ac:dyDescent="0.2">
      <c r="A2423" s="50"/>
      <c r="B2423" s="50"/>
      <c r="C2423" s="50"/>
      <c r="D2423" s="51"/>
      <c r="E2423" s="51"/>
      <c r="F2423" s="48"/>
      <c r="G2423" s="51"/>
      <c r="H2423" s="51"/>
      <c r="I2423" s="50"/>
      <c r="J2423" s="50"/>
      <c r="K2423" s="50"/>
      <c r="L2423"/>
      <c r="M2423" t="str">
        <f t="shared" si="74"/>
        <v/>
      </c>
      <c r="N2423" t="str">
        <f t="shared" si="75"/>
        <v/>
      </c>
    </row>
    <row r="2424" spans="1:14" ht="15" x14ac:dyDescent="0.2">
      <c r="A2424" s="50"/>
      <c r="B2424" s="50"/>
      <c r="C2424" s="50"/>
      <c r="D2424" s="51"/>
      <c r="E2424" s="51"/>
      <c r="F2424" s="48"/>
      <c r="G2424" s="51"/>
      <c r="H2424" s="51"/>
      <c r="I2424" s="50"/>
      <c r="J2424" s="50"/>
      <c r="K2424" s="50"/>
      <c r="L2424"/>
      <c r="M2424" t="str">
        <f t="shared" si="74"/>
        <v/>
      </c>
      <c r="N2424" t="str">
        <f t="shared" si="75"/>
        <v/>
      </c>
    </row>
    <row r="2425" spans="1:14" ht="15" x14ac:dyDescent="0.2">
      <c r="A2425" s="50"/>
      <c r="B2425" s="50"/>
      <c r="C2425" s="50"/>
      <c r="D2425" s="51"/>
      <c r="E2425" s="51"/>
      <c r="F2425" s="48"/>
      <c r="G2425" s="51"/>
      <c r="H2425" s="51"/>
      <c r="I2425" s="50"/>
      <c r="J2425" s="50"/>
      <c r="K2425" s="50"/>
      <c r="L2425"/>
      <c r="M2425" t="str">
        <f t="shared" si="74"/>
        <v/>
      </c>
      <c r="N2425" t="str">
        <f t="shared" si="75"/>
        <v/>
      </c>
    </row>
    <row r="2426" spans="1:14" ht="15" x14ac:dyDescent="0.2">
      <c r="A2426" s="50"/>
      <c r="B2426" s="50"/>
      <c r="C2426" s="50"/>
      <c r="D2426" s="51"/>
      <c r="E2426" s="51"/>
      <c r="F2426" s="48"/>
      <c r="G2426" s="51"/>
      <c r="H2426" s="51"/>
      <c r="I2426" s="50"/>
      <c r="J2426" s="50"/>
      <c r="K2426" s="50"/>
      <c r="L2426"/>
      <c r="M2426" t="str">
        <f t="shared" si="74"/>
        <v/>
      </c>
      <c r="N2426" t="str">
        <f t="shared" si="75"/>
        <v/>
      </c>
    </row>
    <row r="2427" spans="1:14" ht="15" x14ac:dyDescent="0.2">
      <c r="A2427" s="50"/>
      <c r="B2427" s="50"/>
      <c r="C2427" s="50"/>
      <c r="D2427" s="51"/>
      <c r="E2427" s="51"/>
      <c r="F2427" s="48"/>
      <c r="G2427" s="51"/>
      <c r="H2427" s="51"/>
      <c r="I2427" s="50"/>
      <c r="J2427" s="50"/>
      <c r="K2427" s="50"/>
      <c r="L2427"/>
      <c r="M2427" t="str">
        <f t="shared" si="74"/>
        <v/>
      </c>
      <c r="N2427" t="str">
        <f t="shared" si="75"/>
        <v/>
      </c>
    </row>
    <row r="2428" spans="1:14" ht="15" x14ac:dyDescent="0.2">
      <c r="A2428" s="50"/>
      <c r="B2428" s="50"/>
      <c r="C2428" s="50"/>
      <c r="D2428" s="51"/>
      <c r="E2428" s="51"/>
      <c r="F2428" s="48"/>
      <c r="G2428" s="51"/>
      <c r="H2428" s="51"/>
      <c r="I2428" s="50"/>
      <c r="J2428" s="50"/>
      <c r="K2428" s="50"/>
      <c r="L2428"/>
      <c r="M2428" t="str">
        <f t="shared" si="74"/>
        <v/>
      </c>
      <c r="N2428" t="str">
        <f t="shared" si="75"/>
        <v/>
      </c>
    </row>
    <row r="2429" spans="1:14" ht="15" x14ac:dyDescent="0.2">
      <c r="A2429" s="50"/>
      <c r="B2429" s="50"/>
      <c r="C2429" s="50"/>
      <c r="D2429" s="51"/>
      <c r="E2429" s="51"/>
      <c r="F2429" s="48"/>
      <c r="G2429" s="51"/>
      <c r="H2429" s="51"/>
      <c r="I2429" s="50"/>
      <c r="J2429" s="50"/>
      <c r="K2429" s="50"/>
      <c r="L2429"/>
      <c r="M2429" t="str">
        <f t="shared" si="74"/>
        <v/>
      </c>
      <c r="N2429" t="str">
        <f t="shared" si="75"/>
        <v/>
      </c>
    </row>
    <row r="2430" spans="1:14" ht="15" x14ac:dyDescent="0.2">
      <c r="A2430" s="50"/>
      <c r="B2430" s="50"/>
      <c r="C2430" s="50"/>
      <c r="D2430" s="51"/>
      <c r="E2430" s="51"/>
      <c r="F2430" s="48"/>
      <c r="G2430" s="51"/>
      <c r="H2430" s="51"/>
      <c r="I2430" s="50"/>
      <c r="J2430" s="50"/>
      <c r="K2430" s="50"/>
      <c r="L2430"/>
      <c r="M2430" t="str">
        <f t="shared" si="74"/>
        <v/>
      </c>
      <c r="N2430" t="str">
        <f t="shared" si="75"/>
        <v/>
      </c>
    </row>
    <row r="2431" spans="1:14" ht="15" x14ac:dyDescent="0.2">
      <c r="A2431" s="50"/>
      <c r="B2431" s="50"/>
      <c r="C2431" s="50"/>
      <c r="D2431" s="51"/>
      <c r="E2431" s="51"/>
      <c r="F2431" s="48"/>
      <c r="G2431" s="51"/>
      <c r="H2431" s="51"/>
      <c r="I2431" s="50"/>
      <c r="J2431" s="50"/>
      <c r="K2431" s="50"/>
      <c r="L2431"/>
      <c r="M2431" t="str">
        <f t="shared" si="74"/>
        <v/>
      </c>
      <c r="N2431" t="str">
        <f t="shared" si="75"/>
        <v/>
      </c>
    </row>
    <row r="2432" spans="1:14" ht="15" x14ac:dyDescent="0.2">
      <c r="A2432" s="50"/>
      <c r="B2432" s="50"/>
      <c r="C2432" s="50"/>
      <c r="D2432" s="51"/>
      <c r="E2432" s="51"/>
      <c r="F2432" s="48"/>
      <c r="G2432" s="51"/>
      <c r="H2432" s="51"/>
      <c r="I2432" s="50"/>
      <c r="J2432" s="50"/>
      <c r="K2432" s="50"/>
      <c r="L2432"/>
      <c r="M2432" t="str">
        <f t="shared" si="74"/>
        <v/>
      </c>
      <c r="N2432" t="str">
        <f t="shared" si="75"/>
        <v/>
      </c>
    </row>
    <row r="2433" spans="1:14" ht="15" x14ac:dyDescent="0.2">
      <c r="A2433" s="50"/>
      <c r="B2433" s="50"/>
      <c r="C2433" s="50"/>
      <c r="D2433" s="51"/>
      <c r="E2433" s="51"/>
      <c r="F2433" s="48"/>
      <c r="G2433" s="51"/>
      <c r="H2433" s="51"/>
      <c r="I2433" s="50"/>
      <c r="J2433" s="50"/>
      <c r="K2433" s="50"/>
      <c r="L2433"/>
      <c r="M2433" t="str">
        <f t="shared" si="74"/>
        <v/>
      </c>
      <c r="N2433" t="str">
        <f t="shared" si="75"/>
        <v/>
      </c>
    </row>
    <row r="2434" spans="1:14" ht="15" x14ac:dyDescent="0.2">
      <c r="A2434" s="50"/>
      <c r="B2434" s="50"/>
      <c r="C2434" s="50"/>
      <c r="D2434" s="51"/>
      <c r="E2434" s="51"/>
      <c r="F2434" s="48"/>
      <c r="G2434" s="51"/>
      <c r="H2434" s="51"/>
      <c r="I2434" s="50"/>
      <c r="J2434" s="50"/>
      <c r="K2434" s="50"/>
      <c r="L2434"/>
      <c r="M2434" t="str">
        <f t="shared" si="74"/>
        <v/>
      </c>
      <c r="N2434" t="str">
        <f t="shared" si="75"/>
        <v/>
      </c>
    </row>
    <row r="2435" spans="1:14" ht="15" x14ac:dyDescent="0.2">
      <c r="A2435" s="50"/>
      <c r="B2435" s="50"/>
      <c r="C2435" s="50"/>
      <c r="D2435" s="51"/>
      <c r="E2435" s="51"/>
      <c r="F2435" s="48"/>
      <c r="G2435" s="51"/>
      <c r="H2435" s="51"/>
      <c r="I2435" s="50"/>
      <c r="J2435" s="50"/>
      <c r="K2435" s="50"/>
      <c r="L2435"/>
      <c r="M2435" t="str">
        <f t="shared" si="74"/>
        <v/>
      </c>
      <c r="N2435" t="str">
        <f t="shared" si="75"/>
        <v/>
      </c>
    </row>
    <row r="2436" spans="1:14" ht="15" x14ac:dyDescent="0.2">
      <c r="A2436" s="50"/>
      <c r="B2436" s="50"/>
      <c r="C2436" s="50"/>
      <c r="D2436" s="51"/>
      <c r="E2436" s="51"/>
      <c r="F2436" s="48"/>
      <c r="G2436" s="51"/>
      <c r="H2436" s="51"/>
      <c r="I2436" s="50"/>
      <c r="J2436" s="50"/>
      <c r="K2436" s="50"/>
      <c r="L2436"/>
      <c r="M2436" t="str">
        <f t="shared" si="74"/>
        <v/>
      </c>
      <c r="N2436" t="str">
        <f t="shared" si="75"/>
        <v/>
      </c>
    </row>
    <row r="2437" spans="1:14" ht="15" x14ac:dyDescent="0.2">
      <c r="A2437" s="50"/>
      <c r="B2437" s="50"/>
      <c r="C2437" s="50"/>
      <c r="D2437" s="51"/>
      <c r="E2437" s="51"/>
      <c r="F2437" s="48"/>
      <c r="G2437" s="51"/>
      <c r="H2437" s="51"/>
      <c r="I2437" s="50"/>
      <c r="J2437" s="50"/>
      <c r="K2437" s="50"/>
      <c r="L2437"/>
      <c r="M2437" t="str">
        <f t="shared" ref="M2437:M2500" si="76">IF(E2437=0,"",E2437/100)</f>
        <v/>
      </c>
      <c r="N2437" t="str">
        <f t="shared" si="75"/>
        <v/>
      </c>
    </row>
    <row r="2438" spans="1:14" ht="15" x14ac:dyDescent="0.2">
      <c r="A2438" s="50"/>
      <c r="B2438" s="50"/>
      <c r="C2438" s="50"/>
      <c r="D2438" s="51"/>
      <c r="E2438" s="51"/>
      <c r="F2438" s="48"/>
      <c r="G2438" s="51"/>
      <c r="H2438" s="51"/>
      <c r="I2438" s="50"/>
      <c r="J2438" s="50"/>
      <c r="K2438" s="50"/>
      <c r="L2438"/>
      <c r="M2438" t="str">
        <f t="shared" si="76"/>
        <v/>
      </c>
      <c r="N2438" t="str">
        <f t="shared" ref="N2438:N2501" si="77">IF(F2438=0,"",F2438/100)</f>
        <v/>
      </c>
    </row>
    <row r="2439" spans="1:14" ht="15" x14ac:dyDescent="0.2">
      <c r="A2439" s="50"/>
      <c r="B2439" s="50"/>
      <c r="C2439" s="50"/>
      <c r="D2439" s="51"/>
      <c r="E2439" s="51"/>
      <c r="F2439" s="48"/>
      <c r="G2439" s="51"/>
      <c r="H2439" s="51"/>
      <c r="I2439" s="50"/>
      <c r="J2439" s="50"/>
      <c r="K2439" s="50"/>
      <c r="L2439"/>
      <c r="M2439" t="str">
        <f t="shared" si="76"/>
        <v/>
      </c>
      <c r="N2439" t="str">
        <f t="shared" si="77"/>
        <v/>
      </c>
    </row>
    <row r="2440" spans="1:14" ht="15" x14ac:dyDescent="0.2">
      <c r="A2440" s="50"/>
      <c r="B2440" s="50"/>
      <c r="C2440" s="50"/>
      <c r="D2440" s="51"/>
      <c r="E2440" s="51"/>
      <c r="F2440" s="48"/>
      <c r="G2440" s="51"/>
      <c r="H2440" s="51"/>
      <c r="I2440" s="50"/>
      <c r="J2440" s="50"/>
      <c r="K2440" s="50"/>
      <c r="L2440"/>
      <c r="M2440" t="str">
        <f t="shared" si="76"/>
        <v/>
      </c>
      <c r="N2440" t="str">
        <f t="shared" si="77"/>
        <v/>
      </c>
    </row>
    <row r="2441" spans="1:14" ht="15" x14ac:dyDescent="0.2">
      <c r="A2441" s="50"/>
      <c r="B2441" s="50"/>
      <c r="C2441" s="50"/>
      <c r="D2441" s="51"/>
      <c r="E2441" s="51"/>
      <c r="F2441" s="48"/>
      <c r="G2441" s="51"/>
      <c r="H2441" s="51"/>
      <c r="I2441" s="50"/>
      <c r="J2441" s="50"/>
      <c r="K2441" s="50"/>
      <c r="L2441"/>
      <c r="M2441" t="str">
        <f t="shared" si="76"/>
        <v/>
      </c>
      <c r="N2441" t="str">
        <f t="shared" si="77"/>
        <v/>
      </c>
    </row>
    <row r="2442" spans="1:14" ht="15" x14ac:dyDescent="0.2">
      <c r="A2442" s="50"/>
      <c r="B2442" s="50"/>
      <c r="C2442" s="50"/>
      <c r="D2442" s="51"/>
      <c r="E2442" s="51"/>
      <c r="F2442" s="48"/>
      <c r="G2442" s="51"/>
      <c r="H2442" s="51"/>
      <c r="I2442" s="50"/>
      <c r="J2442" s="50"/>
      <c r="K2442" s="50"/>
      <c r="L2442"/>
      <c r="M2442" t="str">
        <f t="shared" si="76"/>
        <v/>
      </c>
      <c r="N2442" t="str">
        <f t="shared" si="77"/>
        <v/>
      </c>
    </row>
    <row r="2443" spans="1:14" ht="15" x14ac:dyDescent="0.2">
      <c r="A2443" s="50"/>
      <c r="B2443" s="50"/>
      <c r="C2443" s="50"/>
      <c r="D2443" s="51"/>
      <c r="E2443" s="51"/>
      <c r="F2443" s="48"/>
      <c r="G2443" s="51"/>
      <c r="H2443" s="51"/>
      <c r="I2443" s="50"/>
      <c r="J2443" s="50"/>
      <c r="K2443" s="50"/>
      <c r="L2443"/>
      <c r="M2443" t="str">
        <f t="shared" si="76"/>
        <v/>
      </c>
      <c r="N2443" t="str">
        <f t="shared" si="77"/>
        <v/>
      </c>
    </row>
    <row r="2444" spans="1:14" ht="15" x14ac:dyDescent="0.2">
      <c r="A2444" s="50"/>
      <c r="B2444" s="50"/>
      <c r="C2444" s="50"/>
      <c r="D2444" s="51"/>
      <c r="E2444" s="51"/>
      <c r="F2444" s="48"/>
      <c r="G2444" s="51"/>
      <c r="H2444" s="51"/>
      <c r="I2444" s="50"/>
      <c r="J2444" s="50"/>
      <c r="K2444" s="50"/>
      <c r="L2444"/>
      <c r="M2444" t="str">
        <f t="shared" si="76"/>
        <v/>
      </c>
      <c r="N2444" t="str">
        <f t="shared" si="77"/>
        <v/>
      </c>
    </row>
    <row r="2445" spans="1:14" ht="15" x14ac:dyDescent="0.2">
      <c r="A2445" s="50"/>
      <c r="B2445" s="50"/>
      <c r="C2445" s="50"/>
      <c r="D2445" s="51"/>
      <c r="E2445" s="51"/>
      <c r="F2445" s="48"/>
      <c r="G2445" s="51"/>
      <c r="H2445" s="51"/>
      <c r="I2445" s="50"/>
      <c r="J2445" s="50"/>
      <c r="K2445" s="50"/>
      <c r="L2445"/>
      <c r="M2445" t="str">
        <f t="shared" si="76"/>
        <v/>
      </c>
      <c r="N2445" t="str">
        <f t="shared" si="77"/>
        <v/>
      </c>
    </row>
    <row r="2446" spans="1:14" ht="15" x14ac:dyDescent="0.2">
      <c r="A2446" s="50"/>
      <c r="B2446" s="50"/>
      <c r="C2446" s="50"/>
      <c r="D2446" s="51"/>
      <c r="E2446" s="51"/>
      <c r="F2446" s="48"/>
      <c r="G2446" s="51"/>
      <c r="H2446" s="51"/>
      <c r="I2446" s="50"/>
      <c r="J2446" s="50"/>
      <c r="K2446" s="50"/>
      <c r="L2446"/>
      <c r="M2446" t="str">
        <f t="shared" si="76"/>
        <v/>
      </c>
      <c r="N2446" t="str">
        <f t="shared" si="77"/>
        <v/>
      </c>
    </row>
    <row r="2447" spans="1:14" ht="15" x14ac:dyDescent="0.2">
      <c r="A2447" s="50"/>
      <c r="B2447" s="50"/>
      <c r="C2447" s="50"/>
      <c r="D2447" s="51"/>
      <c r="E2447" s="51"/>
      <c r="F2447" s="48"/>
      <c r="G2447" s="51"/>
      <c r="H2447" s="51"/>
      <c r="I2447" s="50"/>
      <c r="J2447" s="50"/>
      <c r="K2447" s="50"/>
      <c r="L2447"/>
      <c r="M2447" t="str">
        <f t="shared" si="76"/>
        <v/>
      </c>
      <c r="N2447" t="str">
        <f t="shared" si="77"/>
        <v/>
      </c>
    </row>
    <row r="2448" spans="1:14" ht="15" x14ac:dyDescent="0.2">
      <c r="A2448" s="50"/>
      <c r="B2448" s="50"/>
      <c r="C2448" s="50"/>
      <c r="D2448" s="51"/>
      <c r="E2448" s="51"/>
      <c r="F2448" s="48"/>
      <c r="G2448" s="51"/>
      <c r="H2448" s="51"/>
      <c r="I2448" s="50"/>
      <c r="J2448" s="50"/>
      <c r="K2448" s="50"/>
      <c r="L2448"/>
      <c r="M2448" t="str">
        <f t="shared" si="76"/>
        <v/>
      </c>
      <c r="N2448" t="str">
        <f t="shared" si="77"/>
        <v/>
      </c>
    </row>
    <row r="2449" spans="1:14" ht="15" x14ac:dyDescent="0.2">
      <c r="A2449" s="50"/>
      <c r="B2449" s="50"/>
      <c r="C2449" s="50"/>
      <c r="D2449" s="51"/>
      <c r="E2449" s="51"/>
      <c r="F2449" s="48"/>
      <c r="G2449" s="51"/>
      <c r="H2449" s="51"/>
      <c r="I2449" s="50"/>
      <c r="J2449" s="50"/>
      <c r="K2449" s="50"/>
      <c r="L2449"/>
      <c r="M2449" t="str">
        <f t="shared" si="76"/>
        <v/>
      </c>
      <c r="N2449" t="str">
        <f t="shared" si="77"/>
        <v/>
      </c>
    </row>
    <row r="2450" spans="1:14" ht="15" x14ac:dyDescent="0.2">
      <c r="A2450" s="50"/>
      <c r="B2450" s="50"/>
      <c r="C2450" s="50"/>
      <c r="D2450" s="51"/>
      <c r="E2450" s="51"/>
      <c r="F2450" s="48"/>
      <c r="G2450" s="51"/>
      <c r="H2450" s="51"/>
      <c r="I2450" s="50"/>
      <c r="J2450" s="50"/>
      <c r="K2450" s="50"/>
      <c r="L2450"/>
      <c r="M2450" t="str">
        <f t="shared" si="76"/>
        <v/>
      </c>
      <c r="N2450" t="str">
        <f t="shared" si="77"/>
        <v/>
      </c>
    </row>
    <row r="2451" spans="1:14" ht="15" x14ac:dyDescent="0.2">
      <c r="A2451" s="50"/>
      <c r="B2451" s="50"/>
      <c r="C2451" s="50"/>
      <c r="D2451" s="51"/>
      <c r="E2451" s="51"/>
      <c r="F2451" s="48"/>
      <c r="G2451" s="51"/>
      <c r="H2451" s="51"/>
      <c r="I2451" s="50"/>
      <c r="J2451" s="50"/>
      <c r="K2451" s="50"/>
      <c r="L2451"/>
      <c r="M2451" t="str">
        <f t="shared" si="76"/>
        <v/>
      </c>
      <c r="N2451" t="str">
        <f t="shared" si="77"/>
        <v/>
      </c>
    </row>
    <row r="2452" spans="1:14" ht="15" x14ac:dyDescent="0.2">
      <c r="A2452" s="50"/>
      <c r="B2452" s="50"/>
      <c r="C2452" s="50"/>
      <c r="D2452" s="51"/>
      <c r="E2452" s="51"/>
      <c r="F2452" s="48"/>
      <c r="G2452" s="51"/>
      <c r="H2452" s="51"/>
      <c r="I2452" s="50"/>
      <c r="J2452" s="50"/>
      <c r="K2452" s="50"/>
      <c r="L2452"/>
      <c r="M2452" t="str">
        <f t="shared" si="76"/>
        <v/>
      </c>
      <c r="N2452" t="str">
        <f t="shared" si="77"/>
        <v/>
      </c>
    </row>
    <row r="2453" spans="1:14" ht="15" x14ac:dyDescent="0.2">
      <c r="A2453" s="50"/>
      <c r="B2453" s="50"/>
      <c r="C2453" s="50"/>
      <c r="D2453" s="51"/>
      <c r="E2453" s="51"/>
      <c r="F2453" s="48"/>
      <c r="G2453" s="51"/>
      <c r="H2453" s="51"/>
      <c r="I2453" s="50"/>
      <c r="J2453" s="50"/>
      <c r="K2453" s="50"/>
      <c r="L2453"/>
      <c r="M2453" t="str">
        <f t="shared" si="76"/>
        <v/>
      </c>
      <c r="N2453" t="str">
        <f t="shared" si="77"/>
        <v/>
      </c>
    </row>
    <row r="2454" spans="1:14" ht="15" x14ac:dyDescent="0.2">
      <c r="A2454" s="50"/>
      <c r="B2454" s="50"/>
      <c r="C2454" s="50"/>
      <c r="D2454" s="51"/>
      <c r="E2454" s="51"/>
      <c r="F2454" s="48"/>
      <c r="G2454" s="51"/>
      <c r="H2454" s="51"/>
      <c r="I2454" s="50"/>
      <c r="J2454" s="50"/>
      <c r="K2454" s="50"/>
      <c r="L2454"/>
      <c r="M2454" t="str">
        <f t="shared" si="76"/>
        <v/>
      </c>
      <c r="N2454" t="str">
        <f t="shared" si="77"/>
        <v/>
      </c>
    </row>
    <row r="2455" spans="1:14" ht="15" x14ac:dyDescent="0.2">
      <c r="A2455" s="50"/>
      <c r="B2455" s="50"/>
      <c r="C2455" s="50"/>
      <c r="D2455" s="51"/>
      <c r="E2455" s="51"/>
      <c r="F2455" s="48"/>
      <c r="G2455" s="51"/>
      <c r="H2455" s="51"/>
      <c r="I2455" s="50"/>
      <c r="J2455" s="50"/>
      <c r="K2455" s="50"/>
      <c r="L2455"/>
      <c r="M2455" t="str">
        <f t="shared" si="76"/>
        <v/>
      </c>
      <c r="N2455" t="str">
        <f t="shared" si="77"/>
        <v/>
      </c>
    </row>
    <row r="2456" spans="1:14" ht="15" x14ac:dyDescent="0.2">
      <c r="A2456" s="50"/>
      <c r="B2456" s="50"/>
      <c r="C2456" s="50"/>
      <c r="D2456" s="51"/>
      <c r="E2456" s="51"/>
      <c r="F2456" s="48"/>
      <c r="G2456" s="51"/>
      <c r="H2456" s="51"/>
      <c r="I2456" s="50"/>
      <c r="J2456" s="50"/>
      <c r="K2456" s="50"/>
      <c r="L2456"/>
      <c r="M2456" t="str">
        <f t="shared" si="76"/>
        <v/>
      </c>
      <c r="N2456" t="str">
        <f t="shared" si="77"/>
        <v/>
      </c>
    </row>
    <row r="2457" spans="1:14" ht="15" x14ac:dyDescent="0.2">
      <c r="A2457" s="50"/>
      <c r="B2457" s="50"/>
      <c r="C2457" s="50"/>
      <c r="D2457" s="51"/>
      <c r="E2457" s="51"/>
      <c r="F2457" s="48"/>
      <c r="G2457" s="51"/>
      <c r="H2457" s="51"/>
      <c r="I2457" s="50"/>
      <c r="J2457" s="50"/>
      <c r="K2457" s="50"/>
      <c r="L2457"/>
      <c r="M2457" t="str">
        <f t="shared" si="76"/>
        <v/>
      </c>
      <c r="N2457" t="str">
        <f t="shared" si="77"/>
        <v/>
      </c>
    </row>
    <row r="2458" spans="1:14" ht="15" x14ac:dyDescent="0.2">
      <c r="A2458" s="50"/>
      <c r="B2458" s="50"/>
      <c r="C2458" s="50"/>
      <c r="D2458" s="51"/>
      <c r="E2458" s="51"/>
      <c r="F2458" s="48"/>
      <c r="G2458" s="51"/>
      <c r="H2458" s="51"/>
      <c r="I2458" s="50"/>
      <c r="J2458" s="50"/>
      <c r="K2458" s="50"/>
      <c r="L2458"/>
      <c r="M2458" t="str">
        <f t="shared" si="76"/>
        <v/>
      </c>
      <c r="N2458" t="str">
        <f t="shared" si="77"/>
        <v/>
      </c>
    </row>
    <row r="2459" spans="1:14" ht="15" x14ac:dyDescent="0.2">
      <c r="A2459" s="50"/>
      <c r="B2459" s="50"/>
      <c r="C2459" s="50"/>
      <c r="D2459" s="51"/>
      <c r="E2459" s="51"/>
      <c r="F2459" s="48"/>
      <c r="G2459" s="51"/>
      <c r="H2459" s="51"/>
      <c r="I2459" s="50"/>
      <c r="J2459" s="50"/>
      <c r="K2459" s="50"/>
      <c r="L2459"/>
      <c r="M2459" t="str">
        <f t="shared" si="76"/>
        <v/>
      </c>
      <c r="N2459" t="str">
        <f t="shared" si="77"/>
        <v/>
      </c>
    </row>
    <row r="2460" spans="1:14" ht="15" x14ac:dyDescent="0.2">
      <c r="A2460" s="50"/>
      <c r="B2460" s="50"/>
      <c r="C2460" s="50"/>
      <c r="D2460" s="51"/>
      <c r="E2460" s="51"/>
      <c r="F2460" s="48"/>
      <c r="G2460" s="51"/>
      <c r="H2460" s="51"/>
      <c r="I2460" s="50"/>
      <c r="J2460" s="50"/>
      <c r="K2460" s="50"/>
      <c r="L2460"/>
      <c r="M2460" t="str">
        <f t="shared" si="76"/>
        <v/>
      </c>
      <c r="N2460" t="str">
        <f t="shared" si="77"/>
        <v/>
      </c>
    </row>
    <row r="2461" spans="1:14" ht="15" x14ac:dyDescent="0.2">
      <c r="A2461" s="50"/>
      <c r="B2461" s="50"/>
      <c r="C2461" s="50"/>
      <c r="D2461" s="51"/>
      <c r="E2461" s="51"/>
      <c r="F2461" s="48"/>
      <c r="G2461" s="51"/>
      <c r="H2461" s="51"/>
      <c r="I2461" s="50"/>
      <c r="J2461" s="50"/>
      <c r="K2461" s="50"/>
      <c r="L2461"/>
      <c r="M2461" t="str">
        <f t="shared" si="76"/>
        <v/>
      </c>
      <c r="N2461" t="str">
        <f t="shared" si="77"/>
        <v/>
      </c>
    </row>
    <row r="2462" spans="1:14" ht="15" x14ac:dyDescent="0.2">
      <c r="A2462" s="50"/>
      <c r="B2462" s="50"/>
      <c r="C2462" s="50"/>
      <c r="D2462" s="51"/>
      <c r="E2462" s="51"/>
      <c r="F2462" s="48"/>
      <c r="G2462" s="51"/>
      <c r="H2462" s="51"/>
      <c r="I2462" s="50"/>
      <c r="J2462" s="50"/>
      <c r="K2462" s="50"/>
      <c r="L2462"/>
      <c r="M2462" t="str">
        <f t="shared" si="76"/>
        <v/>
      </c>
      <c r="N2462" t="str">
        <f t="shared" si="77"/>
        <v/>
      </c>
    </row>
    <row r="2463" spans="1:14" ht="15" x14ac:dyDescent="0.2">
      <c r="A2463" s="50"/>
      <c r="B2463" s="50"/>
      <c r="C2463" s="50"/>
      <c r="D2463" s="51"/>
      <c r="E2463" s="51"/>
      <c r="F2463" s="48"/>
      <c r="G2463" s="51"/>
      <c r="H2463" s="51"/>
      <c r="I2463" s="50"/>
      <c r="J2463" s="50"/>
      <c r="K2463" s="50"/>
      <c r="L2463"/>
      <c r="M2463" t="str">
        <f t="shared" si="76"/>
        <v/>
      </c>
      <c r="N2463" t="str">
        <f t="shared" si="77"/>
        <v/>
      </c>
    </row>
    <row r="2464" spans="1:14" ht="15" x14ac:dyDescent="0.2">
      <c r="A2464" s="50"/>
      <c r="B2464" s="50"/>
      <c r="C2464" s="50"/>
      <c r="D2464" s="51"/>
      <c r="E2464" s="51"/>
      <c r="F2464" s="48"/>
      <c r="G2464" s="51"/>
      <c r="H2464" s="51"/>
      <c r="I2464" s="50"/>
      <c r="J2464" s="50"/>
      <c r="K2464" s="50"/>
      <c r="L2464"/>
      <c r="M2464" t="str">
        <f t="shared" si="76"/>
        <v/>
      </c>
      <c r="N2464" t="str">
        <f t="shared" si="77"/>
        <v/>
      </c>
    </row>
    <row r="2465" spans="1:14" ht="15" x14ac:dyDescent="0.2">
      <c r="A2465" s="50"/>
      <c r="B2465" s="50"/>
      <c r="C2465" s="50"/>
      <c r="D2465" s="51"/>
      <c r="E2465" s="51"/>
      <c r="F2465" s="48"/>
      <c r="G2465" s="51"/>
      <c r="H2465" s="51"/>
      <c r="I2465" s="50"/>
      <c r="J2465" s="50"/>
      <c r="K2465" s="50"/>
      <c r="L2465"/>
      <c r="M2465" t="str">
        <f t="shared" si="76"/>
        <v/>
      </c>
      <c r="N2465" t="str">
        <f t="shared" si="77"/>
        <v/>
      </c>
    </row>
    <row r="2466" spans="1:14" ht="15" x14ac:dyDescent="0.2">
      <c r="A2466" s="50"/>
      <c r="B2466" s="50"/>
      <c r="C2466" s="50"/>
      <c r="D2466" s="51"/>
      <c r="E2466" s="51"/>
      <c r="F2466" s="48"/>
      <c r="G2466" s="51"/>
      <c r="H2466" s="51"/>
      <c r="I2466" s="50"/>
      <c r="J2466" s="50"/>
      <c r="K2466" s="50"/>
      <c r="L2466"/>
      <c r="M2466" t="str">
        <f t="shared" si="76"/>
        <v/>
      </c>
      <c r="N2466" t="str">
        <f t="shared" si="77"/>
        <v/>
      </c>
    </row>
    <row r="2467" spans="1:14" ht="15" x14ac:dyDescent="0.2">
      <c r="A2467" s="50"/>
      <c r="B2467" s="50"/>
      <c r="C2467" s="50"/>
      <c r="D2467" s="51"/>
      <c r="E2467" s="51"/>
      <c r="F2467" s="48"/>
      <c r="G2467" s="51"/>
      <c r="H2467" s="51"/>
      <c r="I2467" s="50"/>
      <c r="J2467" s="50"/>
      <c r="K2467" s="50"/>
      <c r="L2467"/>
      <c r="M2467" t="str">
        <f t="shared" si="76"/>
        <v/>
      </c>
      <c r="N2467" t="str">
        <f t="shared" si="77"/>
        <v/>
      </c>
    </row>
    <row r="2468" spans="1:14" ht="15" x14ac:dyDescent="0.2">
      <c r="A2468" s="50"/>
      <c r="B2468" s="50"/>
      <c r="C2468" s="50"/>
      <c r="D2468" s="51"/>
      <c r="E2468" s="51"/>
      <c r="F2468" s="48"/>
      <c r="G2468" s="51"/>
      <c r="H2468" s="51"/>
      <c r="I2468" s="50"/>
      <c r="J2468" s="50"/>
      <c r="K2468" s="50"/>
      <c r="L2468"/>
      <c r="M2468" t="str">
        <f t="shared" si="76"/>
        <v/>
      </c>
      <c r="N2468" t="str">
        <f t="shared" si="77"/>
        <v/>
      </c>
    </row>
    <row r="2469" spans="1:14" ht="15" x14ac:dyDescent="0.2">
      <c r="A2469" s="50"/>
      <c r="B2469" s="50"/>
      <c r="C2469" s="50"/>
      <c r="D2469" s="51"/>
      <c r="E2469" s="51"/>
      <c r="F2469" s="48"/>
      <c r="G2469" s="51"/>
      <c r="H2469" s="51"/>
      <c r="I2469" s="50"/>
      <c r="J2469" s="50"/>
      <c r="K2469" s="50"/>
      <c r="L2469"/>
      <c r="M2469" t="str">
        <f t="shared" si="76"/>
        <v/>
      </c>
      <c r="N2469" t="str">
        <f t="shared" si="77"/>
        <v/>
      </c>
    </row>
    <row r="2470" spans="1:14" ht="15" x14ac:dyDescent="0.2">
      <c r="A2470" s="50"/>
      <c r="B2470" s="50"/>
      <c r="C2470" s="50"/>
      <c r="D2470" s="51"/>
      <c r="E2470" s="51"/>
      <c r="F2470" s="48"/>
      <c r="G2470" s="51"/>
      <c r="H2470" s="51"/>
      <c r="I2470" s="50"/>
      <c r="J2470" s="50"/>
      <c r="K2470" s="50"/>
      <c r="L2470"/>
      <c r="M2470" t="str">
        <f t="shared" si="76"/>
        <v/>
      </c>
      <c r="N2470" t="str">
        <f t="shared" si="77"/>
        <v/>
      </c>
    </row>
    <row r="2471" spans="1:14" ht="15" x14ac:dyDescent="0.2">
      <c r="A2471" s="50"/>
      <c r="B2471" s="50"/>
      <c r="C2471" s="50"/>
      <c r="D2471" s="51"/>
      <c r="E2471" s="51"/>
      <c r="F2471" s="48"/>
      <c r="G2471" s="51"/>
      <c r="H2471" s="51"/>
      <c r="I2471" s="50"/>
      <c r="J2471" s="50"/>
      <c r="K2471" s="50"/>
      <c r="L2471"/>
      <c r="M2471" t="str">
        <f t="shared" si="76"/>
        <v/>
      </c>
      <c r="N2471" t="str">
        <f t="shared" si="77"/>
        <v/>
      </c>
    </row>
    <row r="2472" spans="1:14" ht="15" x14ac:dyDescent="0.2">
      <c r="A2472" s="50"/>
      <c r="B2472" s="50"/>
      <c r="C2472" s="50"/>
      <c r="D2472" s="51"/>
      <c r="E2472" s="51"/>
      <c r="F2472" s="48"/>
      <c r="G2472" s="51"/>
      <c r="H2472" s="51"/>
      <c r="I2472" s="50"/>
      <c r="J2472" s="50"/>
      <c r="K2472" s="50"/>
      <c r="L2472"/>
      <c r="M2472" t="str">
        <f t="shared" si="76"/>
        <v/>
      </c>
      <c r="N2472" t="str">
        <f t="shared" si="77"/>
        <v/>
      </c>
    </row>
    <row r="2473" spans="1:14" ht="15" x14ac:dyDescent="0.2">
      <c r="A2473" s="50"/>
      <c r="B2473" s="50"/>
      <c r="C2473" s="50"/>
      <c r="D2473" s="51"/>
      <c r="E2473" s="51"/>
      <c r="F2473" s="48"/>
      <c r="G2473" s="51"/>
      <c r="H2473" s="51"/>
      <c r="I2473" s="50"/>
      <c r="J2473" s="50"/>
      <c r="K2473" s="50"/>
      <c r="L2473"/>
      <c r="M2473" t="str">
        <f t="shared" si="76"/>
        <v/>
      </c>
      <c r="N2473" t="str">
        <f t="shared" si="77"/>
        <v/>
      </c>
    </row>
    <row r="2474" spans="1:14" ht="15" x14ac:dyDescent="0.2">
      <c r="A2474" s="50"/>
      <c r="B2474" s="50"/>
      <c r="C2474" s="50"/>
      <c r="D2474" s="51"/>
      <c r="E2474" s="51"/>
      <c r="F2474" s="48"/>
      <c r="G2474" s="51"/>
      <c r="H2474" s="51"/>
      <c r="I2474" s="50"/>
      <c r="J2474" s="50"/>
      <c r="K2474" s="50"/>
      <c r="L2474"/>
      <c r="M2474" t="str">
        <f t="shared" si="76"/>
        <v/>
      </c>
      <c r="N2474" t="str">
        <f t="shared" si="77"/>
        <v/>
      </c>
    </row>
    <row r="2475" spans="1:14" ht="15" x14ac:dyDescent="0.2">
      <c r="A2475" s="50"/>
      <c r="B2475" s="50"/>
      <c r="C2475" s="50"/>
      <c r="D2475" s="51"/>
      <c r="E2475" s="51"/>
      <c r="F2475" s="48"/>
      <c r="G2475" s="51"/>
      <c r="H2475" s="51"/>
      <c r="I2475" s="50"/>
      <c r="J2475" s="50"/>
      <c r="K2475" s="50"/>
      <c r="L2475"/>
      <c r="M2475" t="str">
        <f t="shared" si="76"/>
        <v/>
      </c>
      <c r="N2475" t="str">
        <f t="shared" si="77"/>
        <v/>
      </c>
    </row>
    <row r="2476" spans="1:14" ht="15" x14ac:dyDescent="0.2">
      <c r="A2476" s="50"/>
      <c r="B2476" s="50"/>
      <c r="C2476" s="50"/>
      <c r="D2476" s="51"/>
      <c r="E2476" s="51"/>
      <c r="F2476" s="48"/>
      <c r="G2476" s="51"/>
      <c r="H2476" s="51"/>
      <c r="I2476" s="50"/>
      <c r="J2476" s="50"/>
      <c r="K2476" s="50"/>
      <c r="L2476"/>
      <c r="M2476" t="str">
        <f t="shared" si="76"/>
        <v/>
      </c>
      <c r="N2476" t="str">
        <f t="shared" si="77"/>
        <v/>
      </c>
    </row>
    <row r="2477" spans="1:14" ht="15" x14ac:dyDescent="0.2">
      <c r="A2477" s="50"/>
      <c r="B2477" s="50"/>
      <c r="C2477" s="50"/>
      <c r="D2477" s="51"/>
      <c r="E2477" s="51"/>
      <c r="F2477" s="48"/>
      <c r="G2477" s="51"/>
      <c r="H2477" s="51"/>
      <c r="I2477" s="50"/>
      <c r="J2477" s="50"/>
      <c r="K2477" s="50"/>
      <c r="L2477"/>
      <c r="M2477" t="str">
        <f t="shared" si="76"/>
        <v/>
      </c>
      <c r="N2477" t="str">
        <f t="shared" si="77"/>
        <v/>
      </c>
    </row>
    <row r="2478" spans="1:14" ht="15" x14ac:dyDescent="0.2">
      <c r="A2478" s="50"/>
      <c r="B2478" s="50"/>
      <c r="C2478" s="50"/>
      <c r="D2478" s="51"/>
      <c r="E2478" s="51"/>
      <c r="F2478" s="48"/>
      <c r="G2478" s="51"/>
      <c r="H2478" s="51"/>
      <c r="I2478" s="50"/>
      <c r="J2478" s="50"/>
      <c r="K2478" s="50"/>
      <c r="L2478"/>
      <c r="M2478" t="str">
        <f t="shared" si="76"/>
        <v/>
      </c>
      <c r="N2478" t="str">
        <f t="shared" si="77"/>
        <v/>
      </c>
    </row>
    <row r="2479" spans="1:14" ht="15" x14ac:dyDescent="0.2">
      <c r="A2479" s="50"/>
      <c r="B2479" s="50"/>
      <c r="C2479" s="50"/>
      <c r="D2479" s="51"/>
      <c r="E2479" s="51"/>
      <c r="F2479" s="48"/>
      <c r="G2479" s="51"/>
      <c r="H2479" s="51"/>
      <c r="I2479" s="50"/>
      <c r="J2479" s="50"/>
      <c r="K2479" s="50"/>
      <c r="L2479"/>
      <c r="M2479" t="str">
        <f t="shared" si="76"/>
        <v/>
      </c>
      <c r="N2479" t="str">
        <f t="shared" si="77"/>
        <v/>
      </c>
    </row>
    <row r="2480" spans="1:14" ht="15" x14ac:dyDescent="0.2">
      <c r="A2480" s="50"/>
      <c r="B2480" s="50"/>
      <c r="C2480" s="50"/>
      <c r="D2480" s="51"/>
      <c r="E2480" s="51"/>
      <c r="F2480" s="48"/>
      <c r="G2480" s="51"/>
      <c r="H2480" s="51"/>
      <c r="I2480" s="50"/>
      <c r="J2480" s="50"/>
      <c r="K2480" s="50"/>
      <c r="L2480"/>
      <c r="M2480" t="str">
        <f t="shared" si="76"/>
        <v/>
      </c>
      <c r="N2480" t="str">
        <f t="shared" si="77"/>
        <v/>
      </c>
    </row>
    <row r="2481" spans="1:14" ht="15" x14ac:dyDescent="0.2">
      <c r="A2481" s="50"/>
      <c r="B2481" s="50"/>
      <c r="C2481" s="50"/>
      <c r="D2481" s="51"/>
      <c r="E2481" s="51"/>
      <c r="F2481" s="48"/>
      <c r="G2481" s="51"/>
      <c r="H2481" s="51"/>
      <c r="I2481" s="50"/>
      <c r="J2481" s="50"/>
      <c r="K2481" s="50"/>
      <c r="L2481"/>
      <c r="M2481" t="str">
        <f t="shared" si="76"/>
        <v/>
      </c>
      <c r="N2481" t="str">
        <f t="shared" si="77"/>
        <v/>
      </c>
    </row>
    <row r="2482" spans="1:14" ht="15" x14ac:dyDescent="0.2">
      <c r="A2482" s="50"/>
      <c r="B2482" s="50"/>
      <c r="C2482" s="50"/>
      <c r="D2482" s="51"/>
      <c r="E2482" s="51"/>
      <c r="F2482" s="48"/>
      <c r="G2482" s="51"/>
      <c r="H2482" s="51"/>
      <c r="I2482" s="50"/>
      <c r="J2482" s="50"/>
      <c r="K2482" s="50"/>
      <c r="L2482"/>
      <c r="M2482" t="str">
        <f t="shared" si="76"/>
        <v/>
      </c>
      <c r="N2482" t="str">
        <f t="shared" si="77"/>
        <v/>
      </c>
    </row>
    <row r="2483" spans="1:14" ht="15" x14ac:dyDescent="0.2">
      <c r="A2483" s="50"/>
      <c r="B2483" s="50"/>
      <c r="C2483" s="50"/>
      <c r="D2483" s="51"/>
      <c r="E2483" s="51"/>
      <c r="F2483" s="48"/>
      <c r="G2483" s="51"/>
      <c r="H2483" s="51"/>
      <c r="I2483" s="50"/>
      <c r="J2483" s="50"/>
      <c r="K2483" s="50"/>
      <c r="L2483"/>
      <c r="M2483" t="str">
        <f t="shared" si="76"/>
        <v/>
      </c>
      <c r="N2483" t="str">
        <f t="shared" si="77"/>
        <v/>
      </c>
    </row>
    <row r="2484" spans="1:14" ht="15" x14ac:dyDescent="0.2">
      <c r="A2484" s="50"/>
      <c r="B2484" s="50"/>
      <c r="C2484" s="50"/>
      <c r="D2484" s="51"/>
      <c r="E2484" s="51"/>
      <c r="F2484" s="48"/>
      <c r="G2484" s="51"/>
      <c r="H2484" s="51"/>
      <c r="I2484" s="50"/>
      <c r="J2484" s="50"/>
      <c r="K2484" s="50"/>
      <c r="L2484"/>
      <c r="M2484" t="str">
        <f t="shared" si="76"/>
        <v/>
      </c>
      <c r="N2484" t="str">
        <f t="shared" si="77"/>
        <v/>
      </c>
    </row>
    <row r="2485" spans="1:14" ht="15" x14ac:dyDescent="0.2">
      <c r="A2485" s="50"/>
      <c r="B2485" s="50"/>
      <c r="C2485" s="50"/>
      <c r="D2485" s="51"/>
      <c r="E2485" s="51"/>
      <c r="F2485" s="48"/>
      <c r="G2485" s="51"/>
      <c r="H2485" s="51"/>
      <c r="I2485" s="50"/>
      <c r="J2485" s="50"/>
      <c r="K2485" s="50"/>
      <c r="L2485"/>
      <c r="M2485" t="str">
        <f t="shared" si="76"/>
        <v/>
      </c>
      <c r="N2485" t="str">
        <f t="shared" si="77"/>
        <v/>
      </c>
    </row>
    <row r="2486" spans="1:14" ht="15" x14ac:dyDescent="0.2">
      <c r="A2486" s="50"/>
      <c r="B2486" s="50"/>
      <c r="C2486" s="50"/>
      <c r="D2486" s="51"/>
      <c r="E2486" s="51"/>
      <c r="F2486" s="48"/>
      <c r="G2486" s="51"/>
      <c r="H2486" s="51"/>
      <c r="I2486" s="50"/>
      <c r="J2486" s="50"/>
      <c r="K2486" s="50"/>
      <c r="L2486"/>
      <c r="M2486" t="str">
        <f t="shared" si="76"/>
        <v/>
      </c>
      <c r="N2486" t="str">
        <f t="shared" si="77"/>
        <v/>
      </c>
    </row>
    <row r="2487" spans="1:14" ht="15" x14ac:dyDescent="0.2">
      <c r="A2487" s="50"/>
      <c r="B2487" s="50"/>
      <c r="C2487" s="50"/>
      <c r="D2487" s="51"/>
      <c r="E2487" s="51"/>
      <c r="F2487" s="48"/>
      <c r="G2487" s="51"/>
      <c r="H2487" s="51"/>
      <c r="I2487" s="50"/>
      <c r="J2487" s="50"/>
      <c r="K2487" s="50"/>
      <c r="L2487"/>
      <c r="M2487" t="str">
        <f t="shared" si="76"/>
        <v/>
      </c>
      <c r="N2487" t="str">
        <f t="shared" si="77"/>
        <v/>
      </c>
    </row>
    <row r="2488" spans="1:14" ht="15" x14ac:dyDescent="0.2">
      <c r="A2488" s="50"/>
      <c r="B2488" s="50"/>
      <c r="C2488" s="50"/>
      <c r="D2488" s="51"/>
      <c r="E2488" s="51"/>
      <c r="F2488" s="48"/>
      <c r="G2488" s="51"/>
      <c r="H2488" s="51"/>
      <c r="I2488" s="50"/>
      <c r="J2488" s="50"/>
      <c r="K2488" s="50"/>
      <c r="L2488"/>
      <c r="M2488" t="str">
        <f t="shared" si="76"/>
        <v/>
      </c>
      <c r="N2488" t="str">
        <f t="shared" si="77"/>
        <v/>
      </c>
    </row>
    <row r="2489" spans="1:14" ht="15" x14ac:dyDescent="0.2">
      <c r="A2489" s="50"/>
      <c r="B2489" s="50"/>
      <c r="C2489" s="50"/>
      <c r="D2489" s="51"/>
      <c r="E2489" s="51"/>
      <c r="F2489" s="48"/>
      <c r="G2489" s="51"/>
      <c r="H2489" s="51"/>
      <c r="I2489" s="50"/>
      <c r="J2489" s="50"/>
      <c r="K2489" s="50"/>
      <c r="L2489"/>
      <c r="M2489" t="str">
        <f t="shared" si="76"/>
        <v/>
      </c>
      <c r="N2489" t="str">
        <f t="shared" si="77"/>
        <v/>
      </c>
    </row>
    <row r="2490" spans="1:14" ht="15" x14ac:dyDescent="0.2">
      <c r="A2490" s="50"/>
      <c r="B2490" s="50"/>
      <c r="C2490" s="50"/>
      <c r="D2490" s="51"/>
      <c r="E2490" s="51"/>
      <c r="F2490" s="48"/>
      <c r="G2490" s="51"/>
      <c r="H2490" s="51"/>
      <c r="I2490" s="50"/>
      <c r="J2490" s="50"/>
      <c r="K2490" s="50"/>
      <c r="L2490"/>
      <c r="M2490" t="str">
        <f t="shared" si="76"/>
        <v/>
      </c>
      <c r="N2490" t="str">
        <f t="shared" si="77"/>
        <v/>
      </c>
    </row>
    <row r="2491" spans="1:14" ht="15" x14ac:dyDescent="0.2">
      <c r="A2491" s="50"/>
      <c r="B2491" s="50"/>
      <c r="C2491" s="50"/>
      <c r="D2491" s="51"/>
      <c r="E2491" s="51"/>
      <c r="F2491" s="48"/>
      <c r="G2491" s="51"/>
      <c r="H2491" s="51"/>
      <c r="I2491" s="50"/>
      <c r="J2491" s="50"/>
      <c r="K2491" s="50"/>
      <c r="L2491"/>
      <c r="M2491" t="str">
        <f t="shared" si="76"/>
        <v/>
      </c>
      <c r="N2491" t="str">
        <f t="shared" si="77"/>
        <v/>
      </c>
    </row>
    <row r="2492" spans="1:14" ht="15" x14ac:dyDescent="0.2">
      <c r="A2492" s="50"/>
      <c r="B2492" s="50"/>
      <c r="C2492" s="50"/>
      <c r="D2492" s="51"/>
      <c r="E2492" s="51"/>
      <c r="F2492" s="48"/>
      <c r="G2492" s="51"/>
      <c r="H2492" s="51"/>
      <c r="I2492" s="50"/>
      <c r="J2492" s="50"/>
      <c r="K2492" s="50"/>
      <c r="L2492"/>
      <c r="M2492" t="str">
        <f t="shared" si="76"/>
        <v/>
      </c>
      <c r="N2492" t="str">
        <f t="shared" si="77"/>
        <v/>
      </c>
    </row>
    <row r="2493" spans="1:14" ht="15" x14ac:dyDescent="0.2">
      <c r="A2493" s="50"/>
      <c r="B2493" s="50"/>
      <c r="C2493" s="50"/>
      <c r="D2493" s="51"/>
      <c r="E2493" s="51"/>
      <c r="F2493" s="48"/>
      <c r="G2493" s="51"/>
      <c r="H2493" s="51"/>
      <c r="I2493" s="50"/>
      <c r="J2493" s="50"/>
      <c r="K2493" s="50"/>
      <c r="L2493"/>
      <c r="M2493" t="str">
        <f t="shared" si="76"/>
        <v/>
      </c>
      <c r="N2493" t="str">
        <f t="shared" si="77"/>
        <v/>
      </c>
    </row>
    <row r="2494" spans="1:14" ht="15" x14ac:dyDescent="0.2">
      <c r="A2494" s="50"/>
      <c r="B2494" s="50"/>
      <c r="C2494" s="50"/>
      <c r="D2494" s="51"/>
      <c r="E2494" s="51"/>
      <c r="F2494" s="48"/>
      <c r="G2494" s="51"/>
      <c r="H2494" s="51"/>
      <c r="I2494" s="50"/>
      <c r="J2494" s="50"/>
      <c r="K2494" s="50"/>
      <c r="L2494"/>
      <c r="M2494" t="str">
        <f t="shared" si="76"/>
        <v/>
      </c>
      <c r="N2494" t="str">
        <f t="shared" si="77"/>
        <v/>
      </c>
    </row>
    <row r="2495" spans="1:14" ht="15" x14ac:dyDescent="0.2">
      <c r="A2495" s="50"/>
      <c r="B2495" s="50"/>
      <c r="C2495" s="50"/>
      <c r="D2495" s="51"/>
      <c r="E2495" s="51"/>
      <c r="F2495" s="48"/>
      <c r="G2495" s="51"/>
      <c r="H2495" s="51"/>
      <c r="I2495" s="50"/>
      <c r="J2495" s="50"/>
      <c r="K2495" s="50"/>
      <c r="L2495"/>
      <c r="M2495" t="str">
        <f t="shared" si="76"/>
        <v/>
      </c>
      <c r="N2495" t="str">
        <f t="shared" si="77"/>
        <v/>
      </c>
    </row>
    <row r="2496" spans="1:14" ht="15" x14ac:dyDescent="0.2">
      <c r="A2496" s="50"/>
      <c r="B2496" s="50"/>
      <c r="C2496" s="50"/>
      <c r="D2496" s="51"/>
      <c r="E2496" s="51"/>
      <c r="F2496" s="48"/>
      <c r="G2496" s="51"/>
      <c r="H2496" s="51"/>
      <c r="I2496" s="50"/>
      <c r="J2496" s="50"/>
      <c r="K2496" s="50"/>
      <c r="L2496"/>
      <c r="M2496" t="str">
        <f t="shared" si="76"/>
        <v/>
      </c>
      <c r="N2496" t="str">
        <f t="shared" si="77"/>
        <v/>
      </c>
    </row>
    <row r="2497" spans="1:14" ht="15" x14ac:dyDescent="0.2">
      <c r="A2497" s="50"/>
      <c r="B2497" s="50"/>
      <c r="C2497" s="50"/>
      <c r="D2497" s="51"/>
      <c r="E2497" s="51"/>
      <c r="F2497" s="48"/>
      <c r="G2497" s="51"/>
      <c r="H2497" s="51"/>
      <c r="I2497" s="50"/>
      <c r="J2497" s="50"/>
      <c r="K2497" s="50"/>
      <c r="L2497"/>
      <c r="M2497" t="str">
        <f t="shared" si="76"/>
        <v/>
      </c>
      <c r="N2497" t="str">
        <f t="shared" si="77"/>
        <v/>
      </c>
    </row>
    <row r="2498" spans="1:14" ht="15" x14ac:dyDescent="0.2">
      <c r="A2498" s="50"/>
      <c r="B2498" s="50"/>
      <c r="C2498" s="50"/>
      <c r="D2498" s="51"/>
      <c r="E2498" s="51"/>
      <c r="F2498" s="48"/>
      <c r="G2498" s="51"/>
      <c r="H2498" s="51"/>
      <c r="I2498" s="50"/>
      <c r="J2498" s="50"/>
      <c r="K2498" s="50"/>
      <c r="L2498"/>
      <c r="M2498" t="str">
        <f t="shared" si="76"/>
        <v/>
      </c>
      <c r="N2498" t="str">
        <f t="shared" si="77"/>
        <v/>
      </c>
    </row>
    <row r="2499" spans="1:14" ht="15" x14ac:dyDescent="0.2">
      <c r="A2499" s="50"/>
      <c r="B2499" s="50"/>
      <c r="C2499" s="50"/>
      <c r="D2499" s="51"/>
      <c r="E2499" s="51"/>
      <c r="F2499" s="48"/>
      <c r="G2499" s="51"/>
      <c r="H2499" s="51"/>
      <c r="I2499" s="50"/>
      <c r="J2499" s="50"/>
      <c r="K2499" s="50"/>
      <c r="L2499"/>
      <c r="M2499" t="str">
        <f t="shared" si="76"/>
        <v/>
      </c>
      <c r="N2499" t="str">
        <f t="shared" si="77"/>
        <v/>
      </c>
    </row>
    <row r="2500" spans="1:14" ht="15" x14ac:dyDescent="0.2">
      <c r="A2500" s="50"/>
      <c r="B2500" s="50"/>
      <c r="C2500" s="50"/>
      <c r="D2500" s="51"/>
      <c r="E2500" s="51"/>
      <c r="F2500" s="48"/>
      <c r="G2500" s="51"/>
      <c r="H2500" s="51"/>
      <c r="I2500" s="50"/>
      <c r="J2500" s="50"/>
      <c r="K2500" s="50"/>
      <c r="L2500"/>
      <c r="M2500" t="str">
        <f t="shared" si="76"/>
        <v/>
      </c>
      <c r="N2500" t="str">
        <f t="shared" si="77"/>
        <v/>
      </c>
    </row>
    <row r="2501" spans="1:14" ht="15" x14ac:dyDescent="0.2">
      <c r="A2501" s="50"/>
      <c r="B2501" s="50"/>
      <c r="C2501" s="50"/>
      <c r="D2501" s="51"/>
      <c r="E2501" s="51"/>
      <c r="F2501" s="48"/>
      <c r="G2501" s="51"/>
      <c r="H2501" s="51"/>
      <c r="I2501" s="50"/>
      <c r="J2501" s="50"/>
      <c r="K2501" s="50"/>
      <c r="L2501"/>
      <c r="M2501" t="str">
        <f t="shared" ref="M2501:M2564" si="78">IF(E2501=0,"",E2501/100)</f>
        <v/>
      </c>
      <c r="N2501" t="str">
        <f t="shared" si="77"/>
        <v/>
      </c>
    </row>
    <row r="2502" spans="1:14" ht="15" x14ac:dyDescent="0.2">
      <c r="A2502" s="50"/>
      <c r="B2502" s="50"/>
      <c r="C2502" s="50"/>
      <c r="D2502" s="51"/>
      <c r="E2502" s="51"/>
      <c r="F2502" s="48"/>
      <c r="G2502" s="51"/>
      <c r="H2502" s="51"/>
      <c r="I2502" s="50"/>
      <c r="J2502" s="50"/>
      <c r="K2502" s="50"/>
      <c r="L2502"/>
      <c r="M2502" t="str">
        <f t="shared" si="78"/>
        <v/>
      </c>
      <c r="N2502" t="str">
        <f t="shared" ref="N2502:N2565" si="79">IF(F2502=0,"",F2502/100)</f>
        <v/>
      </c>
    </row>
    <row r="2503" spans="1:14" ht="15" x14ac:dyDescent="0.2">
      <c r="A2503" s="50"/>
      <c r="B2503" s="50"/>
      <c r="C2503" s="50"/>
      <c r="D2503" s="51"/>
      <c r="E2503" s="51"/>
      <c r="F2503" s="48"/>
      <c r="G2503" s="51"/>
      <c r="H2503" s="51"/>
      <c r="I2503" s="50"/>
      <c r="J2503" s="50"/>
      <c r="K2503" s="50"/>
      <c r="L2503"/>
      <c r="M2503" t="str">
        <f t="shared" si="78"/>
        <v/>
      </c>
      <c r="N2503" t="str">
        <f t="shared" si="79"/>
        <v/>
      </c>
    </row>
    <row r="2504" spans="1:14" ht="15" x14ac:dyDescent="0.2">
      <c r="A2504" s="50"/>
      <c r="B2504" s="50"/>
      <c r="C2504" s="50"/>
      <c r="D2504" s="51"/>
      <c r="E2504" s="51"/>
      <c r="F2504" s="48"/>
      <c r="G2504" s="51"/>
      <c r="H2504" s="51"/>
      <c r="I2504" s="50"/>
      <c r="J2504" s="50"/>
      <c r="K2504" s="50"/>
      <c r="L2504"/>
      <c r="M2504" t="str">
        <f t="shared" si="78"/>
        <v/>
      </c>
      <c r="N2504" t="str">
        <f t="shared" si="79"/>
        <v/>
      </c>
    </row>
    <row r="2505" spans="1:14" ht="15" x14ac:dyDescent="0.2">
      <c r="A2505" s="50"/>
      <c r="B2505" s="50"/>
      <c r="C2505" s="50"/>
      <c r="D2505" s="51"/>
      <c r="E2505" s="51"/>
      <c r="F2505" s="48"/>
      <c r="G2505" s="51"/>
      <c r="H2505" s="51"/>
      <c r="I2505" s="50"/>
      <c r="J2505" s="50"/>
      <c r="K2505" s="50"/>
      <c r="L2505"/>
      <c r="M2505" t="str">
        <f t="shared" si="78"/>
        <v/>
      </c>
      <c r="N2505" t="str">
        <f t="shared" si="79"/>
        <v/>
      </c>
    </row>
    <row r="2506" spans="1:14" ht="15" x14ac:dyDescent="0.2">
      <c r="A2506" s="50"/>
      <c r="B2506" s="50"/>
      <c r="C2506" s="50"/>
      <c r="D2506" s="51"/>
      <c r="E2506" s="51"/>
      <c r="F2506" s="48"/>
      <c r="G2506" s="51"/>
      <c r="H2506" s="51"/>
      <c r="I2506" s="50"/>
      <c r="J2506" s="50"/>
      <c r="K2506" s="50"/>
      <c r="L2506"/>
      <c r="M2506" t="str">
        <f t="shared" si="78"/>
        <v/>
      </c>
      <c r="N2506" t="str">
        <f t="shared" si="79"/>
        <v/>
      </c>
    </row>
    <row r="2507" spans="1:14" ht="15" x14ac:dyDescent="0.2">
      <c r="A2507" s="50"/>
      <c r="B2507" s="50"/>
      <c r="C2507" s="50"/>
      <c r="D2507" s="51"/>
      <c r="E2507" s="51"/>
      <c r="F2507" s="48"/>
      <c r="G2507" s="51"/>
      <c r="H2507" s="51"/>
      <c r="I2507" s="50"/>
      <c r="J2507" s="50"/>
      <c r="K2507" s="50"/>
      <c r="L2507"/>
      <c r="M2507" t="str">
        <f t="shared" si="78"/>
        <v/>
      </c>
      <c r="N2507" t="str">
        <f t="shared" si="79"/>
        <v/>
      </c>
    </row>
    <row r="2508" spans="1:14" ht="15" x14ac:dyDescent="0.2">
      <c r="A2508" s="50"/>
      <c r="B2508" s="50"/>
      <c r="C2508" s="50"/>
      <c r="D2508" s="51"/>
      <c r="E2508" s="51"/>
      <c r="F2508" s="48"/>
      <c r="G2508" s="51"/>
      <c r="H2508" s="51"/>
      <c r="I2508" s="50"/>
      <c r="J2508" s="50"/>
      <c r="K2508" s="50"/>
      <c r="L2508"/>
      <c r="M2508" t="str">
        <f t="shared" si="78"/>
        <v/>
      </c>
      <c r="N2508" t="str">
        <f t="shared" si="79"/>
        <v/>
      </c>
    </row>
    <row r="2509" spans="1:14" ht="15" x14ac:dyDescent="0.2">
      <c r="A2509" s="50"/>
      <c r="B2509" s="50"/>
      <c r="C2509" s="50"/>
      <c r="D2509" s="51"/>
      <c r="E2509" s="51"/>
      <c r="F2509" s="48"/>
      <c r="G2509" s="51"/>
      <c r="H2509" s="51"/>
      <c r="I2509" s="50"/>
      <c r="J2509" s="50"/>
      <c r="K2509" s="50"/>
      <c r="L2509"/>
      <c r="M2509" t="str">
        <f t="shared" si="78"/>
        <v/>
      </c>
      <c r="N2509" t="str">
        <f t="shared" si="79"/>
        <v/>
      </c>
    </row>
    <row r="2510" spans="1:14" ht="15" x14ac:dyDescent="0.2">
      <c r="A2510" s="50"/>
      <c r="B2510" s="50"/>
      <c r="C2510" s="50"/>
      <c r="D2510" s="51"/>
      <c r="E2510" s="51"/>
      <c r="F2510" s="48"/>
      <c r="G2510" s="51"/>
      <c r="H2510" s="51"/>
      <c r="I2510" s="50"/>
      <c r="J2510" s="50"/>
      <c r="K2510" s="50"/>
      <c r="L2510"/>
      <c r="M2510" t="str">
        <f t="shared" si="78"/>
        <v/>
      </c>
      <c r="N2510" t="str">
        <f t="shared" si="79"/>
        <v/>
      </c>
    </row>
    <row r="2511" spans="1:14" ht="15" x14ac:dyDescent="0.2">
      <c r="A2511" s="50"/>
      <c r="B2511" s="50"/>
      <c r="C2511" s="50"/>
      <c r="D2511" s="51"/>
      <c r="E2511" s="51"/>
      <c r="F2511" s="48"/>
      <c r="G2511" s="51"/>
      <c r="H2511" s="51"/>
      <c r="I2511" s="50"/>
      <c r="J2511" s="50"/>
      <c r="K2511" s="50"/>
      <c r="L2511"/>
      <c r="M2511" t="str">
        <f t="shared" si="78"/>
        <v/>
      </c>
      <c r="N2511" t="str">
        <f t="shared" si="79"/>
        <v/>
      </c>
    </row>
    <row r="2512" spans="1:14" ht="15" x14ac:dyDescent="0.2">
      <c r="A2512" s="50"/>
      <c r="B2512" s="50"/>
      <c r="C2512" s="50"/>
      <c r="D2512" s="51"/>
      <c r="E2512" s="51"/>
      <c r="F2512" s="48"/>
      <c r="G2512" s="51"/>
      <c r="H2512" s="51"/>
      <c r="I2512" s="50"/>
      <c r="J2512" s="50"/>
      <c r="K2512" s="50"/>
      <c r="L2512"/>
      <c r="M2512" t="str">
        <f t="shared" si="78"/>
        <v/>
      </c>
      <c r="N2512" t="str">
        <f t="shared" si="79"/>
        <v/>
      </c>
    </row>
    <row r="2513" spans="1:14" ht="15" x14ac:dyDescent="0.2">
      <c r="A2513" s="50"/>
      <c r="B2513" s="50"/>
      <c r="C2513" s="50"/>
      <c r="D2513" s="51"/>
      <c r="E2513" s="51"/>
      <c r="F2513" s="48"/>
      <c r="G2513" s="51"/>
      <c r="H2513" s="51"/>
      <c r="I2513" s="50"/>
      <c r="J2513" s="50"/>
      <c r="K2513" s="50"/>
      <c r="L2513"/>
      <c r="M2513" t="str">
        <f t="shared" si="78"/>
        <v/>
      </c>
      <c r="N2513" t="str">
        <f t="shared" si="79"/>
        <v/>
      </c>
    </row>
    <row r="2514" spans="1:14" ht="15" x14ac:dyDescent="0.2">
      <c r="A2514" s="50"/>
      <c r="B2514" s="50"/>
      <c r="C2514" s="50"/>
      <c r="D2514" s="51"/>
      <c r="E2514" s="51"/>
      <c r="F2514" s="48"/>
      <c r="G2514" s="51"/>
      <c r="H2514" s="51"/>
      <c r="I2514" s="50"/>
      <c r="J2514" s="50"/>
      <c r="K2514" s="50"/>
      <c r="L2514"/>
      <c r="M2514" t="str">
        <f t="shared" si="78"/>
        <v/>
      </c>
      <c r="N2514" t="str">
        <f t="shared" si="79"/>
        <v/>
      </c>
    </row>
    <row r="2515" spans="1:14" ht="15" x14ac:dyDescent="0.2">
      <c r="A2515" s="50"/>
      <c r="B2515" s="50"/>
      <c r="C2515" s="50"/>
      <c r="D2515" s="51"/>
      <c r="E2515" s="51"/>
      <c r="F2515" s="48"/>
      <c r="G2515" s="51"/>
      <c r="H2515" s="51"/>
      <c r="I2515" s="50"/>
      <c r="J2515" s="50"/>
      <c r="K2515" s="50"/>
      <c r="L2515"/>
      <c r="M2515" t="str">
        <f t="shared" si="78"/>
        <v/>
      </c>
      <c r="N2515" t="str">
        <f t="shared" si="79"/>
        <v/>
      </c>
    </row>
    <row r="2516" spans="1:14" ht="15" x14ac:dyDescent="0.2">
      <c r="A2516" s="50"/>
      <c r="B2516" s="50"/>
      <c r="C2516" s="50"/>
      <c r="D2516" s="51"/>
      <c r="E2516" s="51"/>
      <c r="F2516" s="48"/>
      <c r="G2516" s="51"/>
      <c r="H2516" s="51"/>
      <c r="I2516" s="50"/>
      <c r="J2516" s="50"/>
      <c r="K2516" s="50"/>
      <c r="L2516"/>
      <c r="M2516" t="str">
        <f t="shared" si="78"/>
        <v/>
      </c>
      <c r="N2516" t="str">
        <f t="shared" si="79"/>
        <v/>
      </c>
    </row>
    <row r="2517" spans="1:14" ht="15" x14ac:dyDescent="0.2">
      <c r="A2517" s="50"/>
      <c r="B2517" s="50"/>
      <c r="C2517" s="50"/>
      <c r="D2517" s="51"/>
      <c r="E2517" s="51"/>
      <c r="F2517" s="48"/>
      <c r="G2517" s="51"/>
      <c r="H2517" s="51"/>
      <c r="I2517" s="50"/>
      <c r="J2517" s="50"/>
      <c r="K2517" s="50"/>
      <c r="L2517"/>
      <c r="M2517" t="str">
        <f t="shared" si="78"/>
        <v/>
      </c>
      <c r="N2517" t="str">
        <f t="shared" si="79"/>
        <v/>
      </c>
    </row>
    <row r="2518" spans="1:14" ht="15" x14ac:dyDescent="0.2">
      <c r="A2518" s="50"/>
      <c r="B2518" s="50"/>
      <c r="C2518" s="50"/>
      <c r="D2518" s="51"/>
      <c r="E2518" s="51"/>
      <c r="F2518" s="48"/>
      <c r="G2518" s="51"/>
      <c r="H2518" s="51"/>
      <c r="I2518" s="50"/>
      <c r="J2518" s="50"/>
      <c r="K2518" s="50"/>
      <c r="L2518"/>
      <c r="M2518" t="str">
        <f t="shared" si="78"/>
        <v/>
      </c>
      <c r="N2518" t="str">
        <f t="shared" si="79"/>
        <v/>
      </c>
    </row>
    <row r="2519" spans="1:14" ht="15" x14ac:dyDescent="0.2">
      <c r="A2519" s="50"/>
      <c r="B2519" s="50"/>
      <c r="C2519" s="50"/>
      <c r="D2519" s="51"/>
      <c r="E2519" s="51"/>
      <c r="F2519" s="48"/>
      <c r="G2519" s="51"/>
      <c r="H2519" s="51"/>
      <c r="I2519" s="50"/>
      <c r="J2519" s="50"/>
      <c r="K2519" s="50"/>
      <c r="L2519"/>
      <c r="M2519" t="str">
        <f t="shared" si="78"/>
        <v/>
      </c>
      <c r="N2519" t="str">
        <f t="shared" si="79"/>
        <v/>
      </c>
    </row>
    <row r="2520" spans="1:14" ht="15" x14ac:dyDescent="0.2">
      <c r="A2520" s="50"/>
      <c r="B2520" s="50"/>
      <c r="C2520" s="50"/>
      <c r="D2520" s="51"/>
      <c r="E2520" s="51"/>
      <c r="F2520" s="48"/>
      <c r="G2520" s="51"/>
      <c r="H2520" s="51"/>
      <c r="I2520" s="50"/>
      <c r="J2520" s="50"/>
      <c r="K2520" s="50"/>
      <c r="L2520"/>
      <c r="M2520" t="str">
        <f t="shared" si="78"/>
        <v/>
      </c>
      <c r="N2520" t="str">
        <f t="shared" si="79"/>
        <v/>
      </c>
    </row>
    <row r="2521" spans="1:14" ht="15" x14ac:dyDescent="0.2">
      <c r="A2521" s="50"/>
      <c r="B2521" s="50"/>
      <c r="C2521" s="50"/>
      <c r="D2521" s="51"/>
      <c r="E2521" s="51"/>
      <c r="F2521" s="48"/>
      <c r="G2521" s="51"/>
      <c r="H2521" s="51"/>
      <c r="I2521" s="50"/>
      <c r="J2521" s="50"/>
      <c r="K2521" s="50"/>
      <c r="L2521"/>
      <c r="M2521" t="str">
        <f t="shared" si="78"/>
        <v/>
      </c>
      <c r="N2521" t="str">
        <f t="shared" si="79"/>
        <v/>
      </c>
    </row>
    <row r="2522" spans="1:14" ht="15" x14ac:dyDescent="0.2">
      <c r="A2522" s="50"/>
      <c r="B2522" s="50"/>
      <c r="C2522" s="50"/>
      <c r="D2522" s="51"/>
      <c r="E2522" s="51"/>
      <c r="F2522" s="48"/>
      <c r="G2522" s="51"/>
      <c r="H2522" s="51"/>
      <c r="I2522" s="50"/>
      <c r="J2522" s="50"/>
      <c r="K2522" s="50"/>
      <c r="L2522"/>
      <c r="M2522" t="str">
        <f t="shared" si="78"/>
        <v/>
      </c>
      <c r="N2522" t="str">
        <f t="shared" si="79"/>
        <v/>
      </c>
    </row>
    <row r="2523" spans="1:14" ht="15" x14ac:dyDescent="0.2">
      <c r="A2523" s="50"/>
      <c r="B2523" s="50"/>
      <c r="C2523" s="50"/>
      <c r="D2523" s="51"/>
      <c r="E2523" s="51"/>
      <c r="F2523" s="48"/>
      <c r="G2523" s="51"/>
      <c r="H2523" s="51"/>
      <c r="I2523" s="50"/>
      <c r="J2523" s="50"/>
      <c r="K2523" s="50"/>
      <c r="L2523"/>
      <c r="M2523" t="str">
        <f t="shared" si="78"/>
        <v/>
      </c>
      <c r="N2523" t="str">
        <f t="shared" si="79"/>
        <v/>
      </c>
    </row>
    <row r="2524" spans="1:14" ht="15" x14ac:dyDescent="0.2">
      <c r="A2524" s="50"/>
      <c r="B2524" s="50"/>
      <c r="C2524" s="50"/>
      <c r="D2524" s="51"/>
      <c r="E2524" s="51"/>
      <c r="F2524" s="48"/>
      <c r="G2524" s="51"/>
      <c r="H2524" s="51"/>
      <c r="I2524" s="50"/>
      <c r="J2524" s="50"/>
      <c r="K2524" s="50"/>
      <c r="L2524"/>
      <c r="M2524" t="str">
        <f t="shared" si="78"/>
        <v/>
      </c>
      <c r="N2524" t="str">
        <f t="shared" si="79"/>
        <v/>
      </c>
    </row>
    <row r="2525" spans="1:14" ht="15" x14ac:dyDescent="0.2">
      <c r="A2525" s="50"/>
      <c r="B2525" s="50"/>
      <c r="C2525" s="50"/>
      <c r="D2525" s="51"/>
      <c r="E2525" s="51"/>
      <c r="F2525" s="48"/>
      <c r="G2525" s="51"/>
      <c r="H2525" s="51"/>
      <c r="I2525" s="50"/>
      <c r="J2525" s="50"/>
      <c r="K2525" s="50"/>
      <c r="L2525"/>
      <c r="M2525" t="str">
        <f t="shared" si="78"/>
        <v/>
      </c>
      <c r="N2525" t="str">
        <f t="shared" si="79"/>
        <v/>
      </c>
    </row>
    <row r="2526" spans="1:14" ht="15" x14ac:dyDescent="0.2">
      <c r="A2526" s="50"/>
      <c r="B2526" s="50"/>
      <c r="C2526" s="50"/>
      <c r="D2526" s="51"/>
      <c r="E2526" s="51"/>
      <c r="F2526" s="48"/>
      <c r="G2526" s="51"/>
      <c r="H2526" s="51"/>
      <c r="I2526" s="50"/>
      <c r="J2526" s="50"/>
      <c r="K2526" s="50"/>
      <c r="L2526"/>
      <c r="M2526" t="str">
        <f t="shared" si="78"/>
        <v/>
      </c>
      <c r="N2526" t="str">
        <f t="shared" si="79"/>
        <v/>
      </c>
    </row>
    <row r="2527" spans="1:14" ht="15" x14ac:dyDescent="0.2">
      <c r="A2527" s="50"/>
      <c r="B2527" s="50"/>
      <c r="C2527" s="50"/>
      <c r="D2527" s="51"/>
      <c r="E2527" s="51"/>
      <c r="F2527" s="48"/>
      <c r="G2527" s="51"/>
      <c r="H2527" s="51"/>
      <c r="I2527" s="50"/>
      <c r="J2527" s="50"/>
      <c r="K2527" s="50"/>
      <c r="L2527"/>
      <c r="M2527" t="str">
        <f t="shared" si="78"/>
        <v/>
      </c>
      <c r="N2527" t="str">
        <f t="shared" si="79"/>
        <v/>
      </c>
    </row>
    <row r="2528" spans="1:14" ht="15" x14ac:dyDescent="0.2">
      <c r="A2528" s="50"/>
      <c r="B2528" s="50"/>
      <c r="C2528" s="50"/>
      <c r="D2528" s="51"/>
      <c r="E2528" s="51"/>
      <c r="F2528" s="48"/>
      <c r="G2528" s="51"/>
      <c r="H2528" s="51"/>
      <c r="I2528" s="50"/>
      <c r="J2528" s="50"/>
      <c r="K2528" s="50"/>
      <c r="L2528"/>
      <c r="M2528" t="str">
        <f t="shared" si="78"/>
        <v/>
      </c>
      <c r="N2528" t="str">
        <f t="shared" si="79"/>
        <v/>
      </c>
    </row>
    <row r="2529" spans="1:14" ht="15" x14ac:dyDescent="0.2">
      <c r="A2529" s="50"/>
      <c r="B2529" s="50"/>
      <c r="C2529" s="50"/>
      <c r="D2529" s="51"/>
      <c r="E2529" s="51"/>
      <c r="F2529" s="48"/>
      <c r="G2529" s="51"/>
      <c r="H2529" s="51"/>
      <c r="I2529" s="50"/>
      <c r="J2529" s="50"/>
      <c r="K2529" s="50"/>
      <c r="L2529"/>
      <c r="M2529" t="str">
        <f t="shared" si="78"/>
        <v/>
      </c>
      <c r="N2529" t="str">
        <f t="shared" si="79"/>
        <v/>
      </c>
    </row>
    <row r="2530" spans="1:14" ht="15" x14ac:dyDescent="0.2">
      <c r="A2530" s="50"/>
      <c r="B2530" s="50"/>
      <c r="C2530" s="50"/>
      <c r="D2530" s="51"/>
      <c r="E2530" s="51"/>
      <c r="F2530" s="48"/>
      <c r="G2530" s="51"/>
      <c r="H2530" s="51"/>
      <c r="I2530" s="50"/>
      <c r="J2530" s="50"/>
      <c r="K2530" s="50"/>
      <c r="L2530"/>
      <c r="M2530" t="str">
        <f t="shared" si="78"/>
        <v/>
      </c>
      <c r="N2530" t="str">
        <f t="shared" si="79"/>
        <v/>
      </c>
    </row>
    <row r="2531" spans="1:14" ht="15" x14ac:dyDescent="0.2">
      <c r="A2531" s="50"/>
      <c r="B2531" s="50"/>
      <c r="C2531" s="50"/>
      <c r="D2531" s="51"/>
      <c r="E2531" s="51"/>
      <c r="F2531" s="48"/>
      <c r="G2531" s="51"/>
      <c r="H2531" s="51"/>
      <c r="I2531" s="50"/>
      <c r="J2531" s="50"/>
      <c r="K2531" s="50"/>
      <c r="L2531"/>
      <c r="M2531" t="str">
        <f t="shared" si="78"/>
        <v/>
      </c>
      <c r="N2531" t="str">
        <f t="shared" si="79"/>
        <v/>
      </c>
    </row>
    <row r="2532" spans="1:14" ht="15" x14ac:dyDescent="0.2">
      <c r="A2532" s="50"/>
      <c r="B2532" s="50"/>
      <c r="C2532" s="50"/>
      <c r="D2532" s="51"/>
      <c r="E2532" s="51"/>
      <c r="F2532" s="48"/>
      <c r="G2532" s="51"/>
      <c r="H2532" s="51"/>
      <c r="I2532" s="50"/>
      <c r="J2532" s="50"/>
      <c r="K2532" s="50"/>
      <c r="L2532"/>
      <c r="M2532" t="str">
        <f t="shared" si="78"/>
        <v/>
      </c>
      <c r="N2532" t="str">
        <f t="shared" si="79"/>
        <v/>
      </c>
    </row>
    <row r="2533" spans="1:14" ht="15" x14ac:dyDescent="0.2">
      <c r="A2533" s="50"/>
      <c r="B2533" s="50"/>
      <c r="C2533" s="50"/>
      <c r="D2533" s="51"/>
      <c r="E2533" s="51"/>
      <c r="F2533" s="48"/>
      <c r="G2533" s="51"/>
      <c r="H2533" s="51"/>
      <c r="I2533" s="50"/>
      <c r="J2533" s="50"/>
      <c r="K2533" s="50"/>
      <c r="L2533"/>
      <c r="M2533" t="str">
        <f t="shared" si="78"/>
        <v/>
      </c>
      <c r="N2533" t="str">
        <f t="shared" si="79"/>
        <v/>
      </c>
    </row>
    <row r="2534" spans="1:14" ht="15" x14ac:dyDescent="0.2">
      <c r="A2534" s="50"/>
      <c r="B2534" s="50"/>
      <c r="C2534" s="50"/>
      <c r="D2534" s="51"/>
      <c r="E2534" s="51"/>
      <c r="F2534" s="48"/>
      <c r="G2534" s="51"/>
      <c r="H2534" s="51"/>
      <c r="I2534" s="50"/>
      <c r="J2534" s="50"/>
      <c r="K2534" s="50"/>
      <c r="L2534"/>
      <c r="M2534" t="str">
        <f t="shared" si="78"/>
        <v/>
      </c>
      <c r="N2534" t="str">
        <f t="shared" si="79"/>
        <v/>
      </c>
    </row>
    <row r="2535" spans="1:14" ht="15" x14ac:dyDescent="0.2">
      <c r="A2535" s="50"/>
      <c r="B2535" s="50"/>
      <c r="C2535" s="50"/>
      <c r="D2535" s="51"/>
      <c r="E2535" s="51"/>
      <c r="F2535" s="48"/>
      <c r="G2535" s="51"/>
      <c r="H2535" s="51"/>
      <c r="I2535" s="50"/>
      <c r="J2535" s="50"/>
      <c r="K2535" s="50"/>
      <c r="L2535"/>
      <c r="M2535" t="str">
        <f t="shared" si="78"/>
        <v/>
      </c>
      <c r="N2535" t="str">
        <f t="shared" si="79"/>
        <v/>
      </c>
    </row>
    <row r="2536" spans="1:14" ht="15" x14ac:dyDescent="0.2">
      <c r="A2536" s="50"/>
      <c r="B2536" s="50"/>
      <c r="C2536" s="50"/>
      <c r="D2536" s="51"/>
      <c r="E2536" s="51"/>
      <c r="F2536" s="48"/>
      <c r="G2536" s="51"/>
      <c r="H2536" s="51"/>
      <c r="I2536" s="50"/>
      <c r="J2536" s="50"/>
      <c r="K2536" s="50"/>
      <c r="L2536"/>
      <c r="M2536" t="str">
        <f t="shared" si="78"/>
        <v/>
      </c>
      <c r="N2536" t="str">
        <f t="shared" si="79"/>
        <v/>
      </c>
    </row>
    <row r="2537" spans="1:14" ht="15" x14ac:dyDescent="0.2">
      <c r="A2537" s="50"/>
      <c r="B2537" s="50"/>
      <c r="C2537" s="50"/>
      <c r="D2537" s="51"/>
      <c r="E2537" s="51"/>
      <c r="F2537" s="48"/>
      <c r="G2537" s="51"/>
      <c r="H2537" s="51"/>
      <c r="I2537" s="50"/>
      <c r="J2537" s="50"/>
      <c r="K2537" s="50"/>
      <c r="L2537"/>
      <c r="M2537" t="str">
        <f t="shared" si="78"/>
        <v/>
      </c>
      <c r="N2537" t="str">
        <f t="shared" si="79"/>
        <v/>
      </c>
    </row>
    <row r="2538" spans="1:14" ht="15" x14ac:dyDescent="0.2">
      <c r="A2538" s="50"/>
      <c r="B2538" s="50"/>
      <c r="C2538" s="50"/>
      <c r="D2538" s="51"/>
      <c r="E2538" s="51"/>
      <c r="F2538" s="48"/>
      <c r="G2538" s="51"/>
      <c r="H2538" s="51"/>
      <c r="I2538" s="50"/>
      <c r="J2538" s="50"/>
      <c r="K2538" s="50"/>
      <c r="L2538"/>
      <c r="M2538" t="str">
        <f t="shared" si="78"/>
        <v/>
      </c>
      <c r="N2538" t="str">
        <f t="shared" si="79"/>
        <v/>
      </c>
    </row>
    <row r="2539" spans="1:14" ht="15" x14ac:dyDescent="0.2">
      <c r="A2539" s="50"/>
      <c r="B2539" s="50"/>
      <c r="C2539" s="50"/>
      <c r="D2539" s="51"/>
      <c r="E2539" s="51"/>
      <c r="F2539" s="48"/>
      <c r="G2539" s="51"/>
      <c r="H2539" s="51"/>
      <c r="I2539" s="50"/>
      <c r="J2539" s="50"/>
      <c r="K2539" s="50"/>
      <c r="L2539"/>
      <c r="M2539" t="str">
        <f t="shared" si="78"/>
        <v/>
      </c>
      <c r="N2539" t="str">
        <f t="shared" si="79"/>
        <v/>
      </c>
    </row>
    <row r="2540" spans="1:14" ht="15" x14ac:dyDescent="0.2">
      <c r="A2540" s="50"/>
      <c r="B2540" s="50"/>
      <c r="C2540" s="50"/>
      <c r="D2540" s="51"/>
      <c r="E2540" s="51"/>
      <c r="F2540" s="48"/>
      <c r="G2540" s="51"/>
      <c r="H2540" s="51"/>
      <c r="I2540" s="50"/>
      <c r="J2540" s="50"/>
      <c r="K2540" s="50"/>
      <c r="L2540"/>
      <c r="M2540" t="str">
        <f t="shared" si="78"/>
        <v/>
      </c>
      <c r="N2540" t="str">
        <f t="shared" si="79"/>
        <v/>
      </c>
    </row>
    <row r="2541" spans="1:14" ht="15" x14ac:dyDescent="0.2">
      <c r="A2541" s="50"/>
      <c r="B2541" s="50"/>
      <c r="C2541" s="50"/>
      <c r="D2541" s="51"/>
      <c r="E2541" s="51"/>
      <c r="F2541" s="48"/>
      <c r="G2541" s="51"/>
      <c r="H2541" s="51"/>
      <c r="I2541" s="50"/>
      <c r="J2541" s="50"/>
      <c r="K2541" s="50"/>
      <c r="L2541"/>
      <c r="M2541" t="str">
        <f t="shared" si="78"/>
        <v/>
      </c>
      <c r="N2541" t="str">
        <f t="shared" si="79"/>
        <v/>
      </c>
    </row>
    <row r="2542" spans="1:14" ht="15" x14ac:dyDescent="0.2">
      <c r="A2542" s="50"/>
      <c r="B2542" s="50"/>
      <c r="C2542" s="50"/>
      <c r="D2542" s="51"/>
      <c r="E2542" s="51"/>
      <c r="F2542" s="48"/>
      <c r="G2542" s="51"/>
      <c r="H2542" s="51"/>
      <c r="I2542" s="50"/>
      <c r="J2542" s="50"/>
      <c r="K2542" s="50"/>
      <c r="L2542"/>
      <c r="M2542" t="str">
        <f t="shared" si="78"/>
        <v/>
      </c>
      <c r="N2542" t="str">
        <f t="shared" si="79"/>
        <v/>
      </c>
    </row>
    <row r="2543" spans="1:14" ht="15" x14ac:dyDescent="0.2">
      <c r="A2543" s="50"/>
      <c r="B2543" s="50"/>
      <c r="C2543" s="50"/>
      <c r="D2543" s="51"/>
      <c r="E2543" s="51"/>
      <c r="F2543" s="48"/>
      <c r="G2543" s="51"/>
      <c r="H2543" s="51"/>
      <c r="I2543" s="50"/>
      <c r="J2543" s="50"/>
      <c r="K2543" s="50"/>
      <c r="L2543"/>
      <c r="M2543" t="str">
        <f t="shared" si="78"/>
        <v/>
      </c>
      <c r="N2543" t="str">
        <f t="shared" si="79"/>
        <v/>
      </c>
    </row>
    <row r="2544" spans="1:14" ht="15" x14ac:dyDescent="0.2">
      <c r="A2544" s="50"/>
      <c r="B2544" s="50"/>
      <c r="C2544" s="50"/>
      <c r="D2544" s="51"/>
      <c r="E2544" s="51"/>
      <c r="F2544" s="48"/>
      <c r="G2544" s="51"/>
      <c r="H2544" s="51"/>
      <c r="I2544" s="50"/>
      <c r="J2544" s="50"/>
      <c r="K2544" s="50"/>
      <c r="L2544"/>
      <c r="M2544" t="str">
        <f t="shared" si="78"/>
        <v/>
      </c>
      <c r="N2544" t="str">
        <f t="shared" si="79"/>
        <v/>
      </c>
    </row>
    <row r="2545" spans="1:14" ht="15" x14ac:dyDescent="0.2">
      <c r="A2545" s="50"/>
      <c r="B2545" s="50"/>
      <c r="C2545" s="50"/>
      <c r="D2545" s="51"/>
      <c r="E2545" s="51"/>
      <c r="F2545" s="48"/>
      <c r="G2545" s="51"/>
      <c r="H2545" s="51"/>
      <c r="I2545" s="50"/>
      <c r="J2545" s="50"/>
      <c r="K2545" s="50"/>
      <c r="L2545"/>
      <c r="M2545" t="str">
        <f t="shared" si="78"/>
        <v/>
      </c>
      <c r="N2545" t="str">
        <f t="shared" si="79"/>
        <v/>
      </c>
    </row>
    <row r="2546" spans="1:14" ht="15" x14ac:dyDescent="0.2">
      <c r="A2546" s="50"/>
      <c r="B2546" s="50"/>
      <c r="C2546" s="50"/>
      <c r="D2546" s="51"/>
      <c r="E2546" s="51"/>
      <c r="F2546" s="48"/>
      <c r="G2546" s="51"/>
      <c r="H2546" s="51"/>
      <c r="I2546" s="50"/>
      <c r="J2546" s="50"/>
      <c r="K2546" s="50"/>
      <c r="L2546"/>
      <c r="M2546" t="str">
        <f t="shared" si="78"/>
        <v/>
      </c>
      <c r="N2546" t="str">
        <f t="shared" si="79"/>
        <v/>
      </c>
    </row>
    <row r="2547" spans="1:14" ht="15" x14ac:dyDescent="0.2">
      <c r="A2547" s="50"/>
      <c r="B2547" s="50"/>
      <c r="C2547" s="50"/>
      <c r="D2547" s="51"/>
      <c r="E2547" s="51"/>
      <c r="F2547" s="48"/>
      <c r="G2547" s="51"/>
      <c r="H2547" s="51"/>
      <c r="I2547" s="50"/>
      <c r="J2547" s="50"/>
      <c r="K2547" s="50"/>
      <c r="L2547"/>
      <c r="M2547" t="str">
        <f t="shared" si="78"/>
        <v/>
      </c>
      <c r="N2547" t="str">
        <f t="shared" si="79"/>
        <v/>
      </c>
    </row>
    <row r="2548" spans="1:14" ht="15" x14ac:dyDescent="0.2">
      <c r="A2548" s="50"/>
      <c r="B2548" s="50"/>
      <c r="C2548" s="50"/>
      <c r="D2548" s="51"/>
      <c r="E2548" s="51"/>
      <c r="F2548" s="48"/>
      <c r="G2548" s="51"/>
      <c r="H2548" s="51"/>
      <c r="I2548" s="50"/>
      <c r="J2548" s="50"/>
      <c r="K2548" s="50"/>
      <c r="L2548"/>
      <c r="M2548" t="str">
        <f t="shared" si="78"/>
        <v/>
      </c>
      <c r="N2548" t="str">
        <f t="shared" si="79"/>
        <v/>
      </c>
    </row>
    <row r="2549" spans="1:14" ht="15" x14ac:dyDescent="0.2">
      <c r="A2549" s="50"/>
      <c r="B2549" s="50"/>
      <c r="C2549" s="50"/>
      <c r="D2549" s="51"/>
      <c r="E2549" s="51"/>
      <c r="F2549" s="48"/>
      <c r="G2549" s="51"/>
      <c r="H2549" s="51"/>
      <c r="I2549" s="50"/>
      <c r="J2549" s="50"/>
      <c r="K2549" s="50"/>
      <c r="L2549"/>
      <c r="M2549" t="str">
        <f t="shared" si="78"/>
        <v/>
      </c>
      <c r="N2549" t="str">
        <f t="shared" si="79"/>
        <v/>
      </c>
    </row>
    <row r="2550" spans="1:14" ht="15" x14ac:dyDescent="0.2">
      <c r="A2550" s="50"/>
      <c r="B2550" s="50"/>
      <c r="C2550" s="50"/>
      <c r="D2550" s="51"/>
      <c r="E2550" s="51"/>
      <c r="F2550" s="48"/>
      <c r="G2550" s="51"/>
      <c r="H2550" s="51"/>
      <c r="I2550" s="50"/>
      <c r="J2550" s="50"/>
      <c r="K2550" s="50"/>
      <c r="L2550"/>
      <c r="M2550" t="str">
        <f t="shared" si="78"/>
        <v/>
      </c>
      <c r="N2550" t="str">
        <f t="shared" si="79"/>
        <v/>
      </c>
    </row>
    <row r="2551" spans="1:14" ht="15" x14ac:dyDescent="0.2">
      <c r="A2551" s="50"/>
      <c r="B2551" s="50"/>
      <c r="C2551" s="50"/>
      <c r="D2551" s="51"/>
      <c r="E2551" s="51"/>
      <c r="F2551" s="48"/>
      <c r="G2551" s="51"/>
      <c r="H2551" s="51"/>
      <c r="I2551" s="50"/>
      <c r="J2551" s="50"/>
      <c r="K2551" s="50"/>
      <c r="L2551"/>
      <c r="M2551" t="str">
        <f t="shared" si="78"/>
        <v/>
      </c>
      <c r="N2551" t="str">
        <f t="shared" si="79"/>
        <v/>
      </c>
    </row>
    <row r="2552" spans="1:14" ht="15" x14ac:dyDescent="0.2">
      <c r="A2552" s="50"/>
      <c r="B2552" s="50"/>
      <c r="C2552" s="50"/>
      <c r="D2552" s="51"/>
      <c r="E2552" s="51"/>
      <c r="F2552" s="48"/>
      <c r="G2552" s="51"/>
      <c r="H2552" s="51"/>
      <c r="I2552" s="50"/>
      <c r="J2552" s="50"/>
      <c r="K2552" s="50"/>
      <c r="L2552"/>
      <c r="M2552" t="str">
        <f t="shared" si="78"/>
        <v/>
      </c>
      <c r="N2552" t="str">
        <f t="shared" si="79"/>
        <v/>
      </c>
    </row>
    <row r="2553" spans="1:14" ht="15" x14ac:dyDescent="0.2">
      <c r="A2553" s="50"/>
      <c r="B2553" s="50"/>
      <c r="C2553" s="50"/>
      <c r="D2553" s="51"/>
      <c r="E2553" s="51"/>
      <c r="F2553" s="48"/>
      <c r="G2553" s="51"/>
      <c r="H2553" s="51"/>
      <c r="I2553" s="50"/>
      <c r="J2553" s="50"/>
      <c r="K2553" s="50"/>
      <c r="L2553"/>
      <c r="M2553" t="str">
        <f t="shared" si="78"/>
        <v/>
      </c>
      <c r="N2553" t="str">
        <f t="shared" si="79"/>
        <v/>
      </c>
    </row>
    <row r="2554" spans="1:14" ht="15" x14ac:dyDescent="0.2">
      <c r="A2554" s="50"/>
      <c r="B2554" s="50"/>
      <c r="C2554" s="50"/>
      <c r="D2554" s="51"/>
      <c r="E2554" s="51"/>
      <c r="F2554" s="48"/>
      <c r="G2554" s="51"/>
      <c r="H2554" s="51"/>
      <c r="I2554" s="50"/>
      <c r="J2554" s="50"/>
      <c r="K2554" s="50"/>
      <c r="L2554"/>
      <c r="M2554" t="str">
        <f t="shared" si="78"/>
        <v/>
      </c>
      <c r="N2554" t="str">
        <f t="shared" si="79"/>
        <v/>
      </c>
    </row>
    <row r="2555" spans="1:14" ht="15" x14ac:dyDescent="0.2">
      <c r="A2555" s="50"/>
      <c r="B2555" s="50"/>
      <c r="C2555" s="50"/>
      <c r="D2555" s="51"/>
      <c r="E2555" s="51"/>
      <c r="F2555" s="48"/>
      <c r="G2555" s="51"/>
      <c r="H2555" s="51"/>
      <c r="I2555" s="50"/>
      <c r="J2555" s="50"/>
      <c r="K2555" s="50"/>
      <c r="L2555"/>
      <c r="M2555" t="str">
        <f t="shared" si="78"/>
        <v/>
      </c>
      <c r="N2555" t="str">
        <f t="shared" si="79"/>
        <v/>
      </c>
    </row>
    <row r="2556" spans="1:14" ht="15" x14ac:dyDescent="0.2">
      <c r="A2556" s="50"/>
      <c r="B2556" s="50"/>
      <c r="C2556" s="50"/>
      <c r="D2556" s="51"/>
      <c r="E2556" s="51"/>
      <c r="F2556" s="48"/>
      <c r="G2556" s="51"/>
      <c r="H2556" s="51"/>
      <c r="I2556" s="50"/>
      <c r="J2556" s="50"/>
      <c r="K2556" s="50"/>
      <c r="L2556"/>
      <c r="M2556" t="str">
        <f t="shared" si="78"/>
        <v/>
      </c>
      <c r="N2556" t="str">
        <f t="shared" si="79"/>
        <v/>
      </c>
    </row>
    <row r="2557" spans="1:14" ht="15" x14ac:dyDescent="0.2">
      <c r="A2557" s="50"/>
      <c r="B2557" s="50"/>
      <c r="C2557" s="50"/>
      <c r="D2557" s="51"/>
      <c r="E2557" s="51"/>
      <c r="F2557" s="48"/>
      <c r="G2557" s="51"/>
      <c r="H2557" s="51"/>
      <c r="I2557" s="50"/>
      <c r="J2557" s="50"/>
      <c r="K2557" s="50"/>
      <c r="L2557"/>
      <c r="M2557" t="str">
        <f t="shared" si="78"/>
        <v/>
      </c>
      <c r="N2557" t="str">
        <f t="shared" si="79"/>
        <v/>
      </c>
    </row>
    <row r="2558" spans="1:14" ht="15" x14ac:dyDescent="0.2">
      <c r="A2558" s="50"/>
      <c r="B2558" s="50"/>
      <c r="C2558" s="50"/>
      <c r="D2558" s="51"/>
      <c r="E2558" s="51"/>
      <c r="F2558" s="48"/>
      <c r="G2558" s="51"/>
      <c r="H2558" s="51"/>
      <c r="I2558" s="50"/>
      <c r="J2558" s="50"/>
      <c r="K2558" s="50"/>
      <c r="L2558"/>
      <c r="M2558" t="str">
        <f t="shared" si="78"/>
        <v/>
      </c>
      <c r="N2558" t="str">
        <f t="shared" si="79"/>
        <v/>
      </c>
    </row>
    <row r="2559" spans="1:14" ht="15" x14ac:dyDescent="0.2">
      <c r="A2559" s="50"/>
      <c r="B2559" s="50"/>
      <c r="C2559" s="50"/>
      <c r="D2559" s="51"/>
      <c r="E2559" s="51"/>
      <c r="F2559" s="48"/>
      <c r="G2559" s="51"/>
      <c r="H2559" s="51"/>
      <c r="I2559" s="50"/>
      <c r="J2559" s="50"/>
      <c r="K2559" s="50"/>
      <c r="L2559"/>
      <c r="M2559" t="str">
        <f t="shared" si="78"/>
        <v/>
      </c>
      <c r="N2559" t="str">
        <f t="shared" si="79"/>
        <v/>
      </c>
    </row>
    <row r="2560" spans="1:14" ht="15" x14ac:dyDescent="0.2">
      <c r="A2560" s="50"/>
      <c r="B2560" s="50"/>
      <c r="C2560" s="50"/>
      <c r="D2560" s="51"/>
      <c r="E2560" s="51"/>
      <c r="F2560" s="48"/>
      <c r="G2560" s="51"/>
      <c r="H2560" s="51"/>
      <c r="I2560" s="50"/>
      <c r="J2560" s="50"/>
      <c r="K2560" s="50"/>
      <c r="L2560"/>
      <c r="M2560" t="str">
        <f t="shared" si="78"/>
        <v/>
      </c>
      <c r="N2560" t="str">
        <f t="shared" si="79"/>
        <v/>
      </c>
    </row>
    <row r="2561" spans="1:14" ht="15" x14ac:dyDescent="0.2">
      <c r="A2561" s="50"/>
      <c r="B2561" s="50"/>
      <c r="C2561" s="50"/>
      <c r="D2561" s="51"/>
      <c r="E2561" s="51"/>
      <c r="F2561" s="48"/>
      <c r="G2561" s="51"/>
      <c r="H2561" s="51"/>
      <c r="I2561" s="50"/>
      <c r="J2561" s="50"/>
      <c r="K2561" s="50"/>
      <c r="L2561"/>
      <c r="M2561" t="str">
        <f t="shared" si="78"/>
        <v/>
      </c>
      <c r="N2561" t="str">
        <f t="shared" si="79"/>
        <v/>
      </c>
    </row>
    <row r="2562" spans="1:14" ht="15" x14ac:dyDescent="0.2">
      <c r="A2562" s="50"/>
      <c r="B2562" s="50"/>
      <c r="C2562" s="50"/>
      <c r="D2562" s="51"/>
      <c r="E2562" s="51"/>
      <c r="F2562" s="48"/>
      <c r="G2562" s="51"/>
      <c r="H2562" s="51"/>
      <c r="I2562" s="50"/>
      <c r="J2562" s="50"/>
      <c r="K2562" s="50"/>
      <c r="L2562"/>
      <c r="M2562" t="str">
        <f t="shared" si="78"/>
        <v/>
      </c>
      <c r="N2562" t="str">
        <f t="shared" si="79"/>
        <v/>
      </c>
    </row>
    <row r="2563" spans="1:14" ht="15" x14ac:dyDescent="0.2">
      <c r="A2563" s="50"/>
      <c r="B2563" s="50"/>
      <c r="C2563" s="50"/>
      <c r="D2563" s="51"/>
      <c r="E2563" s="51"/>
      <c r="F2563" s="48"/>
      <c r="G2563" s="51"/>
      <c r="H2563" s="51"/>
      <c r="I2563" s="50"/>
      <c r="J2563" s="50"/>
      <c r="K2563" s="50"/>
      <c r="L2563"/>
      <c r="M2563" t="str">
        <f t="shared" si="78"/>
        <v/>
      </c>
      <c r="N2563" t="str">
        <f t="shared" si="79"/>
        <v/>
      </c>
    </row>
    <row r="2564" spans="1:14" ht="15" x14ac:dyDescent="0.2">
      <c r="A2564" s="50"/>
      <c r="B2564" s="50"/>
      <c r="C2564" s="50"/>
      <c r="D2564" s="51"/>
      <c r="E2564" s="51"/>
      <c r="F2564" s="48"/>
      <c r="G2564" s="51"/>
      <c r="H2564" s="51"/>
      <c r="I2564" s="50"/>
      <c r="J2564" s="50"/>
      <c r="K2564"/>
      <c r="L2564"/>
      <c r="M2564" t="str">
        <f t="shared" si="78"/>
        <v/>
      </c>
      <c r="N2564" t="str">
        <f t="shared" si="79"/>
        <v/>
      </c>
    </row>
    <row r="2565" spans="1:14" ht="15" x14ac:dyDescent="0.2">
      <c r="A2565" s="50"/>
      <c r="B2565" s="50"/>
      <c r="C2565" s="50"/>
      <c r="D2565" s="51"/>
      <c r="E2565" s="51"/>
      <c r="F2565" s="48"/>
      <c r="G2565" s="51"/>
      <c r="H2565" s="51"/>
      <c r="I2565" s="50"/>
      <c r="J2565" s="50"/>
      <c r="K2565"/>
      <c r="L2565"/>
      <c r="M2565" t="str">
        <f t="shared" ref="M2565:M2628" si="80">IF(E2565=0,"",E2565/100)</f>
        <v/>
      </c>
      <c r="N2565" t="str">
        <f t="shared" si="79"/>
        <v/>
      </c>
    </row>
    <row r="2566" spans="1:14" ht="15" x14ac:dyDescent="0.2">
      <c r="A2566" s="50"/>
      <c r="B2566" s="50"/>
      <c r="C2566" s="50"/>
      <c r="D2566" s="51"/>
      <c r="E2566" s="51"/>
      <c r="F2566" s="48"/>
      <c r="G2566" s="51"/>
      <c r="H2566" s="51"/>
      <c r="I2566" s="50"/>
      <c r="J2566" s="50"/>
      <c r="K2566"/>
      <c r="L2566"/>
      <c r="M2566" t="str">
        <f t="shared" si="80"/>
        <v/>
      </c>
      <c r="N2566" t="str">
        <f t="shared" ref="N2566:N2629" si="81">IF(F2566=0,"",F2566/100)</f>
        <v/>
      </c>
    </row>
    <row r="2567" spans="1:14" ht="15" x14ac:dyDescent="0.2">
      <c r="A2567" s="50"/>
      <c r="B2567" s="50"/>
      <c r="C2567" s="50"/>
      <c r="D2567" s="51"/>
      <c r="E2567" s="51"/>
      <c r="F2567" s="48"/>
      <c r="G2567" s="51"/>
      <c r="H2567" s="51"/>
      <c r="I2567" s="50"/>
      <c r="J2567" s="50"/>
      <c r="K2567"/>
      <c r="L2567"/>
      <c r="M2567" t="str">
        <f t="shared" si="80"/>
        <v/>
      </c>
      <c r="N2567" t="str">
        <f t="shared" si="81"/>
        <v/>
      </c>
    </row>
    <row r="2568" spans="1:14" ht="15" x14ac:dyDescent="0.2">
      <c r="A2568" s="50"/>
      <c r="B2568" s="50"/>
      <c r="C2568" s="50"/>
      <c r="D2568" s="51"/>
      <c r="E2568" s="51"/>
      <c r="F2568" s="48"/>
      <c r="G2568" s="51"/>
      <c r="H2568" s="51"/>
      <c r="I2568" s="50"/>
      <c r="J2568" s="50"/>
      <c r="K2568"/>
      <c r="L2568"/>
      <c r="M2568" t="str">
        <f t="shared" si="80"/>
        <v/>
      </c>
      <c r="N2568" t="str">
        <f t="shared" si="81"/>
        <v/>
      </c>
    </row>
    <row r="2569" spans="1:14" ht="15" x14ac:dyDescent="0.2">
      <c r="A2569" s="50"/>
      <c r="B2569" s="50"/>
      <c r="C2569" s="50"/>
      <c r="D2569" s="51"/>
      <c r="E2569" s="51"/>
      <c r="F2569" s="48"/>
      <c r="G2569" s="51"/>
      <c r="H2569" s="51"/>
      <c r="I2569" s="50"/>
      <c r="J2569" s="50"/>
      <c r="K2569"/>
      <c r="L2569"/>
      <c r="M2569" t="str">
        <f t="shared" si="80"/>
        <v/>
      </c>
      <c r="N2569" t="str">
        <f t="shared" si="81"/>
        <v/>
      </c>
    </row>
    <row r="2570" spans="1:14" ht="15" x14ac:dyDescent="0.2">
      <c r="A2570" s="50"/>
      <c r="B2570" s="50"/>
      <c r="C2570" s="50"/>
      <c r="D2570" s="51"/>
      <c r="E2570" s="51"/>
      <c r="F2570" s="48"/>
      <c r="G2570" s="51"/>
      <c r="H2570" s="51"/>
      <c r="I2570" s="50"/>
      <c r="J2570" s="50"/>
      <c r="K2570"/>
      <c r="L2570"/>
      <c r="M2570" t="str">
        <f t="shared" si="80"/>
        <v/>
      </c>
      <c r="N2570" t="str">
        <f t="shared" si="81"/>
        <v/>
      </c>
    </row>
    <row r="2571" spans="1:14" ht="15" x14ac:dyDescent="0.2">
      <c r="A2571" s="50"/>
      <c r="B2571" s="50"/>
      <c r="C2571" s="50"/>
      <c r="D2571" s="51"/>
      <c r="E2571" s="51"/>
      <c r="F2571" s="48"/>
      <c r="G2571" s="51"/>
      <c r="H2571" s="51"/>
      <c r="I2571" s="50"/>
      <c r="J2571" s="50"/>
      <c r="K2571"/>
      <c r="L2571"/>
      <c r="M2571" t="str">
        <f t="shared" si="80"/>
        <v/>
      </c>
      <c r="N2571" t="str">
        <f t="shared" si="81"/>
        <v/>
      </c>
    </row>
    <row r="2572" spans="1:14" ht="15" x14ac:dyDescent="0.2">
      <c r="A2572" s="50"/>
      <c r="B2572" s="50"/>
      <c r="C2572" s="50"/>
      <c r="D2572" s="51"/>
      <c r="E2572" s="51"/>
      <c r="F2572" s="48"/>
      <c r="G2572" s="51"/>
      <c r="H2572" s="51"/>
      <c r="I2572" s="50"/>
      <c r="J2572" s="50"/>
      <c r="K2572"/>
      <c r="L2572"/>
      <c r="M2572" t="str">
        <f t="shared" si="80"/>
        <v/>
      </c>
      <c r="N2572" t="str">
        <f t="shared" si="81"/>
        <v/>
      </c>
    </row>
    <row r="2573" spans="1:14" ht="15" x14ac:dyDescent="0.2">
      <c r="A2573" s="50"/>
      <c r="B2573" s="50"/>
      <c r="C2573" s="50"/>
      <c r="D2573" s="51"/>
      <c r="E2573" s="51"/>
      <c r="F2573" s="48"/>
      <c r="G2573" s="51"/>
      <c r="H2573" s="51"/>
      <c r="I2573" s="50"/>
      <c r="J2573" s="50"/>
      <c r="K2573"/>
      <c r="L2573"/>
      <c r="M2573" t="str">
        <f t="shared" si="80"/>
        <v/>
      </c>
      <c r="N2573" t="str">
        <f t="shared" si="81"/>
        <v/>
      </c>
    </row>
    <row r="2574" spans="1:14" ht="15" x14ac:dyDescent="0.2">
      <c r="A2574" s="50"/>
      <c r="B2574" s="50"/>
      <c r="C2574" s="50"/>
      <c r="D2574" s="51"/>
      <c r="E2574" s="51"/>
      <c r="F2574" s="48"/>
      <c r="G2574" s="51"/>
      <c r="H2574" s="51"/>
      <c r="I2574" s="50"/>
      <c r="J2574" s="50"/>
      <c r="K2574"/>
      <c r="L2574"/>
      <c r="M2574" t="str">
        <f t="shared" si="80"/>
        <v/>
      </c>
      <c r="N2574" t="str">
        <f t="shared" si="81"/>
        <v/>
      </c>
    </row>
    <row r="2575" spans="1:14" ht="15" x14ac:dyDescent="0.2">
      <c r="A2575" s="50"/>
      <c r="B2575" s="50"/>
      <c r="C2575" s="50"/>
      <c r="D2575" s="51"/>
      <c r="E2575" s="51"/>
      <c r="F2575" s="48"/>
      <c r="G2575" s="51"/>
      <c r="H2575" s="51"/>
      <c r="I2575" s="50"/>
      <c r="J2575" s="50"/>
      <c r="K2575"/>
      <c r="L2575"/>
      <c r="M2575" t="str">
        <f t="shared" si="80"/>
        <v/>
      </c>
      <c r="N2575" t="str">
        <f t="shared" si="81"/>
        <v/>
      </c>
    </row>
    <row r="2576" spans="1:14" ht="15" x14ac:dyDescent="0.2">
      <c r="A2576" s="50"/>
      <c r="B2576" s="50"/>
      <c r="C2576" s="50"/>
      <c r="D2576" s="51"/>
      <c r="E2576" s="51"/>
      <c r="F2576" s="48"/>
      <c r="G2576" s="51"/>
      <c r="H2576" s="51"/>
      <c r="I2576" s="50"/>
      <c r="J2576" s="50"/>
      <c r="K2576"/>
      <c r="L2576"/>
      <c r="M2576" t="str">
        <f t="shared" si="80"/>
        <v/>
      </c>
      <c r="N2576" t="str">
        <f t="shared" si="81"/>
        <v/>
      </c>
    </row>
    <row r="2577" spans="1:14" ht="15" x14ac:dyDescent="0.2">
      <c r="A2577" s="50"/>
      <c r="B2577" s="50"/>
      <c r="C2577" s="50"/>
      <c r="D2577" s="51"/>
      <c r="E2577" s="51"/>
      <c r="F2577" s="48"/>
      <c r="G2577" s="51"/>
      <c r="H2577" s="51"/>
      <c r="I2577" s="50"/>
      <c r="J2577" s="50"/>
      <c r="K2577"/>
      <c r="L2577"/>
      <c r="M2577" t="str">
        <f t="shared" si="80"/>
        <v/>
      </c>
      <c r="N2577" t="str">
        <f t="shared" si="81"/>
        <v/>
      </c>
    </row>
    <row r="2578" spans="1:14" ht="15" x14ac:dyDescent="0.2">
      <c r="A2578" s="50"/>
      <c r="B2578" s="50"/>
      <c r="C2578" s="50"/>
      <c r="D2578" s="51"/>
      <c r="E2578" s="51"/>
      <c r="F2578" s="48"/>
      <c r="G2578" s="51"/>
      <c r="H2578" s="51"/>
      <c r="I2578" s="50"/>
      <c r="J2578" s="50"/>
      <c r="K2578"/>
      <c r="L2578"/>
      <c r="M2578" t="str">
        <f t="shared" si="80"/>
        <v/>
      </c>
      <c r="N2578" t="str">
        <f t="shared" si="81"/>
        <v/>
      </c>
    </row>
    <row r="2579" spans="1:14" ht="15" x14ac:dyDescent="0.2">
      <c r="A2579" s="50"/>
      <c r="B2579" s="50"/>
      <c r="C2579" s="50"/>
      <c r="D2579" s="51"/>
      <c r="E2579" s="51"/>
      <c r="F2579" s="48"/>
      <c r="G2579" s="51"/>
      <c r="H2579" s="51"/>
      <c r="I2579" s="50"/>
      <c r="J2579" s="50"/>
      <c r="K2579"/>
      <c r="L2579"/>
      <c r="M2579" t="str">
        <f t="shared" si="80"/>
        <v/>
      </c>
      <c r="N2579" t="str">
        <f t="shared" si="81"/>
        <v/>
      </c>
    </row>
    <row r="2580" spans="1:14" ht="15" x14ac:dyDescent="0.2">
      <c r="A2580" s="50"/>
      <c r="B2580" s="50"/>
      <c r="C2580" s="50"/>
      <c r="D2580" s="51"/>
      <c r="E2580" s="51"/>
      <c r="F2580" s="48"/>
      <c r="G2580" s="51"/>
      <c r="H2580" s="51"/>
      <c r="I2580" s="50"/>
      <c r="J2580" s="50"/>
      <c r="K2580"/>
      <c r="L2580"/>
      <c r="M2580" t="str">
        <f t="shared" si="80"/>
        <v/>
      </c>
      <c r="N2580" t="str">
        <f t="shared" si="81"/>
        <v/>
      </c>
    </row>
    <row r="2581" spans="1:14" ht="15" x14ac:dyDescent="0.2">
      <c r="A2581" s="50"/>
      <c r="B2581" s="50"/>
      <c r="C2581" s="50"/>
      <c r="D2581" s="51"/>
      <c r="E2581" s="51"/>
      <c r="F2581" s="48"/>
      <c r="G2581" s="51"/>
      <c r="H2581" s="51"/>
      <c r="I2581" s="50"/>
      <c r="J2581" s="50"/>
      <c r="K2581"/>
      <c r="L2581"/>
      <c r="M2581" t="str">
        <f t="shared" si="80"/>
        <v/>
      </c>
      <c r="N2581" t="str">
        <f t="shared" si="81"/>
        <v/>
      </c>
    </row>
    <row r="2582" spans="1:14" ht="15" x14ac:dyDescent="0.2">
      <c r="A2582" s="50"/>
      <c r="B2582" s="50"/>
      <c r="C2582" s="50"/>
      <c r="D2582" s="51"/>
      <c r="E2582" s="51"/>
      <c r="F2582" s="48"/>
      <c r="G2582" s="51"/>
      <c r="H2582" s="51"/>
      <c r="I2582" s="50"/>
      <c r="J2582" s="50"/>
      <c r="K2582"/>
      <c r="L2582"/>
      <c r="M2582" t="str">
        <f t="shared" si="80"/>
        <v/>
      </c>
      <c r="N2582" t="str">
        <f t="shared" si="81"/>
        <v/>
      </c>
    </row>
    <row r="2583" spans="1:14" ht="15" x14ac:dyDescent="0.2">
      <c r="A2583" s="50"/>
      <c r="B2583" s="50"/>
      <c r="C2583" s="50"/>
      <c r="D2583" s="51"/>
      <c r="E2583" s="51"/>
      <c r="F2583" s="48"/>
      <c r="G2583" s="51"/>
      <c r="H2583" s="51"/>
      <c r="I2583" s="50"/>
      <c r="J2583" s="50"/>
      <c r="K2583"/>
      <c r="L2583"/>
      <c r="M2583" t="str">
        <f t="shared" si="80"/>
        <v/>
      </c>
      <c r="N2583" t="str">
        <f t="shared" si="81"/>
        <v/>
      </c>
    </row>
    <row r="2584" spans="1:14" ht="15" x14ac:dyDescent="0.2">
      <c r="A2584" s="50"/>
      <c r="B2584" s="50"/>
      <c r="C2584" s="50"/>
      <c r="D2584" s="51"/>
      <c r="E2584" s="51"/>
      <c r="F2584" s="48"/>
      <c r="G2584" s="51"/>
      <c r="H2584" s="51"/>
      <c r="I2584" s="50"/>
      <c r="J2584" s="50"/>
      <c r="K2584"/>
      <c r="L2584"/>
      <c r="M2584" t="str">
        <f t="shared" si="80"/>
        <v/>
      </c>
      <c r="N2584" t="str">
        <f t="shared" si="81"/>
        <v/>
      </c>
    </row>
    <row r="2585" spans="1:14" ht="15" x14ac:dyDescent="0.2">
      <c r="A2585" s="50"/>
      <c r="B2585" s="50"/>
      <c r="C2585" s="50"/>
      <c r="D2585" s="51"/>
      <c r="E2585" s="51"/>
      <c r="F2585" s="48"/>
      <c r="G2585" s="51"/>
      <c r="H2585" s="51"/>
      <c r="I2585" s="50"/>
      <c r="J2585" s="50"/>
      <c r="K2585"/>
      <c r="L2585"/>
      <c r="M2585" t="str">
        <f t="shared" si="80"/>
        <v/>
      </c>
      <c r="N2585" t="str">
        <f t="shared" si="81"/>
        <v/>
      </c>
    </row>
    <row r="2586" spans="1:14" ht="15" x14ac:dyDescent="0.2">
      <c r="A2586" s="50"/>
      <c r="B2586" s="50"/>
      <c r="C2586" s="50"/>
      <c r="D2586" s="51"/>
      <c r="E2586" s="51"/>
      <c r="F2586" s="48"/>
      <c r="G2586" s="51"/>
      <c r="H2586" s="51"/>
      <c r="I2586" s="50"/>
      <c r="J2586" s="50"/>
      <c r="K2586"/>
      <c r="L2586"/>
      <c r="M2586" t="str">
        <f t="shared" si="80"/>
        <v/>
      </c>
      <c r="N2586" t="str">
        <f t="shared" si="81"/>
        <v/>
      </c>
    </row>
    <row r="2587" spans="1:14" ht="15" x14ac:dyDescent="0.2">
      <c r="A2587" s="50"/>
      <c r="B2587" s="50"/>
      <c r="C2587" s="50"/>
      <c r="D2587" s="51"/>
      <c r="E2587" s="51"/>
      <c r="F2587" s="48"/>
      <c r="G2587" s="51"/>
      <c r="H2587" s="51"/>
      <c r="I2587" s="50"/>
      <c r="J2587" s="50"/>
      <c r="K2587"/>
      <c r="L2587"/>
      <c r="M2587" t="str">
        <f t="shared" si="80"/>
        <v/>
      </c>
      <c r="N2587" t="str">
        <f t="shared" si="81"/>
        <v/>
      </c>
    </row>
    <row r="2588" spans="1:14" ht="15" x14ac:dyDescent="0.2">
      <c r="A2588" s="50"/>
      <c r="B2588" s="50"/>
      <c r="C2588" s="50"/>
      <c r="D2588" s="51"/>
      <c r="E2588" s="51"/>
      <c r="F2588" s="48"/>
      <c r="G2588" s="51"/>
      <c r="H2588" s="51"/>
      <c r="I2588" s="50"/>
      <c r="J2588" s="50"/>
      <c r="K2588"/>
      <c r="L2588"/>
      <c r="M2588" t="str">
        <f t="shared" si="80"/>
        <v/>
      </c>
      <c r="N2588" t="str">
        <f t="shared" si="81"/>
        <v/>
      </c>
    </row>
    <row r="2589" spans="1:14" ht="15" x14ac:dyDescent="0.2">
      <c r="A2589" s="50"/>
      <c r="B2589" s="50"/>
      <c r="C2589" s="50"/>
      <c r="D2589" s="51"/>
      <c r="E2589" s="51"/>
      <c r="F2589" s="48"/>
      <c r="G2589" s="51"/>
      <c r="H2589" s="51"/>
      <c r="I2589" s="50"/>
      <c r="J2589" s="50"/>
      <c r="K2589"/>
      <c r="L2589"/>
      <c r="M2589" t="str">
        <f t="shared" si="80"/>
        <v/>
      </c>
      <c r="N2589" t="str">
        <f t="shared" si="81"/>
        <v/>
      </c>
    </row>
    <row r="2590" spans="1:14" ht="15" x14ac:dyDescent="0.2">
      <c r="A2590" s="50"/>
      <c r="B2590" s="50"/>
      <c r="C2590" s="50"/>
      <c r="D2590" s="51"/>
      <c r="E2590" s="51"/>
      <c r="F2590" s="48"/>
      <c r="G2590" s="51"/>
      <c r="H2590" s="51"/>
      <c r="I2590" s="50"/>
      <c r="J2590" s="50"/>
      <c r="K2590"/>
      <c r="L2590"/>
      <c r="M2590" t="str">
        <f t="shared" si="80"/>
        <v/>
      </c>
      <c r="N2590" t="str">
        <f t="shared" si="81"/>
        <v/>
      </c>
    </row>
    <row r="2591" spans="1:14" ht="15" x14ac:dyDescent="0.2">
      <c r="A2591" s="50"/>
      <c r="B2591" s="50"/>
      <c r="C2591" s="50"/>
      <c r="D2591" s="51"/>
      <c r="E2591" s="51"/>
      <c r="F2591" s="48"/>
      <c r="G2591" s="51"/>
      <c r="H2591" s="51"/>
      <c r="I2591" s="50"/>
      <c r="J2591" s="50"/>
      <c r="K2591"/>
      <c r="L2591"/>
      <c r="M2591" t="str">
        <f t="shared" si="80"/>
        <v/>
      </c>
      <c r="N2591" t="str">
        <f t="shared" si="81"/>
        <v/>
      </c>
    </row>
    <row r="2592" spans="1:14" ht="15" x14ac:dyDescent="0.2">
      <c r="A2592" s="50"/>
      <c r="B2592" s="50"/>
      <c r="C2592" s="50"/>
      <c r="D2592" s="51"/>
      <c r="E2592" s="51"/>
      <c r="F2592" s="48"/>
      <c r="G2592" s="51"/>
      <c r="H2592" s="51"/>
      <c r="I2592" s="50"/>
      <c r="J2592" s="50"/>
      <c r="K2592"/>
      <c r="L2592"/>
      <c r="M2592" t="str">
        <f t="shared" si="80"/>
        <v/>
      </c>
      <c r="N2592" t="str">
        <f t="shared" si="81"/>
        <v/>
      </c>
    </row>
    <row r="2593" spans="1:14" ht="15" x14ac:dyDescent="0.2">
      <c r="A2593" s="50"/>
      <c r="B2593" s="50"/>
      <c r="C2593" s="50"/>
      <c r="D2593" s="51"/>
      <c r="E2593" s="51"/>
      <c r="F2593" s="48"/>
      <c r="G2593" s="51"/>
      <c r="H2593" s="51"/>
      <c r="I2593" s="50"/>
      <c r="J2593" s="50"/>
      <c r="K2593"/>
      <c r="L2593"/>
      <c r="M2593" t="str">
        <f t="shared" si="80"/>
        <v/>
      </c>
      <c r="N2593" t="str">
        <f t="shared" si="81"/>
        <v/>
      </c>
    </row>
    <row r="2594" spans="1:14" ht="15" x14ac:dyDescent="0.2">
      <c r="A2594" s="50"/>
      <c r="B2594" s="50"/>
      <c r="C2594" s="50"/>
      <c r="D2594" s="51"/>
      <c r="E2594" s="51"/>
      <c r="F2594" s="48"/>
      <c r="G2594" s="51"/>
      <c r="H2594" s="51"/>
      <c r="I2594" s="50"/>
      <c r="J2594" s="50"/>
      <c r="K2594"/>
      <c r="L2594"/>
      <c r="M2594" t="str">
        <f t="shared" si="80"/>
        <v/>
      </c>
      <c r="N2594" t="str">
        <f t="shared" si="81"/>
        <v/>
      </c>
    </row>
    <row r="2595" spans="1:14" ht="15" x14ac:dyDescent="0.2">
      <c r="A2595" s="50"/>
      <c r="B2595" s="50"/>
      <c r="C2595" s="50"/>
      <c r="D2595" s="51"/>
      <c r="E2595" s="51"/>
      <c r="F2595" s="48"/>
      <c r="G2595" s="51"/>
      <c r="H2595" s="51"/>
      <c r="I2595" s="50"/>
      <c r="J2595" s="50"/>
      <c r="K2595"/>
      <c r="L2595"/>
      <c r="M2595" t="str">
        <f t="shared" si="80"/>
        <v/>
      </c>
      <c r="N2595" t="str">
        <f t="shared" si="81"/>
        <v/>
      </c>
    </row>
    <row r="2596" spans="1:14" ht="15" x14ac:dyDescent="0.2">
      <c r="A2596" s="50"/>
      <c r="B2596" s="50"/>
      <c r="C2596" s="50"/>
      <c r="D2596" s="51"/>
      <c r="E2596" s="51"/>
      <c r="F2596" s="48"/>
      <c r="G2596" s="51"/>
      <c r="H2596" s="51"/>
      <c r="I2596" s="50"/>
      <c r="J2596" s="50"/>
      <c r="K2596"/>
      <c r="L2596"/>
      <c r="M2596" t="str">
        <f t="shared" si="80"/>
        <v/>
      </c>
      <c r="N2596" t="str">
        <f t="shared" si="81"/>
        <v/>
      </c>
    </row>
    <row r="2597" spans="1:14" ht="15" x14ac:dyDescent="0.2">
      <c r="A2597" s="50"/>
      <c r="B2597" s="50"/>
      <c r="C2597" s="50"/>
      <c r="D2597" s="51"/>
      <c r="E2597" s="51"/>
      <c r="F2597" s="48"/>
      <c r="G2597" s="51"/>
      <c r="H2597" s="51"/>
      <c r="I2597" s="50"/>
      <c r="J2597" s="50"/>
      <c r="K2597"/>
      <c r="L2597"/>
      <c r="M2597" t="str">
        <f t="shared" si="80"/>
        <v/>
      </c>
      <c r="N2597" t="str">
        <f t="shared" si="81"/>
        <v/>
      </c>
    </row>
    <row r="2598" spans="1:14" ht="15" x14ac:dyDescent="0.2">
      <c r="A2598" s="50"/>
      <c r="B2598" s="50"/>
      <c r="C2598" s="50"/>
      <c r="D2598" s="51"/>
      <c r="E2598" s="51"/>
      <c r="F2598" s="48"/>
      <c r="G2598" s="51"/>
      <c r="H2598" s="51"/>
      <c r="I2598" s="50"/>
      <c r="J2598" s="50"/>
      <c r="K2598"/>
      <c r="L2598"/>
      <c r="M2598" t="str">
        <f t="shared" si="80"/>
        <v/>
      </c>
      <c r="N2598" t="str">
        <f t="shared" si="81"/>
        <v/>
      </c>
    </row>
    <row r="2599" spans="1:14" ht="15" x14ac:dyDescent="0.2">
      <c r="A2599" s="50"/>
      <c r="B2599" s="50"/>
      <c r="C2599" s="50"/>
      <c r="D2599" s="51"/>
      <c r="E2599" s="51"/>
      <c r="F2599" s="48"/>
      <c r="G2599" s="51"/>
      <c r="H2599" s="51"/>
      <c r="I2599" s="50"/>
      <c r="J2599" s="50"/>
      <c r="K2599"/>
      <c r="L2599"/>
      <c r="M2599" t="str">
        <f t="shared" si="80"/>
        <v/>
      </c>
      <c r="N2599" t="str">
        <f t="shared" si="81"/>
        <v/>
      </c>
    </row>
    <row r="2600" spans="1:14" ht="15" x14ac:dyDescent="0.2">
      <c r="A2600" s="50"/>
      <c r="B2600" s="50"/>
      <c r="C2600" s="50"/>
      <c r="D2600" s="51"/>
      <c r="E2600" s="51"/>
      <c r="F2600" s="48"/>
      <c r="G2600" s="51"/>
      <c r="H2600" s="51"/>
      <c r="I2600" s="50"/>
      <c r="J2600" s="50"/>
      <c r="K2600"/>
      <c r="L2600"/>
      <c r="M2600" t="str">
        <f t="shared" si="80"/>
        <v/>
      </c>
      <c r="N2600" t="str">
        <f t="shared" si="81"/>
        <v/>
      </c>
    </row>
    <row r="2601" spans="1:14" ht="15" x14ac:dyDescent="0.2">
      <c r="A2601" s="50"/>
      <c r="B2601" s="50"/>
      <c r="C2601" s="50"/>
      <c r="D2601" s="51"/>
      <c r="E2601" s="51"/>
      <c r="F2601" s="48"/>
      <c r="G2601" s="51"/>
      <c r="H2601" s="51"/>
      <c r="I2601" s="50"/>
      <c r="J2601" s="50"/>
      <c r="K2601"/>
      <c r="L2601"/>
      <c r="M2601" t="str">
        <f t="shared" si="80"/>
        <v/>
      </c>
      <c r="N2601" t="str">
        <f t="shared" si="81"/>
        <v/>
      </c>
    </row>
    <row r="2602" spans="1:14" ht="15" x14ac:dyDescent="0.2">
      <c r="A2602" s="50"/>
      <c r="B2602" s="50"/>
      <c r="C2602" s="50"/>
      <c r="D2602" s="51"/>
      <c r="E2602" s="51"/>
      <c r="F2602" s="48"/>
      <c r="G2602" s="51"/>
      <c r="H2602" s="51"/>
      <c r="I2602" s="50"/>
      <c r="J2602" s="50"/>
      <c r="K2602"/>
      <c r="L2602"/>
      <c r="M2602" t="str">
        <f t="shared" si="80"/>
        <v/>
      </c>
      <c r="N2602" t="str">
        <f t="shared" si="81"/>
        <v/>
      </c>
    </row>
    <row r="2603" spans="1:14" ht="15" x14ac:dyDescent="0.2">
      <c r="A2603" s="50"/>
      <c r="B2603" s="50"/>
      <c r="C2603" s="50"/>
      <c r="D2603" s="51"/>
      <c r="E2603" s="51"/>
      <c r="F2603" s="48"/>
      <c r="G2603" s="51"/>
      <c r="H2603" s="51"/>
      <c r="I2603" s="50"/>
      <c r="J2603" s="50"/>
      <c r="K2603"/>
      <c r="L2603"/>
      <c r="M2603" t="str">
        <f t="shared" si="80"/>
        <v/>
      </c>
      <c r="N2603" t="str">
        <f t="shared" si="81"/>
        <v/>
      </c>
    </row>
    <row r="2604" spans="1:14" ht="15" x14ac:dyDescent="0.2">
      <c r="A2604" s="50"/>
      <c r="B2604" s="50"/>
      <c r="C2604" s="50"/>
      <c r="D2604" s="51"/>
      <c r="E2604" s="51"/>
      <c r="F2604" s="48"/>
      <c r="G2604" s="51"/>
      <c r="H2604" s="51"/>
      <c r="I2604" s="50"/>
      <c r="J2604" s="50"/>
      <c r="K2604"/>
      <c r="L2604"/>
      <c r="M2604" t="str">
        <f t="shared" si="80"/>
        <v/>
      </c>
      <c r="N2604" t="str">
        <f t="shared" si="81"/>
        <v/>
      </c>
    </row>
    <row r="2605" spans="1:14" x14ac:dyDescent="0.15">
      <c r="A2605" s="52"/>
      <c r="B2605" s="52"/>
      <c r="C2605" s="52"/>
      <c r="D2605" s="53"/>
      <c r="E2605" s="53"/>
      <c r="F2605" s="53"/>
      <c r="G2605" s="53"/>
      <c r="H2605" s="53"/>
      <c r="I2605" s="52"/>
      <c r="J2605" s="52"/>
      <c r="K2605"/>
      <c r="L2605"/>
      <c r="M2605" t="str">
        <f t="shared" si="80"/>
        <v/>
      </c>
      <c r="N2605" t="str">
        <f t="shared" si="81"/>
        <v/>
      </c>
    </row>
    <row r="2606" spans="1:14" x14ac:dyDescent="0.15">
      <c r="A2606" s="52"/>
      <c r="B2606" s="52"/>
      <c r="C2606" s="52"/>
      <c r="D2606" s="53"/>
      <c r="E2606" s="53"/>
      <c r="F2606" s="53"/>
      <c r="G2606" s="53"/>
      <c r="H2606" s="53"/>
      <c r="I2606" s="52"/>
      <c r="J2606" s="52"/>
      <c r="K2606"/>
      <c r="L2606"/>
      <c r="M2606" t="str">
        <f t="shared" si="80"/>
        <v/>
      </c>
      <c r="N2606" t="str">
        <f t="shared" si="81"/>
        <v/>
      </c>
    </row>
    <row r="2607" spans="1:14" x14ac:dyDescent="0.15">
      <c r="A2607" s="52"/>
      <c r="B2607" s="52"/>
      <c r="C2607" s="52"/>
      <c r="D2607" s="53"/>
      <c r="E2607" s="53"/>
      <c r="F2607" s="53"/>
      <c r="G2607" s="53"/>
      <c r="H2607" s="53"/>
      <c r="I2607" s="52"/>
      <c r="J2607" s="52"/>
      <c r="K2607"/>
      <c r="L2607"/>
      <c r="M2607" t="str">
        <f t="shared" si="80"/>
        <v/>
      </c>
      <c r="N2607" t="str">
        <f t="shared" si="81"/>
        <v/>
      </c>
    </row>
    <row r="2608" spans="1:14" x14ac:dyDescent="0.15">
      <c r="A2608" s="52"/>
      <c r="B2608" s="52"/>
      <c r="C2608" s="52"/>
      <c r="D2608" s="53"/>
      <c r="E2608" s="53"/>
      <c r="F2608" s="53"/>
      <c r="G2608" s="53"/>
      <c r="H2608" s="53"/>
      <c r="I2608" s="52"/>
      <c r="J2608" s="52"/>
      <c r="K2608"/>
      <c r="L2608"/>
      <c r="M2608" t="str">
        <f t="shared" si="80"/>
        <v/>
      </c>
      <c r="N2608" t="str">
        <f t="shared" si="81"/>
        <v/>
      </c>
    </row>
    <row r="2609" spans="1:14" x14ac:dyDescent="0.15">
      <c r="A2609" s="52"/>
      <c r="B2609" s="52"/>
      <c r="C2609" s="52"/>
      <c r="D2609" s="53"/>
      <c r="E2609" s="53"/>
      <c r="F2609" s="53"/>
      <c r="G2609" s="53"/>
      <c r="H2609" s="53"/>
      <c r="I2609" s="52"/>
      <c r="J2609" s="52"/>
      <c r="K2609"/>
      <c r="L2609"/>
      <c r="M2609" t="str">
        <f t="shared" si="80"/>
        <v/>
      </c>
      <c r="N2609" t="str">
        <f t="shared" si="81"/>
        <v/>
      </c>
    </row>
    <row r="2610" spans="1:14" x14ac:dyDescent="0.15">
      <c r="A2610" s="52"/>
      <c r="B2610" s="52"/>
      <c r="C2610" s="52"/>
      <c r="D2610" s="53"/>
      <c r="E2610" s="53"/>
      <c r="F2610" s="53"/>
      <c r="G2610" s="53"/>
      <c r="H2610" s="53"/>
      <c r="I2610" s="52"/>
      <c r="J2610" s="52"/>
      <c r="K2610"/>
      <c r="L2610"/>
      <c r="M2610" t="str">
        <f t="shared" si="80"/>
        <v/>
      </c>
      <c r="N2610" t="str">
        <f t="shared" si="81"/>
        <v/>
      </c>
    </row>
    <row r="2611" spans="1:14" x14ac:dyDescent="0.15">
      <c r="A2611" s="52"/>
      <c r="B2611" s="52"/>
      <c r="C2611" s="52"/>
      <c r="D2611" s="53"/>
      <c r="E2611" s="53"/>
      <c r="F2611" s="53"/>
      <c r="G2611" s="53"/>
      <c r="H2611" s="53"/>
      <c r="I2611" s="52"/>
      <c r="J2611" s="52"/>
      <c r="K2611"/>
      <c r="L2611"/>
      <c r="M2611" t="str">
        <f t="shared" si="80"/>
        <v/>
      </c>
      <c r="N2611" t="str">
        <f t="shared" si="81"/>
        <v/>
      </c>
    </row>
    <row r="2612" spans="1:14" x14ac:dyDescent="0.15">
      <c r="A2612" s="52"/>
      <c r="B2612" s="52"/>
      <c r="C2612" s="52"/>
      <c r="D2612" s="53"/>
      <c r="E2612" s="53"/>
      <c r="F2612" s="53"/>
      <c r="G2612" s="53"/>
      <c r="H2612" s="53"/>
      <c r="I2612" s="52"/>
      <c r="J2612" s="52"/>
      <c r="K2612"/>
      <c r="L2612"/>
      <c r="M2612" t="str">
        <f t="shared" si="80"/>
        <v/>
      </c>
      <c r="N2612" t="str">
        <f t="shared" si="81"/>
        <v/>
      </c>
    </row>
    <row r="2613" spans="1:14" x14ac:dyDescent="0.15">
      <c r="A2613" s="52"/>
      <c r="B2613" s="52"/>
      <c r="C2613" s="52"/>
      <c r="D2613" s="53"/>
      <c r="E2613" s="53"/>
      <c r="F2613" s="53"/>
      <c r="G2613" s="53"/>
      <c r="H2613" s="53"/>
      <c r="I2613" s="52"/>
      <c r="J2613" s="52"/>
      <c r="K2613"/>
      <c r="L2613"/>
      <c r="M2613" t="str">
        <f t="shared" si="80"/>
        <v/>
      </c>
      <c r="N2613" t="str">
        <f t="shared" si="81"/>
        <v/>
      </c>
    </row>
    <row r="2614" spans="1:14" x14ac:dyDescent="0.15">
      <c r="A2614" s="52"/>
      <c r="B2614" s="52"/>
      <c r="C2614" s="52"/>
      <c r="D2614" s="53"/>
      <c r="E2614" s="53"/>
      <c r="F2614" s="53"/>
      <c r="G2614" s="53"/>
      <c r="H2614" s="53"/>
      <c r="I2614" s="52"/>
      <c r="J2614" s="52"/>
      <c r="K2614"/>
      <c r="L2614"/>
      <c r="M2614" t="str">
        <f t="shared" si="80"/>
        <v/>
      </c>
      <c r="N2614" t="str">
        <f t="shared" si="81"/>
        <v/>
      </c>
    </row>
    <row r="2615" spans="1:14" x14ac:dyDescent="0.15">
      <c r="A2615" s="52"/>
      <c r="B2615" s="52"/>
      <c r="C2615" s="52"/>
      <c r="D2615" s="53"/>
      <c r="E2615" s="53"/>
      <c r="F2615" s="53"/>
      <c r="G2615" s="53"/>
      <c r="H2615" s="53"/>
      <c r="I2615" s="52"/>
      <c r="J2615" s="52"/>
      <c r="K2615"/>
      <c r="L2615"/>
      <c r="M2615" t="str">
        <f t="shared" si="80"/>
        <v/>
      </c>
      <c r="N2615" t="str">
        <f t="shared" si="81"/>
        <v/>
      </c>
    </row>
    <row r="2616" spans="1:14" x14ac:dyDescent="0.15">
      <c r="A2616" s="52"/>
      <c r="B2616" s="52"/>
      <c r="C2616" s="52"/>
      <c r="D2616" s="53"/>
      <c r="E2616" s="53"/>
      <c r="F2616" s="53"/>
      <c r="G2616" s="53"/>
      <c r="H2616" s="53"/>
      <c r="I2616" s="52"/>
      <c r="J2616" s="52"/>
      <c r="K2616"/>
      <c r="L2616"/>
      <c r="M2616" t="str">
        <f t="shared" si="80"/>
        <v/>
      </c>
      <c r="N2616" t="str">
        <f t="shared" si="81"/>
        <v/>
      </c>
    </row>
    <row r="2617" spans="1:14" x14ac:dyDescent="0.15">
      <c r="A2617" s="52"/>
      <c r="B2617" s="52"/>
      <c r="C2617" s="52"/>
      <c r="D2617" s="53"/>
      <c r="E2617" s="53"/>
      <c r="F2617" s="53"/>
      <c r="G2617" s="53"/>
      <c r="H2617" s="53"/>
      <c r="I2617" s="52"/>
      <c r="J2617" s="52"/>
      <c r="K2617"/>
      <c r="L2617"/>
      <c r="M2617" t="str">
        <f t="shared" si="80"/>
        <v/>
      </c>
      <c r="N2617" t="str">
        <f t="shared" si="81"/>
        <v/>
      </c>
    </row>
    <row r="2618" spans="1:14" x14ac:dyDescent="0.15">
      <c r="A2618" s="52"/>
      <c r="B2618" s="52"/>
      <c r="C2618" s="52"/>
      <c r="D2618" s="53"/>
      <c r="E2618" s="53"/>
      <c r="F2618" s="53"/>
      <c r="G2618" s="53"/>
      <c r="H2618" s="53"/>
      <c r="I2618" s="52"/>
      <c r="J2618" s="52"/>
      <c r="K2618"/>
      <c r="L2618"/>
      <c r="M2618" t="str">
        <f t="shared" si="80"/>
        <v/>
      </c>
      <c r="N2618" t="str">
        <f t="shared" si="81"/>
        <v/>
      </c>
    </row>
    <row r="2619" spans="1:14" x14ac:dyDescent="0.15">
      <c r="A2619" s="52"/>
      <c r="B2619" s="52"/>
      <c r="C2619" s="52"/>
      <c r="D2619" s="53"/>
      <c r="E2619" s="53"/>
      <c r="F2619" s="53"/>
      <c r="G2619" s="53"/>
      <c r="H2619" s="53"/>
      <c r="I2619" s="52"/>
      <c r="J2619" s="52"/>
      <c r="K2619"/>
      <c r="L2619"/>
      <c r="M2619" t="str">
        <f t="shared" si="80"/>
        <v/>
      </c>
      <c r="N2619" t="str">
        <f t="shared" si="81"/>
        <v/>
      </c>
    </row>
    <row r="2620" spans="1:14" x14ac:dyDescent="0.15">
      <c r="A2620" s="52"/>
      <c r="B2620" s="52"/>
      <c r="C2620" s="52"/>
      <c r="D2620" s="53"/>
      <c r="E2620" s="53"/>
      <c r="F2620" s="53"/>
      <c r="G2620" s="53"/>
      <c r="H2620" s="53"/>
      <c r="I2620" s="52"/>
      <c r="J2620" s="52"/>
      <c r="K2620"/>
      <c r="L2620"/>
      <c r="M2620" t="str">
        <f t="shared" si="80"/>
        <v/>
      </c>
      <c r="N2620" t="str">
        <f t="shared" si="81"/>
        <v/>
      </c>
    </row>
    <row r="2621" spans="1:14" x14ac:dyDescent="0.15">
      <c r="A2621" s="52"/>
      <c r="B2621" s="52"/>
      <c r="C2621" s="52"/>
      <c r="D2621" s="53"/>
      <c r="E2621" s="53"/>
      <c r="F2621" s="53"/>
      <c r="G2621" s="53"/>
      <c r="H2621" s="53"/>
      <c r="I2621" s="52"/>
      <c r="J2621" s="52"/>
      <c r="K2621"/>
      <c r="L2621"/>
      <c r="M2621" t="str">
        <f t="shared" si="80"/>
        <v/>
      </c>
      <c r="N2621" t="str">
        <f t="shared" si="81"/>
        <v/>
      </c>
    </row>
    <row r="2622" spans="1:14" x14ac:dyDescent="0.15">
      <c r="A2622" s="52"/>
      <c r="B2622" s="52"/>
      <c r="C2622" s="52"/>
      <c r="D2622" s="53"/>
      <c r="E2622" s="53"/>
      <c r="F2622" s="53"/>
      <c r="G2622" s="53"/>
      <c r="H2622" s="53"/>
      <c r="I2622" s="52"/>
      <c r="J2622" s="52"/>
      <c r="K2622"/>
      <c r="L2622"/>
      <c r="M2622" t="str">
        <f t="shared" si="80"/>
        <v/>
      </c>
      <c r="N2622" t="str">
        <f t="shared" si="81"/>
        <v/>
      </c>
    </row>
    <row r="2623" spans="1:14" x14ac:dyDescent="0.15">
      <c r="A2623" s="52"/>
      <c r="B2623" s="52"/>
      <c r="C2623" s="52"/>
      <c r="D2623" s="53"/>
      <c r="E2623" s="53"/>
      <c r="F2623" s="53"/>
      <c r="G2623" s="53"/>
      <c r="H2623" s="53"/>
      <c r="I2623" s="52"/>
      <c r="J2623" s="52"/>
      <c r="K2623"/>
      <c r="L2623"/>
      <c r="M2623" t="str">
        <f t="shared" si="80"/>
        <v/>
      </c>
      <c r="N2623" t="str">
        <f t="shared" si="81"/>
        <v/>
      </c>
    </row>
    <row r="2624" spans="1:14" x14ac:dyDescent="0.15">
      <c r="A2624" s="52"/>
      <c r="B2624" s="52"/>
      <c r="C2624" s="52"/>
      <c r="D2624" s="53"/>
      <c r="E2624" s="53"/>
      <c r="F2624" s="53"/>
      <c r="G2624" s="53"/>
      <c r="H2624" s="53"/>
      <c r="I2624" s="52"/>
      <c r="J2624" s="52"/>
      <c r="K2624"/>
      <c r="L2624"/>
      <c r="M2624" t="str">
        <f t="shared" si="80"/>
        <v/>
      </c>
      <c r="N2624" t="str">
        <f t="shared" si="81"/>
        <v/>
      </c>
    </row>
    <row r="2625" spans="1:14" x14ac:dyDescent="0.15">
      <c r="A2625" s="52"/>
      <c r="B2625" s="52"/>
      <c r="C2625" s="52"/>
      <c r="D2625" s="53"/>
      <c r="E2625" s="53"/>
      <c r="F2625" s="53"/>
      <c r="G2625" s="53"/>
      <c r="H2625" s="53"/>
      <c r="I2625" s="52"/>
      <c r="J2625" s="52"/>
      <c r="K2625"/>
      <c r="L2625"/>
      <c r="M2625" t="str">
        <f t="shared" si="80"/>
        <v/>
      </c>
      <c r="N2625" t="str">
        <f t="shared" si="81"/>
        <v/>
      </c>
    </row>
    <row r="2626" spans="1:14" x14ac:dyDescent="0.15">
      <c r="A2626" s="52"/>
      <c r="B2626" s="52"/>
      <c r="C2626" s="52"/>
      <c r="D2626" s="53"/>
      <c r="E2626" s="53"/>
      <c r="F2626" s="53"/>
      <c r="G2626" s="53"/>
      <c r="H2626" s="53"/>
      <c r="I2626" s="52"/>
      <c r="J2626" s="52"/>
      <c r="K2626"/>
      <c r="L2626"/>
      <c r="M2626" t="str">
        <f t="shared" si="80"/>
        <v/>
      </c>
      <c r="N2626" t="str">
        <f t="shared" si="81"/>
        <v/>
      </c>
    </row>
    <row r="2627" spans="1:14" x14ac:dyDescent="0.15">
      <c r="A2627" s="52"/>
      <c r="B2627" s="52"/>
      <c r="C2627" s="52"/>
      <c r="D2627" s="53"/>
      <c r="E2627" s="53"/>
      <c r="F2627" s="53"/>
      <c r="G2627" s="53"/>
      <c r="H2627" s="53"/>
      <c r="I2627" s="52"/>
      <c r="J2627" s="52"/>
      <c r="K2627"/>
      <c r="L2627"/>
      <c r="M2627" t="str">
        <f t="shared" si="80"/>
        <v/>
      </c>
      <c r="N2627" t="str">
        <f t="shared" si="81"/>
        <v/>
      </c>
    </row>
    <row r="2628" spans="1:14" x14ac:dyDescent="0.15">
      <c r="A2628" s="52"/>
      <c r="B2628" s="52"/>
      <c r="C2628" s="52"/>
      <c r="D2628" s="53"/>
      <c r="E2628" s="53"/>
      <c r="F2628" s="53"/>
      <c r="G2628" s="53"/>
      <c r="H2628" s="53"/>
      <c r="I2628" s="52"/>
      <c r="J2628" s="52"/>
      <c r="K2628"/>
      <c r="L2628"/>
      <c r="M2628" t="str">
        <f t="shared" si="80"/>
        <v/>
      </c>
      <c r="N2628" t="str">
        <f t="shared" si="81"/>
        <v/>
      </c>
    </row>
    <row r="2629" spans="1:14" x14ac:dyDescent="0.15">
      <c r="A2629" s="52"/>
      <c r="B2629" s="52"/>
      <c r="C2629" s="52"/>
      <c r="D2629" s="53"/>
      <c r="E2629" s="53"/>
      <c r="F2629" s="53"/>
      <c r="G2629" s="53"/>
      <c r="H2629" s="53"/>
      <c r="I2629" s="52"/>
      <c r="J2629" s="52"/>
      <c r="K2629"/>
      <c r="L2629"/>
      <c r="M2629" t="str">
        <f t="shared" ref="M2629:M2685" si="82">IF(E2629=0,"",E2629/100)</f>
        <v/>
      </c>
      <c r="N2629" t="str">
        <f t="shared" si="81"/>
        <v/>
      </c>
    </row>
    <row r="2630" spans="1:14" x14ac:dyDescent="0.15">
      <c r="A2630" s="52"/>
      <c r="B2630" s="52"/>
      <c r="C2630" s="52"/>
      <c r="D2630" s="53"/>
      <c r="E2630" s="53"/>
      <c r="F2630" s="53"/>
      <c r="G2630" s="53"/>
      <c r="H2630" s="53"/>
      <c r="I2630" s="52"/>
      <c r="J2630" s="52"/>
      <c r="K2630"/>
      <c r="L2630"/>
      <c r="M2630" t="str">
        <f t="shared" si="82"/>
        <v/>
      </c>
      <c r="N2630" t="str">
        <f t="shared" ref="N2630:N2685" si="83">IF(F2630=0,"",F2630/100)</f>
        <v/>
      </c>
    </row>
    <row r="2631" spans="1:14" x14ac:dyDescent="0.15">
      <c r="A2631" s="52"/>
      <c r="B2631" s="52"/>
      <c r="C2631" s="52"/>
      <c r="D2631" s="53"/>
      <c r="E2631" s="53"/>
      <c r="F2631" s="53"/>
      <c r="G2631" s="53"/>
      <c r="H2631" s="53"/>
      <c r="I2631" s="52"/>
      <c r="J2631" s="52"/>
      <c r="K2631"/>
      <c r="L2631"/>
      <c r="M2631" t="str">
        <f t="shared" si="82"/>
        <v/>
      </c>
      <c r="N2631" t="str">
        <f t="shared" si="83"/>
        <v/>
      </c>
    </row>
    <row r="2632" spans="1:14" x14ac:dyDescent="0.15">
      <c r="A2632" s="52"/>
      <c r="B2632" s="52"/>
      <c r="C2632" s="52"/>
      <c r="D2632" s="53"/>
      <c r="E2632" s="53"/>
      <c r="F2632" s="53"/>
      <c r="G2632" s="53"/>
      <c r="H2632" s="53"/>
      <c r="I2632" s="52"/>
      <c r="J2632" s="52"/>
      <c r="K2632"/>
      <c r="L2632"/>
      <c r="M2632" t="str">
        <f t="shared" si="82"/>
        <v/>
      </c>
      <c r="N2632" t="str">
        <f t="shared" si="83"/>
        <v/>
      </c>
    </row>
    <row r="2633" spans="1:14" x14ac:dyDescent="0.15">
      <c r="A2633" s="52"/>
      <c r="B2633" s="52"/>
      <c r="C2633" s="52"/>
      <c r="D2633" s="53"/>
      <c r="E2633" s="53"/>
      <c r="F2633" s="53"/>
      <c r="G2633" s="53"/>
      <c r="H2633" s="53"/>
      <c r="I2633" s="52"/>
      <c r="J2633" s="52"/>
      <c r="K2633"/>
      <c r="L2633"/>
      <c r="M2633" t="str">
        <f t="shared" si="82"/>
        <v/>
      </c>
      <c r="N2633" t="str">
        <f t="shared" si="83"/>
        <v/>
      </c>
    </row>
    <row r="2634" spans="1:14" x14ac:dyDescent="0.15">
      <c r="A2634" s="52"/>
      <c r="B2634" s="52"/>
      <c r="C2634" s="52"/>
      <c r="D2634" s="53"/>
      <c r="E2634" s="53"/>
      <c r="F2634" s="53"/>
      <c r="G2634" s="53"/>
      <c r="H2634" s="53"/>
      <c r="I2634" s="52"/>
      <c r="J2634" s="52"/>
      <c r="K2634"/>
      <c r="L2634"/>
      <c r="M2634" t="str">
        <f t="shared" si="82"/>
        <v/>
      </c>
      <c r="N2634" t="str">
        <f t="shared" si="83"/>
        <v/>
      </c>
    </row>
    <row r="2635" spans="1:14" x14ac:dyDescent="0.15">
      <c r="A2635" s="52"/>
      <c r="B2635" s="52"/>
      <c r="C2635" s="52"/>
      <c r="D2635" s="53"/>
      <c r="E2635" s="53"/>
      <c r="F2635" s="53"/>
      <c r="G2635" s="53"/>
      <c r="H2635" s="53"/>
      <c r="I2635" s="52"/>
      <c r="J2635" s="52"/>
      <c r="K2635"/>
      <c r="L2635"/>
      <c r="M2635" t="str">
        <f t="shared" si="82"/>
        <v/>
      </c>
      <c r="N2635" t="str">
        <f t="shared" si="83"/>
        <v/>
      </c>
    </row>
    <row r="2636" spans="1:14" x14ac:dyDescent="0.15">
      <c r="A2636" s="52"/>
      <c r="B2636" s="52"/>
      <c r="C2636" s="52"/>
      <c r="D2636" s="53"/>
      <c r="E2636" s="53"/>
      <c r="F2636" s="53"/>
      <c r="G2636" s="53"/>
      <c r="H2636" s="53"/>
      <c r="I2636" s="52"/>
      <c r="J2636" s="52"/>
      <c r="K2636"/>
      <c r="L2636"/>
      <c r="M2636" t="str">
        <f t="shared" si="82"/>
        <v/>
      </c>
      <c r="N2636" t="str">
        <f t="shared" si="83"/>
        <v/>
      </c>
    </row>
    <row r="2637" spans="1:14" x14ac:dyDescent="0.15">
      <c r="A2637" s="52"/>
      <c r="B2637" s="52"/>
      <c r="C2637" s="52"/>
      <c r="D2637" s="53"/>
      <c r="E2637" s="53"/>
      <c r="F2637" s="53"/>
      <c r="G2637" s="53"/>
      <c r="H2637" s="53"/>
      <c r="I2637" s="52"/>
      <c r="J2637" s="52"/>
      <c r="K2637"/>
      <c r="L2637"/>
      <c r="M2637" t="str">
        <f t="shared" si="82"/>
        <v/>
      </c>
      <c r="N2637" t="str">
        <f t="shared" si="83"/>
        <v/>
      </c>
    </row>
    <row r="2638" spans="1:14" x14ac:dyDescent="0.15">
      <c r="A2638" s="52"/>
      <c r="B2638" s="52"/>
      <c r="C2638" s="52"/>
      <c r="D2638" s="53"/>
      <c r="E2638" s="53"/>
      <c r="F2638" s="53"/>
      <c r="G2638" s="53"/>
      <c r="H2638" s="53"/>
      <c r="I2638" s="52"/>
      <c r="J2638" s="52"/>
      <c r="K2638"/>
      <c r="L2638"/>
      <c r="M2638" t="str">
        <f t="shared" si="82"/>
        <v/>
      </c>
      <c r="N2638" t="str">
        <f t="shared" si="83"/>
        <v/>
      </c>
    </row>
    <row r="2639" spans="1:14" x14ac:dyDescent="0.15">
      <c r="A2639" s="52"/>
      <c r="B2639" s="52"/>
      <c r="C2639" s="52"/>
      <c r="D2639" s="53"/>
      <c r="E2639" s="53"/>
      <c r="F2639" s="53"/>
      <c r="G2639" s="53"/>
      <c r="H2639" s="53"/>
      <c r="I2639" s="52"/>
      <c r="J2639" s="52"/>
      <c r="K2639"/>
      <c r="L2639"/>
      <c r="M2639" t="str">
        <f t="shared" si="82"/>
        <v/>
      </c>
      <c r="N2639" t="str">
        <f t="shared" si="83"/>
        <v/>
      </c>
    </row>
    <row r="2640" spans="1:14" x14ac:dyDescent="0.15">
      <c r="A2640" s="52"/>
      <c r="B2640" s="52"/>
      <c r="C2640" s="52"/>
      <c r="D2640" s="53"/>
      <c r="E2640" s="53"/>
      <c r="F2640" s="53"/>
      <c r="G2640" s="53"/>
      <c r="H2640" s="53"/>
      <c r="I2640" s="52"/>
      <c r="J2640" s="52"/>
      <c r="K2640"/>
      <c r="L2640"/>
      <c r="M2640" t="str">
        <f t="shared" si="82"/>
        <v/>
      </c>
      <c r="N2640" t="str">
        <f t="shared" si="83"/>
        <v/>
      </c>
    </row>
    <row r="2641" spans="1:14" x14ac:dyDescent="0.15">
      <c r="A2641" s="52"/>
      <c r="B2641" s="52"/>
      <c r="C2641" s="52"/>
      <c r="D2641" s="53"/>
      <c r="E2641" s="53"/>
      <c r="F2641" s="53"/>
      <c r="G2641" s="53"/>
      <c r="H2641" s="53"/>
      <c r="I2641" s="52"/>
      <c r="J2641" s="52"/>
      <c r="K2641"/>
      <c r="L2641"/>
      <c r="M2641" t="str">
        <f t="shared" si="82"/>
        <v/>
      </c>
      <c r="N2641" t="str">
        <f t="shared" si="83"/>
        <v/>
      </c>
    </row>
    <row r="2642" spans="1:14" x14ac:dyDescent="0.15">
      <c r="A2642" s="52"/>
      <c r="B2642" s="52"/>
      <c r="C2642" s="52"/>
      <c r="D2642" s="53"/>
      <c r="E2642" s="53"/>
      <c r="F2642" s="53"/>
      <c r="G2642" s="53"/>
      <c r="H2642" s="53"/>
      <c r="I2642" s="52"/>
      <c r="J2642" s="52"/>
      <c r="K2642"/>
      <c r="L2642"/>
      <c r="M2642" t="str">
        <f t="shared" si="82"/>
        <v/>
      </c>
      <c r="N2642" t="str">
        <f t="shared" si="83"/>
        <v/>
      </c>
    </row>
    <row r="2643" spans="1:14" x14ac:dyDescent="0.15">
      <c r="A2643" s="52"/>
      <c r="B2643" s="52"/>
      <c r="C2643" s="52"/>
      <c r="D2643" s="53"/>
      <c r="E2643" s="53"/>
      <c r="F2643" s="53"/>
      <c r="G2643" s="53"/>
      <c r="H2643" s="53"/>
      <c r="I2643" s="52"/>
      <c r="J2643" s="52"/>
      <c r="K2643"/>
      <c r="L2643"/>
      <c r="M2643" t="str">
        <f t="shared" si="82"/>
        <v/>
      </c>
      <c r="N2643" t="str">
        <f t="shared" si="83"/>
        <v/>
      </c>
    </row>
    <row r="2644" spans="1:14" x14ac:dyDescent="0.15">
      <c r="A2644" s="52"/>
      <c r="B2644" s="52"/>
      <c r="C2644" s="52"/>
      <c r="D2644" s="53"/>
      <c r="E2644" s="53"/>
      <c r="F2644" s="53"/>
      <c r="G2644" s="53"/>
      <c r="H2644" s="53"/>
      <c r="I2644" s="52"/>
      <c r="J2644" s="52"/>
      <c r="K2644"/>
      <c r="L2644"/>
      <c r="M2644" t="str">
        <f t="shared" si="82"/>
        <v/>
      </c>
      <c r="N2644" t="str">
        <f t="shared" si="83"/>
        <v/>
      </c>
    </row>
    <row r="2645" spans="1:14" x14ac:dyDescent="0.15">
      <c r="A2645" s="52"/>
      <c r="B2645" s="52"/>
      <c r="C2645" s="52"/>
      <c r="D2645" s="53"/>
      <c r="E2645" s="53"/>
      <c r="F2645" s="53"/>
      <c r="G2645" s="53"/>
      <c r="H2645" s="53"/>
      <c r="I2645" s="52"/>
      <c r="J2645" s="52"/>
      <c r="K2645"/>
      <c r="L2645"/>
      <c r="M2645" t="str">
        <f t="shared" si="82"/>
        <v/>
      </c>
      <c r="N2645" t="str">
        <f t="shared" si="83"/>
        <v/>
      </c>
    </row>
    <row r="2646" spans="1:14" x14ac:dyDescent="0.15">
      <c r="A2646" s="52"/>
      <c r="B2646" s="52"/>
      <c r="C2646" s="52"/>
      <c r="D2646" s="53"/>
      <c r="E2646" s="53"/>
      <c r="F2646" s="53"/>
      <c r="G2646" s="53"/>
      <c r="H2646" s="53"/>
      <c r="I2646" s="52"/>
      <c r="J2646" s="52"/>
      <c r="K2646"/>
      <c r="L2646"/>
      <c r="M2646" t="str">
        <f t="shared" si="82"/>
        <v/>
      </c>
      <c r="N2646" t="str">
        <f t="shared" si="83"/>
        <v/>
      </c>
    </row>
    <row r="2647" spans="1:14" x14ac:dyDescent="0.15">
      <c r="A2647" s="52"/>
      <c r="B2647" s="52"/>
      <c r="C2647" s="52"/>
      <c r="D2647" s="53"/>
      <c r="E2647" s="53"/>
      <c r="F2647" s="53"/>
      <c r="G2647" s="53"/>
      <c r="H2647" s="53"/>
      <c r="I2647" s="52"/>
      <c r="J2647" s="52"/>
      <c r="K2647"/>
      <c r="L2647"/>
      <c r="M2647" t="str">
        <f t="shared" si="82"/>
        <v/>
      </c>
      <c r="N2647" t="str">
        <f t="shared" si="83"/>
        <v/>
      </c>
    </row>
    <row r="2648" spans="1:14" x14ac:dyDescent="0.15">
      <c r="A2648" s="52"/>
      <c r="B2648" s="52"/>
      <c r="C2648" s="52"/>
      <c r="D2648" s="53"/>
      <c r="E2648" s="53"/>
      <c r="F2648" s="53"/>
      <c r="G2648" s="53"/>
      <c r="H2648" s="53"/>
      <c r="I2648" s="52"/>
      <c r="J2648" s="52"/>
      <c r="K2648"/>
      <c r="L2648"/>
      <c r="M2648" t="str">
        <f t="shared" si="82"/>
        <v/>
      </c>
      <c r="N2648" t="str">
        <f t="shared" si="83"/>
        <v/>
      </c>
    </row>
    <row r="2649" spans="1:14" x14ac:dyDescent="0.15">
      <c r="A2649" s="52"/>
      <c r="B2649" s="52"/>
      <c r="C2649" s="52"/>
      <c r="D2649" s="53"/>
      <c r="E2649" s="53"/>
      <c r="F2649" s="53"/>
      <c r="G2649" s="53"/>
      <c r="H2649" s="53"/>
      <c r="I2649" s="52"/>
      <c r="J2649" s="52"/>
      <c r="K2649"/>
      <c r="L2649"/>
      <c r="M2649" t="str">
        <f t="shared" si="82"/>
        <v/>
      </c>
      <c r="N2649" t="str">
        <f t="shared" si="83"/>
        <v/>
      </c>
    </row>
    <row r="2650" spans="1:14" x14ac:dyDescent="0.15">
      <c r="A2650" s="52"/>
      <c r="B2650" s="52"/>
      <c r="C2650" s="52"/>
      <c r="D2650" s="53"/>
      <c r="E2650" s="53"/>
      <c r="F2650" s="53"/>
      <c r="G2650" s="53"/>
      <c r="H2650" s="53"/>
      <c r="I2650" s="52"/>
      <c r="J2650" s="52"/>
      <c r="K2650"/>
      <c r="L2650"/>
      <c r="M2650" t="str">
        <f t="shared" si="82"/>
        <v/>
      </c>
      <c r="N2650" t="str">
        <f t="shared" si="83"/>
        <v/>
      </c>
    </row>
    <row r="2651" spans="1:14" x14ac:dyDescent="0.15">
      <c r="A2651" s="52"/>
      <c r="B2651" s="52"/>
      <c r="C2651" s="52"/>
      <c r="D2651" s="53"/>
      <c r="E2651" s="53"/>
      <c r="F2651" s="53"/>
      <c r="G2651" s="53"/>
      <c r="H2651" s="53"/>
      <c r="I2651" s="52"/>
      <c r="J2651" s="52"/>
      <c r="K2651"/>
      <c r="L2651"/>
      <c r="M2651" t="str">
        <f t="shared" si="82"/>
        <v/>
      </c>
      <c r="N2651" t="str">
        <f t="shared" si="83"/>
        <v/>
      </c>
    </row>
    <row r="2652" spans="1:14" x14ac:dyDescent="0.15">
      <c r="A2652" s="52"/>
      <c r="B2652" s="52"/>
      <c r="C2652" s="52"/>
      <c r="D2652" s="53"/>
      <c r="E2652" s="53"/>
      <c r="F2652" s="53"/>
      <c r="G2652" s="53"/>
      <c r="H2652" s="53"/>
      <c r="I2652" s="52"/>
      <c r="J2652" s="52"/>
      <c r="K2652"/>
      <c r="L2652"/>
      <c r="M2652" t="str">
        <f t="shared" si="82"/>
        <v/>
      </c>
      <c r="N2652" t="str">
        <f t="shared" si="83"/>
        <v/>
      </c>
    </row>
    <row r="2653" spans="1:14" x14ac:dyDescent="0.15">
      <c r="A2653" s="52"/>
      <c r="B2653" s="52"/>
      <c r="C2653" s="52"/>
      <c r="D2653" s="53"/>
      <c r="E2653" s="53"/>
      <c r="F2653" s="53"/>
      <c r="G2653" s="53"/>
      <c r="H2653" s="53"/>
      <c r="I2653" s="52"/>
      <c r="J2653" s="52"/>
      <c r="K2653"/>
      <c r="L2653"/>
      <c r="M2653" t="str">
        <f t="shared" si="82"/>
        <v/>
      </c>
      <c r="N2653" t="str">
        <f t="shared" si="83"/>
        <v/>
      </c>
    </row>
    <row r="2654" spans="1:14" x14ac:dyDescent="0.15">
      <c r="A2654" s="52"/>
      <c r="B2654" s="52"/>
      <c r="C2654" s="52"/>
      <c r="D2654" s="53"/>
      <c r="E2654" s="53"/>
      <c r="F2654" s="53"/>
      <c r="G2654" s="53"/>
      <c r="H2654" s="53"/>
      <c r="I2654" s="52"/>
      <c r="J2654" s="52"/>
      <c r="K2654"/>
      <c r="L2654"/>
      <c r="M2654" t="str">
        <f t="shared" si="82"/>
        <v/>
      </c>
      <c r="N2654" t="str">
        <f t="shared" si="83"/>
        <v/>
      </c>
    </row>
    <row r="2655" spans="1:14" x14ac:dyDescent="0.15">
      <c r="A2655" s="52"/>
      <c r="B2655" s="52"/>
      <c r="C2655" s="52"/>
      <c r="D2655" s="53"/>
      <c r="E2655" s="53"/>
      <c r="F2655" s="53"/>
      <c r="G2655" s="53"/>
      <c r="H2655" s="53"/>
      <c r="I2655" s="52"/>
      <c r="J2655" s="52"/>
      <c r="K2655"/>
      <c r="L2655"/>
      <c r="M2655" t="str">
        <f t="shared" si="82"/>
        <v/>
      </c>
      <c r="N2655" t="str">
        <f t="shared" si="83"/>
        <v/>
      </c>
    </row>
    <row r="2656" spans="1:14" x14ac:dyDescent="0.15">
      <c r="A2656" s="52"/>
      <c r="B2656" s="52"/>
      <c r="C2656" s="52"/>
      <c r="D2656" s="53"/>
      <c r="E2656" s="53"/>
      <c r="F2656" s="53"/>
      <c r="G2656" s="53"/>
      <c r="H2656" s="53"/>
      <c r="I2656" s="52"/>
      <c r="J2656" s="52"/>
      <c r="K2656"/>
      <c r="L2656"/>
      <c r="M2656" t="str">
        <f t="shared" si="82"/>
        <v/>
      </c>
      <c r="N2656" t="str">
        <f t="shared" si="83"/>
        <v/>
      </c>
    </row>
    <row r="2657" spans="1:14" x14ac:dyDescent="0.15">
      <c r="A2657" s="52"/>
      <c r="B2657" s="52"/>
      <c r="C2657" s="52"/>
      <c r="D2657" s="53"/>
      <c r="E2657" s="53"/>
      <c r="F2657" s="53"/>
      <c r="G2657" s="53"/>
      <c r="H2657" s="53"/>
      <c r="I2657" s="52"/>
      <c r="J2657" s="52"/>
      <c r="K2657"/>
      <c r="L2657"/>
      <c r="M2657" t="str">
        <f t="shared" si="82"/>
        <v/>
      </c>
      <c r="N2657" t="str">
        <f t="shared" si="83"/>
        <v/>
      </c>
    </row>
    <row r="2658" spans="1:14" x14ac:dyDescent="0.15">
      <c r="A2658" s="52"/>
      <c r="B2658" s="52"/>
      <c r="C2658" s="52"/>
      <c r="D2658" s="53"/>
      <c r="E2658" s="53"/>
      <c r="F2658" s="53"/>
      <c r="G2658" s="53"/>
      <c r="H2658" s="53"/>
      <c r="I2658" s="52"/>
      <c r="J2658" s="52"/>
      <c r="K2658"/>
      <c r="L2658"/>
      <c r="M2658" t="str">
        <f t="shared" si="82"/>
        <v/>
      </c>
      <c r="N2658" t="str">
        <f t="shared" si="83"/>
        <v/>
      </c>
    </row>
    <row r="2659" spans="1:14" x14ac:dyDescent="0.15">
      <c r="A2659" s="52"/>
      <c r="B2659" s="52"/>
      <c r="C2659" s="52"/>
      <c r="D2659" s="53"/>
      <c r="E2659" s="53"/>
      <c r="F2659" s="53"/>
      <c r="G2659" s="53"/>
      <c r="H2659" s="53"/>
      <c r="I2659" s="52"/>
      <c r="J2659" s="52"/>
      <c r="K2659"/>
      <c r="L2659"/>
      <c r="M2659" t="str">
        <f t="shared" si="82"/>
        <v/>
      </c>
      <c r="N2659" t="str">
        <f t="shared" si="83"/>
        <v/>
      </c>
    </row>
    <row r="2660" spans="1:14" x14ac:dyDescent="0.15">
      <c r="A2660" s="52"/>
      <c r="B2660" s="52"/>
      <c r="C2660" s="52"/>
      <c r="D2660" s="53"/>
      <c r="E2660" s="53"/>
      <c r="F2660" s="53"/>
      <c r="G2660" s="53"/>
      <c r="H2660" s="53"/>
      <c r="I2660" s="52"/>
      <c r="J2660" s="52"/>
      <c r="K2660"/>
      <c r="L2660"/>
      <c r="M2660" t="str">
        <f t="shared" si="82"/>
        <v/>
      </c>
      <c r="N2660" t="str">
        <f t="shared" si="83"/>
        <v/>
      </c>
    </row>
    <row r="2661" spans="1:14" x14ac:dyDescent="0.15">
      <c r="A2661" s="52"/>
      <c r="B2661" s="52"/>
      <c r="C2661" s="52"/>
      <c r="D2661" s="53"/>
      <c r="E2661" s="53"/>
      <c r="F2661" s="53"/>
      <c r="G2661" s="53"/>
      <c r="H2661" s="53"/>
      <c r="I2661" s="52"/>
      <c r="J2661" s="52"/>
      <c r="K2661"/>
      <c r="L2661"/>
      <c r="M2661" t="str">
        <f t="shared" si="82"/>
        <v/>
      </c>
      <c r="N2661" t="str">
        <f t="shared" si="83"/>
        <v/>
      </c>
    </row>
    <row r="2662" spans="1:14" x14ac:dyDescent="0.15">
      <c r="A2662" s="52"/>
      <c r="B2662" s="52"/>
      <c r="C2662" s="52"/>
      <c r="D2662" s="53"/>
      <c r="E2662" s="53"/>
      <c r="F2662" s="53"/>
      <c r="G2662" s="53"/>
      <c r="H2662" s="53"/>
      <c r="I2662" s="52"/>
      <c r="J2662" s="52"/>
      <c r="K2662"/>
      <c r="L2662"/>
      <c r="M2662" t="str">
        <f t="shared" si="82"/>
        <v/>
      </c>
      <c r="N2662" t="str">
        <f t="shared" si="83"/>
        <v/>
      </c>
    </row>
    <row r="2663" spans="1:14" x14ac:dyDescent="0.15">
      <c r="A2663" s="52"/>
      <c r="B2663" s="52"/>
      <c r="C2663" s="52"/>
      <c r="D2663" s="53"/>
      <c r="E2663" s="53"/>
      <c r="F2663" s="53"/>
      <c r="G2663" s="53"/>
      <c r="H2663" s="53"/>
      <c r="I2663" s="52"/>
      <c r="J2663" s="52"/>
      <c r="K2663"/>
      <c r="L2663"/>
      <c r="M2663" t="str">
        <f t="shared" si="82"/>
        <v/>
      </c>
      <c r="N2663" t="str">
        <f t="shared" si="83"/>
        <v/>
      </c>
    </row>
    <row r="2664" spans="1:14" x14ac:dyDescent="0.15">
      <c r="A2664" s="52"/>
      <c r="B2664" s="52"/>
      <c r="C2664" s="52"/>
      <c r="D2664" s="53"/>
      <c r="E2664" s="53"/>
      <c r="F2664" s="53"/>
      <c r="G2664" s="53"/>
      <c r="H2664" s="53"/>
      <c r="I2664" s="52"/>
      <c r="J2664" s="52"/>
      <c r="K2664"/>
      <c r="L2664"/>
      <c r="M2664" t="str">
        <f t="shared" si="82"/>
        <v/>
      </c>
      <c r="N2664" t="str">
        <f t="shared" si="83"/>
        <v/>
      </c>
    </row>
    <row r="2665" spans="1:14" x14ac:dyDescent="0.15">
      <c r="A2665" s="52"/>
      <c r="B2665" s="52"/>
      <c r="C2665" s="52"/>
      <c r="D2665" s="53"/>
      <c r="E2665" s="53"/>
      <c r="F2665" s="53"/>
      <c r="G2665" s="53"/>
      <c r="H2665" s="53"/>
      <c r="I2665" s="52"/>
      <c r="J2665" s="52"/>
      <c r="K2665"/>
      <c r="L2665"/>
      <c r="M2665" t="str">
        <f t="shared" si="82"/>
        <v/>
      </c>
      <c r="N2665" t="str">
        <f t="shared" si="83"/>
        <v/>
      </c>
    </row>
    <row r="2666" spans="1:14" x14ac:dyDescent="0.15">
      <c r="A2666" s="52"/>
      <c r="B2666" s="52"/>
      <c r="C2666" s="52"/>
      <c r="D2666" s="53"/>
      <c r="E2666" s="53"/>
      <c r="F2666" s="53"/>
      <c r="G2666" s="53"/>
      <c r="H2666" s="53"/>
      <c r="I2666" s="52"/>
      <c r="J2666" s="52"/>
      <c r="K2666"/>
      <c r="L2666"/>
      <c r="M2666" t="str">
        <f t="shared" si="82"/>
        <v/>
      </c>
      <c r="N2666" t="str">
        <f t="shared" si="83"/>
        <v/>
      </c>
    </row>
    <row r="2667" spans="1:14" x14ac:dyDescent="0.15">
      <c r="A2667" s="52"/>
      <c r="B2667" s="52"/>
      <c r="C2667" s="52"/>
      <c r="D2667" s="53"/>
      <c r="E2667" s="53"/>
      <c r="F2667" s="53"/>
      <c r="G2667" s="53"/>
      <c r="H2667" s="53"/>
      <c r="I2667" s="52"/>
      <c r="J2667" s="52"/>
      <c r="K2667"/>
      <c r="L2667"/>
      <c r="M2667" t="str">
        <f t="shared" si="82"/>
        <v/>
      </c>
      <c r="N2667" t="str">
        <f t="shared" si="83"/>
        <v/>
      </c>
    </row>
    <row r="2668" spans="1:14" x14ac:dyDescent="0.15">
      <c r="A2668" s="52"/>
      <c r="B2668" s="52"/>
      <c r="C2668" s="52"/>
      <c r="D2668" s="53"/>
      <c r="E2668" s="53"/>
      <c r="F2668" s="53"/>
      <c r="G2668" s="53"/>
      <c r="H2668" s="53"/>
      <c r="I2668" s="52"/>
      <c r="J2668" s="52"/>
      <c r="K2668"/>
      <c r="L2668"/>
      <c r="M2668" t="str">
        <f t="shared" si="82"/>
        <v/>
      </c>
      <c r="N2668" t="str">
        <f t="shared" si="83"/>
        <v/>
      </c>
    </row>
    <row r="2669" spans="1:14" x14ac:dyDescent="0.15">
      <c r="A2669" s="52"/>
      <c r="B2669" s="52"/>
      <c r="C2669" s="52"/>
      <c r="D2669" s="53"/>
      <c r="E2669" s="53"/>
      <c r="F2669" s="53"/>
      <c r="G2669" s="53"/>
      <c r="H2669" s="53"/>
      <c r="I2669" s="52"/>
      <c r="J2669" s="52"/>
      <c r="K2669"/>
      <c r="L2669"/>
      <c r="M2669" t="str">
        <f t="shared" si="82"/>
        <v/>
      </c>
      <c r="N2669" t="str">
        <f t="shared" si="83"/>
        <v/>
      </c>
    </row>
    <row r="2670" spans="1:14" x14ac:dyDescent="0.15">
      <c r="A2670" s="52"/>
      <c r="B2670" s="52"/>
      <c r="C2670" s="52"/>
      <c r="D2670" s="53"/>
      <c r="E2670" s="53"/>
      <c r="F2670" s="53"/>
      <c r="G2670" s="53"/>
      <c r="H2670" s="53"/>
      <c r="I2670" s="52"/>
      <c r="J2670" s="52"/>
      <c r="K2670"/>
      <c r="L2670"/>
      <c r="M2670" t="str">
        <f t="shared" si="82"/>
        <v/>
      </c>
      <c r="N2670" t="str">
        <f t="shared" si="83"/>
        <v/>
      </c>
    </row>
    <row r="2671" spans="1:14" x14ac:dyDescent="0.15">
      <c r="A2671" s="52"/>
      <c r="B2671" s="52"/>
      <c r="C2671" s="52"/>
      <c r="D2671" s="53"/>
      <c r="E2671" s="53"/>
      <c r="F2671" s="53"/>
      <c r="G2671" s="53"/>
      <c r="H2671" s="53"/>
      <c r="I2671" s="52"/>
      <c r="J2671" s="52"/>
      <c r="K2671"/>
      <c r="L2671"/>
      <c r="M2671" t="str">
        <f t="shared" si="82"/>
        <v/>
      </c>
      <c r="N2671" t="str">
        <f t="shared" si="83"/>
        <v/>
      </c>
    </row>
    <row r="2672" spans="1:14" x14ac:dyDescent="0.15">
      <c r="A2672" s="52"/>
      <c r="B2672" s="52"/>
      <c r="C2672" s="52"/>
      <c r="D2672" s="53"/>
      <c r="E2672" s="53"/>
      <c r="F2672" s="53"/>
      <c r="G2672" s="53"/>
      <c r="H2672" s="53"/>
      <c r="I2672" s="52"/>
      <c r="J2672" s="52"/>
      <c r="K2672"/>
      <c r="L2672"/>
      <c r="M2672" t="str">
        <f t="shared" si="82"/>
        <v/>
      </c>
      <c r="N2672" t="str">
        <f t="shared" si="83"/>
        <v/>
      </c>
    </row>
    <row r="2673" spans="1:14" x14ac:dyDescent="0.15">
      <c r="A2673" s="52"/>
      <c r="B2673" s="52"/>
      <c r="C2673" s="52"/>
      <c r="D2673" s="53"/>
      <c r="E2673" s="53"/>
      <c r="F2673" s="53"/>
      <c r="G2673" s="53"/>
      <c r="H2673" s="53"/>
      <c r="I2673" s="52"/>
      <c r="J2673" s="52"/>
      <c r="K2673"/>
      <c r="L2673"/>
      <c r="M2673" t="str">
        <f t="shared" si="82"/>
        <v/>
      </c>
      <c r="N2673" t="str">
        <f t="shared" si="83"/>
        <v/>
      </c>
    </row>
    <row r="2674" spans="1:14" x14ac:dyDescent="0.15">
      <c r="A2674" s="52"/>
      <c r="B2674" s="52"/>
      <c r="C2674" s="52"/>
      <c r="D2674" s="53"/>
      <c r="E2674" s="53"/>
      <c r="F2674" s="53"/>
      <c r="G2674" s="53"/>
      <c r="H2674" s="53"/>
      <c r="I2674" s="52"/>
      <c r="J2674" s="52"/>
      <c r="K2674"/>
      <c r="L2674"/>
      <c r="M2674" t="str">
        <f t="shared" si="82"/>
        <v/>
      </c>
      <c r="N2674" t="str">
        <f t="shared" si="83"/>
        <v/>
      </c>
    </row>
    <row r="2675" spans="1:14" x14ac:dyDescent="0.15">
      <c r="A2675" s="52"/>
      <c r="B2675" s="52"/>
      <c r="C2675" s="52"/>
      <c r="D2675" s="53"/>
      <c r="E2675" s="53"/>
      <c r="F2675" s="53"/>
      <c r="G2675" s="53"/>
      <c r="H2675" s="53"/>
      <c r="I2675" s="52"/>
      <c r="J2675" s="52"/>
      <c r="K2675"/>
      <c r="L2675"/>
      <c r="M2675" t="str">
        <f t="shared" si="82"/>
        <v/>
      </c>
      <c r="N2675" t="str">
        <f t="shared" si="83"/>
        <v/>
      </c>
    </row>
    <row r="2676" spans="1:14" x14ac:dyDescent="0.15">
      <c r="A2676" s="52"/>
      <c r="B2676" s="52"/>
      <c r="C2676" s="52"/>
      <c r="D2676" s="53"/>
      <c r="E2676" s="53"/>
      <c r="F2676" s="53"/>
      <c r="G2676" s="53"/>
      <c r="H2676" s="53"/>
      <c r="I2676" s="52"/>
      <c r="J2676" s="52"/>
      <c r="K2676"/>
      <c r="L2676"/>
      <c r="M2676" t="str">
        <f t="shared" si="82"/>
        <v/>
      </c>
      <c r="N2676" t="str">
        <f t="shared" si="83"/>
        <v/>
      </c>
    </row>
    <row r="2677" spans="1:14" x14ac:dyDescent="0.15">
      <c r="A2677" s="52"/>
      <c r="B2677" s="52"/>
      <c r="C2677" s="52"/>
      <c r="D2677" s="53"/>
      <c r="E2677" s="53"/>
      <c r="F2677" s="53"/>
      <c r="G2677" s="53"/>
      <c r="H2677" s="53"/>
      <c r="I2677" s="52"/>
      <c r="J2677" s="52"/>
      <c r="K2677"/>
      <c r="L2677"/>
      <c r="M2677" t="str">
        <f t="shared" si="82"/>
        <v/>
      </c>
      <c r="N2677" t="str">
        <f t="shared" si="83"/>
        <v/>
      </c>
    </row>
    <row r="2678" spans="1:14" x14ac:dyDescent="0.15">
      <c r="A2678" s="52"/>
      <c r="B2678" s="52"/>
      <c r="C2678" s="52"/>
      <c r="D2678" s="53"/>
      <c r="E2678" s="53"/>
      <c r="F2678" s="53"/>
      <c r="G2678" s="53"/>
      <c r="H2678" s="53"/>
      <c r="I2678" s="52"/>
      <c r="J2678" s="52"/>
      <c r="K2678"/>
      <c r="L2678"/>
      <c r="M2678" t="str">
        <f t="shared" si="82"/>
        <v/>
      </c>
      <c r="N2678" t="str">
        <f t="shared" si="83"/>
        <v/>
      </c>
    </row>
    <row r="2679" spans="1:14" x14ac:dyDescent="0.15">
      <c r="A2679" s="52"/>
      <c r="B2679" s="52"/>
      <c r="C2679" s="52"/>
      <c r="D2679" s="53"/>
      <c r="E2679" s="53"/>
      <c r="F2679" s="53"/>
      <c r="G2679" s="53"/>
      <c r="H2679" s="53"/>
      <c r="I2679" s="52"/>
      <c r="J2679" s="52"/>
      <c r="K2679"/>
      <c r="L2679"/>
      <c r="M2679" t="str">
        <f t="shared" si="82"/>
        <v/>
      </c>
      <c r="N2679" t="str">
        <f t="shared" si="83"/>
        <v/>
      </c>
    </row>
    <row r="2680" spans="1:14" x14ac:dyDescent="0.15">
      <c r="A2680" s="52"/>
      <c r="B2680" s="52"/>
      <c r="C2680" s="52"/>
      <c r="D2680" s="53"/>
      <c r="E2680" s="53"/>
      <c r="F2680" s="53"/>
      <c r="G2680" s="53"/>
      <c r="H2680" s="53"/>
      <c r="I2680" s="52"/>
      <c r="J2680" s="52"/>
      <c r="K2680"/>
      <c r="L2680"/>
      <c r="M2680" t="str">
        <f t="shared" si="82"/>
        <v/>
      </c>
      <c r="N2680" t="str">
        <f t="shared" si="83"/>
        <v/>
      </c>
    </row>
    <row r="2681" spans="1:14" x14ac:dyDescent="0.15">
      <c r="A2681" s="52"/>
      <c r="B2681" s="52"/>
      <c r="C2681" s="52"/>
      <c r="D2681" s="53"/>
      <c r="E2681" s="53"/>
      <c r="F2681" s="53"/>
      <c r="G2681" s="53"/>
      <c r="H2681" s="53"/>
      <c r="I2681" s="52"/>
      <c r="J2681" s="52"/>
      <c r="K2681"/>
      <c r="L2681"/>
      <c r="M2681" t="str">
        <f t="shared" si="82"/>
        <v/>
      </c>
      <c r="N2681" t="str">
        <f t="shared" si="83"/>
        <v/>
      </c>
    </row>
    <row r="2682" spans="1:14" x14ac:dyDescent="0.15">
      <c r="A2682" s="52"/>
      <c r="B2682" s="52"/>
      <c r="C2682" s="52"/>
      <c r="D2682" s="53"/>
      <c r="E2682" s="53"/>
      <c r="F2682" s="53"/>
      <c r="G2682" s="53"/>
      <c r="H2682" s="53"/>
      <c r="I2682" s="52"/>
      <c r="J2682" s="52"/>
      <c r="K2682"/>
      <c r="L2682"/>
      <c r="M2682" t="str">
        <f t="shared" si="82"/>
        <v/>
      </c>
      <c r="N2682" t="str">
        <f t="shared" si="83"/>
        <v/>
      </c>
    </row>
    <row r="2683" spans="1:14" x14ac:dyDescent="0.15">
      <c r="A2683" s="52"/>
      <c r="B2683" s="52"/>
      <c r="C2683" s="52"/>
      <c r="D2683" s="53"/>
      <c r="E2683" s="53"/>
      <c r="F2683" s="53"/>
      <c r="G2683" s="53"/>
      <c r="H2683" s="53"/>
      <c r="I2683" s="52"/>
      <c r="J2683" s="52"/>
      <c r="K2683"/>
      <c r="L2683"/>
      <c r="M2683" t="str">
        <f t="shared" si="82"/>
        <v/>
      </c>
      <c r="N2683" t="str">
        <f t="shared" si="83"/>
        <v/>
      </c>
    </row>
    <row r="2684" spans="1:14" x14ac:dyDescent="0.15">
      <c r="A2684" s="52"/>
      <c r="B2684" s="52"/>
      <c r="C2684" s="52"/>
      <c r="D2684" s="53"/>
      <c r="E2684" s="53"/>
      <c r="F2684" s="53"/>
      <c r="G2684" s="53"/>
      <c r="H2684" s="53"/>
      <c r="I2684" s="52"/>
      <c r="J2684" s="52"/>
      <c r="K2684"/>
      <c r="L2684"/>
      <c r="M2684" t="str">
        <f t="shared" si="82"/>
        <v/>
      </c>
      <c r="N2684" t="str">
        <f t="shared" si="83"/>
        <v/>
      </c>
    </row>
    <row r="2685" spans="1:14" x14ac:dyDescent="0.15">
      <c r="A2685" s="52"/>
      <c r="B2685" s="52"/>
      <c r="C2685" s="52"/>
      <c r="D2685" s="53"/>
      <c r="E2685" s="53"/>
      <c r="F2685" s="53"/>
      <c r="G2685" s="53"/>
      <c r="H2685" s="53"/>
      <c r="I2685" s="52"/>
      <c r="J2685" s="52"/>
      <c r="K2685"/>
      <c r="L2685"/>
      <c r="M2685" t="str">
        <f t="shared" si="82"/>
        <v/>
      </c>
      <c r="N2685" t="str">
        <f t="shared" si="83"/>
        <v/>
      </c>
    </row>
    <row r="2686" spans="1:14" x14ac:dyDescent="0.15">
      <c r="A2686" s="52"/>
      <c r="B2686" s="52"/>
      <c r="C2686" s="52"/>
      <c r="D2686" s="53"/>
      <c r="E2686" s="53"/>
      <c r="F2686" s="53"/>
      <c r="G2686" s="53"/>
      <c r="H2686" s="53"/>
      <c r="I2686" s="52"/>
      <c r="J2686" s="52"/>
      <c r="K2686"/>
      <c r="L2686"/>
      <c r="M2686"/>
      <c r="N2686"/>
    </row>
    <row r="2687" spans="1:14" x14ac:dyDescent="0.15">
      <c r="A2687" s="52"/>
      <c r="B2687" s="52"/>
      <c r="C2687" s="52"/>
      <c r="D2687" s="53"/>
      <c r="E2687" s="53"/>
      <c r="F2687" s="53"/>
      <c r="G2687" s="53"/>
      <c r="H2687" s="53"/>
      <c r="I2687" s="52"/>
      <c r="J2687" s="52"/>
      <c r="K2687"/>
      <c r="L2687"/>
      <c r="M2687"/>
      <c r="N2687"/>
    </row>
    <row r="2688" spans="1:14" x14ac:dyDescent="0.15">
      <c r="A2688" s="52"/>
      <c r="B2688" s="52"/>
      <c r="C2688" s="52"/>
      <c r="D2688" s="53"/>
      <c r="E2688" s="53"/>
      <c r="F2688" s="53"/>
      <c r="G2688" s="53"/>
      <c r="H2688" s="53"/>
      <c r="I2688" s="52"/>
      <c r="J2688" s="52"/>
      <c r="K2688"/>
      <c r="L2688"/>
      <c r="M2688"/>
      <c r="N2688"/>
    </row>
    <row r="2689" spans="1:10" x14ac:dyDescent="0.15">
      <c r="A2689" s="52"/>
      <c r="B2689" s="52"/>
      <c r="C2689" s="52"/>
      <c r="D2689" s="53"/>
      <c r="E2689" s="53"/>
      <c r="F2689" s="53"/>
      <c r="G2689" s="53"/>
      <c r="H2689" s="53"/>
      <c r="I2689" s="52"/>
      <c r="J2689" s="52"/>
    </row>
    <row r="2690" spans="1:10" x14ac:dyDescent="0.15">
      <c r="A2690" s="52"/>
      <c r="B2690" s="52"/>
      <c r="C2690" s="52"/>
      <c r="D2690" s="53"/>
      <c r="E2690" s="53"/>
      <c r="F2690" s="53"/>
      <c r="G2690" s="53"/>
      <c r="H2690" s="53"/>
      <c r="I2690" s="52"/>
      <c r="J2690" s="52"/>
    </row>
    <row r="2691" spans="1:10" x14ac:dyDescent="0.15">
      <c r="A2691" s="52"/>
      <c r="B2691" s="52"/>
      <c r="C2691" s="52"/>
      <c r="D2691" s="53"/>
      <c r="E2691" s="53"/>
      <c r="F2691" s="53"/>
      <c r="G2691" s="53"/>
      <c r="H2691" s="53"/>
      <c r="I2691" s="52"/>
      <c r="J2691" s="52"/>
    </row>
    <row r="2692" spans="1:10" x14ac:dyDescent="0.15">
      <c r="A2692" s="52"/>
      <c r="B2692" s="52"/>
      <c r="C2692" s="52"/>
      <c r="D2692" s="53"/>
      <c r="E2692" s="53"/>
      <c r="F2692" s="53"/>
      <c r="G2692" s="53"/>
      <c r="H2692" s="53"/>
      <c r="I2692" s="52"/>
      <c r="J2692" s="52"/>
    </row>
    <row r="2693" spans="1:10" x14ac:dyDescent="0.15">
      <c r="A2693" s="52"/>
      <c r="B2693" s="52"/>
      <c r="C2693" s="52"/>
      <c r="D2693" s="53"/>
      <c r="E2693" s="53"/>
      <c r="F2693" s="53"/>
      <c r="G2693" s="53"/>
      <c r="H2693" s="53"/>
      <c r="I2693" s="52"/>
      <c r="J2693" s="52"/>
    </row>
    <row r="2694" spans="1:10" x14ac:dyDescent="0.15">
      <c r="A2694" s="52"/>
      <c r="B2694" s="52"/>
      <c r="C2694" s="52"/>
      <c r="D2694" s="53"/>
      <c r="E2694" s="53"/>
      <c r="F2694" s="53"/>
      <c r="G2694" s="53"/>
      <c r="H2694" s="53"/>
      <c r="I2694" s="52"/>
      <c r="J2694" s="52"/>
    </row>
    <row r="2695" spans="1:10" x14ac:dyDescent="0.15">
      <c r="A2695" s="52"/>
      <c r="B2695" s="52"/>
      <c r="C2695" s="52"/>
      <c r="D2695" s="53"/>
      <c r="E2695" s="53"/>
      <c r="F2695" s="53"/>
      <c r="G2695" s="53"/>
      <c r="H2695" s="53"/>
      <c r="I2695" s="52"/>
      <c r="J2695" s="52"/>
    </row>
    <row r="2696" spans="1:10" x14ac:dyDescent="0.15">
      <c r="A2696" s="52"/>
      <c r="B2696" s="52"/>
      <c r="C2696" s="52"/>
      <c r="D2696" s="53"/>
      <c r="E2696" s="53"/>
      <c r="F2696" s="53"/>
      <c r="G2696" s="53"/>
      <c r="H2696" s="53"/>
      <c r="I2696" s="52"/>
      <c r="J2696" s="52"/>
    </row>
    <row r="2697" spans="1:10" x14ac:dyDescent="0.15">
      <c r="A2697" s="52"/>
      <c r="B2697" s="52"/>
      <c r="C2697" s="52"/>
      <c r="D2697" s="53"/>
      <c r="E2697" s="53"/>
      <c r="F2697" s="53"/>
      <c r="G2697" s="53"/>
      <c r="H2697" s="53"/>
      <c r="I2697" s="52"/>
      <c r="J2697" s="52"/>
    </row>
    <row r="2698" spans="1:10" x14ac:dyDescent="0.15">
      <c r="A2698" s="52"/>
      <c r="B2698" s="52"/>
      <c r="C2698" s="52"/>
      <c r="D2698" s="53"/>
      <c r="E2698" s="53"/>
      <c r="F2698" s="53"/>
      <c r="G2698" s="53"/>
      <c r="H2698" s="53"/>
      <c r="I2698" s="52"/>
      <c r="J2698" s="52"/>
    </row>
    <row r="2699" spans="1:10" x14ac:dyDescent="0.15">
      <c r="A2699" s="52"/>
      <c r="B2699" s="52"/>
      <c r="C2699" s="52"/>
      <c r="D2699" s="53"/>
      <c r="E2699" s="53"/>
      <c r="F2699" s="53"/>
      <c r="G2699" s="53"/>
      <c r="H2699" s="53"/>
      <c r="I2699" s="52"/>
      <c r="J2699" s="52"/>
    </row>
    <row r="2700" spans="1:10" x14ac:dyDescent="0.15">
      <c r="A2700" s="52"/>
      <c r="B2700" s="52"/>
      <c r="C2700" s="52"/>
      <c r="D2700" s="53"/>
      <c r="E2700" s="53"/>
      <c r="F2700" s="53"/>
      <c r="G2700" s="53"/>
      <c r="H2700" s="53"/>
      <c r="I2700" s="52"/>
      <c r="J2700" s="52"/>
    </row>
    <row r="2701" spans="1:10" x14ac:dyDescent="0.15">
      <c r="A2701" s="52"/>
      <c r="B2701" s="52"/>
      <c r="C2701" s="52"/>
      <c r="D2701" s="53"/>
      <c r="E2701" s="53"/>
      <c r="F2701" s="53"/>
      <c r="G2701" s="53"/>
      <c r="H2701" s="53"/>
      <c r="I2701" s="52"/>
      <c r="J2701" s="52"/>
    </row>
    <row r="2702" spans="1:10" x14ac:dyDescent="0.15">
      <c r="A2702" s="52"/>
      <c r="B2702" s="52"/>
      <c r="C2702" s="52"/>
      <c r="D2702" s="53"/>
      <c r="E2702" s="53"/>
      <c r="F2702" s="53"/>
      <c r="G2702" s="53"/>
      <c r="H2702" s="53"/>
      <c r="I2702" s="52"/>
      <c r="J2702" s="52"/>
    </row>
    <row r="2703" spans="1:10" x14ac:dyDescent="0.15">
      <c r="A2703" s="52"/>
      <c r="B2703" s="52"/>
      <c r="C2703" s="52"/>
      <c r="D2703" s="53"/>
      <c r="E2703" s="53"/>
      <c r="F2703" s="53"/>
      <c r="G2703" s="53"/>
      <c r="H2703" s="53"/>
      <c r="I2703" s="52"/>
      <c r="J2703" s="52"/>
    </row>
    <row r="2704" spans="1:10" x14ac:dyDescent="0.15">
      <c r="A2704" s="52"/>
      <c r="B2704" s="52"/>
      <c r="C2704" s="52"/>
      <c r="D2704" s="53"/>
      <c r="E2704" s="53"/>
      <c r="F2704" s="53"/>
      <c r="G2704" s="53"/>
      <c r="H2704" s="53"/>
      <c r="I2704" s="52"/>
      <c r="J2704" s="52"/>
    </row>
    <row r="2705" spans="1:10" x14ac:dyDescent="0.15">
      <c r="A2705" s="52"/>
      <c r="B2705" s="52"/>
      <c r="C2705" s="52"/>
      <c r="D2705" s="53"/>
      <c r="E2705" s="53"/>
      <c r="F2705" s="53"/>
      <c r="G2705" s="53"/>
      <c r="H2705" s="53"/>
      <c r="I2705" s="52"/>
      <c r="J2705" s="52"/>
    </row>
    <row r="2706" spans="1:10" x14ac:dyDescent="0.15">
      <c r="A2706" s="52"/>
      <c r="B2706" s="52"/>
      <c r="C2706" s="52"/>
      <c r="D2706" s="53"/>
      <c r="E2706" s="53"/>
      <c r="F2706" s="53"/>
      <c r="G2706" s="53"/>
      <c r="H2706" s="53"/>
      <c r="I2706" s="52"/>
      <c r="J2706" s="52"/>
    </row>
    <row r="2707" spans="1:10" x14ac:dyDescent="0.15">
      <c r="A2707" s="52"/>
      <c r="B2707" s="52"/>
      <c r="C2707" s="52"/>
      <c r="D2707" s="53"/>
      <c r="E2707" s="53"/>
      <c r="F2707" s="53"/>
      <c r="G2707" s="53"/>
      <c r="H2707" s="53"/>
      <c r="I2707" s="52"/>
      <c r="J2707" s="52"/>
    </row>
    <row r="2708" spans="1:10" x14ac:dyDescent="0.15">
      <c r="A2708" s="52"/>
      <c r="B2708" s="52"/>
      <c r="C2708" s="52"/>
      <c r="D2708" s="53"/>
      <c r="E2708" s="53"/>
      <c r="F2708" s="53"/>
      <c r="G2708" s="53"/>
      <c r="H2708" s="53"/>
      <c r="I2708" s="52"/>
      <c r="J2708" s="52"/>
    </row>
    <row r="2709" spans="1:10" x14ac:dyDescent="0.15">
      <c r="A2709" s="52"/>
      <c r="B2709" s="52"/>
      <c r="C2709" s="52"/>
      <c r="D2709" s="53"/>
      <c r="E2709" s="53"/>
      <c r="F2709" s="53"/>
      <c r="G2709" s="53"/>
      <c r="H2709" s="53"/>
      <c r="I2709" s="52"/>
      <c r="J2709" s="52"/>
    </row>
    <row r="2710" spans="1:10" x14ac:dyDescent="0.15">
      <c r="A2710" s="52"/>
      <c r="B2710" s="52"/>
      <c r="C2710" s="52"/>
      <c r="D2710" s="53"/>
      <c r="E2710" s="53"/>
      <c r="F2710" s="53"/>
      <c r="G2710" s="53"/>
      <c r="H2710" s="53"/>
      <c r="I2710" s="52"/>
      <c r="J2710" s="52"/>
    </row>
    <row r="2711" spans="1:10" x14ac:dyDescent="0.15">
      <c r="A2711" s="52"/>
      <c r="B2711" s="52"/>
      <c r="C2711" s="52"/>
      <c r="D2711" s="53"/>
      <c r="E2711" s="53"/>
      <c r="F2711" s="53"/>
      <c r="G2711" s="53"/>
      <c r="H2711" s="53"/>
      <c r="I2711" s="52"/>
      <c r="J2711" s="52"/>
    </row>
    <row r="2712" spans="1:10" x14ac:dyDescent="0.15">
      <c r="A2712" s="52"/>
      <c r="B2712" s="52"/>
      <c r="C2712" s="52"/>
      <c r="D2712" s="53"/>
      <c r="E2712" s="53"/>
      <c r="F2712" s="53"/>
      <c r="G2712" s="53"/>
      <c r="H2712" s="53"/>
      <c r="I2712" s="52"/>
      <c r="J2712" s="52"/>
    </row>
    <row r="2713" spans="1:10" x14ac:dyDescent="0.15">
      <c r="A2713" s="52"/>
      <c r="B2713" s="52"/>
      <c r="C2713" s="52"/>
      <c r="D2713" s="53"/>
      <c r="E2713" s="53"/>
      <c r="F2713" s="53"/>
      <c r="G2713" s="53"/>
      <c r="H2713" s="53"/>
      <c r="I2713" s="52"/>
      <c r="J2713" s="52"/>
    </row>
    <row r="2714" spans="1:10" x14ac:dyDescent="0.15">
      <c r="A2714" s="52"/>
      <c r="B2714" s="52"/>
      <c r="C2714" s="52"/>
      <c r="D2714" s="53"/>
      <c r="E2714" s="53"/>
      <c r="F2714" s="53"/>
      <c r="G2714" s="53"/>
      <c r="H2714" s="53"/>
      <c r="I2714" s="52"/>
      <c r="J2714" s="52"/>
    </row>
    <row r="2715" spans="1:10" x14ac:dyDescent="0.15">
      <c r="A2715" s="52"/>
      <c r="B2715" s="52"/>
      <c r="C2715" s="52"/>
      <c r="D2715" s="53"/>
      <c r="E2715" s="53"/>
      <c r="F2715" s="53"/>
      <c r="G2715" s="53"/>
      <c r="H2715" s="53"/>
      <c r="I2715" s="52"/>
      <c r="J2715" s="52"/>
    </row>
    <row r="2716" spans="1:10" x14ac:dyDescent="0.15">
      <c r="A2716" s="52"/>
      <c r="B2716" s="52"/>
      <c r="C2716" s="52"/>
      <c r="D2716" s="53"/>
      <c r="E2716" s="53"/>
      <c r="F2716" s="53"/>
      <c r="G2716" s="53"/>
      <c r="H2716" s="53"/>
      <c r="I2716" s="52"/>
      <c r="J2716" s="52"/>
    </row>
    <row r="2717" spans="1:10" x14ac:dyDescent="0.15">
      <c r="A2717" s="52"/>
      <c r="B2717" s="52"/>
      <c r="C2717" s="52"/>
      <c r="D2717" s="53"/>
      <c r="E2717" s="53"/>
      <c r="F2717" s="53"/>
      <c r="G2717" s="53"/>
      <c r="H2717" s="53"/>
      <c r="I2717" s="52"/>
      <c r="J2717" s="52"/>
    </row>
    <row r="2718" spans="1:10" x14ac:dyDescent="0.15">
      <c r="A2718" s="52"/>
      <c r="B2718" s="52"/>
      <c r="C2718" s="52"/>
      <c r="D2718" s="53"/>
      <c r="E2718" s="53"/>
      <c r="F2718" s="53"/>
      <c r="G2718" s="53"/>
      <c r="H2718" s="53"/>
      <c r="I2718" s="52"/>
      <c r="J2718" s="52"/>
    </row>
    <row r="2719" spans="1:10" x14ac:dyDescent="0.15">
      <c r="A2719" s="52"/>
      <c r="B2719" s="52"/>
      <c r="C2719" s="52"/>
      <c r="D2719" s="53"/>
      <c r="E2719" s="53"/>
      <c r="F2719" s="53"/>
      <c r="G2719" s="53"/>
      <c r="H2719" s="53"/>
      <c r="I2719" s="52"/>
      <c r="J2719" s="52"/>
    </row>
    <row r="2720" spans="1:10" x14ac:dyDescent="0.15">
      <c r="A2720" s="52"/>
      <c r="B2720" s="52"/>
      <c r="C2720" s="52"/>
      <c r="D2720" s="53"/>
      <c r="E2720" s="53"/>
      <c r="F2720" s="53"/>
      <c r="G2720" s="53"/>
      <c r="H2720" s="53"/>
      <c r="I2720" s="52"/>
      <c r="J2720" s="52"/>
    </row>
    <row r="2721" spans="1:10" x14ac:dyDescent="0.15">
      <c r="A2721" s="52"/>
      <c r="B2721" s="52"/>
      <c r="C2721" s="52"/>
      <c r="D2721" s="53"/>
      <c r="E2721" s="53"/>
      <c r="F2721" s="53"/>
      <c r="G2721" s="53"/>
      <c r="H2721" s="53"/>
      <c r="I2721" s="52"/>
      <c r="J2721" s="52"/>
    </row>
    <row r="2722" spans="1:10" x14ac:dyDescent="0.15">
      <c r="A2722" s="52"/>
      <c r="B2722" s="52"/>
      <c r="C2722" s="52"/>
      <c r="D2722" s="53"/>
      <c r="E2722" s="53"/>
      <c r="F2722" s="53"/>
      <c r="G2722" s="53"/>
      <c r="H2722" s="53"/>
      <c r="I2722" s="52"/>
      <c r="J2722" s="52"/>
    </row>
    <row r="2723" spans="1:10" x14ac:dyDescent="0.15">
      <c r="A2723" s="52"/>
      <c r="B2723" s="52"/>
      <c r="C2723" s="52"/>
      <c r="D2723" s="53"/>
      <c r="E2723" s="53"/>
      <c r="F2723" s="53"/>
      <c r="G2723" s="53"/>
      <c r="H2723" s="53"/>
      <c r="I2723" s="52"/>
      <c r="J2723" s="52"/>
    </row>
    <row r="2724" spans="1:10" x14ac:dyDescent="0.15">
      <c r="A2724" s="52"/>
      <c r="B2724" s="52"/>
      <c r="C2724" s="52"/>
      <c r="D2724" s="53"/>
      <c r="E2724" s="53"/>
      <c r="F2724" s="53"/>
      <c r="G2724" s="53"/>
      <c r="H2724" s="53"/>
      <c r="I2724" s="52"/>
      <c r="J2724" s="52"/>
    </row>
    <row r="2725" spans="1:10" x14ac:dyDescent="0.15">
      <c r="A2725" s="52"/>
      <c r="B2725" s="52"/>
      <c r="C2725" s="52"/>
      <c r="D2725" s="53"/>
      <c r="E2725" s="53"/>
      <c r="F2725" s="53"/>
      <c r="G2725" s="53"/>
      <c r="H2725" s="53"/>
      <c r="I2725" s="52"/>
      <c r="J2725" s="52"/>
    </row>
    <row r="2726" spans="1:10" x14ac:dyDescent="0.15">
      <c r="A2726" s="52"/>
      <c r="B2726" s="52"/>
      <c r="C2726" s="52"/>
      <c r="D2726" s="53"/>
      <c r="E2726" s="53"/>
      <c r="F2726" s="53"/>
      <c r="G2726" s="53"/>
      <c r="H2726" s="53"/>
      <c r="I2726" s="52"/>
      <c r="J2726" s="52"/>
    </row>
    <row r="2727" spans="1:10" x14ac:dyDescent="0.15">
      <c r="A2727" s="52"/>
      <c r="B2727" s="52"/>
      <c r="C2727" s="52"/>
      <c r="D2727" s="53"/>
      <c r="E2727" s="53"/>
      <c r="F2727" s="53"/>
      <c r="G2727" s="53"/>
      <c r="H2727" s="53"/>
      <c r="I2727" s="52"/>
      <c r="J2727" s="52"/>
    </row>
    <row r="2728" spans="1:10" x14ac:dyDescent="0.15">
      <c r="A2728" s="52"/>
      <c r="B2728" s="52"/>
      <c r="C2728" s="52"/>
      <c r="D2728" s="53"/>
      <c r="E2728" s="53"/>
      <c r="F2728" s="53"/>
      <c r="G2728" s="53"/>
      <c r="H2728" s="53"/>
      <c r="I2728" s="52"/>
      <c r="J2728" s="52"/>
    </row>
    <row r="2729" spans="1:10" x14ac:dyDescent="0.15">
      <c r="A2729" s="52"/>
      <c r="B2729" s="52"/>
      <c r="C2729" s="52"/>
      <c r="D2729" s="53"/>
      <c r="E2729" s="53"/>
      <c r="F2729" s="53"/>
      <c r="G2729" s="53"/>
      <c r="H2729" s="53"/>
      <c r="I2729" s="52"/>
      <c r="J2729" s="52"/>
    </row>
    <row r="2730" spans="1:10" x14ac:dyDescent="0.15">
      <c r="A2730" s="52"/>
      <c r="B2730" s="52"/>
      <c r="C2730" s="52"/>
      <c r="D2730" s="53"/>
      <c r="E2730" s="53"/>
      <c r="F2730" s="53"/>
      <c r="G2730" s="53"/>
      <c r="H2730" s="53"/>
      <c r="I2730" s="52"/>
      <c r="J2730" s="52"/>
    </row>
    <row r="2731" spans="1:10" x14ac:dyDescent="0.15">
      <c r="A2731" s="52"/>
      <c r="B2731" s="52"/>
      <c r="C2731" s="52"/>
      <c r="D2731" s="53"/>
      <c r="E2731" s="53"/>
      <c r="F2731" s="53"/>
      <c r="G2731" s="53"/>
      <c r="H2731" s="53"/>
      <c r="I2731" s="52"/>
      <c r="J2731" s="52"/>
    </row>
    <row r="2732" spans="1:10" x14ac:dyDescent="0.15">
      <c r="A2732" s="52"/>
      <c r="B2732" s="52"/>
      <c r="C2732" s="52"/>
      <c r="D2732" s="53"/>
      <c r="E2732" s="53"/>
      <c r="F2732" s="53"/>
      <c r="G2732" s="53"/>
      <c r="H2732" s="53"/>
      <c r="I2732" s="52"/>
      <c r="J2732" s="52"/>
    </row>
    <row r="2733" spans="1:10" x14ac:dyDescent="0.15">
      <c r="A2733" s="52"/>
      <c r="B2733" s="52"/>
      <c r="C2733" s="52"/>
      <c r="D2733" s="53"/>
      <c r="E2733" s="53"/>
      <c r="F2733" s="53"/>
      <c r="G2733" s="53"/>
      <c r="H2733" s="53"/>
      <c r="I2733" s="52"/>
      <c r="J2733" s="52"/>
    </row>
    <row r="2734" spans="1:10" x14ac:dyDescent="0.15">
      <c r="A2734" s="52"/>
      <c r="B2734" s="52"/>
      <c r="C2734" s="52"/>
      <c r="D2734" s="53"/>
      <c r="E2734" s="53"/>
      <c r="F2734" s="53"/>
      <c r="G2734" s="53"/>
      <c r="H2734" s="53"/>
      <c r="I2734" s="52"/>
      <c r="J2734" s="52"/>
    </row>
    <row r="2735" spans="1:10" x14ac:dyDescent="0.15">
      <c r="A2735" s="52"/>
      <c r="B2735" s="52"/>
      <c r="C2735" s="52"/>
      <c r="D2735" s="53"/>
      <c r="E2735" s="53"/>
      <c r="F2735" s="53"/>
      <c r="G2735" s="53"/>
      <c r="H2735" s="53"/>
      <c r="I2735" s="52"/>
      <c r="J2735" s="52"/>
    </row>
    <row r="2736" spans="1:10" x14ac:dyDescent="0.15">
      <c r="A2736" s="52"/>
      <c r="B2736" s="52"/>
      <c r="C2736" s="52"/>
      <c r="D2736" s="53"/>
      <c r="E2736" s="53"/>
      <c r="F2736" s="53"/>
      <c r="G2736" s="53"/>
      <c r="H2736" s="53"/>
      <c r="I2736" s="52"/>
      <c r="J2736" s="52"/>
    </row>
    <row r="2737" spans="1:10" x14ac:dyDescent="0.15">
      <c r="A2737" s="52"/>
      <c r="B2737" s="52"/>
      <c r="C2737" s="52"/>
      <c r="D2737" s="53"/>
      <c r="E2737" s="53"/>
      <c r="F2737" s="53"/>
      <c r="G2737" s="53"/>
      <c r="H2737" s="53"/>
      <c r="I2737" s="52"/>
      <c r="J2737" s="52"/>
    </row>
    <row r="2738" spans="1:10" x14ac:dyDescent="0.15">
      <c r="A2738" s="52"/>
      <c r="B2738" s="52"/>
      <c r="C2738" s="52"/>
      <c r="D2738" s="53"/>
      <c r="E2738" s="53"/>
      <c r="F2738" s="53"/>
      <c r="G2738" s="53"/>
      <c r="H2738" s="53"/>
      <c r="I2738" s="52"/>
      <c r="J2738" s="52"/>
    </row>
    <row r="2739" spans="1:10" x14ac:dyDescent="0.15">
      <c r="A2739" s="52"/>
      <c r="B2739" s="52"/>
      <c r="C2739" s="52"/>
      <c r="D2739" s="53"/>
      <c r="E2739" s="53"/>
      <c r="F2739" s="53"/>
      <c r="G2739" s="53"/>
      <c r="H2739" s="53"/>
      <c r="I2739" s="52"/>
      <c r="J2739" s="52"/>
    </row>
    <row r="2740" spans="1:10" x14ac:dyDescent="0.15">
      <c r="A2740" s="52"/>
      <c r="B2740" s="52"/>
      <c r="C2740" s="52"/>
      <c r="D2740" s="53"/>
      <c r="E2740" s="53"/>
      <c r="F2740" s="53"/>
      <c r="G2740" s="53"/>
      <c r="H2740" s="53"/>
      <c r="I2740" s="52"/>
      <c r="J2740" s="52"/>
    </row>
    <row r="2741" spans="1:10" x14ac:dyDescent="0.15">
      <c r="A2741" s="52"/>
      <c r="B2741" s="52"/>
      <c r="C2741" s="52"/>
      <c r="D2741" s="53"/>
      <c r="E2741" s="53"/>
      <c r="F2741" s="53"/>
      <c r="G2741" s="53"/>
      <c r="H2741" s="53"/>
      <c r="I2741" s="52"/>
      <c r="J2741" s="52"/>
    </row>
    <row r="2742" spans="1:10" x14ac:dyDescent="0.15">
      <c r="A2742" s="52"/>
      <c r="B2742" s="52"/>
      <c r="C2742" s="52"/>
      <c r="D2742" s="53"/>
      <c r="E2742" s="53"/>
      <c r="F2742" s="53"/>
      <c r="G2742" s="53"/>
      <c r="H2742" s="53"/>
      <c r="I2742" s="52"/>
      <c r="J2742" s="52"/>
    </row>
    <row r="2743" spans="1:10" x14ac:dyDescent="0.15">
      <c r="A2743" s="52"/>
      <c r="B2743" s="52"/>
      <c r="C2743" s="52"/>
      <c r="D2743" s="53"/>
      <c r="E2743" s="53"/>
      <c r="F2743" s="53"/>
      <c r="G2743" s="53"/>
      <c r="H2743" s="53"/>
      <c r="I2743" s="52"/>
      <c r="J2743" s="52"/>
    </row>
    <row r="2744" spans="1:10" x14ac:dyDescent="0.15">
      <c r="A2744" s="52"/>
      <c r="B2744" s="52"/>
      <c r="C2744" s="52"/>
      <c r="D2744" s="53"/>
      <c r="E2744" s="53"/>
      <c r="F2744" s="53"/>
      <c r="G2744" s="53"/>
      <c r="H2744" s="53"/>
      <c r="I2744" s="52"/>
      <c r="J2744" s="52"/>
    </row>
    <row r="2745" spans="1:10" x14ac:dyDescent="0.15">
      <c r="A2745" s="52"/>
      <c r="B2745" s="52"/>
      <c r="C2745" s="52"/>
      <c r="D2745" s="53"/>
      <c r="E2745" s="53"/>
      <c r="F2745" s="53"/>
      <c r="G2745" s="53"/>
      <c r="H2745" s="53"/>
      <c r="I2745" s="52"/>
      <c r="J2745" s="52"/>
    </row>
    <row r="2746" spans="1:10" x14ac:dyDescent="0.15">
      <c r="A2746" s="52"/>
      <c r="B2746" s="52"/>
      <c r="C2746" s="52"/>
      <c r="D2746" s="53"/>
      <c r="E2746" s="53"/>
      <c r="F2746" s="53"/>
      <c r="G2746" s="53"/>
      <c r="H2746" s="53"/>
      <c r="I2746" s="52"/>
      <c r="J2746" s="52"/>
    </row>
    <row r="2747" spans="1:10" x14ac:dyDescent="0.15">
      <c r="A2747" s="52"/>
      <c r="B2747" s="52"/>
      <c r="C2747" s="52"/>
      <c r="D2747" s="53"/>
      <c r="E2747" s="53"/>
      <c r="F2747" s="53"/>
      <c r="G2747" s="53"/>
      <c r="H2747" s="53"/>
      <c r="I2747" s="52"/>
      <c r="J2747" s="52"/>
    </row>
    <row r="2748" spans="1:10" x14ac:dyDescent="0.15">
      <c r="A2748" s="52"/>
      <c r="B2748" s="52"/>
      <c r="C2748" s="52"/>
      <c r="D2748" s="53"/>
      <c r="E2748" s="53"/>
      <c r="F2748" s="53"/>
      <c r="G2748" s="53"/>
      <c r="H2748" s="53"/>
      <c r="I2748" s="52"/>
      <c r="J2748" s="52"/>
    </row>
    <row r="2749" spans="1:10" x14ac:dyDescent="0.15">
      <c r="A2749" s="52"/>
      <c r="B2749" s="52"/>
      <c r="C2749" s="52"/>
      <c r="D2749" s="53"/>
      <c r="E2749" s="53"/>
      <c r="F2749" s="53"/>
      <c r="G2749" s="53"/>
      <c r="H2749" s="53"/>
      <c r="I2749" s="52"/>
      <c r="J2749" s="52"/>
    </row>
    <row r="2750" spans="1:10" x14ac:dyDescent="0.15">
      <c r="A2750" s="52"/>
      <c r="B2750" s="52"/>
      <c r="C2750" s="52"/>
      <c r="D2750" s="53"/>
      <c r="E2750" s="53"/>
      <c r="F2750" s="53"/>
      <c r="G2750" s="53"/>
      <c r="H2750" s="53"/>
      <c r="I2750" s="52"/>
      <c r="J2750" s="52"/>
    </row>
    <row r="2751" spans="1:10" x14ac:dyDescent="0.15">
      <c r="A2751" s="52"/>
      <c r="B2751" s="52"/>
      <c r="C2751" s="52"/>
      <c r="D2751" s="53"/>
      <c r="E2751" s="53"/>
      <c r="F2751" s="53"/>
      <c r="G2751" s="53"/>
      <c r="H2751" s="53"/>
      <c r="I2751" s="52"/>
      <c r="J2751" s="52"/>
    </row>
    <row r="2752" spans="1:10" x14ac:dyDescent="0.15">
      <c r="A2752" s="52"/>
      <c r="B2752" s="52"/>
      <c r="C2752" s="52"/>
      <c r="D2752" s="53"/>
      <c r="E2752" s="53"/>
      <c r="F2752" s="53"/>
      <c r="G2752" s="53"/>
      <c r="H2752" s="53"/>
      <c r="I2752" s="52"/>
      <c r="J2752" s="52"/>
    </row>
    <row r="2753" spans="1:10" x14ac:dyDescent="0.15">
      <c r="A2753" s="52"/>
      <c r="B2753" s="52"/>
      <c r="C2753" s="52"/>
      <c r="D2753" s="53"/>
      <c r="E2753" s="53"/>
      <c r="F2753" s="53"/>
      <c r="G2753" s="53"/>
      <c r="H2753" s="53"/>
      <c r="I2753" s="52"/>
      <c r="J2753" s="52"/>
    </row>
    <row r="2754" spans="1:10" x14ac:dyDescent="0.15">
      <c r="A2754" s="52"/>
      <c r="B2754" s="52"/>
      <c r="C2754" s="52"/>
      <c r="D2754" s="53"/>
      <c r="E2754" s="53"/>
      <c r="F2754" s="53"/>
      <c r="G2754" s="53"/>
      <c r="H2754" s="53"/>
      <c r="I2754" s="52"/>
      <c r="J2754" s="52"/>
    </row>
    <row r="2755" spans="1:10" x14ac:dyDescent="0.15">
      <c r="A2755" s="52"/>
      <c r="B2755" s="52"/>
      <c r="C2755" s="52"/>
      <c r="D2755" s="53"/>
      <c r="E2755" s="53"/>
      <c r="F2755" s="53"/>
      <c r="G2755" s="53"/>
      <c r="H2755" s="53"/>
      <c r="I2755" s="52"/>
      <c r="J2755" s="52"/>
    </row>
    <row r="2756" spans="1:10" x14ac:dyDescent="0.15">
      <c r="A2756" s="52"/>
      <c r="B2756" s="52"/>
      <c r="C2756" s="52"/>
      <c r="D2756" s="53"/>
      <c r="E2756" s="53"/>
      <c r="F2756" s="53"/>
      <c r="G2756" s="53"/>
      <c r="H2756" s="53"/>
      <c r="I2756" s="52"/>
      <c r="J2756" s="52"/>
    </row>
    <row r="2757" spans="1:10" x14ac:dyDescent="0.15">
      <c r="A2757" s="52"/>
      <c r="B2757" s="52"/>
      <c r="C2757" s="52"/>
      <c r="D2757" s="53"/>
      <c r="E2757" s="53"/>
      <c r="F2757" s="53"/>
      <c r="G2757" s="53"/>
      <c r="H2757" s="53"/>
      <c r="I2757" s="52"/>
      <c r="J2757" s="52"/>
    </row>
    <row r="2758" spans="1:10" x14ac:dyDescent="0.15">
      <c r="A2758" s="52"/>
      <c r="B2758" s="52"/>
      <c r="C2758" s="52"/>
      <c r="D2758" s="53"/>
      <c r="E2758" s="53"/>
      <c r="F2758" s="53"/>
      <c r="G2758" s="53"/>
      <c r="H2758" s="53"/>
      <c r="I2758" s="52"/>
      <c r="J2758" s="52"/>
    </row>
    <row r="2759" spans="1:10" x14ac:dyDescent="0.15">
      <c r="A2759" s="52"/>
      <c r="B2759" s="52"/>
      <c r="C2759" s="52"/>
      <c r="D2759" s="53"/>
      <c r="E2759" s="53"/>
      <c r="F2759" s="53"/>
      <c r="G2759" s="53"/>
      <c r="H2759" s="53"/>
      <c r="I2759" s="52"/>
      <c r="J2759" s="52"/>
    </row>
    <row r="2760" spans="1:10" x14ac:dyDescent="0.15">
      <c r="A2760" s="52"/>
      <c r="B2760" s="52"/>
      <c r="C2760" s="52"/>
      <c r="D2760" s="53"/>
      <c r="E2760" s="53"/>
      <c r="F2760" s="53"/>
      <c r="G2760" s="53"/>
      <c r="H2760" s="53"/>
      <c r="I2760" s="52"/>
      <c r="J2760" s="52"/>
    </row>
    <row r="2761" spans="1:10" x14ac:dyDescent="0.15">
      <c r="A2761" s="52"/>
      <c r="B2761" s="52"/>
      <c r="C2761" s="52"/>
      <c r="D2761" s="53"/>
      <c r="E2761" s="53"/>
      <c r="F2761" s="53"/>
      <c r="G2761" s="53"/>
      <c r="H2761" s="53"/>
      <c r="I2761" s="52"/>
      <c r="J2761" s="52"/>
    </row>
    <row r="2762" spans="1:10" x14ac:dyDescent="0.15">
      <c r="A2762" s="52"/>
      <c r="B2762" s="52"/>
      <c r="C2762" s="52"/>
      <c r="D2762" s="53"/>
      <c r="E2762" s="53"/>
      <c r="F2762" s="53"/>
      <c r="G2762" s="53"/>
      <c r="H2762" s="53"/>
      <c r="I2762" s="52"/>
      <c r="J2762" s="52"/>
    </row>
    <row r="2763" spans="1:10" x14ac:dyDescent="0.15">
      <c r="A2763" s="52"/>
      <c r="B2763" s="52"/>
      <c r="C2763" s="52"/>
      <c r="D2763" s="53"/>
      <c r="E2763" s="53"/>
      <c r="F2763" s="53"/>
      <c r="G2763" s="53"/>
      <c r="H2763" s="53"/>
      <c r="I2763" s="52"/>
      <c r="J2763" s="52"/>
    </row>
    <row r="2764" spans="1:10" x14ac:dyDescent="0.15">
      <c r="A2764" s="52"/>
      <c r="B2764" s="52"/>
      <c r="C2764" s="52"/>
      <c r="D2764" s="53"/>
      <c r="E2764" s="53"/>
      <c r="F2764" s="53"/>
      <c r="G2764" s="53"/>
      <c r="H2764" s="53"/>
      <c r="I2764" s="52"/>
      <c r="J2764" s="52"/>
    </row>
    <row r="2765" spans="1:10" x14ac:dyDescent="0.15">
      <c r="A2765" s="52"/>
      <c r="B2765" s="52"/>
      <c r="C2765" s="52"/>
      <c r="D2765" s="53"/>
      <c r="E2765" s="53"/>
      <c r="F2765" s="53"/>
      <c r="G2765" s="53"/>
      <c r="H2765" s="53"/>
      <c r="I2765" s="52"/>
      <c r="J2765" s="52"/>
    </row>
    <row r="2766" spans="1:10" x14ac:dyDescent="0.15">
      <c r="A2766" s="52"/>
      <c r="B2766" s="52"/>
      <c r="C2766" s="52"/>
      <c r="D2766" s="53"/>
      <c r="E2766" s="53"/>
      <c r="F2766" s="53"/>
      <c r="G2766" s="53"/>
      <c r="H2766" s="53"/>
      <c r="I2766" s="52"/>
      <c r="J2766" s="52"/>
    </row>
    <row r="2767" spans="1:10" x14ac:dyDescent="0.15">
      <c r="A2767" s="52"/>
      <c r="B2767" s="52"/>
      <c r="C2767" s="52"/>
      <c r="D2767" s="53"/>
      <c r="E2767" s="53"/>
      <c r="F2767" s="53"/>
      <c r="G2767" s="53"/>
      <c r="H2767" s="53"/>
      <c r="I2767" s="52"/>
      <c r="J2767" s="52"/>
    </row>
    <row r="2768" spans="1:10" x14ac:dyDescent="0.15">
      <c r="A2768" s="52"/>
      <c r="B2768" s="52"/>
      <c r="C2768" s="52"/>
      <c r="D2768" s="53"/>
      <c r="E2768" s="53"/>
      <c r="F2768" s="53"/>
      <c r="G2768" s="53"/>
      <c r="H2768" s="53"/>
      <c r="I2768" s="52"/>
      <c r="J2768" s="52"/>
    </row>
    <row r="2769" spans="1:10" x14ac:dyDescent="0.15">
      <c r="A2769" s="52"/>
      <c r="B2769" s="52"/>
      <c r="C2769" s="52"/>
      <c r="D2769" s="53"/>
      <c r="E2769" s="53"/>
      <c r="F2769" s="53"/>
      <c r="G2769" s="53"/>
      <c r="H2769" s="53"/>
      <c r="I2769" s="52"/>
      <c r="J2769" s="52"/>
    </row>
    <row r="2770" spans="1:10" x14ac:dyDescent="0.15">
      <c r="A2770" s="52"/>
      <c r="B2770" s="52"/>
      <c r="C2770" s="52"/>
      <c r="D2770" s="53"/>
      <c r="E2770" s="53"/>
      <c r="F2770" s="53"/>
      <c r="G2770" s="53"/>
      <c r="H2770" s="53"/>
      <c r="I2770" s="52"/>
      <c r="J2770" s="52"/>
    </row>
    <row r="2771" spans="1:10" x14ac:dyDescent="0.15">
      <c r="A2771" s="52"/>
      <c r="B2771" s="52"/>
      <c r="C2771" s="52"/>
      <c r="D2771" s="53"/>
      <c r="E2771" s="53"/>
      <c r="F2771" s="53"/>
      <c r="G2771" s="53"/>
      <c r="H2771" s="53"/>
      <c r="I2771" s="52"/>
      <c r="J2771" s="52"/>
    </row>
    <row r="2772" spans="1:10" x14ac:dyDescent="0.15">
      <c r="A2772" s="52"/>
      <c r="B2772" s="52"/>
      <c r="C2772" s="52"/>
      <c r="D2772" s="53"/>
      <c r="E2772" s="53"/>
      <c r="F2772" s="53"/>
      <c r="G2772" s="53"/>
      <c r="H2772" s="53"/>
      <c r="I2772" s="52"/>
      <c r="J2772" s="52"/>
    </row>
    <row r="2773" spans="1:10" x14ac:dyDescent="0.15">
      <c r="A2773" s="52"/>
      <c r="B2773" s="52"/>
      <c r="C2773" s="52"/>
      <c r="D2773" s="53"/>
      <c r="E2773" s="53"/>
      <c r="F2773" s="53"/>
      <c r="G2773" s="53"/>
      <c r="H2773" s="53"/>
      <c r="I2773" s="52"/>
      <c r="J2773" s="52"/>
    </row>
    <row r="2774" spans="1:10" x14ac:dyDescent="0.15">
      <c r="A2774" s="52"/>
      <c r="B2774" s="52"/>
      <c r="C2774" s="52"/>
      <c r="D2774" s="53"/>
      <c r="E2774" s="53"/>
      <c r="F2774" s="53"/>
      <c r="G2774" s="53"/>
      <c r="H2774" s="53"/>
      <c r="I2774" s="52"/>
      <c r="J2774" s="52"/>
    </row>
    <row r="2775" spans="1:10" x14ac:dyDescent="0.15">
      <c r="A2775" s="52"/>
      <c r="B2775" s="52"/>
      <c r="C2775" s="52"/>
      <c r="D2775" s="53"/>
      <c r="E2775" s="53"/>
      <c r="F2775" s="53"/>
      <c r="G2775" s="53"/>
      <c r="H2775" s="53"/>
      <c r="I2775" s="52"/>
      <c r="J2775" s="52"/>
    </row>
    <row r="2776" spans="1:10" x14ac:dyDescent="0.15">
      <c r="A2776" s="52"/>
      <c r="B2776" s="52"/>
      <c r="C2776" s="52"/>
      <c r="D2776" s="53"/>
      <c r="E2776" s="53"/>
      <c r="F2776" s="53"/>
      <c r="G2776" s="53"/>
      <c r="H2776" s="53"/>
      <c r="I2776" s="52"/>
      <c r="J2776" s="52"/>
    </row>
    <row r="2777" spans="1:10" x14ac:dyDescent="0.15">
      <c r="A2777" s="52"/>
      <c r="B2777" s="52"/>
      <c r="C2777" s="52"/>
      <c r="D2777" s="53"/>
      <c r="E2777" s="53"/>
      <c r="F2777" s="53"/>
      <c r="G2777" s="53"/>
      <c r="H2777" s="53"/>
      <c r="I2777" s="52"/>
      <c r="J2777" s="52"/>
    </row>
    <row r="2778" spans="1:10" x14ac:dyDescent="0.15">
      <c r="A2778" s="52"/>
      <c r="B2778" s="52"/>
      <c r="C2778" s="52"/>
      <c r="D2778" s="53"/>
      <c r="E2778" s="53"/>
      <c r="F2778" s="53"/>
      <c r="G2778" s="53"/>
      <c r="H2778" s="53"/>
      <c r="I2778" s="52"/>
      <c r="J2778" s="52"/>
    </row>
    <row r="2779" spans="1:10" x14ac:dyDescent="0.15">
      <c r="A2779" s="52"/>
      <c r="B2779" s="52"/>
      <c r="C2779" s="52"/>
      <c r="D2779" s="53"/>
      <c r="E2779" s="53"/>
      <c r="F2779" s="53"/>
      <c r="G2779" s="53"/>
      <c r="H2779" s="53"/>
      <c r="I2779" s="52"/>
      <c r="J2779" s="52"/>
    </row>
    <row r="2780" spans="1:10" x14ac:dyDescent="0.15">
      <c r="A2780" s="52"/>
      <c r="B2780" s="52"/>
      <c r="C2780" s="52"/>
      <c r="D2780" s="53"/>
      <c r="E2780" s="53"/>
      <c r="F2780" s="53"/>
      <c r="G2780" s="53"/>
      <c r="H2780" s="53"/>
      <c r="I2780" s="52"/>
      <c r="J2780" s="52"/>
    </row>
    <row r="2781" spans="1:10" x14ac:dyDescent="0.15">
      <c r="A2781" s="52"/>
      <c r="B2781" s="52"/>
      <c r="C2781" s="52"/>
      <c r="D2781" s="53"/>
      <c r="E2781" s="53"/>
      <c r="F2781" s="53"/>
      <c r="G2781" s="53"/>
      <c r="H2781" s="53"/>
      <c r="I2781" s="52"/>
      <c r="J2781" s="52"/>
    </row>
    <row r="2782" spans="1:10" x14ac:dyDescent="0.15">
      <c r="A2782" s="52"/>
      <c r="B2782" s="52"/>
      <c r="C2782" s="52"/>
      <c r="D2782" s="53"/>
      <c r="E2782" s="53"/>
      <c r="F2782" s="53"/>
      <c r="G2782" s="53"/>
      <c r="H2782" s="53"/>
      <c r="I2782" s="52"/>
      <c r="J2782" s="52"/>
    </row>
    <row r="2783" spans="1:10" x14ac:dyDescent="0.15">
      <c r="A2783" s="52"/>
      <c r="B2783" s="52"/>
      <c r="C2783" s="52"/>
      <c r="D2783" s="53"/>
      <c r="E2783" s="53"/>
      <c r="F2783" s="53"/>
      <c r="G2783" s="53"/>
      <c r="H2783" s="53"/>
      <c r="I2783" s="52"/>
      <c r="J2783" s="52"/>
    </row>
    <row r="2784" spans="1:10" x14ac:dyDescent="0.15">
      <c r="A2784" s="52"/>
      <c r="B2784" s="52"/>
      <c r="C2784" s="52"/>
      <c r="D2784" s="53"/>
      <c r="E2784" s="53"/>
      <c r="F2784" s="53"/>
      <c r="G2784" s="53"/>
      <c r="H2784" s="53"/>
      <c r="I2784" s="52"/>
      <c r="J2784" s="52"/>
    </row>
    <row r="2785" spans="1:10" x14ac:dyDescent="0.15">
      <c r="A2785" s="52"/>
      <c r="B2785" s="52"/>
      <c r="C2785" s="52"/>
      <c r="D2785" s="53"/>
      <c r="E2785" s="53"/>
      <c r="F2785" s="53"/>
      <c r="G2785" s="53"/>
      <c r="H2785" s="53"/>
      <c r="I2785" s="52"/>
      <c r="J2785" s="52"/>
    </row>
    <row r="2786" spans="1:10" x14ac:dyDescent="0.15">
      <c r="A2786" s="52"/>
      <c r="B2786" s="52"/>
      <c r="C2786" s="52"/>
      <c r="D2786" s="53"/>
      <c r="E2786" s="53"/>
      <c r="F2786" s="53"/>
      <c r="G2786" s="53"/>
      <c r="H2786" s="53"/>
      <c r="I2786" s="52"/>
      <c r="J2786" s="52"/>
    </row>
    <row r="2787" spans="1:10" x14ac:dyDescent="0.15">
      <c r="A2787" s="52"/>
      <c r="B2787" s="52"/>
      <c r="C2787" s="52"/>
      <c r="D2787" s="53"/>
      <c r="E2787" s="53"/>
      <c r="F2787" s="53"/>
      <c r="G2787" s="53"/>
      <c r="H2787" s="53"/>
      <c r="I2787" s="52"/>
      <c r="J2787" s="52"/>
    </row>
    <row r="2788" spans="1:10" x14ac:dyDescent="0.15">
      <c r="A2788" s="52"/>
      <c r="B2788" s="52"/>
      <c r="C2788" s="52"/>
      <c r="D2788" s="53"/>
      <c r="E2788" s="53"/>
      <c r="F2788" s="53"/>
      <c r="G2788" s="53"/>
      <c r="H2788" s="53"/>
      <c r="I2788" s="52"/>
      <c r="J2788" s="52"/>
    </row>
    <row r="2789" spans="1:10" x14ac:dyDescent="0.15">
      <c r="A2789" s="52"/>
      <c r="B2789" s="52"/>
      <c r="C2789" s="52"/>
      <c r="D2789" s="53"/>
      <c r="E2789" s="53"/>
      <c r="F2789" s="53"/>
      <c r="G2789" s="53"/>
      <c r="H2789" s="53"/>
      <c r="I2789" s="52"/>
      <c r="J2789" s="52"/>
    </row>
    <row r="2790" spans="1:10" x14ac:dyDescent="0.15">
      <c r="A2790" s="52"/>
      <c r="B2790" s="52"/>
      <c r="C2790" s="52"/>
      <c r="D2790" s="53"/>
      <c r="E2790" s="53"/>
      <c r="F2790" s="53"/>
      <c r="G2790" s="53"/>
      <c r="H2790" s="53"/>
      <c r="I2790" s="52"/>
      <c r="J2790" s="52"/>
    </row>
    <row r="2791" spans="1:10" x14ac:dyDescent="0.15">
      <c r="A2791" s="52"/>
      <c r="B2791" s="52"/>
      <c r="C2791" s="52"/>
      <c r="D2791" s="53"/>
      <c r="E2791" s="53"/>
      <c r="F2791" s="53"/>
      <c r="G2791" s="53"/>
      <c r="H2791" s="53"/>
      <c r="I2791" s="52"/>
      <c r="J2791" s="52"/>
    </row>
    <row r="2792" spans="1:10" x14ac:dyDescent="0.15">
      <c r="A2792" s="52"/>
      <c r="B2792" s="52"/>
      <c r="C2792" s="52"/>
      <c r="D2792" s="53"/>
      <c r="E2792" s="53"/>
      <c r="F2792" s="53"/>
      <c r="G2792" s="53"/>
      <c r="H2792" s="53"/>
      <c r="I2792" s="52"/>
      <c r="J2792" s="52"/>
    </row>
    <row r="2793" spans="1:10" x14ac:dyDescent="0.15">
      <c r="A2793" s="52"/>
      <c r="B2793" s="52"/>
      <c r="C2793" s="52"/>
      <c r="D2793" s="53"/>
      <c r="E2793" s="53"/>
      <c r="F2793" s="53"/>
      <c r="G2793" s="53"/>
      <c r="H2793" s="53"/>
      <c r="I2793" s="52"/>
      <c r="J2793" s="52"/>
    </row>
    <row r="2794" spans="1:10" x14ac:dyDescent="0.15">
      <c r="A2794" s="52"/>
      <c r="B2794" s="52"/>
      <c r="C2794" s="52"/>
      <c r="D2794" s="53"/>
      <c r="E2794" s="53"/>
      <c r="F2794" s="53"/>
      <c r="G2794" s="53"/>
      <c r="H2794" s="53"/>
      <c r="I2794" s="52"/>
      <c r="J2794" s="52"/>
    </row>
    <row r="2795" spans="1:10" x14ac:dyDescent="0.15">
      <c r="A2795" s="52"/>
      <c r="B2795" s="52"/>
      <c r="C2795" s="52"/>
      <c r="D2795" s="53"/>
      <c r="E2795" s="53"/>
      <c r="F2795" s="53"/>
      <c r="G2795" s="53"/>
      <c r="H2795" s="53"/>
      <c r="I2795" s="52"/>
      <c r="J2795" s="52"/>
    </row>
    <row r="2796" spans="1:10" x14ac:dyDescent="0.15">
      <c r="A2796" s="52"/>
      <c r="B2796" s="52"/>
      <c r="C2796" s="52"/>
      <c r="D2796" s="53"/>
      <c r="E2796" s="53"/>
      <c r="F2796" s="53"/>
      <c r="G2796" s="53"/>
      <c r="H2796" s="53"/>
      <c r="I2796" s="52"/>
      <c r="J2796" s="52"/>
    </row>
    <row r="2797" spans="1:10" x14ac:dyDescent="0.15">
      <c r="A2797" s="52"/>
      <c r="B2797" s="52"/>
      <c r="C2797" s="52"/>
      <c r="D2797" s="53"/>
      <c r="E2797" s="53"/>
      <c r="F2797" s="53"/>
      <c r="G2797" s="53"/>
      <c r="H2797" s="53"/>
      <c r="I2797" s="52"/>
      <c r="J2797" s="52"/>
    </row>
    <row r="2798" spans="1:10" x14ac:dyDescent="0.15">
      <c r="A2798" s="52"/>
      <c r="B2798" s="52"/>
      <c r="C2798" s="52"/>
      <c r="D2798" s="53"/>
      <c r="E2798" s="53"/>
      <c r="F2798" s="53"/>
      <c r="G2798" s="53"/>
      <c r="H2798" s="53"/>
      <c r="I2798" s="52"/>
      <c r="J2798" s="52"/>
    </row>
    <row r="2799" spans="1:10" x14ac:dyDescent="0.15">
      <c r="A2799" s="52"/>
      <c r="B2799" s="52"/>
      <c r="C2799" s="52"/>
      <c r="D2799" s="53"/>
      <c r="E2799" s="53"/>
      <c r="F2799" s="53"/>
      <c r="G2799" s="53"/>
      <c r="H2799" s="53"/>
      <c r="I2799" s="52"/>
      <c r="J2799" s="52"/>
    </row>
    <row r="2800" spans="1:10" x14ac:dyDescent="0.15">
      <c r="A2800" s="52"/>
      <c r="B2800" s="52"/>
      <c r="C2800" s="52"/>
      <c r="D2800" s="53"/>
      <c r="E2800" s="53"/>
      <c r="F2800" s="53"/>
      <c r="G2800" s="53"/>
      <c r="H2800" s="53"/>
      <c r="I2800" s="52"/>
      <c r="J2800" s="52"/>
    </row>
    <row r="2801" spans="1:10" x14ac:dyDescent="0.15">
      <c r="A2801" s="52"/>
      <c r="B2801" s="52"/>
      <c r="C2801" s="52"/>
      <c r="D2801" s="53"/>
      <c r="E2801" s="53"/>
      <c r="F2801" s="53"/>
      <c r="G2801" s="53"/>
      <c r="H2801" s="53"/>
      <c r="I2801" s="52"/>
      <c r="J2801" s="52"/>
    </row>
    <row r="2802" spans="1:10" x14ac:dyDescent="0.15">
      <c r="A2802" s="52"/>
      <c r="B2802" s="52"/>
      <c r="C2802" s="52"/>
      <c r="D2802" s="53"/>
      <c r="E2802" s="53"/>
      <c r="F2802" s="53"/>
      <c r="G2802" s="53"/>
      <c r="H2802" s="53"/>
      <c r="I2802" s="52"/>
      <c r="J2802" s="52"/>
    </row>
    <row r="2803" spans="1:10" x14ac:dyDescent="0.15">
      <c r="A2803" s="52"/>
      <c r="B2803" s="52"/>
      <c r="C2803" s="52"/>
      <c r="D2803" s="53"/>
      <c r="E2803" s="53"/>
      <c r="F2803" s="53"/>
      <c r="G2803" s="53"/>
      <c r="H2803" s="53"/>
      <c r="I2803" s="52"/>
      <c r="J2803" s="52"/>
    </row>
    <row r="2804" spans="1:10" x14ac:dyDescent="0.15">
      <c r="A2804" s="52"/>
      <c r="B2804" s="52"/>
      <c r="C2804" s="52"/>
      <c r="D2804" s="53"/>
      <c r="E2804" s="53"/>
      <c r="F2804" s="53"/>
      <c r="G2804" s="53"/>
      <c r="H2804" s="53"/>
      <c r="I2804" s="52"/>
      <c r="J2804" s="52"/>
    </row>
    <row r="2805" spans="1:10" x14ac:dyDescent="0.15">
      <c r="A2805" s="52"/>
      <c r="B2805" s="52"/>
      <c r="C2805" s="52"/>
      <c r="D2805" s="53"/>
      <c r="E2805" s="53"/>
      <c r="F2805" s="53"/>
      <c r="G2805" s="53"/>
      <c r="H2805" s="53"/>
      <c r="I2805" s="52"/>
      <c r="J2805" s="52"/>
    </row>
    <row r="2806" spans="1:10" x14ac:dyDescent="0.15">
      <c r="A2806" s="52"/>
      <c r="B2806" s="52"/>
      <c r="C2806" s="52"/>
      <c r="D2806" s="53"/>
      <c r="E2806" s="53"/>
      <c r="F2806" s="53"/>
      <c r="G2806" s="53"/>
      <c r="H2806" s="53"/>
      <c r="I2806" s="52"/>
      <c r="J2806" s="52"/>
    </row>
    <row r="2807" spans="1:10" x14ac:dyDescent="0.15">
      <c r="A2807" s="52"/>
      <c r="B2807" s="52"/>
      <c r="C2807" s="52"/>
      <c r="D2807" s="53"/>
      <c r="E2807" s="53"/>
      <c r="F2807" s="53"/>
      <c r="G2807" s="53"/>
      <c r="H2807" s="53"/>
      <c r="I2807" s="52"/>
      <c r="J2807" s="52"/>
    </row>
    <row r="2808" spans="1:10" x14ac:dyDescent="0.15">
      <c r="A2808" s="52"/>
      <c r="B2808" s="52"/>
      <c r="C2808" s="52"/>
      <c r="D2808" s="53"/>
      <c r="E2808" s="53"/>
      <c r="F2808" s="53"/>
      <c r="G2808" s="53"/>
      <c r="H2808" s="53"/>
      <c r="I2808" s="52"/>
      <c r="J2808" s="52"/>
    </row>
    <row r="2809" spans="1:10" x14ac:dyDescent="0.15">
      <c r="A2809" s="52"/>
      <c r="B2809" s="52"/>
      <c r="C2809" s="52"/>
      <c r="D2809" s="53"/>
      <c r="E2809" s="53"/>
      <c r="F2809" s="53"/>
      <c r="G2809" s="53"/>
      <c r="H2809" s="53"/>
      <c r="I2809" s="52"/>
      <c r="J2809" s="52"/>
    </row>
    <row r="2810" spans="1:10" x14ac:dyDescent="0.15">
      <c r="A2810" s="52"/>
      <c r="B2810" s="52"/>
      <c r="C2810" s="52"/>
      <c r="D2810" s="53"/>
      <c r="E2810" s="53"/>
      <c r="F2810" s="53"/>
      <c r="G2810" s="53"/>
      <c r="H2810" s="53"/>
      <c r="I2810" s="52"/>
      <c r="J2810" s="52"/>
    </row>
    <row r="2811" spans="1:10" x14ac:dyDescent="0.15">
      <c r="A2811" s="52"/>
      <c r="B2811" s="52"/>
      <c r="C2811" s="52"/>
      <c r="D2811" s="53"/>
      <c r="E2811" s="53"/>
      <c r="F2811" s="53"/>
      <c r="G2811" s="53"/>
      <c r="H2811" s="53"/>
      <c r="I2811" s="52"/>
      <c r="J2811" s="52"/>
    </row>
    <row r="2812" spans="1:10" x14ac:dyDescent="0.15">
      <c r="A2812" s="52"/>
      <c r="B2812" s="52"/>
      <c r="C2812" s="52"/>
      <c r="D2812" s="53"/>
      <c r="E2812" s="53"/>
      <c r="F2812" s="53"/>
      <c r="G2812" s="53"/>
      <c r="H2812" s="53"/>
      <c r="I2812" s="52"/>
      <c r="J2812" s="52"/>
    </row>
    <row r="2813" spans="1:10" x14ac:dyDescent="0.15">
      <c r="A2813" s="52"/>
      <c r="B2813" s="52"/>
      <c r="C2813" s="52"/>
      <c r="D2813" s="53"/>
      <c r="E2813" s="53"/>
      <c r="F2813" s="53"/>
      <c r="G2813" s="53"/>
      <c r="H2813" s="53"/>
      <c r="I2813" s="52"/>
      <c r="J2813" s="52"/>
    </row>
    <row r="2814" spans="1:10" x14ac:dyDescent="0.15">
      <c r="A2814" s="52"/>
      <c r="B2814" s="52"/>
      <c r="C2814" s="52"/>
      <c r="D2814" s="53"/>
      <c r="E2814" s="53"/>
      <c r="F2814" s="53"/>
      <c r="G2814" s="53"/>
      <c r="H2814" s="53"/>
      <c r="I2814" s="52"/>
      <c r="J2814" s="52"/>
    </row>
    <row r="2815" spans="1:10" x14ac:dyDescent="0.15">
      <c r="A2815" s="52"/>
      <c r="B2815" s="52"/>
      <c r="C2815" s="52"/>
      <c r="D2815" s="53"/>
      <c r="E2815" s="53"/>
      <c r="F2815" s="53"/>
      <c r="G2815" s="53"/>
      <c r="H2815" s="53"/>
      <c r="I2815" s="52"/>
      <c r="J2815" s="52"/>
    </row>
    <row r="2816" spans="1:10" x14ac:dyDescent="0.15">
      <c r="A2816" s="52"/>
      <c r="B2816" s="52"/>
      <c r="C2816" s="52"/>
      <c r="D2816" s="53"/>
      <c r="E2816" s="53"/>
      <c r="F2816" s="53"/>
      <c r="G2816" s="53"/>
      <c r="H2816" s="53"/>
      <c r="I2816" s="52"/>
      <c r="J2816" s="52"/>
    </row>
    <row r="2817" spans="1:10" x14ac:dyDescent="0.15">
      <c r="A2817" s="52"/>
      <c r="B2817" s="52"/>
      <c r="C2817" s="52"/>
      <c r="D2817" s="53"/>
      <c r="E2817" s="53"/>
      <c r="F2817" s="53"/>
      <c r="G2817" s="53"/>
      <c r="H2817" s="53"/>
      <c r="I2817" s="52"/>
      <c r="J2817" s="52"/>
    </row>
    <row r="2818" spans="1:10" x14ac:dyDescent="0.15">
      <c r="A2818" s="52"/>
      <c r="B2818" s="52"/>
      <c r="C2818" s="52"/>
      <c r="D2818" s="53"/>
      <c r="E2818" s="53"/>
      <c r="F2818" s="53"/>
      <c r="G2818" s="53"/>
      <c r="H2818" s="53"/>
      <c r="I2818" s="52"/>
      <c r="J2818" s="52"/>
    </row>
    <row r="2819" spans="1:10" x14ac:dyDescent="0.15">
      <c r="A2819" s="52"/>
      <c r="B2819" s="52"/>
      <c r="C2819" s="52"/>
      <c r="D2819" s="53"/>
      <c r="E2819" s="53"/>
      <c r="F2819" s="53"/>
      <c r="G2819" s="53"/>
      <c r="H2819" s="53"/>
      <c r="I2819" s="52"/>
      <c r="J2819" s="52"/>
    </row>
    <row r="2820" spans="1:10" x14ac:dyDescent="0.15">
      <c r="A2820" s="52"/>
      <c r="B2820" s="52"/>
      <c r="C2820" s="52"/>
      <c r="D2820" s="53"/>
      <c r="E2820" s="53"/>
      <c r="F2820" s="53"/>
      <c r="G2820" s="53"/>
      <c r="H2820" s="53"/>
      <c r="I2820" s="52"/>
      <c r="J2820" s="52"/>
    </row>
    <row r="2821" spans="1:10" x14ac:dyDescent="0.15">
      <c r="A2821" s="52"/>
      <c r="B2821" s="52"/>
      <c r="C2821" s="52"/>
      <c r="D2821" s="53"/>
      <c r="E2821" s="53"/>
      <c r="F2821" s="53"/>
      <c r="G2821" s="53"/>
      <c r="H2821" s="53"/>
      <c r="I2821" s="52"/>
      <c r="J2821" s="52"/>
    </row>
    <row r="2822" spans="1:10" x14ac:dyDescent="0.15">
      <c r="A2822" s="52"/>
      <c r="B2822" s="52"/>
      <c r="C2822" s="52"/>
      <c r="D2822" s="53"/>
      <c r="E2822" s="53"/>
      <c r="F2822" s="53"/>
      <c r="G2822" s="53"/>
      <c r="H2822" s="53"/>
      <c r="I2822" s="52"/>
      <c r="J2822" s="52"/>
    </row>
    <row r="2823" spans="1:10" x14ac:dyDescent="0.15">
      <c r="A2823" s="52"/>
      <c r="B2823" s="52"/>
      <c r="C2823" s="52"/>
      <c r="D2823" s="53"/>
      <c r="E2823" s="53"/>
      <c r="F2823" s="53"/>
      <c r="G2823" s="53"/>
      <c r="H2823" s="53"/>
      <c r="I2823" s="52"/>
      <c r="J2823" s="52"/>
    </row>
    <row r="2824" spans="1:10" x14ac:dyDescent="0.15">
      <c r="A2824" s="52"/>
      <c r="B2824" s="52"/>
      <c r="C2824" s="52"/>
      <c r="D2824" s="53"/>
      <c r="E2824" s="53"/>
      <c r="F2824" s="53"/>
      <c r="G2824" s="53"/>
      <c r="H2824" s="53"/>
      <c r="I2824" s="52"/>
      <c r="J2824" s="52"/>
    </row>
    <row r="2825" spans="1:10" x14ac:dyDescent="0.15">
      <c r="A2825" s="52"/>
      <c r="B2825" s="52"/>
      <c r="C2825" s="52"/>
      <c r="D2825" s="53"/>
      <c r="E2825" s="53"/>
      <c r="F2825" s="53"/>
      <c r="G2825" s="53"/>
      <c r="H2825" s="53"/>
      <c r="I2825" s="52"/>
      <c r="J2825" s="52"/>
    </row>
    <row r="2826" spans="1:10" x14ac:dyDescent="0.15">
      <c r="A2826" s="52"/>
      <c r="B2826" s="52"/>
      <c r="C2826" s="52"/>
      <c r="D2826" s="53"/>
      <c r="E2826" s="53"/>
      <c r="F2826" s="53"/>
      <c r="G2826" s="53"/>
      <c r="H2826" s="53"/>
      <c r="I2826" s="52"/>
      <c r="J2826" s="52"/>
    </row>
    <row r="2827" spans="1:10" x14ac:dyDescent="0.15">
      <c r="A2827" s="52"/>
      <c r="B2827" s="52"/>
      <c r="C2827" s="52"/>
      <c r="D2827" s="53"/>
      <c r="E2827" s="53"/>
      <c r="F2827" s="53"/>
      <c r="G2827" s="53"/>
      <c r="H2827" s="53"/>
      <c r="I2827" s="52"/>
      <c r="J2827" s="52"/>
    </row>
    <row r="2828" spans="1:10" x14ac:dyDescent="0.15">
      <c r="A2828" s="52"/>
      <c r="B2828" s="52"/>
      <c r="C2828" s="52"/>
      <c r="D2828" s="53"/>
      <c r="E2828" s="53"/>
      <c r="F2828" s="53"/>
      <c r="G2828" s="53"/>
      <c r="H2828" s="53"/>
      <c r="I2828" s="52"/>
      <c r="J2828" s="52"/>
    </row>
    <row r="2829" spans="1:10" x14ac:dyDescent="0.15">
      <c r="A2829" s="52"/>
      <c r="B2829" s="52"/>
      <c r="C2829" s="52"/>
      <c r="D2829" s="53"/>
      <c r="E2829" s="53"/>
      <c r="F2829" s="53"/>
      <c r="G2829" s="53"/>
      <c r="H2829" s="53"/>
      <c r="I2829" s="52"/>
      <c r="J2829" s="52"/>
    </row>
    <row r="2830" spans="1:10" x14ac:dyDescent="0.15">
      <c r="A2830" s="52"/>
      <c r="B2830" s="52"/>
      <c r="C2830" s="52"/>
      <c r="D2830" s="53"/>
      <c r="E2830" s="53"/>
      <c r="F2830" s="53"/>
      <c r="G2830" s="53"/>
      <c r="H2830" s="53"/>
      <c r="I2830" s="52"/>
      <c r="J2830" s="52"/>
    </row>
    <row r="2831" spans="1:10" x14ac:dyDescent="0.15">
      <c r="A2831" s="52"/>
      <c r="B2831" s="52"/>
      <c r="C2831" s="52"/>
      <c r="D2831" s="53"/>
      <c r="E2831" s="53"/>
      <c r="F2831" s="53"/>
      <c r="G2831" s="53"/>
      <c r="H2831" s="53"/>
      <c r="I2831" s="52"/>
      <c r="J2831" s="52"/>
    </row>
    <row r="2832" spans="1:10" x14ac:dyDescent="0.15">
      <c r="A2832" s="52"/>
      <c r="B2832" s="52"/>
      <c r="C2832" s="52"/>
      <c r="D2832" s="53"/>
      <c r="E2832" s="53"/>
      <c r="F2832" s="53"/>
      <c r="G2832" s="53"/>
      <c r="H2832" s="53"/>
      <c r="I2832" s="52"/>
      <c r="J2832" s="52"/>
    </row>
    <row r="2833" spans="1:10" x14ac:dyDescent="0.15">
      <c r="A2833" s="52"/>
      <c r="B2833" s="52"/>
      <c r="C2833" s="52"/>
      <c r="D2833" s="53"/>
      <c r="E2833" s="53"/>
      <c r="F2833" s="53"/>
      <c r="G2833" s="53"/>
      <c r="H2833" s="53"/>
      <c r="I2833" s="52"/>
      <c r="J2833" s="52"/>
    </row>
    <row r="2834" spans="1:10" x14ac:dyDescent="0.15">
      <c r="A2834" s="52"/>
      <c r="B2834" s="52"/>
      <c r="C2834" s="52"/>
      <c r="D2834" s="53"/>
      <c r="E2834" s="53"/>
      <c r="F2834" s="53"/>
      <c r="G2834" s="53"/>
      <c r="H2834" s="53"/>
      <c r="I2834" s="52"/>
      <c r="J2834" s="52"/>
    </row>
    <row r="2835" spans="1:10" x14ac:dyDescent="0.15">
      <c r="A2835" s="52"/>
      <c r="B2835" s="52"/>
      <c r="C2835" s="52"/>
      <c r="D2835" s="53"/>
      <c r="E2835" s="53"/>
      <c r="F2835" s="53"/>
      <c r="G2835" s="53"/>
      <c r="H2835" s="53"/>
      <c r="I2835" s="52"/>
      <c r="J2835" s="52"/>
    </row>
    <row r="2836" spans="1:10" x14ac:dyDescent="0.15">
      <c r="A2836" s="52"/>
      <c r="B2836" s="52"/>
      <c r="C2836" s="52"/>
      <c r="D2836" s="53"/>
      <c r="E2836" s="53"/>
      <c r="F2836" s="53"/>
      <c r="G2836" s="53"/>
      <c r="H2836" s="53"/>
      <c r="I2836" s="52"/>
      <c r="J2836" s="52"/>
    </row>
    <row r="2837" spans="1:10" x14ac:dyDescent="0.15">
      <c r="A2837" s="52"/>
      <c r="B2837" s="52"/>
      <c r="C2837" s="52"/>
      <c r="D2837" s="53"/>
      <c r="E2837" s="53"/>
      <c r="F2837" s="53"/>
      <c r="G2837" s="53"/>
      <c r="H2837" s="53"/>
      <c r="I2837" s="52"/>
      <c r="J2837" s="52"/>
    </row>
    <row r="2838" spans="1:10" x14ac:dyDescent="0.15">
      <c r="A2838" s="52"/>
      <c r="B2838" s="52"/>
      <c r="C2838" s="52"/>
      <c r="D2838" s="53"/>
      <c r="E2838" s="53"/>
      <c r="F2838" s="53"/>
      <c r="G2838" s="53"/>
      <c r="H2838" s="53"/>
      <c r="I2838" s="52"/>
      <c r="J2838" s="52"/>
    </row>
    <row r="2839" spans="1:10" x14ac:dyDescent="0.15">
      <c r="A2839" s="52"/>
      <c r="B2839" s="52"/>
      <c r="C2839" s="52"/>
      <c r="D2839" s="53"/>
      <c r="E2839" s="53"/>
      <c r="F2839" s="53"/>
      <c r="G2839" s="53"/>
      <c r="H2839" s="53"/>
      <c r="I2839" s="52"/>
      <c r="J2839" s="52"/>
    </row>
    <row r="2840" spans="1:10" x14ac:dyDescent="0.15">
      <c r="A2840" s="52"/>
      <c r="B2840" s="52"/>
      <c r="C2840" s="52"/>
      <c r="D2840" s="53"/>
      <c r="E2840" s="53"/>
      <c r="F2840" s="53"/>
      <c r="G2840" s="53"/>
      <c r="H2840" s="53"/>
      <c r="I2840" s="52"/>
      <c r="J2840" s="52"/>
    </row>
    <row r="2841" spans="1:10" x14ac:dyDescent="0.15">
      <c r="A2841" s="52"/>
      <c r="B2841" s="52"/>
      <c r="C2841" s="52"/>
      <c r="D2841" s="53"/>
      <c r="E2841" s="53"/>
      <c r="F2841" s="53"/>
      <c r="G2841" s="53"/>
      <c r="H2841" s="53"/>
      <c r="I2841" s="52"/>
      <c r="J2841" s="52"/>
    </row>
    <row r="2842" spans="1:10" x14ac:dyDescent="0.15">
      <c r="A2842" s="52"/>
      <c r="B2842" s="52"/>
      <c r="C2842" s="52"/>
      <c r="D2842" s="53"/>
      <c r="E2842" s="53"/>
      <c r="F2842" s="53"/>
      <c r="G2842" s="53"/>
      <c r="H2842" s="53"/>
      <c r="I2842" s="52"/>
      <c r="J2842" s="52"/>
    </row>
    <row r="2843" spans="1:10" x14ac:dyDescent="0.15">
      <c r="A2843" s="52"/>
      <c r="B2843" s="52"/>
      <c r="C2843" s="52"/>
      <c r="D2843" s="53"/>
      <c r="E2843" s="53"/>
      <c r="F2843" s="53"/>
      <c r="G2843" s="53"/>
      <c r="H2843" s="53"/>
      <c r="I2843" s="52"/>
      <c r="J2843" s="52"/>
    </row>
    <row r="2844" spans="1:10" x14ac:dyDescent="0.15">
      <c r="A2844" s="52"/>
      <c r="B2844" s="52"/>
      <c r="C2844" s="52"/>
      <c r="D2844" s="53"/>
      <c r="E2844" s="53"/>
      <c r="F2844" s="53"/>
      <c r="G2844" s="53"/>
      <c r="H2844" s="53"/>
      <c r="I2844" s="52"/>
      <c r="J2844" s="52"/>
    </row>
    <row r="2845" spans="1:10" x14ac:dyDescent="0.15">
      <c r="A2845" s="52"/>
      <c r="B2845" s="52"/>
      <c r="C2845" s="52"/>
      <c r="D2845" s="53"/>
      <c r="E2845" s="53"/>
      <c r="F2845" s="53"/>
      <c r="G2845" s="53"/>
      <c r="H2845" s="53"/>
      <c r="I2845" s="52"/>
      <c r="J2845" s="52"/>
    </row>
    <row r="2846" spans="1:10" x14ac:dyDescent="0.15">
      <c r="A2846" s="52"/>
      <c r="B2846" s="52"/>
      <c r="C2846" s="52"/>
      <c r="D2846" s="53"/>
      <c r="E2846" s="53"/>
      <c r="F2846" s="53"/>
      <c r="G2846" s="53"/>
      <c r="H2846" s="53"/>
      <c r="I2846" s="52"/>
      <c r="J2846" s="52"/>
    </row>
    <row r="2847" spans="1:10" x14ac:dyDescent="0.15">
      <c r="A2847" s="52"/>
      <c r="B2847" s="52"/>
      <c r="C2847" s="52"/>
      <c r="D2847" s="53"/>
      <c r="E2847" s="53"/>
      <c r="F2847" s="53"/>
      <c r="G2847" s="53"/>
      <c r="H2847" s="53"/>
      <c r="I2847" s="52"/>
      <c r="J2847" s="52"/>
    </row>
    <row r="2848" spans="1:10" x14ac:dyDescent="0.15">
      <c r="A2848" s="52"/>
      <c r="B2848" s="52"/>
      <c r="C2848" s="52"/>
      <c r="D2848" s="53"/>
      <c r="E2848" s="53"/>
      <c r="F2848" s="53"/>
      <c r="G2848" s="53"/>
      <c r="H2848" s="53"/>
      <c r="I2848" s="52"/>
      <c r="J2848" s="52"/>
    </row>
    <row r="2849" spans="1:10" x14ac:dyDescent="0.15">
      <c r="A2849" s="52"/>
      <c r="B2849" s="52"/>
      <c r="C2849" s="52"/>
      <c r="D2849" s="53"/>
      <c r="E2849" s="53"/>
      <c r="F2849" s="53"/>
      <c r="G2849" s="53"/>
      <c r="H2849" s="53"/>
      <c r="I2849" s="52"/>
      <c r="J2849" s="52"/>
    </row>
    <row r="2850" spans="1:10" x14ac:dyDescent="0.15">
      <c r="A2850" s="52"/>
      <c r="B2850" s="52"/>
      <c r="C2850" s="52"/>
      <c r="D2850" s="53"/>
      <c r="E2850" s="53"/>
      <c r="F2850" s="53"/>
      <c r="G2850" s="53"/>
      <c r="H2850" s="53"/>
      <c r="I2850" s="52"/>
      <c r="J2850" s="52"/>
    </row>
    <row r="2851" spans="1:10" x14ac:dyDescent="0.15">
      <c r="A2851" s="52"/>
      <c r="B2851" s="52"/>
      <c r="C2851" s="52"/>
      <c r="D2851" s="53"/>
      <c r="E2851" s="53"/>
      <c r="F2851" s="53"/>
      <c r="G2851" s="53"/>
      <c r="H2851" s="53"/>
      <c r="I2851" s="52"/>
      <c r="J2851" s="52"/>
    </row>
    <row r="2852" spans="1:10" x14ac:dyDescent="0.15">
      <c r="A2852" s="52"/>
      <c r="B2852" s="52"/>
      <c r="C2852" s="52"/>
      <c r="D2852" s="53"/>
      <c r="E2852" s="53"/>
      <c r="F2852" s="53"/>
      <c r="G2852" s="53"/>
      <c r="H2852" s="53"/>
      <c r="I2852" s="52"/>
      <c r="J2852" s="52"/>
    </row>
    <row r="2853" spans="1:10" x14ac:dyDescent="0.15">
      <c r="A2853" s="52"/>
      <c r="B2853" s="52"/>
      <c r="C2853" s="52"/>
      <c r="D2853" s="53"/>
      <c r="E2853" s="53"/>
      <c r="F2853" s="53"/>
      <c r="G2853" s="53"/>
      <c r="H2853" s="53"/>
      <c r="I2853" s="52"/>
      <c r="J2853" s="52"/>
    </row>
    <row r="2854" spans="1:10" x14ac:dyDescent="0.15">
      <c r="A2854" s="52"/>
      <c r="B2854" s="52"/>
      <c r="C2854" s="52"/>
      <c r="D2854" s="53"/>
      <c r="E2854" s="53"/>
      <c r="F2854" s="53"/>
      <c r="G2854" s="53"/>
      <c r="H2854" s="53"/>
      <c r="I2854" s="52"/>
      <c r="J2854" s="52"/>
    </row>
    <row r="2855" spans="1:10" x14ac:dyDescent="0.15">
      <c r="A2855" s="52"/>
      <c r="B2855" s="52"/>
      <c r="C2855" s="52"/>
      <c r="D2855" s="53"/>
      <c r="E2855" s="53"/>
      <c r="F2855" s="53"/>
      <c r="G2855" s="53"/>
      <c r="H2855" s="53"/>
      <c r="I2855" s="52"/>
      <c r="J2855" s="52"/>
    </row>
    <row r="2856" spans="1:10" x14ac:dyDescent="0.15">
      <c r="A2856" s="52"/>
      <c r="B2856" s="52"/>
      <c r="C2856" s="52"/>
      <c r="D2856" s="53"/>
      <c r="E2856" s="53"/>
      <c r="F2856" s="53"/>
      <c r="G2856" s="53"/>
      <c r="H2856" s="53"/>
      <c r="I2856" s="52"/>
      <c r="J2856" s="52"/>
    </row>
    <row r="2857" spans="1:10" x14ac:dyDescent="0.15">
      <c r="A2857" s="52"/>
      <c r="B2857" s="52"/>
      <c r="C2857" s="52"/>
      <c r="D2857" s="53"/>
      <c r="E2857" s="53"/>
      <c r="F2857" s="53"/>
      <c r="G2857" s="53"/>
      <c r="H2857" s="53"/>
      <c r="I2857" s="52"/>
      <c r="J2857" s="52"/>
    </row>
    <row r="2858" spans="1:10" x14ac:dyDescent="0.15">
      <c r="A2858" s="52"/>
      <c r="B2858" s="52"/>
      <c r="C2858" s="52"/>
      <c r="D2858" s="53"/>
      <c r="E2858" s="53"/>
      <c r="F2858" s="53"/>
      <c r="G2858" s="53"/>
      <c r="H2858" s="53"/>
      <c r="I2858" s="52"/>
      <c r="J2858" s="52"/>
    </row>
    <row r="2859" spans="1:10" x14ac:dyDescent="0.15">
      <c r="A2859" s="52"/>
      <c r="B2859" s="52"/>
      <c r="C2859" s="52"/>
      <c r="D2859" s="53"/>
      <c r="E2859" s="53"/>
      <c r="F2859" s="53"/>
      <c r="G2859" s="53"/>
      <c r="H2859" s="53"/>
      <c r="I2859" s="52"/>
      <c r="J2859" s="52"/>
    </row>
    <row r="2860" spans="1:10" x14ac:dyDescent="0.15">
      <c r="A2860" s="52"/>
      <c r="B2860" s="52"/>
      <c r="C2860" s="52"/>
      <c r="D2860" s="53"/>
      <c r="E2860" s="53"/>
      <c r="F2860" s="53"/>
      <c r="G2860" s="53"/>
      <c r="H2860" s="53"/>
      <c r="I2860" s="52"/>
      <c r="J2860" s="52"/>
    </row>
    <row r="2861" spans="1:10" x14ac:dyDescent="0.15">
      <c r="A2861" s="52"/>
      <c r="B2861" s="52"/>
      <c r="C2861" s="52"/>
      <c r="D2861" s="53"/>
      <c r="E2861" s="53"/>
      <c r="F2861" s="53"/>
      <c r="G2861" s="53"/>
      <c r="H2861" s="53"/>
      <c r="I2861" s="52"/>
      <c r="J2861" s="52"/>
    </row>
    <row r="2862" spans="1:10" x14ac:dyDescent="0.15">
      <c r="A2862" s="52"/>
      <c r="B2862" s="52"/>
      <c r="C2862" s="52"/>
      <c r="D2862" s="53"/>
      <c r="E2862" s="53"/>
      <c r="F2862" s="53"/>
      <c r="G2862" s="53"/>
      <c r="H2862" s="53"/>
      <c r="I2862" s="52"/>
      <c r="J2862" s="52"/>
    </row>
    <row r="2863" spans="1:10" x14ac:dyDescent="0.15">
      <c r="A2863" s="52"/>
      <c r="B2863" s="52"/>
      <c r="C2863" s="52"/>
      <c r="D2863" s="53"/>
      <c r="E2863" s="53"/>
      <c r="F2863" s="53"/>
      <c r="G2863" s="53"/>
      <c r="H2863" s="53"/>
      <c r="I2863" s="52"/>
      <c r="J2863" s="52"/>
    </row>
    <row r="2864" spans="1:10" x14ac:dyDescent="0.15">
      <c r="A2864" s="52"/>
      <c r="B2864" s="52"/>
      <c r="C2864" s="52"/>
      <c r="D2864" s="53"/>
      <c r="E2864" s="53"/>
      <c r="F2864" s="53"/>
      <c r="G2864" s="53"/>
      <c r="H2864" s="53"/>
      <c r="I2864" s="52"/>
      <c r="J2864" s="52"/>
    </row>
    <row r="2865" spans="1:10" x14ac:dyDescent="0.15">
      <c r="A2865" s="52"/>
      <c r="B2865" s="52"/>
      <c r="C2865" s="52"/>
      <c r="D2865" s="53"/>
      <c r="E2865" s="53"/>
      <c r="F2865" s="53"/>
      <c r="G2865" s="53"/>
      <c r="H2865" s="53"/>
      <c r="I2865" s="52"/>
      <c r="J2865" s="52"/>
    </row>
    <row r="2866" spans="1:10" x14ac:dyDescent="0.15">
      <c r="A2866" s="52"/>
      <c r="B2866" s="52"/>
      <c r="C2866" s="52"/>
      <c r="D2866" s="53"/>
      <c r="E2866" s="53"/>
      <c r="F2866" s="53"/>
      <c r="G2866" s="53"/>
      <c r="H2866" s="53"/>
      <c r="I2866" s="52"/>
      <c r="J2866" s="52"/>
    </row>
    <row r="2867" spans="1:10" x14ac:dyDescent="0.15">
      <c r="A2867" s="52"/>
      <c r="B2867" s="52"/>
      <c r="C2867" s="52"/>
      <c r="D2867" s="53"/>
      <c r="E2867" s="53"/>
      <c r="F2867" s="53"/>
      <c r="G2867" s="53"/>
      <c r="H2867" s="53"/>
      <c r="I2867" s="52"/>
      <c r="J2867" s="52"/>
    </row>
    <row r="2868" spans="1:10" x14ac:dyDescent="0.15">
      <c r="A2868" s="52"/>
      <c r="B2868" s="52"/>
      <c r="C2868" s="52"/>
      <c r="D2868" s="53"/>
      <c r="E2868" s="53"/>
      <c r="F2868" s="53"/>
      <c r="G2868" s="53"/>
      <c r="H2868" s="53"/>
      <c r="I2868" s="52"/>
      <c r="J2868" s="52"/>
    </row>
    <row r="2869" spans="1:10" x14ac:dyDescent="0.15">
      <c r="A2869" s="52"/>
      <c r="B2869" s="52"/>
      <c r="C2869" s="52"/>
      <c r="D2869" s="53"/>
      <c r="E2869" s="53"/>
      <c r="F2869" s="53"/>
      <c r="G2869" s="53"/>
      <c r="H2869" s="53"/>
      <c r="I2869" s="52"/>
      <c r="J2869" s="52"/>
    </row>
    <row r="2870" spans="1:10" x14ac:dyDescent="0.15">
      <c r="A2870" s="52"/>
      <c r="B2870" s="52"/>
      <c r="C2870" s="52"/>
      <c r="D2870" s="53"/>
      <c r="E2870" s="53"/>
      <c r="F2870" s="53"/>
      <c r="G2870" s="53"/>
      <c r="H2870" s="53"/>
      <c r="I2870" s="52"/>
      <c r="J2870" s="52"/>
    </row>
    <row r="2871" spans="1:10" x14ac:dyDescent="0.15">
      <c r="A2871" s="52"/>
      <c r="B2871" s="52"/>
      <c r="C2871" s="52"/>
      <c r="D2871" s="53"/>
      <c r="E2871" s="53"/>
      <c r="F2871" s="53"/>
      <c r="G2871" s="53"/>
      <c r="H2871" s="53"/>
      <c r="I2871" s="52"/>
      <c r="J2871" s="52"/>
    </row>
    <row r="2872" spans="1:10" x14ac:dyDescent="0.15">
      <c r="A2872" s="52"/>
      <c r="B2872" s="52"/>
      <c r="C2872" s="52"/>
      <c r="D2872" s="53"/>
      <c r="E2872" s="53"/>
      <c r="F2872" s="53"/>
      <c r="G2872" s="53"/>
      <c r="H2872" s="53"/>
      <c r="I2872" s="52"/>
      <c r="J2872" s="52"/>
    </row>
    <row r="2873" spans="1:10" x14ac:dyDescent="0.15">
      <c r="A2873" s="52"/>
      <c r="B2873" s="52"/>
      <c r="C2873" s="52"/>
      <c r="D2873" s="53"/>
      <c r="E2873" s="53"/>
      <c r="F2873" s="53"/>
      <c r="G2873" s="53"/>
      <c r="H2873" s="53"/>
      <c r="I2873" s="52"/>
      <c r="J2873" s="52"/>
    </row>
    <row r="2874" spans="1:10" x14ac:dyDescent="0.15">
      <c r="A2874" s="52"/>
      <c r="B2874" s="52"/>
      <c r="C2874" s="52"/>
      <c r="D2874" s="53"/>
      <c r="E2874" s="53"/>
      <c r="F2874" s="53"/>
      <c r="G2874" s="53"/>
      <c r="H2874" s="53"/>
      <c r="I2874" s="52"/>
      <c r="J2874" s="52"/>
    </row>
    <row r="2875" spans="1:10" x14ac:dyDescent="0.15">
      <c r="A2875" s="52"/>
      <c r="B2875" s="52"/>
      <c r="C2875" s="52"/>
      <c r="D2875" s="53"/>
      <c r="E2875" s="53"/>
      <c r="F2875" s="53"/>
      <c r="G2875" s="53"/>
      <c r="H2875" s="53"/>
      <c r="I2875" s="52"/>
      <c r="J2875" s="52"/>
    </row>
    <row r="2876" spans="1:10" x14ac:dyDescent="0.15">
      <c r="A2876" s="52"/>
      <c r="B2876" s="52"/>
      <c r="C2876" s="52"/>
      <c r="D2876" s="53"/>
      <c r="E2876" s="53"/>
      <c r="F2876" s="53"/>
      <c r="G2876" s="53"/>
      <c r="H2876" s="53"/>
      <c r="I2876" s="52"/>
      <c r="J2876" s="52"/>
    </row>
    <row r="2877" spans="1:10" x14ac:dyDescent="0.15">
      <c r="A2877" s="52"/>
      <c r="B2877" s="52"/>
      <c r="C2877" s="52"/>
      <c r="D2877" s="53"/>
      <c r="E2877" s="53"/>
      <c r="F2877" s="53"/>
      <c r="G2877" s="53"/>
      <c r="H2877" s="53"/>
      <c r="I2877" s="52"/>
      <c r="J2877" s="52"/>
    </row>
    <row r="2878" spans="1:10" x14ac:dyDescent="0.15">
      <c r="A2878" s="52"/>
      <c r="B2878" s="52"/>
      <c r="C2878" s="52"/>
      <c r="D2878" s="53"/>
      <c r="E2878" s="53"/>
      <c r="F2878" s="53"/>
      <c r="G2878" s="53"/>
      <c r="H2878" s="53"/>
      <c r="I2878" s="52"/>
      <c r="J2878" s="52"/>
    </row>
    <row r="2879" spans="1:10" x14ac:dyDescent="0.15">
      <c r="A2879" s="52"/>
      <c r="B2879" s="52"/>
      <c r="C2879" s="52"/>
      <c r="D2879" s="53"/>
      <c r="E2879" s="53"/>
      <c r="F2879" s="53"/>
      <c r="G2879" s="53"/>
      <c r="H2879" s="53"/>
      <c r="I2879" s="52"/>
      <c r="J2879" s="52"/>
    </row>
    <row r="2880" spans="1:10" x14ac:dyDescent="0.15">
      <c r="A2880" s="52"/>
      <c r="B2880" s="52"/>
      <c r="C2880" s="52"/>
      <c r="D2880" s="53"/>
      <c r="E2880" s="53"/>
      <c r="F2880" s="53"/>
      <c r="G2880" s="53"/>
      <c r="H2880" s="53"/>
      <c r="I2880" s="52"/>
      <c r="J2880" s="52"/>
    </row>
    <row r="2881" spans="1:10" x14ac:dyDescent="0.15">
      <c r="A2881" s="52"/>
      <c r="B2881" s="52"/>
      <c r="C2881" s="52"/>
      <c r="D2881" s="53"/>
      <c r="E2881" s="53"/>
      <c r="F2881" s="53"/>
      <c r="G2881" s="53"/>
      <c r="H2881" s="53"/>
      <c r="I2881" s="52"/>
      <c r="J2881" s="52"/>
    </row>
    <row r="2882" spans="1:10" x14ac:dyDescent="0.15">
      <c r="A2882" s="52"/>
      <c r="B2882" s="52"/>
      <c r="C2882" s="52"/>
      <c r="D2882" s="53"/>
      <c r="E2882" s="53"/>
      <c r="F2882" s="53"/>
      <c r="G2882" s="53"/>
      <c r="H2882" s="53"/>
      <c r="I2882" s="52"/>
      <c r="J2882" s="52"/>
    </row>
    <row r="2883" spans="1:10" x14ac:dyDescent="0.15">
      <c r="A2883" s="52"/>
      <c r="B2883" s="52"/>
      <c r="C2883" s="52"/>
      <c r="D2883" s="53"/>
      <c r="E2883" s="53"/>
      <c r="F2883" s="53"/>
      <c r="G2883" s="53"/>
      <c r="H2883" s="53"/>
      <c r="I2883" s="52"/>
      <c r="J2883" s="52"/>
    </row>
    <row r="2884" spans="1:10" x14ac:dyDescent="0.15">
      <c r="A2884" s="52"/>
      <c r="B2884" s="52"/>
      <c r="C2884" s="52"/>
      <c r="D2884" s="53"/>
      <c r="E2884" s="53"/>
      <c r="F2884" s="53"/>
      <c r="G2884" s="53"/>
      <c r="H2884" s="53"/>
      <c r="I2884" s="52"/>
      <c r="J2884" s="52"/>
    </row>
    <row r="2885" spans="1:10" x14ac:dyDescent="0.15">
      <c r="A2885" s="52"/>
      <c r="B2885" s="52"/>
      <c r="C2885" s="52"/>
      <c r="D2885" s="53"/>
      <c r="E2885" s="53"/>
      <c r="F2885" s="53"/>
      <c r="G2885" s="53"/>
      <c r="H2885" s="53"/>
      <c r="I2885" s="52"/>
      <c r="J2885" s="52"/>
    </row>
    <row r="2886" spans="1:10" x14ac:dyDescent="0.15">
      <c r="A2886" s="52"/>
      <c r="B2886" s="52"/>
      <c r="C2886" s="52"/>
      <c r="D2886" s="53"/>
      <c r="E2886" s="53"/>
      <c r="F2886" s="53"/>
      <c r="G2886" s="53"/>
      <c r="H2886" s="53"/>
      <c r="I2886" s="52"/>
      <c r="J2886" s="52"/>
    </row>
    <row r="2887" spans="1:10" x14ac:dyDescent="0.15">
      <c r="A2887" s="52"/>
      <c r="B2887" s="52"/>
      <c r="C2887" s="52"/>
      <c r="D2887" s="53"/>
      <c r="E2887" s="53"/>
      <c r="F2887" s="53"/>
      <c r="G2887" s="53"/>
      <c r="H2887" s="53"/>
      <c r="I2887" s="52"/>
      <c r="J2887" s="52"/>
    </row>
    <row r="2888" spans="1:10" x14ac:dyDescent="0.15">
      <c r="A2888" s="52"/>
      <c r="B2888" s="52"/>
      <c r="C2888" s="52"/>
      <c r="D2888" s="53"/>
      <c r="E2888" s="53"/>
      <c r="F2888" s="53"/>
      <c r="G2888" s="53"/>
      <c r="H2888" s="53"/>
      <c r="I2888" s="52"/>
      <c r="J2888" s="52"/>
    </row>
    <row r="2889" spans="1:10" x14ac:dyDescent="0.15">
      <c r="A2889" s="52"/>
      <c r="B2889" s="52"/>
      <c r="C2889" s="52"/>
      <c r="D2889" s="53"/>
      <c r="E2889" s="53"/>
      <c r="F2889" s="53"/>
      <c r="G2889" s="53"/>
      <c r="H2889" s="53"/>
      <c r="I2889" s="52"/>
      <c r="J2889" s="52"/>
    </row>
    <row r="2890" spans="1:10" x14ac:dyDescent="0.15">
      <c r="A2890" s="52"/>
      <c r="B2890" s="52"/>
      <c r="C2890" s="52"/>
      <c r="D2890" s="53"/>
      <c r="E2890" s="53"/>
      <c r="F2890" s="53"/>
      <c r="G2890" s="53"/>
      <c r="H2890" s="53"/>
      <c r="I2890" s="52"/>
      <c r="J2890" s="52"/>
    </row>
    <row r="2891" spans="1:10" x14ac:dyDescent="0.15">
      <c r="A2891" s="52"/>
      <c r="B2891" s="52"/>
      <c r="C2891" s="52"/>
      <c r="D2891" s="53"/>
      <c r="E2891" s="53"/>
      <c r="F2891" s="53"/>
      <c r="G2891" s="53"/>
      <c r="H2891" s="53"/>
      <c r="I2891" s="52"/>
      <c r="J2891" s="52"/>
    </row>
    <row r="2892" spans="1:10" x14ac:dyDescent="0.15">
      <c r="A2892" s="52"/>
      <c r="B2892" s="52"/>
      <c r="C2892" s="52"/>
      <c r="D2892" s="53"/>
      <c r="E2892" s="53"/>
      <c r="F2892" s="53"/>
      <c r="G2892" s="53"/>
      <c r="H2892" s="53"/>
      <c r="I2892" s="52"/>
      <c r="J2892" s="52"/>
    </row>
    <row r="2893" spans="1:10" x14ac:dyDescent="0.15">
      <c r="A2893" s="52"/>
      <c r="B2893" s="52"/>
      <c r="C2893" s="52"/>
      <c r="D2893" s="53"/>
      <c r="E2893" s="53"/>
      <c r="F2893" s="53"/>
      <c r="G2893" s="53"/>
      <c r="H2893" s="53"/>
      <c r="I2893" s="52"/>
      <c r="J2893" s="52"/>
    </row>
    <row r="2894" spans="1:10" x14ac:dyDescent="0.15">
      <c r="A2894" s="52"/>
      <c r="B2894" s="52"/>
      <c r="C2894" s="52"/>
      <c r="D2894" s="53"/>
      <c r="E2894" s="53"/>
      <c r="F2894" s="53"/>
      <c r="G2894" s="53"/>
      <c r="H2894" s="53"/>
      <c r="I2894" s="52"/>
      <c r="J2894" s="52"/>
    </row>
    <row r="2895" spans="1:10" x14ac:dyDescent="0.15">
      <c r="A2895" s="52"/>
      <c r="B2895" s="52"/>
      <c r="C2895" s="52"/>
      <c r="D2895" s="53"/>
      <c r="E2895" s="53"/>
      <c r="F2895" s="53"/>
      <c r="G2895" s="53"/>
      <c r="H2895" s="53"/>
      <c r="I2895" s="52"/>
      <c r="J2895" s="52"/>
    </row>
    <row r="2896" spans="1:10" x14ac:dyDescent="0.15">
      <c r="A2896" s="52"/>
      <c r="B2896" s="52"/>
      <c r="C2896" s="52"/>
      <c r="D2896" s="53"/>
      <c r="E2896" s="53"/>
      <c r="F2896" s="53"/>
      <c r="G2896" s="53"/>
      <c r="H2896" s="53"/>
      <c r="I2896" s="52"/>
      <c r="J2896" s="52"/>
    </row>
    <row r="2897" spans="1:10" x14ac:dyDescent="0.15">
      <c r="A2897" s="52"/>
      <c r="B2897" s="52"/>
      <c r="C2897" s="52"/>
      <c r="D2897" s="53"/>
      <c r="E2897" s="53"/>
      <c r="F2897" s="53"/>
      <c r="G2897" s="53"/>
      <c r="H2897" s="53"/>
      <c r="I2897" s="52"/>
      <c r="J2897" s="52"/>
    </row>
    <row r="2898" spans="1:10" x14ac:dyDescent="0.15">
      <c r="A2898" s="52"/>
      <c r="B2898" s="52"/>
      <c r="C2898" s="52"/>
      <c r="D2898" s="53"/>
      <c r="E2898" s="53"/>
      <c r="F2898" s="53"/>
      <c r="G2898" s="53"/>
      <c r="H2898" s="53"/>
      <c r="I2898" s="52"/>
      <c r="J2898" s="52"/>
    </row>
    <row r="2899" spans="1:10" x14ac:dyDescent="0.15">
      <c r="A2899" s="52"/>
      <c r="B2899" s="52"/>
      <c r="C2899" s="52"/>
      <c r="D2899" s="53"/>
      <c r="E2899" s="53"/>
      <c r="F2899" s="53"/>
      <c r="G2899" s="53"/>
      <c r="H2899" s="53"/>
      <c r="I2899" s="52"/>
      <c r="J2899" s="52"/>
    </row>
    <row r="2900" spans="1:10" x14ac:dyDescent="0.15">
      <c r="A2900" s="52"/>
      <c r="B2900" s="52"/>
      <c r="C2900" s="52"/>
      <c r="D2900" s="53"/>
      <c r="E2900" s="53"/>
      <c r="F2900" s="53"/>
      <c r="G2900" s="53"/>
      <c r="H2900" s="53"/>
      <c r="I2900" s="52"/>
      <c r="J2900" s="52"/>
    </row>
    <row r="2901" spans="1:10" x14ac:dyDescent="0.15">
      <c r="A2901" s="52"/>
      <c r="B2901" s="52"/>
      <c r="C2901" s="52"/>
      <c r="D2901" s="53"/>
      <c r="E2901" s="53"/>
      <c r="F2901" s="53"/>
      <c r="G2901" s="53"/>
      <c r="H2901" s="53"/>
      <c r="I2901" s="52"/>
      <c r="J2901" s="52"/>
    </row>
    <row r="2902" spans="1:10" x14ac:dyDescent="0.15">
      <c r="A2902" s="52"/>
      <c r="B2902" s="52"/>
      <c r="C2902" s="52"/>
      <c r="D2902" s="53"/>
      <c r="E2902" s="53"/>
      <c r="F2902" s="53"/>
      <c r="G2902" s="53"/>
      <c r="H2902" s="53"/>
      <c r="I2902" s="52"/>
      <c r="J2902" s="52"/>
    </row>
    <row r="2903" spans="1:10" x14ac:dyDescent="0.15">
      <c r="A2903" s="52"/>
      <c r="B2903" s="52"/>
      <c r="C2903" s="52"/>
      <c r="D2903" s="53"/>
      <c r="E2903" s="53"/>
      <c r="F2903" s="53"/>
      <c r="G2903" s="53"/>
      <c r="H2903" s="53"/>
      <c r="I2903" s="52"/>
      <c r="J2903" s="52"/>
    </row>
    <row r="2904" spans="1:10" x14ac:dyDescent="0.15">
      <c r="A2904" s="52"/>
      <c r="B2904" s="52"/>
      <c r="C2904" s="52"/>
      <c r="D2904" s="53"/>
      <c r="E2904" s="53"/>
      <c r="F2904" s="53"/>
      <c r="G2904" s="53"/>
      <c r="H2904" s="53"/>
      <c r="I2904" s="52"/>
      <c r="J2904" s="52"/>
    </row>
    <row r="2905" spans="1:10" x14ac:dyDescent="0.15">
      <c r="A2905" s="52"/>
      <c r="B2905" s="52"/>
      <c r="C2905" s="52"/>
      <c r="D2905" s="53"/>
      <c r="E2905" s="53"/>
      <c r="F2905" s="53"/>
      <c r="G2905" s="53"/>
      <c r="H2905" s="53"/>
      <c r="I2905" s="52"/>
      <c r="J2905" s="52"/>
    </row>
    <row r="2906" spans="1:10" x14ac:dyDescent="0.15">
      <c r="A2906" s="52"/>
      <c r="B2906" s="52"/>
      <c r="C2906" s="52"/>
      <c r="D2906" s="53"/>
      <c r="E2906" s="53"/>
      <c r="F2906" s="53"/>
      <c r="G2906" s="53"/>
      <c r="H2906" s="53"/>
      <c r="I2906" s="52"/>
      <c r="J2906" s="52"/>
    </row>
    <row r="2907" spans="1:10" x14ac:dyDescent="0.15">
      <c r="A2907" s="52"/>
      <c r="B2907" s="52"/>
      <c r="C2907" s="52"/>
      <c r="D2907" s="53"/>
      <c r="E2907" s="53"/>
      <c r="F2907" s="53"/>
      <c r="G2907" s="53"/>
      <c r="H2907" s="53"/>
      <c r="I2907" s="52"/>
      <c r="J2907" s="52"/>
    </row>
    <row r="2908" spans="1:10" x14ac:dyDescent="0.15">
      <c r="A2908" s="52"/>
      <c r="B2908" s="52"/>
      <c r="C2908" s="52"/>
      <c r="D2908" s="53"/>
      <c r="E2908" s="53"/>
      <c r="F2908" s="53"/>
      <c r="G2908" s="53"/>
      <c r="H2908" s="53"/>
      <c r="I2908" s="52"/>
      <c r="J2908" s="52"/>
    </row>
    <row r="2909" spans="1:10" x14ac:dyDescent="0.15">
      <c r="A2909" s="52"/>
      <c r="B2909" s="52"/>
      <c r="C2909" s="52"/>
      <c r="D2909" s="53"/>
      <c r="E2909" s="53"/>
      <c r="F2909" s="53"/>
      <c r="G2909" s="53"/>
      <c r="H2909" s="53"/>
      <c r="I2909" s="52"/>
      <c r="J2909" s="52"/>
    </row>
    <row r="2910" spans="1:10" x14ac:dyDescent="0.15">
      <c r="A2910" s="52"/>
      <c r="B2910" s="52"/>
      <c r="C2910" s="52"/>
      <c r="D2910" s="53"/>
      <c r="E2910" s="53"/>
      <c r="F2910" s="53"/>
      <c r="G2910" s="53"/>
      <c r="H2910" s="53"/>
      <c r="I2910" s="52"/>
      <c r="J2910" s="52"/>
    </row>
    <row r="2911" spans="1:10" x14ac:dyDescent="0.15">
      <c r="A2911" s="52"/>
      <c r="B2911" s="52"/>
      <c r="C2911" s="52"/>
      <c r="D2911" s="53"/>
      <c r="E2911" s="53"/>
      <c r="F2911" s="53"/>
      <c r="G2911" s="53"/>
      <c r="H2911" s="53"/>
      <c r="I2911" s="52"/>
      <c r="J2911" s="52"/>
    </row>
    <row r="2912" spans="1:10" x14ac:dyDescent="0.15">
      <c r="A2912" s="52"/>
      <c r="B2912" s="52"/>
      <c r="C2912" s="52"/>
      <c r="D2912" s="53"/>
      <c r="E2912" s="53"/>
      <c r="F2912" s="53"/>
      <c r="G2912" s="53"/>
      <c r="H2912" s="53"/>
      <c r="I2912" s="52"/>
      <c r="J2912" s="52"/>
    </row>
    <row r="2913" spans="1:10" x14ac:dyDescent="0.15">
      <c r="A2913" s="52"/>
      <c r="B2913" s="52"/>
      <c r="C2913" s="52"/>
      <c r="D2913" s="53"/>
      <c r="E2913" s="53"/>
      <c r="F2913" s="53"/>
      <c r="G2913" s="53"/>
      <c r="H2913" s="53"/>
      <c r="I2913" s="52"/>
      <c r="J2913" s="52"/>
    </row>
    <row r="2914" spans="1:10" x14ac:dyDescent="0.15">
      <c r="A2914" s="52"/>
      <c r="B2914" s="52"/>
      <c r="C2914" s="52"/>
      <c r="D2914" s="53"/>
      <c r="E2914" s="53"/>
      <c r="F2914" s="53"/>
      <c r="G2914" s="53"/>
      <c r="H2914" s="53"/>
      <c r="I2914" s="52"/>
      <c r="J2914" s="52"/>
    </row>
    <row r="2915" spans="1:10" x14ac:dyDescent="0.15">
      <c r="A2915" s="52"/>
      <c r="B2915" s="52"/>
      <c r="C2915" s="52"/>
      <c r="D2915" s="53"/>
      <c r="E2915" s="53"/>
      <c r="F2915" s="53"/>
      <c r="G2915" s="53"/>
      <c r="H2915" s="53"/>
      <c r="I2915" s="52"/>
      <c r="J2915" s="52"/>
    </row>
    <row r="2916" spans="1:10" x14ac:dyDescent="0.15">
      <c r="A2916" s="52"/>
      <c r="B2916" s="52"/>
      <c r="C2916" s="52"/>
      <c r="D2916" s="53"/>
      <c r="E2916" s="53"/>
      <c r="F2916" s="53"/>
      <c r="G2916" s="53"/>
      <c r="H2916" s="53"/>
      <c r="I2916" s="52"/>
      <c r="J2916" s="52"/>
    </row>
    <row r="2917" spans="1:10" x14ac:dyDescent="0.15">
      <c r="A2917" s="52"/>
      <c r="B2917" s="52"/>
      <c r="C2917" s="52"/>
      <c r="D2917" s="53"/>
      <c r="E2917" s="53"/>
      <c r="F2917" s="53"/>
      <c r="G2917" s="53"/>
      <c r="H2917" s="53"/>
      <c r="I2917" s="52"/>
      <c r="J2917" s="52"/>
    </row>
    <row r="2918" spans="1:10" x14ac:dyDescent="0.15">
      <c r="A2918" s="52"/>
      <c r="B2918" s="52"/>
      <c r="C2918" s="52"/>
      <c r="D2918" s="53"/>
      <c r="E2918" s="53"/>
      <c r="F2918" s="53"/>
      <c r="G2918" s="53"/>
      <c r="H2918" s="53"/>
      <c r="I2918" s="52"/>
      <c r="J2918" s="52"/>
    </row>
    <row r="2919" spans="1:10" x14ac:dyDescent="0.15">
      <c r="A2919" s="52"/>
      <c r="B2919" s="52"/>
      <c r="C2919" s="52"/>
      <c r="D2919" s="53"/>
      <c r="E2919" s="53"/>
      <c r="F2919" s="53"/>
      <c r="G2919" s="53"/>
      <c r="H2919" s="53"/>
      <c r="I2919" s="52"/>
      <c r="J2919" s="52"/>
    </row>
    <row r="2920" spans="1:10" x14ac:dyDescent="0.15">
      <c r="A2920" s="52"/>
      <c r="B2920" s="52"/>
      <c r="C2920" s="52"/>
      <c r="D2920" s="53"/>
      <c r="E2920" s="53"/>
      <c r="F2920" s="53"/>
      <c r="G2920" s="53"/>
      <c r="H2920" s="53"/>
      <c r="I2920" s="52"/>
      <c r="J2920" s="52"/>
    </row>
    <row r="2921" spans="1:10" x14ac:dyDescent="0.15">
      <c r="A2921" s="52"/>
      <c r="B2921" s="52"/>
      <c r="C2921" s="52"/>
      <c r="D2921" s="53"/>
      <c r="E2921" s="53"/>
      <c r="F2921" s="53"/>
      <c r="G2921" s="53"/>
      <c r="H2921" s="53"/>
      <c r="I2921" s="52"/>
      <c r="J2921" s="52"/>
    </row>
    <row r="2922" spans="1:10" x14ac:dyDescent="0.15">
      <c r="A2922" s="52"/>
      <c r="B2922" s="52"/>
      <c r="C2922" s="52"/>
      <c r="D2922" s="53"/>
      <c r="E2922" s="53"/>
      <c r="F2922" s="53"/>
      <c r="G2922" s="53"/>
      <c r="H2922" s="53"/>
      <c r="I2922" s="52"/>
      <c r="J2922" s="52"/>
    </row>
    <row r="2923" spans="1:10" x14ac:dyDescent="0.15">
      <c r="A2923" s="52"/>
      <c r="B2923" s="52"/>
      <c r="C2923" s="52"/>
      <c r="D2923" s="53"/>
      <c r="E2923" s="53"/>
      <c r="F2923" s="53"/>
      <c r="G2923" s="53"/>
      <c r="H2923" s="53"/>
      <c r="I2923" s="52"/>
      <c r="J2923" s="52"/>
    </row>
    <row r="2924" spans="1:10" x14ac:dyDescent="0.15">
      <c r="A2924" s="52"/>
      <c r="B2924" s="52"/>
      <c r="C2924" s="52"/>
      <c r="D2924" s="53"/>
      <c r="E2924" s="53"/>
      <c r="F2924" s="53"/>
      <c r="G2924" s="53"/>
      <c r="H2924" s="53"/>
      <c r="I2924" s="52"/>
      <c r="J2924" s="52"/>
    </row>
    <row r="2925" spans="1:10" x14ac:dyDescent="0.15">
      <c r="A2925" s="52"/>
      <c r="B2925" s="52"/>
      <c r="C2925" s="52"/>
      <c r="D2925" s="53"/>
      <c r="E2925" s="53"/>
      <c r="F2925" s="53"/>
      <c r="G2925" s="53"/>
      <c r="H2925" s="53"/>
      <c r="I2925" s="52"/>
      <c r="J2925" s="52"/>
    </row>
    <row r="2926" spans="1:10" x14ac:dyDescent="0.15">
      <c r="A2926" s="52"/>
      <c r="B2926" s="52"/>
      <c r="C2926" s="52"/>
      <c r="D2926" s="53"/>
      <c r="E2926" s="53"/>
      <c r="F2926" s="53"/>
      <c r="G2926" s="53"/>
      <c r="H2926" s="53"/>
      <c r="I2926" s="52"/>
      <c r="J2926" s="52"/>
    </row>
    <row r="2927" spans="1:10" x14ac:dyDescent="0.15">
      <c r="A2927" s="52"/>
      <c r="B2927" s="52"/>
      <c r="C2927" s="52"/>
      <c r="D2927" s="53"/>
      <c r="E2927" s="53"/>
      <c r="F2927" s="53"/>
      <c r="G2927" s="53"/>
      <c r="H2927" s="53"/>
      <c r="I2927" s="52"/>
      <c r="J2927" s="52"/>
    </row>
    <row r="2928" spans="1:10" x14ac:dyDescent="0.15">
      <c r="A2928" s="52"/>
      <c r="B2928" s="52"/>
      <c r="C2928" s="52"/>
      <c r="D2928" s="53"/>
      <c r="E2928" s="53"/>
      <c r="F2928" s="53"/>
      <c r="G2928" s="53"/>
      <c r="H2928" s="53"/>
      <c r="I2928" s="52"/>
      <c r="J2928" s="52"/>
    </row>
    <row r="2929" spans="1:10" x14ac:dyDescent="0.15">
      <c r="A2929" s="52"/>
      <c r="B2929" s="52"/>
      <c r="C2929" s="52"/>
      <c r="D2929" s="53"/>
      <c r="E2929" s="53"/>
      <c r="F2929" s="53"/>
      <c r="G2929" s="53"/>
      <c r="H2929" s="53"/>
      <c r="I2929" s="52"/>
      <c r="J2929" s="52"/>
    </row>
    <row r="2930" spans="1:10" x14ac:dyDescent="0.15">
      <c r="A2930" s="52"/>
      <c r="B2930" s="52"/>
      <c r="C2930" s="52"/>
      <c r="D2930" s="53"/>
      <c r="E2930" s="53"/>
      <c r="F2930" s="53"/>
      <c r="G2930" s="53"/>
      <c r="H2930" s="53"/>
      <c r="I2930" s="52"/>
      <c r="J2930" s="52"/>
    </row>
    <row r="2931" spans="1:10" x14ac:dyDescent="0.15">
      <c r="A2931" s="52"/>
      <c r="B2931" s="52"/>
      <c r="C2931" s="52"/>
      <c r="D2931" s="53"/>
      <c r="E2931" s="53"/>
      <c r="F2931" s="53"/>
      <c r="G2931" s="53"/>
      <c r="H2931" s="53"/>
      <c r="I2931" s="52"/>
      <c r="J2931" s="52"/>
    </row>
    <row r="2932" spans="1:10" x14ac:dyDescent="0.15">
      <c r="A2932" s="52"/>
      <c r="B2932" s="52"/>
      <c r="C2932" s="52"/>
      <c r="D2932" s="53"/>
      <c r="E2932" s="53"/>
      <c r="F2932" s="53"/>
      <c r="G2932" s="53"/>
      <c r="H2932" s="53"/>
      <c r="I2932" s="52"/>
      <c r="J2932" s="52"/>
    </row>
    <row r="2933" spans="1:10" x14ac:dyDescent="0.15">
      <c r="A2933" s="52"/>
      <c r="B2933" s="52"/>
      <c r="C2933" s="52"/>
      <c r="D2933" s="53"/>
      <c r="E2933" s="53"/>
      <c r="F2933" s="53"/>
      <c r="G2933" s="53"/>
      <c r="H2933" s="53"/>
      <c r="I2933" s="52"/>
      <c r="J2933" s="52"/>
    </row>
    <row r="2934" spans="1:10" x14ac:dyDescent="0.15">
      <c r="A2934" s="52"/>
      <c r="B2934" s="52"/>
      <c r="C2934" s="52"/>
      <c r="D2934" s="53"/>
      <c r="E2934" s="53"/>
      <c r="F2934" s="53"/>
      <c r="G2934" s="53"/>
      <c r="H2934" s="53"/>
      <c r="I2934" s="52"/>
      <c r="J2934" s="52"/>
    </row>
    <row r="2935" spans="1:10" x14ac:dyDescent="0.15">
      <c r="A2935" s="52"/>
      <c r="B2935" s="52"/>
      <c r="C2935" s="52"/>
      <c r="D2935" s="53"/>
      <c r="E2935" s="53"/>
      <c r="F2935" s="53"/>
      <c r="G2935" s="53"/>
      <c r="H2935" s="53"/>
      <c r="I2935" s="52"/>
      <c r="J2935" s="52"/>
    </row>
    <row r="2936" spans="1:10" x14ac:dyDescent="0.15">
      <c r="A2936" s="52"/>
      <c r="B2936" s="52"/>
      <c r="C2936" s="52"/>
      <c r="D2936" s="53"/>
      <c r="E2936" s="53"/>
      <c r="F2936" s="53"/>
      <c r="G2936" s="53"/>
      <c r="H2936" s="53"/>
      <c r="I2936" s="52"/>
      <c r="J2936" s="52"/>
    </row>
    <row r="2937" spans="1:10" x14ac:dyDescent="0.15">
      <c r="A2937" s="52"/>
      <c r="B2937" s="52"/>
      <c r="C2937" s="52"/>
      <c r="D2937" s="53"/>
      <c r="E2937" s="53"/>
      <c r="F2937" s="53"/>
      <c r="G2937" s="53"/>
      <c r="H2937" s="53"/>
      <c r="I2937" s="52"/>
      <c r="J2937" s="52"/>
    </row>
    <row r="2938" spans="1:10" x14ac:dyDescent="0.15">
      <c r="A2938" s="52"/>
      <c r="B2938" s="52"/>
      <c r="C2938" s="52"/>
      <c r="D2938" s="53"/>
      <c r="E2938" s="53"/>
      <c r="F2938" s="53"/>
      <c r="G2938" s="53"/>
      <c r="H2938" s="53"/>
      <c r="I2938" s="52"/>
      <c r="J2938" s="52"/>
    </row>
    <row r="2939" spans="1:10" x14ac:dyDescent="0.15">
      <c r="A2939" s="52"/>
      <c r="B2939" s="52"/>
      <c r="C2939" s="52"/>
      <c r="D2939" s="53"/>
      <c r="E2939" s="53"/>
      <c r="F2939" s="53"/>
      <c r="G2939" s="53"/>
      <c r="H2939" s="53"/>
      <c r="I2939" s="52"/>
      <c r="J2939" s="52"/>
    </row>
    <row r="2940" spans="1:10" x14ac:dyDescent="0.15">
      <c r="A2940" s="52"/>
      <c r="B2940" s="52"/>
      <c r="C2940" s="52"/>
      <c r="D2940" s="53"/>
      <c r="E2940" s="53"/>
      <c r="F2940" s="53"/>
      <c r="G2940" s="53"/>
      <c r="H2940" s="53"/>
      <c r="I2940" s="52"/>
      <c r="J2940" s="52"/>
    </row>
    <row r="2941" spans="1:10" x14ac:dyDescent="0.15">
      <c r="A2941" s="52"/>
      <c r="B2941" s="52"/>
      <c r="C2941" s="52"/>
      <c r="D2941" s="53"/>
      <c r="E2941" s="53"/>
      <c r="F2941" s="53"/>
      <c r="G2941" s="53"/>
      <c r="H2941" s="53"/>
      <c r="I2941" s="52"/>
      <c r="J2941" s="52"/>
    </row>
    <row r="2942" spans="1:10" x14ac:dyDescent="0.15">
      <c r="A2942" s="52"/>
      <c r="B2942" s="52"/>
      <c r="C2942" s="52"/>
      <c r="D2942" s="53"/>
      <c r="E2942" s="53"/>
      <c r="F2942" s="53"/>
      <c r="G2942" s="53"/>
      <c r="H2942" s="53"/>
      <c r="I2942" s="52"/>
      <c r="J2942" s="52"/>
    </row>
    <row r="2943" spans="1:10" x14ac:dyDescent="0.15">
      <c r="A2943" s="52"/>
      <c r="B2943" s="52"/>
      <c r="C2943" s="52"/>
      <c r="D2943" s="53"/>
      <c r="E2943" s="53"/>
      <c r="F2943" s="53"/>
      <c r="G2943" s="53"/>
      <c r="H2943" s="53"/>
      <c r="I2943" s="52"/>
      <c r="J2943" s="52"/>
    </row>
    <row r="2944" spans="1:10" x14ac:dyDescent="0.15">
      <c r="A2944" s="52"/>
      <c r="B2944" s="52"/>
      <c r="C2944" s="52"/>
      <c r="D2944" s="53"/>
      <c r="E2944" s="53"/>
      <c r="F2944" s="53"/>
      <c r="G2944" s="53"/>
      <c r="H2944" s="53"/>
      <c r="I2944" s="52"/>
      <c r="J2944" s="52"/>
    </row>
    <row r="2945" spans="1:10" x14ac:dyDescent="0.15">
      <c r="A2945" s="52"/>
      <c r="B2945" s="52"/>
      <c r="C2945" s="52"/>
      <c r="D2945" s="53"/>
      <c r="E2945" s="53"/>
      <c r="F2945" s="53"/>
      <c r="G2945" s="53"/>
      <c r="H2945" s="53"/>
      <c r="I2945" s="52"/>
      <c r="J2945" s="52"/>
    </row>
    <row r="2946" spans="1:10" x14ac:dyDescent="0.15">
      <c r="A2946" s="52"/>
      <c r="B2946" s="52"/>
      <c r="C2946" s="52"/>
      <c r="D2946" s="53"/>
      <c r="E2946" s="53"/>
      <c r="F2946" s="53"/>
      <c r="G2946" s="53"/>
      <c r="H2946" s="53"/>
      <c r="I2946" s="52"/>
      <c r="J2946" s="52"/>
    </row>
    <row r="2947" spans="1:10" x14ac:dyDescent="0.15">
      <c r="A2947" s="52"/>
      <c r="B2947" s="52"/>
      <c r="C2947" s="52"/>
      <c r="D2947" s="53"/>
      <c r="E2947" s="53"/>
      <c r="F2947" s="53"/>
      <c r="G2947" s="53"/>
      <c r="H2947" s="53"/>
      <c r="I2947" s="52"/>
      <c r="J2947" s="52"/>
    </row>
    <row r="2948" spans="1:10" x14ac:dyDescent="0.15">
      <c r="A2948" s="52"/>
      <c r="B2948" s="52"/>
      <c r="C2948" s="52"/>
      <c r="D2948" s="53"/>
      <c r="E2948" s="53"/>
      <c r="F2948" s="53"/>
      <c r="G2948" s="53"/>
      <c r="H2948" s="53"/>
      <c r="I2948" s="52"/>
      <c r="J2948" s="52"/>
    </row>
    <row r="2949" spans="1:10" x14ac:dyDescent="0.15">
      <c r="A2949" s="52"/>
      <c r="B2949" s="52"/>
      <c r="C2949" s="52"/>
      <c r="D2949" s="53"/>
      <c r="E2949" s="53"/>
      <c r="F2949" s="53"/>
      <c r="G2949" s="53"/>
      <c r="H2949" s="53"/>
      <c r="I2949" s="52"/>
      <c r="J2949" s="52"/>
    </row>
    <row r="2950" spans="1:10" x14ac:dyDescent="0.15">
      <c r="A2950" s="52"/>
      <c r="B2950" s="52"/>
      <c r="C2950" s="52"/>
      <c r="D2950" s="53"/>
      <c r="E2950" s="53"/>
      <c r="F2950" s="53"/>
      <c r="G2950" s="53"/>
      <c r="H2950" s="53"/>
      <c r="I2950" s="52"/>
      <c r="J2950" s="52"/>
    </row>
    <row r="2951" spans="1:10" x14ac:dyDescent="0.15">
      <c r="A2951" s="52"/>
      <c r="B2951" s="52"/>
      <c r="C2951" s="52"/>
      <c r="D2951" s="53"/>
      <c r="E2951" s="53"/>
      <c r="F2951" s="53"/>
      <c r="G2951" s="53"/>
      <c r="H2951" s="53"/>
      <c r="I2951" s="52"/>
      <c r="J2951" s="52"/>
    </row>
    <row r="2952" spans="1:10" x14ac:dyDescent="0.15">
      <c r="A2952" s="52"/>
      <c r="B2952" s="52"/>
      <c r="C2952" s="52"/>
      <c r="D2952" s="53"/>
      <c r="E2952" s="53"/>
      <c r="F2952" s="53"/>
      <c r="G2952" s="53"/>
      <c r="H2952" s="53"/>
      <c r="I2952" s="52"/>
      <c r="J2952" s="52"/>
    </row>
    <row r="2953" spans="1:10" x14ac:dyDescent="0.15">
      <c r="A2953" s="52"/>
      <c r="B2953" s="52"/>
      <c r="C2953" s="52"/>
      <c r="D2953" s="53"/>
      <c r="E2953" s="53"/>
      <c r="F2953" s="53"/>
      <c r="G2953" s="53"/>
      <c r="H2953" s="53"/>
      <c r="I2953" s="52"/>
      <c r="J2953" s="52"/>
    </row>
    <row r="2954" spans="1:10" x14ac:dyDescent="0.15">
      <c r="A2954" s="52"/>
      <c r="B2954" s="52"/>
      <c r="C2954" s="52"/>
      <c r="D2954" s="53"/>
      <c r="E2954" s="53"/>
      <c r="F2954" s="53"/>
      <c r="G2954" s="53"/>
      <c r="H2954" s="53"/>
      <c r="I2954" s="52"/>
      <c r="J2954" s="52"/>
    </row>
    <row r="2955" spans="1:10" x14ac:dyDescent="0.15">
      <c r="A2955" s="52"/>
      <c r="B2955" s="52"/>
      <c r="C2955" s="52"/>
      <c r="D2955" s="53"/>
      <c r="E2955" s="53"/>
      <c r="F2955" s="53"/>
      <c r="G2955" s="53"/>
      <c r="H2955" s="53"/>
      <c r="I2955" s="52"/>
      <c r="J2955" s="52"/>
    </row>
    <row r="2956" spans="1:10" x14ac:dyDescent="0.15">
      <c r="A2956" s="52"/>
      <c r="B2956" s="52"/>
      <c r="C2956" s="52"/>
      <c r="D2956" s="53"/>
      <c r="E2956" s="53"/>
      <c r="F2956" s="53"/>
      <c r="G2956" s="53"/>
      <c r="H2956" s="53"/>
      <c r="I2956" s="52"/>
      <c r="J2956" s="52"/>
    </row>
    <row r="2957" spans="1:10" x14ac:dyDescent="0.15">
      <c r="A2957" s="52"/>
      <c r="B2957" s="52"/>
      <c r="C2957" s="52"/>
      <c r="D2957" s="53"/>
      <c r="E2957" s="53"/>
      <c r="F2957" s="53"/>
      <c r="G2957" s="53"/>
      <c r="H2957" s="53"/>
      <c r="I2957" s="52"/>
      <c r="J2957" s="52"/>
    </row>
    <row r="2958" spans="1:10" x14ac:dyDescent="0.15">
      <c r="A2958" s="52"/>
      <c r="B2958" s="52"/>
      <c r="C2958" s="52"/>
      <c r="D2958" s="53"/>
      <c r="E2958" s="53"/>
      <c r="F2958" s="53"/>
      <c r="G2958" s="53"/>
      <c r="H2958" s="53"/>
      <c r="I2958" s="52"/>
      <c r="J2958" s="52"/>
    </row>
    <row r="2959" spans="1:10" x14ac:dyDescent="0.15">
      <c r="A2959" s="52"/>
      <c r="B2959" s="52"/>
      <c r="C2959" s="52"/>
      <c r="D2959" s="53"/>
      <c r="E2959" s="53"/>
      <c r="F2959" s="53"/>
      <c r="G2959" s="53"/>
      <c r="H2959" s="53"/>
      <c r="I2959" s="52"/>
      <c r="J2959" s="52"/>
    </row>
    <row r="2960" spans="1:10" x14ac:dyDescent="0.15">
      <c r="A2960" s="52"/>
      <c r="B2960" s="52"/>
      <c r="C2960" s="52"/>
      <c r="D2960" s="53"/>
      <c r="E2960" s="53"/>
      <c r="F2960" s="53"/>
      <c r="G2960" s="53"/>
      <c r="H2960" s="53"/>
      <c r="I2960" s="52"/>
      <c r="J2960" s="52"/>
    </row>
    <row r="2961" spans="1:14" x14ac:dyDescent="0.15">
      <c r="A2961" s="52"/>
      <c r="B2961" s="52"/>
      <c r="C2961" s="52"/>
      <c r="D2961" s="53"/>
      <c r="E2961" s="53"/>
      <c r="F2961" s="53"/>
      <c r="G2961" s="53"/>
      <c r="H2961" s="53"/>
      <c r="I2961" s="52"/>
      <c r="J2961" s="52"/>
      <c r="K2961"/>
      <c r="L2961"/>
      <c r="M2961"/>
      <c r="N2961"/>
    </row>
    <row r="2962" spans="1:14" x14ac:dyDescent="0.15">
      <c r="A2962" s="52"/>
      <c r="B2962" s="52"/>
      <c r="C2962" s="52"/>
      <c r="D2962" s="53"/>
      <c r="E2962" s="53"/>
      <c r="F2962" s="53"/>
      <c r="G2962" s="53"/>
      <c r="H2962" s="53"/>
      <c r="I2962" s="52"/>
      <c r="J2962" s="52"/>
      <c r="K2962"/>
      <c r="L2962"/>
      <c r="M2962"/>
      <c r="N2962"/>
    </row>
    <row r="2963" spans="1:14" x14ac:dyDescent="0.15">
      <c r="A2963" s="52"/>
      <c r="B2963" s="52"/>
      <c r="C2963" s="52"/>
      <c r="D2963" s="53"/>
      <c r="E2963" s="53"/>
      <c r="F2963" s="53"/>
      <c r="G2963" s="53"/>
      <c r="H2963" s="53"/>
      <c r="I2963" s="52"/>
      <c r="J2963" s="52"/>
      <c r="K2963"/>
      <c r="L2963"/>
      <c r="M2963"/>
      <c r="N2963"/>
    </row>
    <row r="2964" spans="1:14" x14ac:dyDescent="0.15">
      <c r="A2964" s="52"/>
      <c r="B2964" s="52"/>
      <c r="C2964" s="52"/>
      <c r="D2964" s="53"/>
      <c r="E2964" s="53"/>
      <c r="F2964" s="53"/>
      <c r="G2964" s="53"/>
      <c r="H2964" s="53"/>
      <c r="I2964" s="52"/>
      <c r="J2964" s="52"/>
      <c r="K2964"/>
      <c r="L2964"/>
      <c r="M2964"/>
      <c r="N2964"/>
    </row>
    <row r="2965" spans="1:14" x14ac:dyDescent="0.15">
      <c r="A2965" s="52"/>
      <c r="B2965" s="52"/>
      <c r="C2965" s="52"/>
      <c r="D2965" s="53"/>
      <c r="E2965" s="53"/>
      <c r="F2965" s="53"/>
      <c r="G2965" s="53"/>
      <c r="H2965" s="53"/>
      <c r="I2965" s="52"/>
      <c r="J2965" s="52"/>
      <c r="K2965"/>
      <c r="L2965"/>
      <c r="M2965"/>
      <c r="N2965"/>
    </row>
    <row r="2966" spans="1:14" x14ac:dyDescent="0.15">
      <c r="A2966" s="52"/>
      <c r="B2966" s="52"/>
      <c r="C2966" s="52"/>
      <c r="D2966" s="53"/>
      <c r="E2966" s="53"/>
      <c r="F2966" s="53"/>
      <c r="G2966" s="53"/>
      <c r="H2966" s="53"/>
      <c r="I2966" s="52"/>
      <c r="J2966" s="52"/>
      <c r="K2966"/>
      <c r="L2966"/>
      <c r="M2966"/>
      <c r="N2966"/>
    </row>
    <row r="2967" spans="1:14" x14ac:dyDescent="0.15">
      <c r="A2967" s="52"/>
      <c r="B2967" s="52"/>
      <c r="C2967" s="52"/>
      <c r="D2967" s="53"/>
      <c r="E2967" s="53"/>
      <c r="F2967" s="53"/>
      <c r="G2967" s="53"/>
      <c r="H2967" s="53"/>
      <c r="I2967" s="52"/>
      <c r="J2967" s="52"/>
      <c r="K2967"/>
      <c r="L2967"/>
      <c r="M2967"/>
      <c r="N2967"/>
    </row>
    <row r="2968" spans="1:14" x14ac:dyDescent="0.15">
      <c r="A2968" s="52"/>
      <c r="B2968" s="52"/>
      <c r="C2968" s="52"/>
      <c r="D2968" s="53"/>
      <c r="E2968" s="53"/>
      <c r="F2968" s="53"/>
      <c r="G2968" s="53"/>
      <c r="H2968" s="53"/>
      <c r="I2968" s="52"/>
      <c r="J2968" s="52"/>
      <c r="K2968"/>
      <c r="L2968"/>
      <c r="M2968"/>
      <c r="N2968"/>
    </row>
    <row r="2969" spans="1:14" x14ac:dyDescent="0.15">
      <c r="A2969" s="52"/>
      <c r="B2969" s="52"/>
      <c r="C2969" s="52"/>
      <c r="D2969" s="53"/>
      <c r="E2969" s="53"/>
      <c r="F2969" s="53"/>
      <c r="G2969" s="53"/>
      <c r="H2969" s="53"/>
      <c r="I2969" s="52"/>
      <c r="J2969" s="52"/>
      <c r="K2969"/>
      <c r="L2969"/>
      <c r="M2969"/>
      <c r="N2969"/>
    </row>
    <row r="2970" spans="1:14" x14ac:dyDescent="0.15">
      <c r="A2970" s="52"/>
      <c r="B2970" s="52"/>
      <c r="C2970" s="52"/>
      <c r="D2970" s="53"/>
      <c r="E2970" s="53"/>
      <c r="F2970" s="53"/>
      <c r="G2970" s="53"/>
      <c r="H2970" s="53"/>
      <c r="I2970" s="52"/>
      <c r="J2970" s="52"/>
      <c r="K2970"/>
      <c r="L2970"/>
      <c r="M2970"/>
      <c r="N2970"/>
    </row>
    <row r="2971" spans="1:14" x14ac:dyDescent="0.15">
      <c r="A2971" s="52"/>
      <c r="B2971" s="52"/>
      <c r="C2971" s="52"/>
      <c r="D2971" s="53"/>
      <c r="E2971" s="53"/>
      <c r="F2971" s="53"/>
      <c r="G2971" s="53"/>
      <c r="H2971" s="53"/>
      <c r="I2971" s="52"/>
      <c r="J2971" s="52"/>
      <c r="K2971"/>
      <c r="L2971"/>
      <c r="M2971"/>
      <c r="N2971"/>
    </row>
    <row r="2972" spans="1:14" x14ac:dyDescent="0.15">
      <c r="A2972" s="52"/>
      <c r="B2972" s="52"/>
      <c r="C2972" s="52"/>
      <c r="D2972" s="53"/>
      <c r="E2972" s="53"/>
      <c r="F2972" s="53"/>
      <c r="G2972" s="53"/>
      <c r="H2972" s="53"/>
      <c r="I2972" s="52"/>
      <c r="J2972" s="52"/>
      <c r="K2972"/>
      <c r="L2972"/>
      <c r="M2972"/>
      <c r="N2972"/>
    </row>
    <row r="2973" spans="1:14" x14ac:dyDescent="0.15">
      <c r="A2973" s="52"/>
      <c r="B2973" s="52"/>
      <c r="C2973" s="52"/>
      <c r="D2973" s="53"/>
      <c r="E2973" s="53"/>
      <c r="F2973" s="53"/>
      <c r="G2973" s="53"/>
      <c r="H2973" s="53"/>
      <c r="I2973" s="52"/>
      <c r="J2973" s="52"/>
      <c r="K2973"/>
      <c r="L2973"/>
      <c r="M2973"/>
      <c r="N2973"/>
    </row>
    <row r="2974" spans="1:14" x14ac:dyDescent="0.15">
      <c r="A2974" s="52"/>
      <c r="B2974" s="52"/>
      <c r="C2974" s="52"/>
      <c r="D2974" s="53"/>
      <c r="E2974" s="53"/>
      <c r="F2974" s="53"/>
      <c r="G2974" s="53"/>
      <c r="H2974" s="53"/>
      <c r="I2974" s="52"/>
      <c r="J2974" s="52"/>
      <c r="K2974"/>
      <c r="L2974"/>
      <c r="M2974" t="str">
        <f t="shared" ref="M2974:N2990" si="84">IF(E2974=0,"",E2974/100)</f>
        <v/>
      </c>
      <c r="N2974" t="str">
        <f t="shared" si="84"/>
        <v/>
      </c>
    </row>
    <row r="2975" spans="1:14" x14ac:dyDescent="0.15">
      <c r="A2975" s="52"/>
      <c r="B2975" s="52"/>
      <c r="C2975" s="52"/>
      <c r="D2975" s="53"/>
      <c r="E2975" s="53"/>
      <c r="F2975" s="53"/>
      <c r="G2975" s="53"/>
      <c r="H2975" s="53"/>
      <c r="I2975" s="52"/>
      <c r="J2975" s="52"/>
      <c r="K2975"/>
      <c r="L2975"/>
      <c r="M2975" t="str">
        <f t="shared" si="84"/>
        <v/>
      </c>
      <c r="N2975" t="str">
        <f t="shared" si="84"/>
        <v/>
      </c>
    </row>
    <row r="2976" spans="1:14" x14ac:dyDescent="0.15">
      <c r="A2976" s="52"/>
      <c r="B2976" s="52"/>
      <c r="C2976" s="52"/>
      <c r="D2976" s="53"/>
      <c r="E2976" s="53"/>
      <c r="F2976" s="53"/>
      <c r="G2976" s="53"/>
      <c r="H2976" s="53"/>
      <c r="I2976" s="52"/>
      <c r="J2976" s="52"/>
      <c r="K2976"/>
      <c r="L2976"/>
      <c r="M2976" t="str">
        <f t="shared" si="84"/>
        <v/>
      </c>
      <c r="N2976" t="str">
        <f t="shared" si="84"/>
        <v/>
      </c>
    </row>
    <row r="2977" spans="1:14" x14ac:dyDescent="0.15">
      <c r="A2977" s="52"/>
      <c r="B2977" s="52"/>
      <c r="C2977" s="52"/>
      <c r="D2977" s="53"/>
      <c r="E2977" s="53"/>
      <c r="F2977" s="53"/>
      <c r="G2977" s="53"/>
      <c r="H2977" s="53"/>
      <c r="I2977" s="52"/>
      <c r="J2977" s="52"/>
      <c r="K2977"/>
      <c r="L2977"/>
      <c r="M2977" t="str">
        <f t="shared" si="84"/>
        <v/>
      </c>
      <c r="N2977" t="str">
        <f t="shared" si="84"/>
        <v/>
      </c>
    </row>
    <row r="2978" spans="1:14" x14ac:dyDescent="0.15">
      <c r="A2978" s="52"/>
      <c r="B2978" s="52"/>
      <c r="C2978" s="52"/>
      <c r="D2978" s="53"/>
      <c r="E2978" s="53"/>
      <c r="F2978" s="53"/>
      <c r="G2978" s="53"/>
      <c r="H2978" s="53"/>
      <c r="I2978" s="52"/>
      <c r="J2978" s="52"/>
      <c r="K2978"/>
      <c r="L2978"/>
      <c r="M2978" t="str">
        <f t="shared" si="84"/>
        <v/>
      </c>
      <c r="N2978" t="str">
        <f t="shared" si="84"/>
        <v/>
      </c>
    </row>
    <row r="2979" spans="1:14" x14ac:dyDescent="0.15">
      <c r="A2979" s="52"/>
      <c r="B2979" s="52"/>
      <c r="C2979" s="52"/>
      <c r="D2979" s="53"/>
      <c r="E2979" s="53"/>
      <c r="F2979" s="53"/>
      <c r="G2979" s="53"/>
      <c r="H2979" s="53"/>
      <c r="I2979" s="52"/>
      <c r="J2979" s="52"/>
      <c r="K2979"/>
      <c r="L2979"/>
      <c r="M2979" t="str">
        <f t="shared" si="84"/>
        <v/>
      </c>
      <c r="N2979" t="str">
        <f t="shared" si="84"/>
        <v/>
      </c>
    </row>
    <row r="2980" spans="1:14" x14ac:dyDescent="0.15">
      <c r="A2980" s="52"/>
      <c r="B2980" s="52"/>
      <c r="C2980" s="52"/>
      <c r="D2980" s="53"/>
      <c r="E2980" s="53"/>
      <c r="F2980" s="53"/>
      <c r="G2980" s="53"/>
      <c r="H2980" s="53"/>
      <c r="I2980" s="52"/>
      <c r="J2980" s="52"/>
      <c r="K2980"/>
      <c r="L2980"/>
      <c r="M2980" t="str">
        <f t="shared" si="84"/>
        <v/>
      </c>
      <c r="N2980" t="str">
        <f t="shared" si="84"/>
        <v/>
      </c>
    </row>
    <row r="2981" spans="1:14" x14ac:dyDescent="0.15">
      <c r="A2981" s="52"/>
      <c r="B2981" s="52"/>
      <c r="C2981" s="52"/>
      <c r="D2981" s="53"/>
      <c r="E2981" s="53"/>
      <c r="F2981" s="53"/>
      <c r="G2981" s="53"/>
      <c r="H2981" s="53"/>
      <c r="I2981" s="52"/>
      <c r="J2981" s="52"/>
      <c r="K2981"/>
      <c r="L2981"/>
      <c r="M2981" t="str">
        <f t="shared" si="84"/>
        <v/>
      </c>
      <c r="N2981" t="str">
        <f t="shared" si="84"/>
        <v/>
      </c>
    </row>
    <row r="2982" spans="1:14" x14ac:dyDescent="0.15">
      <c r="A2982" s="52"/>
      <c r="B2982" s="52"/>
      <c r="C2982" s="52"/>
      <c r="D2982" s="53"/>
      <c r="E2982" s="53"/>
      <c r="F2982" s="53"/>
      <c r="G2982" s="53"/>
      <c r="H2982" s="53"/>
      <c r="I2982" s="52"/>
      <c r="J2982" s="52"/>
      <c r="K2982"/>
      <c r="L2982"/>
      <c r="M2982" t="str">
        <f t="shared" si="84"/>
        <v/>
      </c>
      <c r="N2982" t="str">
        <f t="shared" si="84"/>
        <v/>
      </c>
    </row>
    <row r="2983" spans="1:14" x14ac:dyDescent="0.15">
      <c r="A2983" s="52"/>
      <c r="B2983" s="52"/>
      <c r="C2983" s="52"/>
      <c r="D2983" s="53"/>
      <c r="E2983" s="53"/>
      <c r="F2983" s="53"/>
      <c r="G2983" s="53"/>
      <c r="H2983" s="53"/>
      <c r="I2983" s="52"/>
      <c r="J2983" s="52"/>
      <c r="K2983"/>
      <c r="L2983"/>
      <c r="M2983" t="str">
        <f t="shared" si="84"/>
        <v/>
      </c>
      <c r="N2983" t="str">
        <f t="shared" si="84"/>
        <v/>
      </c>
    </row>
    <row r="2984" spans="1:14" x14ac:dyDescent="0.15">
      <c r="A2984" s="52"/>
      <c r="B2984" s="52"/>
      <c r="C2984" s="52"/>
      <c r="D2984" s="53"/>
      <c r="E2984" s="53"/>
      <c r="F2984" s="53"/>
      <c r="G2984" s="53"/>
      <c r="H2984" s="53"/>
      <c r="I2984" s="52"/>
      <c r="J2984" s="52"/>
      <c r="K2984"/>
      <c r="L2984"/>
      <c r="M2984" t="str">
        <f t="shared" si="84"/>
        <v/>
      </c>
      <c r="N2984" t="str">
        <f t="shared" si="84"/>
        <v/>
      </c>
    </row>
    <row r="2985" spans="1:14" x14ac:dyDescent="0.1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/>
      <c r="L2985"/>
      <c r="M2985" t="str">
        <f t="shared" si="84"/>
        <v/>
      </c>
      <c r="N2985" t="str">
        <f t="shared" si="84"/>
        <v/>
      </c>
    </row>
    <row r="2986" spans="1:14" x14ac:dyDescent="0.1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/>
      <c r="L2986"/>
      <c r="M2986" t="str">
        <f t="shared" si="84"/>
        <v/>
      </c>
      <c r="N2986" t="str">
        <f t="shared" si="84"/>
        <v/>
      </c>
    </row>
    <row r="2987" spans="1:14" x14ac:dyDescent="0.1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/>
      <c r="L2987"/>
      <c r="M2987" t="str">
        <f t="shared" si="84"/>
        <v/>
      </c>
      <c r="N2987" t="str">
        <f t="shared" si="84"/>
        <v/>
      </c>
    </row>
    <row r="2988" spans="1:14" x14ac:dyDescent="0.1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/>
      <c r="L2988"/>
      <c r="M2988" t="str">
        <f t="shared" si="84"/>
        <v/>
      </c>
      <c r="N2988" t="str">
        <f t="shared" si="84"/>
        <v/>
      </c>
    </row>
    <row r="2989" spans="1:14" x14ac:dyDescent="0.1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/>
      <c r="L2989"/>
      <c r="M2989" t="str">
        <f t="shared" si="84"/>
        <v/>
      </c>
      <c r="N2989" t="str">
        <f t="shared" si="84"/>
        <v/>
      </c>
    </row>
    <row r="2990" spans="1:14" x14ac:dyDescent="0.1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/>
      <c r="L2990"/>
      <c r="M2990" t="str">
        <f t="shared" si="84"/>
        <v/>
      </c>
      <c r="N2990" t="str">
        <f t="shared" si="84"/>
        <v/>
      </c>
    </row>
    <row r="2991" spans="1:14" x14ac:dyDescent="0.15">
      <c r="A2991"/>
      <c r="B2991"/>
      <c r="C2991"/>
      <c r="D2991"/>
      <c r="E2991"/>
      <c r="F2991"/>
      <c r="G2991"/>
      <c r="H2991"/>
      <c r="I2991"/>
      <c r="J2991"/>
      <c r="K2991"/>
      <c r="L2991"/>
      <c r="M2991" t="str">
        <f t="shared" ref="M2991:M3021" si="85">IF(E2991=0,"",E2991/100)</f>
        <v/>
      </c>
      <c r="N2991" t="str">
        <f t="shared" ref="N2991:N3021" si="86">IF(F2991=0,"",F2991/100)</f>
        <v/>
      </c>
    </row>
    <row r="2992" spans="1:14" x14ac:dyDescent="0.15">
      <c r="A2992"/>
      <c r="B2992"/>
      <c r="C2992"/>
      <c r="D2992"/>
      <c r="E2992"/>
      <c r="F2992"/>
      <c r="G2992"/>
      <c r="H2992"/>
      <c r="I2992"/>
      <c r="J2992"/>
      <c r="K2992"/>
      <c r="L2992"/>
      <c r="M2992" t="str">
        <f t="shared" si="85"/>
        <v/>
      </c>
      <c r="N2992" t="str">
        <f t="shared" si="86"/>
        <v/>
      </c>
    </row>
    <row r="2993" spans="13:14" x14ac:dyDescent="0.15">
      <c r="M2993" t="str">
        <f t="shared" si="85"/>
        <v/>
      </c>
      <c r="N2993" t="str">
        <f t="shared" si="86"/>
        <v/>
      </c>
    </row>
    <row r="2994" spans="13:14" x14ac:dyDescent="0.15">
      <c r="M2994" t="str">
        <f t="shared" si="85"/>
        <v/>
      </c>
      <c r="N2994" t="str">
        <f t="shared" si="86"/>
        <v/>
      </c>
    </row>
    <row r="2995" spans="13:14" x14ac:dyDescent="0.15">
      <c r="M2995" t="str">
        <f t="shared" si="85"/>
        <v/>
      </c>
      <c r="N2995" t="str">
        <f t="shared" si="86"/>
        <v/>
      </c>
    </row>
    <row r="2996" spans="13:14" x14ac:dyDescent="0.15">
      <c r="M2996" t="str">
        <f t="shared" si="85"/>
        <v/>
      </c>
      <c r="N2996" t="str">
        <f t="shared" si="86"/>
        <v/>
      </c>
    </row>
    <row r="2997" spans="13:14" x14ac:dyDescent="0.15">
      <c r="M2997" t="str">
        <f t="shared" si="85"/>
        <v/>
      </c>
      <c r="N2997" t="str">
        <f t="shared" si="86"/>
        <v/>
      </c>
    </row>
    <row r="2998" spans="13:14" x14ac:dyDescent="0.15">
      <c r="M2998" t="str">
        <f t="shared" si="85"/>
        <v/>
      </c>
      <c r="N2998" t="str">
        <f t="shared" si="86"/>
        <v/>
      </c>
    </row>
    <row r="2999" spans="13:14" x14ac:dyDescent="0.15">
      <c r="M2999" t="str">
        <f t="shared" si="85"/>
        <v/>
      </c>
      <c r="N2999" t="str">
        <f t="shared" si="86"/>
        <v/>
      </c>
    </row>
    <row r="3000" spans="13:14" x14ac:dyDescent="0.15">
      <c r="M3000" t="str">
        <f t="shared" si="85"/>
        <v/>
      </c>
      <c r="N3000" t="str">
        <f t="shared" si="86"/>
        <v/>
      </c>
    </row>
    <row r="3001" spans="13:14" x14ac:dyDescent="0.15">
      <c r="M3001" t="str">
        <f t="shared" si="85"/>
        <v/>
      </c>
      <c r="N3001" t="str">
        <f t="shared" si="86"/>
        <v/>
      </c>
    </row>
    <row r="3002" spans="13:14" x14ac:dyDescent="0.15">
      <c r="M3002" t="str">
        <f t="shared" si="85"/>
        <v/>
      </c>
      <c r="N3002" t="str">
        <f t="shared" si="86"/>
        <v/>
      </c>
    </row>
    <row r="3003" spans="13:14" x14ac:dyDescent="0.15">
      <c r="M3003" t="str">
        <f t="shared" si="85"/>
        <v/>
      </c>
      <c r="N3003" t="str">
        <f t="shared" si="86"/>
        <v/>
      </c>
    </row>
    <row r="3004" spans="13:14" x14ac:dyDescent="0.15">
      <c r="M3004" t="str">
        <f t="shared" si="85"/>
        <v/>
      </c>
      <c r="N3004" t="str">
        <f t="shared" si="86"/>
        <v/>
      </c>
    </row>
    <row r="3005" spans="13:14" x14ac:dyDescent="0.15">
      <c r="M3005" t="str">
        <f t="shared" si="85"/>
        <v/>
      </c>
      <c r="N3005" t="str">
        <f t="shared" si="86"/>
        <v/>
      </c>
    </row>
    <row r="3006" spans="13:14" x14ac:dyDescent="0.15">
      <c r="M3006" t="str">
        <f t="shared" si="85"/>
        <v/>
      </c>
      <c r="N3006" t="str">
        <f t="shared" si="86"/>
        <v/>
      </c>
    </row>
    <row r="3007" spans="13:14" x14ac:dyDescent="0.15">
      <c r="M3007" t="str">
        <f t="shared" si="85"/>
        <v/>
      </c>
      <c r="N3007" t="str">
        <f t="shared" si="86"/>
        <v/>
      </c>
    </row>
    <row r="3008" spans="13:14" x14ac:dyDescent="0.15">
      <c r="M3008" t="str">
        <f t="shared" si="85"/>
        <v/>
      </c>
      <c r="N3008" t="str">
        <f t="shared" si="86"/>
        <v/>
      </c>
    </row>
    <row r="3009" spans="13:14" x14ac:dyDescent="0.15">
      <c r="M3009" t="str">
        <f t="shared" si="85"/>
        <v/>
      </c>
      <c r="N3009" t="str">
        <f t="shared" si="86"/>
        <v/>
      </c>
    </row>
    <row r="3010" spans="13:14" x14ac:dyDescent="0.15">
      <c r="M3010" t="str">
        <f t="shared" si="85"/>
        <v/>
      </c>
      <c r="N3010" t="str">
        <f t="shared" si="86"/>
        <v/>
      </c>
    </row>
    <row r="3011" spans="13:14" x14ac:dyDescent="0.15">
      <c r="M3011" t="str">
        <f t="shared" si="85"/>
        <v/>
      </c>
      <c r="N3011" t="str">
        <f t="shared" si="86"/>
        <v/>
      </c>
    </row>
    <row r="3012" spans="13:14" x14ac:dyDescent="0.15">
      <c r="M3012" t="str">
        <f t="shared" si="85"/>
        <v/>
      </c>
      <c r="N3012" t="str">
        <f t="shared" si="86"/>
        <v/>
      </c>
    </row>
    <row r="3013" spans="13:14" x14ac:dyDescent="0.15">
      <c r="M3013" t="str">
        <f t="shared" si="85"/>
        <v/>
      </c>
      <c r="N3013" t="str">
        <f t="shared" si="86"/>
        <v/>
      </c>
    </row>
    <row r="3014" spans="13:14" x14ac:dyDescent="0.15">
      <c r="M3014" t="str">
        <f t="shared" si="85"/>
        <v/>
      </c>
      <c r="N3014" t="str">
        <f t="shared" si="86"/>
        <v/>
      </c>
    </row>
    <row r="3015" spans="13:14" x14ac:dyDescent="0.15">
      <c r="M3015" t="str">
        <f t="shared" si="85"/>
        <v/>
      </c>
      <c r="N3015" t="str">
        <f t="shared" si="86"/>
        <v/>
      </c>
    </row>
    <row r="3016" spans="13:14" x14ac:dyDescent="0.15">
      <c r="M3016" t="str">
        <f t="shared" si="85"/>
        <v/>
      </c>
      <c r="N3016" t="str">
        <f t="shared" si="86"/>
        <v/>
      </c>
    </row>
    <row r="3017" spans="13:14" x14ac:dyDescent="0.15">
      <c r="M3017" t="str">
        <f t="shared" si="85"/>
        <v/>
      </c>
      <c r="N3017" t="str">
        <f t="shared" si="86"/>
        <v/>
      </c>
    </row>
    <row r="3018" spans="13:14" x14ac:dyDescent="0.15">
      <c r="M3018" t="str">
        <f t="shared" si="85"/>
        <v/>
      </c>
      <c r="N3018" t="str">
        <f t="shared" si="86"/>
        <v/>
      </c>
    </row>
    <row r="3019" spans="13:14" x14ac:dyDescent="0.15">
      <c r="M3019" t="str">
        <f t="shared" si="85"/>
        <v/>
      </c>
      <c r="N3019" t="str">
        <f t="shared" si="86"/>
        <v/>
      </c>
    </row>
    <row r="3020" spans="13:14" x14ac:dyDescent="0.15">
      <c r="M3020" t="str">
        <f t="shared" si="85"/>
        <v/>
      </c>
      <c r="N3020" t="str">
        <f t="shared" si="86"/>
        <v/>
      </c>
    </row>
    <row r="3021" spans="13:14" x14ac:dyDescent="0.15">
      <c r="M3021" t="str">
        <f t="shared" si="85"/>
        <v/>
      </c>
      <c r="N3021" t="str">
        <f t="shared" si="86"/>
        <v/>
      </c>
    </row>
  </sheetData>
  <pageMargins left="0.75" right="0.75" top="1" bottom="1" header="0.5" footer="0.5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992"/>
  <sheetViews>
    <sheetView workbookViewId="0">
      <selection activeCell="F12" sqref="F12"/>
    </sheetView>
  </sheetViews>
  <sheetFormatPr baseColWidth="10" defaultColWidth="8.83203125" defaultRowHeight="13" x14ac:dyDescent="0.15"/>
  <cols>
    <col min="1" max="1" width="19.83203125" bestFit="1" customWidth="1"/>
    <col min="3" max="3" width="21.83203125" bestFit="1" customWidth="1"/>
    <col min="4" max="4" width="12" bestFit="1" customWidth="1"/>
    <col min="6" max="6" width="14.33203125" bestFit="1" customWidth="1"/>
    <col min="7" max="7" width="12.5" bestFit="1" customWidth="1"/>
  </cols>
  <sheetData>
    <row r="1" spans="1:8" x14ac:dyDescent="0.15">
      <c r="A1" s="1" t="s">
        <v>6</v>
      </c>
      <c r="B1" s="1" t="s">
        <v>7</v>
      </c>
      <c r="C1" s="1" t="s">
        <v>8</v>
      </c>
      <c r="D1" s="1" t="s">
        <v>2</v>
      </c>
      <c r="E1" s="1" t="s">
        <v>9</v>
      </c>
      <c r="F1" s="1" t="s">
        <v>10</v>
      </c>
      <c r="G1" s="1" t="s">
        <v>11</v>
      </c>
      <c r="H1" s="1" t="s">
        <v>12</v>
      </c>
    </row>
    <row r="2" spans="1:8" x14ac:dyDescent="0.15">
      <c r="A2" t="s">
        <v>130</v>
      </c>
    </row>
    <row r="3" spans="1:8" x14ac:dyDescent="0.15">
      <c r="A3" t="s">
        <v>131</v>
      </c>
      <c r="B3" t="s">
        <v>132</v>
      </c>
      <c r="C3" t="s">
        <v>20</v>
      </c>
      <c r="D3">
        <v>28.787897109985352</v>
      </c>
      <c r="E3">
        <v>42.410617828369141</v>
      </c>
      <c r="F3">
        <v>84.486465454101562</v>
      </c>
      <c r="G3">
        <v>1054602756096</v>
      </c>
      <c r="H3">
        <v>138.1199951171875</v>
      </c>
    </row>
    <row r="4" spans="1:8" x14ac:dyDescent="0.15">
      <c r="A4" t="s">
        <v>133</v>
      </c>
      <c r="B4" t="s">
        <v>134</v>
      </c>
      <c r="C4" t="s">
        <v>20</v>
      </c>
      <c r="D4">
        <v>17.662162780761719</v>
      </c>
      <c r="E4">
        <v>52.690334320068359</v>
      </c>
      <c r="F4">
        <v>112.40151214599609</v>
      </c>
      <c r="G4">
        <v>944553787392</v>
      </c>
      <c r="H4">
        <v>209.00999450683594</v>
      </c>
    </row>
    <row r="5" spans="1:8" x14ac:dyDescent="0.15">
      <c r="A5" t="s">
        <v>135</v>
      </c>
      <c r="B5" t="s">
        <v>136</v>
      </c>
      <c r="C5" t="s">
        <v>28</v>
      </c>
      <c r="D5">
        <v>73.412445068359375</v>
      </c>
      <c r="E5">
        <v>27.473426818847656</v>
      </c>
      <c r="F5">
        <v>134.96542358398438</v>
      </c>
      <c r="G5">
        <v>883653476352</v>
      </c>
      <c r="H5">
        <v>1786.4000244140625</v>
      </c>
    </row>
    <row r="6" spans="1:8" x14ac:dyDescent="0.15">
      <c r="A6" t="s">
        <v>137</v>
      </c>
      <c r="B6" t="s">
        <v>138</v>
      </c>
      <c r="C6" t="s">
        <v>25</v>
      </c>
      <c r="D6">
        <v>27.880159378051758</v>
      </c>
      <c r="E6">
        <v>19.618738174438477</v>
      </c>
      <c r="F6">
        <v>7.401972770690918</v>
      </c>
      <c r="G6">
        <v>827568881664</v>
      </c>
      <c r="H6">
        <v>1194.239990234375</v>
      </c>
    </row>
    <row r="7" spans="1:8" x14ac:dyDescent="0.15">
      <c r="A7" t="s">
        <v>139</v>
      </c>
      <c r="B7" t="s">
        <v>140</v>
      </c>
      <c r="C7" t="s">
        <v>25</v>
      </c>
      <c r="D7">
        <v>27.880159378051758</v>
      </c>
      <c r="E7">
        <v>19.618738174438477</v>
      </c>
      <c r="F7">
        <v>7.401972770690918</v>
      </c>
      <c r="G7">
        <v>827568881664</v>
      </c>
      <c r="H7">
        <v>1192.8499755859375</v>
      </c>
    </row>
    <row r="8" spans="1:8" x14ac:dyDescent="0.15">
      <c r="A8" t="s">
        <v>141</v>
      </c>
      <c r="B8" t="s">
        <v>142</v>
      </c>
      <c r="C8" t="s">
        <v>25</v>
      </c>
      <c r="D8">
        <v>22.912734985351562</v>
      </c>
      <c r="E8">
        <v>20.29688835144043</v>
      </c>
      <c r="F8">
        <v>8.7988100051879883</v>
      </c>
      <c r="G8">
        <v>529422024704</v>
      </c>
      <c r="H8">
        <v>185.57000732421875</v>
      </c>
    </row>
    <row r="9" spans="1:8" x14ac:dyDescent="0.15">
      <c r="A9" t="s">
        <v>143</v>
      </c>
      <c r="B9" t="s">
        <v>144</v>
      </c>
      <c r="C9" t="s">
        <v>33</v>
      </c>
      <c r="D9">
        <v>20.631488800048828</v>
      </c>
      <c r="E9">
        <v>7.7992219924926758</v>
      </c>
      <c r="F9">
        <v>25.856451034545898</v>
      </c>
      <c r="G9">
        <v>498226790400</v>
      </c>
      <c r="H9">
        <v>203.19999694824219</v>
      </c>
    </row>
    <row r="10" spans="1:8" x14ac:dyDescent="0.15">
      <c r="A10" t="s">
        <v>145</v>
      </c>
      <c r="B10" t="s">
        <v>146</v>
      </c>
      <c r="C10" t="s">
        <v>20</v>
      </c>
      <c r="D10">
        <v>34.8592529296875</v>
      </c>
      <c r="E10">
        <v>41.477142333984375</v>
      </c>
      <c r="F10">
        <v>47.703956604003906</v>
      </c>
      <c r="G10">
        <v>359425835008</v>
      </c>
      <c r="H10">
        <v>181.16999816894531</v>
      </c>
    </row>
    <row r="11" spans="1:8" x14ac:dyDescent="0.15">
      <c r="A11" t="s">
        <v>147</v>
      </c>
      <c r="B11" t="s">
        <v>148</v>
      </c>
      <c r="C11" t="s">
        <v>33</v>
      </c>
      <c r="D11">
        <v>11.475912094116211</v>
      </c>
      <c r="E11">
        <v>13.914955139160156</v>
      </c>
      <c r="F11">
        <v>262.36764526367188</v>
      </c>
      <c r="G11">
        <v>349229318144</v>
      </c>
      <c r="H11">
        <v>109.22000122070312</v>
      </c>
    </row>
    <row r="12" spans="1:8" x14ac:dyDescent="0.15">
      <c r="A12" t="s">
        <v>149</v>
      </c>
      <c r="B12" t="s">
        <v>150</v>
      </c>
      <c r="C12" t="s">
        <v>36</v>
      </c>
      <c r="D12">
        <v>17.475168228149414</v>
      </c>
      <c r="E12">
        <v>26.411371231079102</v>
      </c>
      <c r="F12">
        <v>50.060047149658203</v>
      </c>
      <c r="G12">
        <v>338446581760</v>
      </c>
      <c r="H12">
        <v>128.24000549316406</v>
      </c>
    </row>
    <row r="13" spans="1:8" x14ac:dyDescent="0.15">
      <c r="A13" t="s">
        <v>151</v>
      </c>
      <c r="B13" t="s">
        <v>152</v>
      </c>
      <c r="C13" t="s">
        <v>45</v>
      </c>
      <c r="D13">
        <v>23.31901741027832</v>
      </c>
      <c r="E13">
        <v>18.159591674804688</v>
      </c>
      <c r="F13">
        <v>96.859886169433594</v>
      </c>
      <c r="G13">
        <v>325666701312</v>
      </c>
      <c r="H13">
        <v>114.08000183105469</v>
      </c>
    </row>
    <row r="14" spans="1:8" x14ac:dyDescent="0.15">
      <c r="A14" t="s">
        <v>153</v>
      </c>
      <c r="B14" t="s">
        <v>154</v>
      </c>
      <c r="C14" t="s">
        <v>45</v>
      </c>
      <c r="D14">
        <v>27.699945449829102</v>
      </c>
      <c r="E14">
        <v>7.5800819396972656</v>
      </c>
      <c r="F14">
        <v>63.246391296386719</v>
      </c>
      <c r="G14">
        <v>303269085184</v>
      </c>
      <c r="H14">
        <v>121.18000030517578</v>
      </c>
    </row>
    <row r="15" spans="1:8" x14ac:dyDescent="0.15">
      <c r="A15" t="s">
        <v>155</v>
      </c>
      <c r="B15" t="s">
        <v>156</v>
      </c>
      <c r="C15" t="s">
        <v>43</v>
      </c>
      <c r="D15">
        <v>16.121437072753906</v>
      </c>
      <c r="E15">
        <v>9.3608283996582031</v>
      </c>
      <c r="F15">
        <v>25.443277359008789</v>
      </c>
      <c r="G15">
        <v>289534607360</v>
      </c>
      <c r="H15">
        <v>68.430000305175781</v>
      </c>
    </row>
    <row r="16" spans="1:8" x14ac:dyDescent="0.15">
      <c r="A16" t="s">
        <v>157</v>
      </c>
      <c r="B16" t="s">
        <v>158</v>
      </c>
      <c r="C16" t="s">
        <v>20</v>
      </c>
      <c r="D16">
        <v>39.521507263183594</v>
      </c>
      <c r="E16">
        <v>130.69654846191406</v>
      </c>
      <c r="F16">
        <v>160.97084045410156</v>
      </c>
      <c r="G16">
        <v>285476749312</v>
      </c>
      <c r="H16">
        <v>281.3800048828125</v>
      </c>
    </row>
    <row r="17" spans="1:8" x14ac:dyDescent="0.15">
      <c r="A17" t="s">
        <v>159</v>
      </c>
      <c r="B17" t="s">
        <v>160</v>
      </c>
      <c r="C17" t="s">
        <v>25</v>
      </c>
      <c r="D17">
        <v>13.378104209899902</v>
      </c>
      <c r="E17">
        <v>9.4680004119873047</v>
      </c>
      <c r="F17">
        <v>100.20249176025391</v>
      </c>
      <c r="G17">
        <v>256841056256</v>
      </c>
      <c r="H17">
        <v>35.150001525878906</v>
      </c>
    </row>
    <row r="18" spans="1:8" x14ac:dyDescent="0.15">
      <c r="A18" t="s">
        <v>161</v>
      </c>
      <c r="B18" t="s">
        <v>162</v>
      </c>
      <c r="C18" t="s">
        <v>33</v>
      </c>
      <c r="D18">
        <v>9.6066436767578125</v>
      </c>
      <c r="E18">
        <v>11.365565299987793</v>
      </c>
      <c r="F18">
        <v>203.60195922851562</v>
      </c>
      <c r="G18">
        <v>254395858944</v>
      </c>
      <c r="H18">
        <v>27.329999923706055</v>
      </c>
    </row>
    <row r="19" spans="1:8" x14ac:dyDescent="0.15">
      <c r="A19" t="s">
        <v>163</v>
      </c>
      <c r="B19" t="s">
        <v>164</v>
      </c>
      <c r="C19" t="s">
        <v>28</v>
      </c>
      <c r="D19">
        <v>22.258516311645508</v>
      </c>
      <c r="G19">
        <v>248950194176</v>
      </c>
      <c r="H19">
        <v>227.32000732421875</v>
      </c>
    </row>
    <row r="20" spans="1:8" x14ac:dyDescent="0.15">
      <c r="A20" t="s">
        <v>165</v>
      </c>
      <c r="B20" t="s">
        <v>166</v>
      </c>
      <c r="C20" t="s">
        <v>25</v>
      </c>
      <c r="D20">
        <v>24.825138092041016</v>
      </c>
      <c r="E20">
        <v>18.046279907226562</v>
      </c>
      <c r="F20">
        <v>55.327640533447266</v>
      </c>
      <c r="G20">
        <v>248302092288</v>
      </c>
      <c r="H20">
        <v>137.83999633789062</v>
      </c>
    </row>
    <row r="21" spans="1:8" x14ac:dyDescent="0.15">
      <c r="A21" t="s">
        <v>167</v>
      </c>
      <c r="B21" t="s">
        <v>168</v>
      </c>
      <c r="C21" t="s">
        <v>25</v>
      </c>
      <c r="D21">
        <v>11.42945671081543</v>
      </c>
      <c r="E21">
        <v>29.167818069458008</v>
      </c>
      <c r="F21">
        <v>232.59011840820312</v>
      </c>
      <c r="G21">
        <v>239626207232</v>
      </c>
      <c r="H21">
        <v>57.939998626708984</v>
      </c>
    </row>
    <row r="22" spans="1:8" x14ac:dyDescent="0.15">
      <c r="A22" t="s">
        <v>169</v>
      </c>
      <c r="B22" t="s">
        <v>170</v>
      </c>
      <c r="C22" t="s">
        <v>45</v>
      </c>
      <c r="D22">
        <v>25.464662551879883</v>
      </c>
      <c r="E22">
        <v>38.543720245361328</v>
      </c>
      <c r="F22">
        <v>228.76570129394531</v>
      </c>
      <c r="G22">
        <v>235395317760</v>
      </c>
      <c r="H22">
        <v>55.049999237060547</v>
      </c>
    </row>
    <row r="23" spans="1:8" x14ac:dyDescent="0.15">
      <c r="A23" t="s">
        <v>171</v>
      </c>
      <c r="B23" t="s">
        <v>172</v>
      </c>
      <c r="C23" t="s">
        <v>43</v>
      </c>
      <c r="D23">
        <v>15.105435371398926</v>
      </c>
      <c r="E23">
        <v>9.5472030639648438</v>
      </c>
      <c r="F23">
        <v>22.036697387695312</v>
      </c>
      <c r="G23">
        <v>223102140416</v>
      </c>
      <c r="H23">
        <v>117.51999664306641</v>
      </c>
    </row>
    <row r="24" spans="1:8" x14ac:dyDescent="0.15">
      <c r="A24" t="s">
        <v>173</v>
      </c>
      <c r="B24" t="s">
        <v>174</v>
      </c>
      <c r="C24" t="s">
        <v>36</v>
      </c>
      <c r="D24">
        <v>17.843021392822266</v>
      </c>
      <c r="E24">
        <v>31.121601104736328</v>
      </c>
      <c r="F24">
        <v>99.433967590332031</v>
      </c>
      <c r="G24">
        <v>222035689472</v>
      </c>
      <c r="H24">
        <v>86.720001220703125</v>
      </c>
    </row>
    <row r="25" spans="1:8" x14ac:dyDescent="0.15">
      <c r="A25" t="s">
        <v>175</v>
      </c>
      <c r="B25" t="s">
        <v>176</v>
      </c>
      <c r="C25" t="s">
        <v>36</v>
      </c>
      <c r="D25">
        <v>17.509008407592773</v>
      </c>
      <c r="E25">
        <v>25.618368148803711</v>
      </c>
      <c r="F25">
        <v>82.878578186035156</v>
      </c>
      <c r="G25">
        <v>218554105856</v>
      </c>
      <c r="H25">
        <v>230.6199951171875</v>
      </c>
    </row>
    <row r="26" spans="1:8" x14ac:dyDescent="0.15">
      <c r="A26" t="s">
        <v>177</v>
      </c>
      <c r="B26" t="s">
        <v>178</v>
      </c>
      <c r="C26" t="s">
        <v>20</v>
      </c>
      <c r="D26">
        <v>10.816990852355957</v>
      </c>
      <c r="E26">
        <v>27.068782806396484</v>
      </c>
      <c r="F26">
        <v>39.124130249023438</v>
      </c>
      <c r="G26">
        <v>207634104320</v>
      </c>
      <c r="H26">
        <v>46.869998931884766</v>
      </c>
    </row>
    <row r="27" spans="1:8" x14ac:dyDescent="0.15">
      <c r="A27" t="s">
        <v>179</v>
      </c>
      <c r="B27" t="s">
        <v>180</v>
      </c>
      <c r="C27" t="s">
        <v>69</v>
      </c>
      <c r="D27">
        <v>59.990882873535156</v>
      </c>
      <c r="G27">
        <v>204117426176</v>
      </c>
      <c r="H27">
        <v>362.739990234375</v>
      </c>
    </row>
    <row r="28" spans="1:8" x14ac:dyDescent="0.15">
      <c r="A28" t="s">
        <v>181</v>
      </c>
      <c r="B28" t="s">
        <v>182</v>
      </c>
      <c r="C28" t="s">
        <v>33</v>
      </c>
      <c r="D28">
        <v>10.697705268859863</v>
      </c>
      <c r="E28">
        <v>12.669915199279785</v>
      </c>
      <c r="F28">
        <v>181.02751159667969</v>
      </c>
      <c r="G28">
        <v>203518083072</v>
      </c>
      <c r="H28">
        <v>46.189998626708984</v>
      </c>
    </row>
    <row r="29" spans="1:8" x14ac:dyDescent="0.15">
      <c r="A29" t="s">
        <v>183</v>
      </c>
      <c r="B29" t="s">
        <v>184</v>
      </c>
      <c r="C29" t="s">
        <v>20</v>
      </c>
      <c r="D29">
        <v>16.847864151000977</v>
      </c>
      <c r="E29">
        <v>30.27287483215332</v>
      </c>
      <c r="F29">
        <v>73.474128723144531</v>
      </c>
      <c r="G29">
        <v>202350247936</v>
      </c>
      <c r="H29">
        <v>47.270000457763672</v>
      </c>
    </row>
    <row r="30" spans="1:8" x14ac:dyDescent="0.15">
      <c r="A30" t="s">
        <v>185</v>
      </c>
      <c r="B30" t="s">
        <v>186</v>
      </c>
      <c r="C30" t="s">
        <v>25</v>
      </c>
      <c r="D30">
        <v>17.199958801269531</v>
      </c>
      <c r="E30">
        <v>16.367998123168945</v>
      </c>
      <c r="F30">
        <v>141.83352661132812</v>
      </c>
      <c r="G30">
        <v>200752005120</v>
      </c>
      <c r="H30">
        <v>44.169998168945312</v>
      </c>
    </row>
    <row r="31" spans="1:8" x14ac:dyDescent="0.15">
      <c r="A31" t="s">
        <v>187</v>
      </c>
      <c r="B31" t="s">
        <v>188</v>
      </c>
      <c r="C31" t="s">
        <v>36</v>
      </c>
      <c r="D31">
        <v>19.883123397827148</v>
      </c>
      <c r="E31">
        <v>19.565990447998047</v>
      </c>
      <c r="F31">
        <v>80.041389465332031</v>
      </c>
      <c r="G31">
        <v>195411935232</v>
      </c>
      <c r="H31">
        <v>35.330001831054688</v>
      </c>
    </row>
    <row r="32" spans="1:8" x14ac:dyDescent="0.15">
      <c r="A32" t="s">
        <v>189</v>
      </c>
      <c r="B32" t="s">
        <v>190</v>
      </c>
      <c r="C32" t="s">
        <v>45</v>
      </c>
      <c r="D32">
        <v>24.962539672851562</v>
      </c>
      <c r="E32">
        <v>106.37077331542969</v>
      </c>
      <c r="F32">
        <v>232.64230346679688</v>
      </c>
      <c r="G32">
        <v>190179016704</v>
      </c>
      <c r="H32">
        <v>136.02000427246094</v>
      </c>
    </row>
    <row r="33" spans="1:8" x14ac:dyDescent="0.15">
      <c r="A33" t="s">
        <v>191</v>
      </c>
      <c r="B33" t="s">
        <v>192</v>
      </c>
      <c r="C33" t="s">
        <v>20</v>
      </c>
      <c r="D33">
        <v>17.172975540161133</v>
      </c>
      <c r="E33">
        <v>32.52197265625</v>
      </c>
      <c r="F33">
        <v>251.160400390625</v>
      </c>
      <c r="G33">
        <v>173996326912</v>
      </c>
      <c r="H33">
        <v>52.159999847412109</v>
      </c>
    </row>
    <row r="34" spans="1:8" x14ac:dyDescent="0.15">
      <c r="A34" t="s">
        <v>193</v>
      </c>
      <c r="B34" t="s">
        <v>194</v>
      </c>
      <c r="C34" t="s">
        <v>28</v>
      </c>
      <c r="D34">
        <v>28.374200820922852</v>
      </c>
      <c r="G34">
        <v>167487815680</v>
      </c>
      <c r="H34">
        <v>220.53999328613281</v>
      </c>
    </row>
    <row r="35" spans="1:8" x14ac:dyDescent="0.15">
      <c r="A35" t="s">
        <v>195</v>
      </c>
      <c r="B35" t="s">
        <v>196</v>
      </c>
      <c r="C35" t="s">
        <v>36</v>
      </c>
      <c r="D35">
        <v>38.89752197265625</v>
      </c>
      <c r="E35">
        <v>9.2992630004882812</v>
      </c>
      <c r="F35">
        <v>62.917789459228516</v>
      </c>
      <c r="G35">
        <v>149910667264</v>
      </c>
      <c r="H35">
        <v>84.819999694824219</v>
      </c>
    </row>
    <row r="36" spans="1:8" x14ac:dyDescent="0.15">
      <c r="A36" t="s">
        <v>197</v>
      </c>
      <c r="B36" t="s">
        <v>198</v>
      </c>
      <c r="C36" t="s">
        <v>36</v>
      </c>
      <c r="D36">
        <v>25.457876205444336</v>
      </c>
      <c r="E36">
        <v>8.7884120941162109</v>
      </c>
      <c r="F36">
        <v>53.943798065185547</v>
      </c>
      <c r="G36">
        <v>144574169088</v>
      </c>
      <c r="H36">
        <v>107.80000305175781</v>
      </c>
    </row>
    <row r="37" spans="1:8" x14ac:dyDescent="0.15">
      <c r="A37" t="s">
        <v>199</v>
      </c>
      <c r="B37" t="s">
        <v>200</v>
      </c>
      <c r="C37" t="s">
        <v>33</v>
      </c>
      <c r="D37">
        <v>8.4669084548950195</v>
      </c>
      <c r="E37">
        <v>9.4856805801391602</v>
      </c>
      <c r="F37">
        <v>302.31387329101562</v>
      </c>
      <c r="G37">
        <v>144353705984</v>
      </c>
      <c r="H37">
        <v>63.900001525878906</v>
      </c>
    </row>
    <row r="38" spans="1:8" x14ac:dyDescent="0.15">
      <c r="A38" t="s">
        <v>201</v>
      </c>
      <c r="B38" t="s">
        <v>202</v>
      </c>
      <c r="C38" t="s">
        <v>20</v>
      </c>
      <c r="D38">
        <v>53.470863342285156</v>
      </c>
      <c r="E38">
        <v>28.452280044555664</v>
      </c>
      <c r="F38">
        <v>41.620357513427734</v>
      </c>
      <c r="G38">
        <v>139141316608</v>
      </c>
      <c r="H38">
        <v>286.6300048828125</v>
      </c>
    </row>
    <row r="39" spans="1:8" x14ac:dyDescent="0.15">
      <c r="A39" t="s">
        <v>203</v>
      </c>
      <c r="B39" t="s">
        <v>204</v>
      </c>
      <c r="C39" t="s">
        <v>20</v>
      </c>
      <c r="D39">
        <v>199.41671752929688</v>
      </c>
      <c r="E39">
        <v>6.1901350021362305</v>
      </c>
      <c r="F39">
        <v>37.469417572021484</v>
      </c>
      <c r="G39">
        <v>136750612480</v>
      </c>
      <c r="H39">
        <v>155.92999267578125</v>
      </c>
    </row>
    <row r="40" spans="1:8" x14ac:dyDescent="0.15">
      <c r="A40" t="s">
        <v>205</v>
      </c>
      <c r="B40" t="s">
        <v>206</v>
      </c>
      <c r="C40" t="s">
        <v>28</v>
      </c>
      <c r="D40">
        <v>34.036144256591797</v>
      </c>
      <c r="E40">
        <v>42.743476867675781</v>
      </c>
      <c r="F40">
        <v>38.484512329101562</v>
      </c>
      <c r="G40">
        <v>133780930560</v>
      </c>
      <c r="H40">
        <v>85.379997253417969</v>
      </c>
    </row>
    <row r="41" spans="1:8" x14ac:dyDescent="0.15">
      <c r="A41" t="s">
        <v>207</v>
      </c>
      <c r="B41" t="s">
        <v>208</v>
      </c>
      <c r="C41" t="s">
        <v>20</v>
      </c>
      <c r="D41">
        <v>27.363889694213867</v>
      </c>
      <c r="E41">
        <v>39.755928039550781</v>
      </c>
      <c r="F41">
        <v>0.16963900625705702</v>
      </c>
      <c r="G41">
        <v>133743919104</v>
      </c>
      <c r="H41">
        <v>198.74000549316406</v>
      </c>
    </row>
    <row r="42" spans="1:8" x14ac:dyDescent="0.15">
      <c r="A42" t="s">
        <v>209</v>
      </c>
      <c r="B42" t="s">
        <v>210</v>
      </c>
      <c r="C42" t="s">
        <v>45</v>
      </c>
      <c r="D42">
        <v>36.038036346435547</v>
      </c>
      <c r="E42">
        <v>27.07574462890625</v>
      </c>
      <c r="F42">
        <v>43.846153259277344</v>
      </c>
      <c r="G42">
        <v>130428280832</v>
      </c>
      <c r="H42">
        <v>296.57000732421875</v>
      </c>
    </row>
    <row r="43" spans="1:8" x14ac:dyDescent="0.15">
      <c r="A43" t="s">
        <v>211</v>
      </c>
      <c r="B43" t="s">
        <v>212</v>
      </c>
      <c r="C43" t="s">
        <v>25</v>
      </c>
      <c r="D43">
        <v>114.63137054443359</v>
      </c>
      <c r="E43">
        <v>21.721466064453125</v>
      </c>
      <c r="F43">
        <v>224.02766418457031</v>
      </c>
      <c r="G43">
        <v>129940635648</v>
      </c>
      <c r="H43">
        <v>296.77999877929688</v>
      </c>
    </row>
    <row r="44" spans="1:8" x14ac:dyDescent="0.15">
      <c r="A44" t="s">
        <v>213</v>
      </c>
      <c r="B44" t="s">
        <v>214</v>
      </c>
      <c r="C44" t="s">
        <v>20</v>
      </c>
      <c r="D44">
        <v>55.423969268798828</v>
      </c>
      <c r="E44">
        <v>16.111431121826172</v>
      </c>
      <c r="F44">
        <v>18.625688552856445</v>
      </c>
      <c r="G44">
        <v>128504725504</v>
      </c>
      <c r="H44">
        <v>109.20999908447266</v>
      </c>
    </row>
    <row r="45" spans="1:8" x14ac:dyDescent="0.15">
      <c r="A45" t="s">
        <v>215</v>
      </c>
      <c r="B45" t="s">
        <v>216</v>
      </c>
      <c r="C45" t="s">
        <v>36</v>
      </c>
      <c r="D45">
        <v>15.869967460632324</v>
      </c>
      <c r="E45">
        <v>61.922733306884766</v>
      </c>
      <c r="F45">
        <v>288.22494506835938</v>
      </c>
      <c r="G45">
        <v>124126158848</v>
      </c>
      <c r="H45">
        <v>206.97999572753906</v>
      </c>
    </row>
    <row r="46" spans="1:8" x14ac:dyDescent="0.15">
      <c r="A46" t="s">
        <v>217</v>
      </c>
      <c r="B46" t="s">
        <v>218</v>
      </c>
      <c r="C46" t="s">
        <v>20</v>
      </c>
      <c r="D46">
        <v>9.6144771575927734</v>
      </c>
      <c r="E46">
        <v>48.30084228515625</v>
      </c>
      <c r="F46">
        <v>405.2598876953125</v>
      </c>
      <c r="G46">
        <v>119486840832</v>
      </c>
      <c r="H46">
        <v>134.8800048828125</v>
      </c>
    </row>
    <row r="47" spans="1:8" x14ac:dyDescent="0.15">
      <c r="A47" t="s">
        <v>219</v>
      </c>
      <c r="B47" t="s">
        <v>220</v>
      </c>
      <c r="C47" t="s">
        <v>69</v>
      </c>
      <c r="D47">
        <v>18.582902908325195</v>
      </c>
      <c r="E47">
        <v>39.560192108154297</v>
      </c>
      <c r="F47">
        <v>93.341453552246094</v>
      </c>
      <c r="G47">
        <v>117711519744</v>
      </c>
      <c r="H47">
        <v>163.60000610351562</v>
      </c>
    </row>
    <row r="48" spans="1:8" x14ac:dyDescent="0.15">
      <c r="A48" t="s">
        <v>221</v>
      </c>
      <c r="B48" t="s">
        <v>222</v>
      </c>
      <c r="C48" t="s">
        <v>28</v>
      </c>
      <c r="D48">
        <v>34.964527130126953</v>
      </c>
      <c r="G48">
        <v>116946903040</v>
      </c>
      <c r="H48">
        <v>97.699996948242188</v>
      </c>
    </row>
    <row r="49" spans="1:8" x14ac:dyDescent="0.15">
      <c r="A49" t="s">
        <v>223</v>
      </c>
      <c r="B49" t="s">
        <v>224</v>
      </c>
      <c r="C49" t="s">
        <v>20</v>
      </c>
      <c r="D49">
        <v>22.216848373413086</v>
      </c>
      <c r="E49">
        <v>55.397491455078125</v>
      </c>
      <c r="F49">
        <v>72.578361511230469</v>
      </c>
      <c r="G49">
        <v>115367411712</v>
      </c>
      <c r="H49">
        <v>123.56999969482422</v>
      </c>
    </row>
    <row r="50" spans="1:8" x14ac:dyDescent="0.15">
      <c r="A50" t="s">
        <v>225</v>
      </c>
      <c r="B50" t="s">
        <v>226</v>
      </c>
      <c r="C50" t="s">
        <v>36</v>
      </c>
      <c r="D50">
        <v>34.513011932373047</v>
      </c>
      <c r="E50">
        <v>12.835756301879883</v>
      </c>
      <c r="F50">
        <v>68.620559692382812</v>
      </c>
      <c r="G50">
        <v>114443952128</v>
      </c>
      <c r="H50">
        <v>285.76998901367188</v>
      </c>
    </row>
    <row r="51" spans="1:8" x14ac:dyDescent="0.15">
      <c r="A51" t="s">
        <v>227</v>
      </c>
      <c r="B51" t="s">
        <v>228</v>
      </c>
      <c r="C51" t="s">
        <v>69</v>
      </c>
      <c r="D51">
        <v>19.269048690795898</v>
      </c>
      <c r="E51">
        <v>32.079830169677734</v>
      </c>
      <c r="F51">
        <v>150.27241516113281</v>
      </c>
      <c r="G51">
        <v>113943592960</v>
      </c>
      <c r="H51">
        <v>161.72999572753906</v>
      </c>
    </row>
    <row r="52" spans="1:8" x14ac:dyDescent="0.15">
      <c r="A52" t="s">
        <v>229</v>
      </c>
      <c r="B52" t="s">
        <v>230</v>
      </c>
      <c r="C52" t="s">
        <v>45</v>
      </c>
      <c r="D52">
        <v>13.686413764953613</v>
      </c>
      <c r="G52">
        <v>113140670464</v>
      </c>
      <c r="H52">
        <v>72.720001220703125</v>
      </c>
    </row>
    <row r="53" spans="1:8" x14ac:dyDescent="0.15">
      <c r="A53" t="s">
        <v>231</v>
      </c>
      <c r="B53" t="s">
        <v>232</v>
      </c>
      <c r="C53" t="s">
        <v>20</v>
      </c>
      <c r="D53">
        <v>26.891031265258789</v>
      </c>
      <c r="E53">
        <v>12.806282997131348</v>
      </c>
      <c r="F53">
        <v>169.34872436523438</v>
      </c>
      <c r="G53">
        <v>112802111488</v>
      </c>
      <c r="H53">
        <v>283.3699951171875</v>
      </c>
    </row>
    <row r="54" spans="1:8" x14ac:dyDescent="0.15">
      <c r="A54" t="s">
        <v>233</v>
      </c>
      <c r="B54" t="s">
        <v>234</v>
      </c>
      <c r="C54" t="s">
        <v>69</v>
      </c>
      <c r="D54">
        <v>16.265640258789062</v>
      </c>
      <c r="E54">
        <v>14.337613105773926</v>
      </c>
      <c r="F54">
        <v>111.61165618896484</v>
      </c>
      <c r="G54">
        <v>111745277952</v>
      </c>
      <c r="H54">
        <v>129.50999450683594</v>
      </c>
    </row>
    <row r="55" spans="1:8" x14ac:dyDescent="0.15">
      <c r="A55" t="s">
        <v>235</v>
      </c>
      <c r="B55" t="s">
        <v>236</v>
      </c>
      <c r="C55" t="s">
        <v>69</v>
      </c>
      <c r="D55">
        <v>18.298177719116211</v>
      </c>
      <c r="E55">
        <v>358.23638916015625</v>
      </c>
      <c r="F55">
        <v>505.4212646484375</v>
      </c>
      <c r="G55">
        <v>108562071552</v>
      </c>
      <c r="H55">
        <v>384.42999267578125</v>
      </c>
    </row>
    <row r="56" spans="1:8" x14ac:dyDescent="0.15">
      <c r="A56" t="s">
        <v>237</v>
      </c>
      <c r="B56" t="s">
        <v>238</v>
      </c>
      <c r="C56" t="s">
        <v>36</v>
      </c>
      <c r="D56">
        <v>21.663309097290039</v>
      </c>
      <c r="E56">
        <v>109.42472076416016</v>
      </c>
      <c r="F56">
        <v>574.82586669921875</v>
      </c>
      <c r="G56">
        <v>108369846272</v>
      </c>
      <c r="H56">
        <v>112.25</v>
      </c>
    </row>
    <row r="57" spans="1:8" x14ac:dyDescent="0.15">
      <c r="A57" t="s">
        <v>239</v>
      </c>
      <c r="B57" t="s">
        <v>240</v>
      </c>
      <c r="C57" t="s">
        <v>65</v>
      </c>
      <c r="D57">
        <v>27.373098373413086</v>
      </c>
      <c r="E57">
        <v>9.8423404693603516</v>
      </c>
      <c r="F57">
        <v>108.37273406982422</v>
      </c>
      <c r="G57">
        <v>105939156992</v>
      </c>
      <c r="H57">
        <v>221.1199951171875</v>
      </c>
    </row>
    <row r="58" spans="1:8" x14ac:dyDescent="0.15">
      <c r="A58" t="s">
        <v>241</v>
      </c>
      <c r="B58" t="s">
        <v>242</v>
      </c>
      <c r="C58" t="s">
        <v>80</v>
      </c>
      <c r="D58">
        <v>68.186813354492188</v>
      </c>
      <c r="E58">
        <v>26.680450439453125</v>
      </c>
      <c r="F58">
        <v>420.46041870117188</v>
      </c>
      <c r="G58">
        <v>101999075328</v>
      </c>
      <c r="H58">
        <v>230.41000366210938</v>
      </c>
    </row>
    <row r="59" spans="1:8" x14ac:dyDescent="0.15">
      <c r="A59" t="s">
        <v>243</v>
      </c>
      <c r="B59" t="s">
        <v>244</v>
      </c>
      <c r="C59" t="s">
        <v>20</v>
      </c>
      <c r="D59">
        <v>42.569549560546875</v>
      </c>
      <c r="E59">
        <v>28.675970077514648</v>
      </c>
      <c r="F59">
        <v>24.729101181030273</v>
      </c>
      <c r="G59">
        <v>101703000064</v>
      </c>
      <c r="H59">
        <v>167</v>
      </c>
    </row>
    <row r="60" spans="1:8" x14ac:dyDescent="0.15">
      <c r="A60" t="s">
        <v>245</v>
      </c>
      <c r="B60" t="s">
        <v>246</v>
      </c>
      <c r="C60" t="s">
        <v>69</v>
      </c>
      <c r="D60">
        <v>16.707569122314453</v>
      </c>
      <c r="E60">
        <v>141.30403137207031</v>
      </c>
      <c r="F60">
        <v>585.39453125</v>
      </c>
      <c r="G60">
        <v>101644910592</v>
      </c>
      <c r="H60">
        <v>118.37000274658203</v>
      </c>
    </row>
    <row r="61" spans="1:8" x14ac:dyDescent="0.15">
      <c r="A61" t="s">
        <v>247</v>
      </c>
      <c r="B61" t="s">
        <v>248</v>
      </c>
      <c r="C61" t="s">
        <v>36</v>
      </c>
      <c r="D61">
        <v>36.566314697265625</v>
      </c>
      <c r="E61">
        <v>8.4558095932006836</v>
      </c>
      <c r="F61">
        <v>34.965171813964844</v>
      </c>
      <c r="G61">
        <v>101636644864</v>
      </c>
      <c r="H61">
        <v>141.67999267578125</v>
      </c>
    </row>
    <row r="62" spans="1:8" x14ac:dyDescent="0.15">
      <c r="A62" t="s">
        <v>249</v>
      </c>
      <c r="B62" t="s">
        <v>250</v>
      </c>
      <c r="C62" t="s">
        <v>89</v>
      </c>
      <c r="F62">
        <v>28.209249496459961</v>
      </c>
      <c r="G62">
        <v>101447401472</v>
      </c>
      <c r="H62">
        <v>187.66000366210938</v>
      </c>
    </row>
    <row r="63" spans="1:8" x14ac:dyDescent="0.15">
      <c r="A63" t="s">
        <v>251</v>
      </c>
      <c r="B63" t="s">
        <v>252</v>
      </c>
      <c r="C63" t="s">
        <v>25</v>
      </c>
      <c r="D63">
        <v>56.804794311523438</v>
      </c>
      <c r="E63">
        <v>3.7289109230041499</v>
      </c>
      <c r="F63">
        <v>173.27006530761719</v>
      </c>
      <c r="G63">
        <v>100705329152</v>
      </c>
      <c r="H63">
        <v>407.239990234375</v>
      </c>
    </row>
    <row r="64" spans="1:8" x14ac:dyDescent="0.15">
      <c r="A64" t="s">
        <v>253</v>
      </c>
      <c r="B64" t="s">
        <v>254</v>
      </c>
      <c r="C64" t="s">
        <v>33</v>
      </c>
      <c r="D64">
        <v>13.544102668762207</v>
      </c>
      <c r="E64">
        <v>31.115859985351562</v>
      </c>
      <c r="F64">
        <v>262.268310546875</v>
      </c>
      <c r="G64">
        <v>100174798848</v>
      </c>
      <c r="H64">
        <v>120.73999786376953</v>
      </c>
    </row>
    <row r="65" spans="1:8" x14ac:dyDescent="0.15">
      <c r="A65" t="s">
        <v>255</v>
      </c>
      <c r="B65" t="s">
        <v>256</v>
      </c>
      <c r="C65" t="s">
        <v>36</v>
      </c>
      <c r="D65">
        <v>8.6092185974121094</v>
      </c>
      <c r="G65">
        <v>97905197056</v>
      </c>
      <c r="H65">
        <v>66.220001220703125</v>
      </c>
    </row>
    <row r="66" spans="1:8" x14ac:dyDescent="0.15">
      <c r="A66" t="s">
        <v>257</v>
      </c>
      <c r="B66" t="s">
        <v>258</v>
      </c>
      <c r="C66" t="s">
        <v>20</v>
      </c>
      <c r="D66">
        <v>12.084221839904785</v>
      </c>
      <c r="E66">
        <v>23.742595672607422</v>
      </c>
      <c r="F66">
        <v>300.67727661132812</v>
      </c>
      <c r="G66">
        <v>92937035776</v>
      </c>
      <c r="H66">
        <v>76.449996948242188</v>
      </c>
    </row>
    <row r="67" spans="1:8" x14ac:dyDescent="0.15">
      <c r="A67" t="s">
        <v>259</v>
      </c>
      <c r="B67" t="s">
        <v>260</v>
      </c>
      <c r="C67" t="s">
        <v>69</v>
      </c>
      <c r="D67">
        <v>16.951688766479492</v>
      </c>
      <c r="E67">
        <v>48.004695892333984</v>
      </c>
      <c r="F67">
        <v>164.38572692871094</v>
      </c>
      <c r="G67">
        <v>92251750400</v>
      </c>
      <c r="H67">
        <v>160.36000061035156</v>
      </c>
    </row>
    <row r="68" spans="1:8" x14ac:dyDescent="0.15">
      <c r="A68" t="s">
        <v>261</v>
      </c>
      <c r="B68" t="s">
        <v>262</v>
      </c>
      <c r="C68" t="s">
        <v>28</v>
      </c>
      <c r="D68">
        <v>19.827096939086914</v>
      </c>
      <c r="E68">
        <v>59.921623229980469</v>
      </c>
      <c r="F68">
        <v>836.8939208984375</v>
      </c>
      <c r="G68">
        <v>88148566016</v>
      </c>
      <c r="H68">
        <v>112.58999633789062</v>
      </c>
    </row>
    <row r="69" spans="1:8" x14ac:dyDescent="0.15">
      <c r="A69" t="s">
        <v>263</v>
      </c>
      <c r="B69" t="s">
        <v>264</v>
      </c>
      <c r="C69" t="s">
        <v>20</v>
      </c>
      <c r="D69">
        <v>43.119735717773438</v>
      </c>
      <c r="E69">
        <v>7.3932628631591797</v>
      </c>
      <c r="F69">
        <v>186.8294677734375</v>
      </c>
      <c r="G69">
        <v>84244299776</v>
      </c>
      <c r="H69">
        <v>137.33000183105469</v>
      </c>
    </row>
    <row r="70" spans="1:8" x14ac:dyDescent="0.15">
      <c r="A70" t="s">
        <v>265</v>
      </c>
      <c r="B70" t="s">
        <v>266</v>
      </c>
      <c r="C70" t="s">
        <v>28</v>
      </c>
      <c r="D70">
        <v>21.227727890014648</v>
      </c>
      <c r="E70">
        <v>52.54351806640625</v>
      </c>
      <c r="F70">
        <v>175.42868041992188</v>
      </c>
      <c r="G70">
        <v>83201744896</v>
      </c>
      <c r="H70">
        <v>1957.1400146484375</v>
      </c>
    </row>
    <row r="71" spans="1:8" x14ac:dyDescent="0.15">
      <c r="A71" t="s">
        <v>267</v>
      </c>
      <c r="B71" t="s">
        <v>268</v>
      </c>
      <c r="C71" t="s">
        <v>36</v>
      </c>
      <c r="D71">
        <v>32.404495239257812</v>
      </c>
      <c r="E71">
        <v>33.172920227050781</v>
      </c>
      <c r="F71">
        <v>74.269447326660156</v>
      </c>
      <c r="G71">
        <v>82983665664</v>
      </c>
      <c r="H71">
        <v>221.82000732421875</v>
      </c>
    </row>
    <row r="72" spans="1:8" x14ac:dyDescent="0.15">
      <c r="A72" t="s">
        <v>269</v>
      </c>
      <c r="B72" t="s">
        <v>270</v>
      </c>
      <c r="C72" t="s">
        <v>45</v>
      </c>
      <c r="D72">
        <v>10.815531730651855</v>
      </c>
      <c r="E72">
        <v>41.718441009521484</v>
      </c>
      <c r="F72">
        <v>201.59956359863281</v>
      </c>
      <c r="G72">
        <v>82663243776</v>
      </c>
      <c r="H72">
        <v>44.25</v>
      </c>
    </row>
    <row r="73" spans="1:8" x14ac:dyDescent="0.15">
      <c r="A73" t="s">
        <v>271</v>
      </c>
      <c r="B73" t="s">
        <v>272</v>
      </c>
      <c r="C73" t="s">
        <v>33</v>
      </c>
      <c r="D73">
        <v>12.448976516723633</v>
      </c>
      <c r="E73">
        <v>15.07487964630127</v>
      </c>
      <c r="F73">
        <v>107.24878692626953</v>
      </c>
      <c r="G73">
        <v>82557558784</v>
      </c>
      <c r="H73">
        <v>52.389999389648438</v>
      </c>
    </row>
    <row r="74" spans="1:8" x14ac:dyDescent="0.15">
      <c r="A74" t="s">
        <v>273</v>
      </c>
      <c r="B74" t="s">
        <v>274</v>
      </c>
      <c r="C74" t="s">
        <v>36</v>
      </c>
      <c r="D74">
        <v>11.329530715942383</v>
      </c>
      <c r="E74">
        <v>26.892160415649414</v>
      </c>
      <c r="F74">
        <v>117.08056640625</v>
      </c>
      <c r="G74">
        <v>80736534528</v>
      </c>
      <c r="H74">
        <v>63.75</v>
      </c>
    </row>
    <row r="75" spans="1:8" x14ac:dyDescent="0.15">
      <c r="A75" t="s">
        <v>275</v>
      </c>
      <c r="B75" t="s">
        <v>276</v>
      </c>
      <c r="C75" t="s">
        <v>45</v>
      </c>
      <c r="D75">
        <v>22.216785430908203</v>
      </c>
      <c r="E75">
        <v>14.574235916137695</v>
      </c>
      <c r="F75">
        <v>75.888282775878906</v>
      </c>
      <c r="G75">
        <v>79722078208</v>
      </c>
      <c r="H75">
        <v>55.279998779296875</v>
      </c>
    </row>
    <row r="76" spans="1:8" x14ac:dyDescent="0.15">
      <c r="A76" t="s">
        <v>277</v>
      </c>
      <c r="B76" t="s">
        <v>278</v>
      </c>
      <c r="C76" t="s">
        <v>36</v>
      </c>
      <c r="D76">
        <v>11.135854721069336</v>
      </c>
      <c r="E76">
        <v>43.961078643798828</v>
      </c>
      <c r="F76">
        <v>158.26264953613281</v>
      </c>
      <c r="G76">
        <v>78958452736</v>
      </c>
      <c r="H76">
        <v>48.270000457763672</v>
      </c>
    </row>
    <row r="77" spans="1:8" x14ac:dyDescent="0.15">
      <c r="A77" t="s">
        <v>279</v>
      </c>
      <c r="B77" t="s">
        <v>280</v>
      </c>
      <c r="C77" t="s">
        <v>36</v>
      </c>
      <c r="D77">
        <v>9.9804000854492188</v>
      </c>
      <c r="E77">
        <v>8.9339351654052734</v>
      </c>
      <c r="F77">
        <v>149.22807312011719</v>
      </c>
      <c r="G77">
        <v>78224875520</v>
      </c>
      <c r="H77">
        <v>60.150001525878906</v>
      </c>
    </row>
    <row r="78" spans="1:8" x14ac:dyDescent="0.15">
      <c r="A78" t="s">
        <v>281</v>
      </c>
      <c r="B78" t="s">
        <v>282</v>
      </c>
      <c r="C78" t="s">
        <v>33</v>
      </c>
      <c r="D78">
        <v>35.928367614746094</v>
      </c>
      <c r="E78">
        <v>7.2934398651123047</v>
      </c>
      <c r="F78">
        <v>17.513753890991211</v>
      </c>
      <c r="G78">
        <v>77237641216</v>
      </c>
      <c r="H78">
        <v>215.69000244140625</v>
      </c>
    </row>
    <row r="79" spans="1:8" x14ac:dyDescent="0.15">
      <c r="A79" t="s">
        <v>283</v>
      </c>
      <c r="B79" t="s">
        <v>284</v>
      </c>
      <c r="C79" t="s">
        <v>33</v>
      </c>
      <c r="D79">
        <v>8.4235620498657227</v>
      </c>
      <c r="E79">
        <v>11.806428909301758</v>
      </c>
      <c r="F79">
        <v>486.5279541015625</v>
      </c>
      <c r="G79">
        <v>76120113152</v>
      </c>
      <c r="H79">
        <v>203.44000244140625</v>
      </c>
    </row>
    <row r="80" spans="1:8" x14ac:dyDescent="0.15">
      <c r="A80" t="s">
        <v>285</v>
      </c>
      <c r="B80" t="s">
        <v>286</v>
      </c>
      <c r="C80" t="s">
        <v>20</v>
      </c>
      <c r="D80">
        <v>47.223285675048828</v>
      </c>
      <c r="E80">
        <v>51.024085998535156</v>
      </c>
      <c r="F80">
        <v>11.629768371582031</v>
      </c>
      <c r="G80">
        <v>74387300352</v>
      </c>
      <c r="H80">
        <v>286.94000244140625</v>
      </c>
    </row>
    <row r="81" spans="1:8" x14ac:dyDescent="0.15">
      <c r="A81" t="s">
        <v>287</v>
      </c>
      <c r="B81" t="s">
        <v>288</v>
      </c>
      <c r="C81" t="s">
        <v>20</v>
      </c>
      <c r="D81">
        <v>31.018709182739258</v>
      </c>
      <c r="E81">
        <v>45.241619110107422</v>
      </c>
      <c r="F81">
        <v>41.930404663085938</v>
      </c>
      <c r="G81">
        <v>73527271424</v>
      </c>
      <c r="H81">
        <v>169.44000244140625</v>
      </c>
    </row>
    <row r="82" spans="1:8" x14ac:dyDescent="0.15">
      <c r="A82" t="s">
        <v>289</v>
      </c>
      <c r="B82" t="s">
        <v>290</v>
      </c>
      <c r="C82" t="s">
        <v>45</v>
      </c>
      <c r="D82">
        <v>36.798862457275391</v>
      </c>
      <c r="E82">
        <v>39.343177795410156</v>
      </c>
      <c r="F82">
        <v>77.352073669433594</v>
      </c>
      <c r="G82">
        <v>73453600768</v>
      </c>
      <c r="H82">
        <v>203.61000061035156</v>
      </c>
    </row>
    <row r="83" spans="1:8" x14ac:dyDescent="0.15">
      <c r="A83" t="s">
        <v>291</v>
      </c>
      <c r="B83" t="s">
        <v>292</v>
      </c>
      <c r="C83" t="s">
        <v>20</v>
      </c>
      <c r="D83">
        <v>36.913623809814453</v>
      </c>
      <c r="E83">
        <v>35.618976593017578</v>
      </c>
      <c r="F83">
        <v>556.0487060546875</v>
      </c>
      <c r="G83">
        <v>73145892864</v>
      </c>
      <c r="H83">
        <v>107.63999938964844</v>
      </c>
    </row>
    <row r="84" spans="1:8" x14ac:dyDescent="0.15">
      <c r="A84" t="s">
        <v>293</v>
      </c>
      <c r="B84" t="s">
        <v>294</v>
      </c>
      <c r="C84" t="s">
        <v>33</v>
      </c>
      <c r="D84">
        <v>16.874094009399414</v>
      </c>
      <c r="E84">
        <v>7.2079639434814453</v>
      </c>
      <c r="F84">
        <v>27.827962875366211</v>
      </c>
      <c r="G84">
        <v>71721295872</v>
      </c>
      <c r="H84">
        <v>157.3699951171875</v>
      </c>
    </row>
    <row r="85" spans="1:8" x14ac:dyDescent="0.15">
      <c r="A85" t="s">
        <v>295</v>
      </c>
      <c r="B85" t="s">
        <v>296</v>
      </c>
      <c r="C85" t="s">
        <v>69</v>
      </c>
      <c r="D85">
        <v>13.504799842834473</v>
      </c>
      <c r="E85">
        <v>-41.259326934814453</v>
      </c>
      <c r="F85">
        <v>193.17820739746094</v>
      </c>
      <c r="G85">
        <v>70776553472</v>
      </c>
      <c r="H85">
        <v>8.1099996566772461</v>
      </c>
    </row>
    <row r="86" spans="1:8" x14ac:dyDescent="0.15">
      <c r="A86" t="s">
        <v>297</v>
      </c>
      <c r="B86" t="s">
        <v>298</v>
      </c>
      <c r="C86" t="s">
        <v>36</v>
      </c>
      <c r="D86">
        <v>24.703624725341797</v>
      </c>
      <c r="E86">
        <v>4.1314902305603027</v>
      </c>
      <c r="F86">
        <v>93.892173767089844</v>
      </c>
      <c r="G86">
        <v>68849106944</v>
      </c>
      <c r="H86">
        <v>255.03999328613281</v>
      </c>
    </row>
    <row r="87" spans="1:8" x14ac:dyDescent="0.15">
      <c r="A87" t="s">
        <v>299</v>
      </c>
      <c r="B87" t="s">
        <v>300</v>
      </c>
      <c r="C87" t="s">
        <v>36</v>
      </c>
      <c r="D87">
        <v>13.476593017578125</v>
      </c>
      <c r="E87">
        <v>78.198944091796875</v>
      </c>
      <c r="F87">
        <v>199.95025634765625</v>
      </c>
      <c r="G87">
        <v>68825866240</v>
      </c>
      <c r="H87">
        <v>97.110000610351562</v>
      </c>
    </row>
    <row r="88" spans="1:8" x14ac:dyDescent="0.15">
      <c r="A88" t="s">
        <v>301</v>
      </c>
      <c r="B88" t="s">
        <v>302</v>
      </c>
      <c r="C88" t="s">
        <v>33</v>
      </c>
      <c r="D88">
        <v>8.9799213409423828</v>
      </c>
      <c r="E88">
        <v>10.775212287902832</v>
      </c>
      <c r="F88">
        <v>476.10357666015625</v>
      </c>
      <c r="G88">
        <v>68242788352</v>
      </c>
      <c r="H88">
        <v>41.290000915527344</v>
      </c>
    </row>
    <row r="89" spans="1:8" x14ac:dyDescent="0.15">
      <c r="A89" t="s">
        <v>303</v>
      </c>
      <c r="B89" t="s">
        <v>304</v>
      </c>
      <c r="C89" t="s">
        <v>65</v>
      </c>
      <c r="D89">
        <v>19.139520645141602</v>
      </c>
      <c r="E89">
        <v>7.5299429893493652</v>
      </c>
      <c r="F89">
        <v>138.23127746582031</v>
      </c>
      <c r="G89">
        <v>67529281536</v>
      </c>
      <c r="H89">
        <v>92.760002136230469</v>
      </c>
    </row>
    <row r="90" spans="1:8" x14ac:dyDescent="0.15">
      <c r="A90" t="s">
        <v>305</v>
      </c>
      <c r="B90" t="s">
        <v>306</v>
      </c>
      <c r="C90" t="s">
        <v>28</v>
      </c>
      <c r="D90">
        <v>25.365758895874023</v>
      </c>
      <c r="E90">
        <v>58.177135467529297</v>
      </c>
      <c r="F90">
        <v>213.70082092285156</v>
      </c>
      <c r="G90">
        <v>67181780992</v>
      </c>
      <c r="H90">
        <v>55.400001525878906</v>
      </c>
    </row>
    <row r="91" spans="1:8" x14ac:dyDescent="0.15">
      <c r="A91" t="s">
        <v>307</v>
      </c>
      <c r="B91" t="s">
        <v>308</v>
      </c>
      <c r="C91" t="s">
        <v>25</v>
      </c>
      <c r="D91">
        <v>18.165224075317383</v>
      </c>
      <c r="E91">
        <v>13.034931182861328</v>
      </c>
      <c r="F91">
        <v>156.3985595703125</v>
      </c>
      <c r="G91">
        <v>66656194560</v>
      </c>
      <c r="H91">
        <v>78.010002136230469</v>
      </c>
    </row>
    <row r="92" spans="1:8" x14ac:dyDescent="0.15">
      <c r="A92" t="s">
        <v>309</v>
      </c>
      <c r="B92" t="s">
        <v>310</v>
      </c>
      <c r="C92" t="s">
        <v>36</v>
      </c>
      <c r="D92">
        <v>16.31507682800293</v>
      </c>
      <c r="E92">
        <v>13.689975738525391</v>
      </c>
      <c r="F92">
        <v>62.663593292236328</v>
      </c>
      <c r="G92">
        <v>66458750976</v>
      </c>
      <c r="H92">
        <v>259.79000854492188</v>
      </c>
    </row>
    <row r="93" spans="1:8" x14ac:dyDescent="0.15">
      <c r="A93" t="s">
        <v>311</v>
      </c>
      <c r="B93" t="s">
        <v>312</v>
      </c>
      <c r="C93" t="s">
        <v>69</v>
      </c>
      <c r="D93">
        <v>10.278183937072754</v>
      </c>
      <c r="E93">
        <v>42.239871978759766</v>
      </c>
      <c r="F93">
        <v>248.31967163085938</v>
      </c>
      <c r="G93">
        <v>66256130048</v>
      </c>
      <c r="H93">
        <v>117.76999664306641</v>
      </c>
    </row>
    <row r="94" spans="1:8" x14ac:dyDescent="0.15">
      <c r="A94" t="s">
        <v>313</v>
      </c>
      <c r="B94" t="s">
        <v>314</v>
      </c>
      <c r="C94" t="s">
        <v>33</v>
      </c>
      <c r="D94">
        <v>16.373186111450195</v>
      </c>
      <c r="E94">
        <v>13.117160797119141</v>
      </c>
      <c r="F94">
        <v>21.004287719726562</v>
      </c>
      <c r="G94">
        <v>65644281856</v>
      </c>
      <c r="H94">
        <v>422.04000854492188</v>
      </c>
    </row>
    <row r="95" spans="1:8" x14ac:dyDescent="0.15">
      <c r="A95" t="s">
        <v>315</v>
      </c>
      <c r="B95" t="s">
        <v>316</v>
      </c>
      <c r="C95" t="s">
        <v>33</v>
      </c>
      <c r="D95">
        <v>30.44743537902832</v>
      </c>
      <c r="E95">
        <v>360.18264770507812</v>
      </c>
      <c r="F95">
        <v>178.61788940429688</v>
      </c>
      <c r="G95">
        <v>64222724096</v>
      </c>
      <c r="H95">
        <v>260.75</v>
      </c>
    </row>
    <row r="96" spans="1:8" x14ac:dyDescent="0.15">
      <c r="A96" t="s">
        <v>317</v>
      </c>
      <c r="B96" t="s">
        <v>318</v>
      </c>
      <c r="C96" t="s">
        <v>45</v>
      </c>
      <c r="D96">
        <v>26.029691696166992</v>
      </c>
      <c r="G96">
        <v>63664078848</v>
      </c>
      <c r="H96">
        <v>74.199996948242188</v>
      </c>
    </row>
    <row r="97" spans="1:8" x14ac:dyDescent="0.15">
      <c r="A97" t="s">
        <v>319</v>
      </c>
      <c r="B97" t="s">
        <v>320</v>
      </c>
      <c r="C97" t="s">
        <v>65</v>
      </c>
      <c r="D97">
        <v>20.65568733215332</v>
      </c>
      <c r="E97">
        <v>17.512962341308594</v>
      </c>
      <c r="F97">
        <v>146.89707946777344</v>
      </c>
      <c r="G97">
        <v>62754004992</v>
      </c>
      <c r="H97">
        <v>58.119998931884766</v>
      </c>
    </row>
    <row r="98" spans="1:8" x14ac:dyDescent="0.15">
      <c r="A98" t="s">
        <v>321</v>
      </c>
      <c r="B98" t="s">
        <v>322</v>
      </c>
      <c r="C98" t="s">
        <v>65</v>
      </c>
      <c r="D98">
        <v>21.966901779174805</v>
      </c>
      <c r="E98">
        <v>3.935242891311646</v>
      </c>
      <c r="F98">
        <v>148.0638427734375</v>
      </c>
      <c r="G98">
        <v>62471368704</v>
      </c>
      <c r="H98">
        <v>77.760002136230469</v>
      </c>
    </row>
    <row r="99" spans="1:8" x14ac:dyDescent="0.15">
      <c r="A99" t="s">
        <v>323</v>
      </c>
      <c r="B99" t="s">
        <v>324</v>
      </c>
      <c r="C99" t="s">
        <v>69</v>
      </c>
      <c r="D99">
        <v>15.687738418579102</v>
      </c>
      <c r="E99">
        <v>40.421993255615234</v>
      </c>
      <c r="F99">
        <v>170.49055480957031</v>
      </c>
      <c r="G99">
        <v>62253084672</v>
      </c>
      <c r="H99">
        <v>367.92999267578125</v>
      </c>
    </row>
    <row r="100" spans="1:8" x14ac:dyDescent="0.15">
      <c r="A100" t="s">
        <v>325</v>
      </c>
      <c r="B100" t="s">
        <v>326</v>
      </c>
      <c r="C100" t="s">
        <v>80</v>
      </c>
      <c r="D100">
        <v>77.416130065917969</v>
      </c>
      <c r="E100">
        <v>6.9363608360290527</v>
      </c>
      <c r="F100">
        <v>202.07411193847656</v>
      </c>
      <c r="G100">
        <v>60679483392</v>
      </c>
      <c r="H100">
        <v>145.94999694824219</v>
      </c>
    </row>
    <row r="101" spans="1:8" x14ac:dyDescent="0.15">
      <c r="A101" t="s">
        <v>327</v>
      </c>
      <c r="B101" t="s">
        <v>328</v>
      </c>
      <c r="C101" t="s">
        <v>36</v>
      </c>
      <c r="D101">
        <v>37.680507659912109</v>
      </c>
      <c r="E101">
        <v>62.77105712890625</v>
      </c>
      <c r="F101">
        <v>275.86062622070312</v>
      </c>
      <c r="G101">
        <v>60497039360</v>
      </c>
      <c r="H101">
        <v>126.68000030517578</v>
      </c>
    </row>
    <row r="102" spans="1:8" x14ac:dyDescent="0.15">
      <c r="A102" t="s">
        <v>329</v>
      </c>
      <c r="B102" t="s">
        <v>330</v>
      </c>
      <c r="C102" t="s">
        <v>36</v>
      </c>
      <c r="D102">
        <v>39.459327697753906</v>
      </c>
      <c r="E102">
        <v>16.259973526000977</v>
      </c>
      <c r="F102">
        <v>103.98938751220703</v>
      </c>
      <c r="G102">
        <v>59674980352</v>
      </c>
      <c r="H102">
        <v>42.840000152587891</v>
      </c>
    </row>
    <row r="103" spans="1:8" x14ac:dyDescent="0.15">
      <c r="A103" t="s">
        <v>331</v>
      </c>
      <c r="B103" t="s">
        <v>332</v>
      </c>
      <c r="C103" t="s">
        <v>89</v>
      </c>
      <c r="D103">
        <v>36.580104827880859</v>
      </c>
      <c r="E103">
        <v>18.607891082763672</v>
      </c>
      <c r="F103">
        <v>91.982490539550781</v>
      </c>
      <c r="G103">
        <v>59564634112</v>
      </c>
      <c r="H103">
        <v>207</v>
      </c>
    </row>
    <row r="104" spans="1:8" x14ac:dyDescent="0.15">
      <c r="A104" t="s">
        <v>333</v>
      </c>
      <c r="B104" t="s">
        <v>334</v>
      </c>
      <c r="C104" t="s">
        <v>36</v>
      </c>
      <c r="D104">
        <v>49.859394073486328</v>
      </c>
      <c r="E104">
        <v>18.433784484863281</v>
      </c>
      <c r="F104">
        <v>1.0316499471664431</v>
      </c>
      <c r="G104">
        <v>58567184384</v>
      </c>
      <c r="H104">
        <v>508.16000366210938</v>
      </c>
    </row>
    <row r="105" spans="1:8" x14ac:dyDescent="0.15">
      <c r="A105" t="s">
        <v>335</v>
      </c>
      <c r="B105" t="s">
        <v>336</v>
      </c>
      <c r="C105" t="s">
        <v>43</v>
      </c>
      <c r="D105">
        <v>11.517143249511719</v>
      </c>
      <c r="E105">
        <v>22.312475204467773</v>
      </c>
      <c r="F105">
        <v>48.276592254638672</v>
      </c>
      <c r="G105">
        <v>58049302528</v>
      </c>
      <c r="H105">
        <v>52.290000915527344</v>
      </c>
    </row>
    <row r="106" spans="1:8" x14ac:dyDescent="0.15">
      <c r="A106" t="s">
        <v>337</v>
      </c>
      <c r="B106" t="s">
        <v>338</v>
      </c>
      <c r="C106" t="s">
        <v>36</v>
      </c>
      <c r="D106">
        <v>13.974661827087402</v>
      </c>
      <c r="E106">
        <v>12.609720230102539</v>
      </c>
      <c r="F106">
        <v>90.925674438476562</v>
      </c>
      <c r="G106">
        <v>57585414144</v>
      </c>
      <c r="H106">
        <v>152.5</v>
      </c>
    </row>
    <row r="107" spans="1:8" x14ac:dyDescent="0.15">
      <c r="A107" t="s">
        <v>339</v>
      </c>
      <c r="B107" t="s">
        <v>340</v>
      </c>
      <c r="C107" t="s">
        <v>33</v>
      </c>
      <c r="D107">
        <v>11.645569801330566</v>
      </c>
      <c r="E107">
        <v>11.578082084655762</v>
      </c>
      <c r="F107">
        <v>144.23564147949219</v>
      </c>
      <c r="G107">
        <v>57126461440</v>
      </c>
      <c r="H107">
        <v>128.30000305175781</v>
      </c>
    </row>
    <row r="108" spans="1:8" x14ac:dyDescent="0.15">
      <c r="A108" t="s">
        <v>341</v>
      </c>
      <c r="B108" t="s">
        <v>342</v>
      </c>
      <c r="C108" t="s">
        <v>69</v>
      </c>
      <c r="F108">
        <v>39.363842010498047</v>
      </c>
      <c r="G108">
        <v>55692115968</v>
      </c>
      <c r="H108">
        <v>32.759998321533203</v>
      </c>
    </row>
    <row r="109" spans="1:8" x14ac:dyDescent="0.15">
      <c r="A109" t="s">
        <v>343</v>
      </c>
      <c r="B109" t="s">
        <v>344</v>
      </c>
      <c r="C109" t="s">
        <v>20</v>
      </c>
      <c r="D109">
        <v>31.044712066650391</v>
      </c>
      <c r="E109">
        <v>80.392532348632812</v>
      </c>
      <c r="F109">
        <v>92.979415893554688</v>
      </c>
      <c r="G109">
        <v>55580618752</v>
      </c>
      <c r="H109">
        <v>135.72999572753906</v>
      </c>
    </row>
    <row r="110" spans="1:8" x14ac:dyDescent="0.15">
      <c r="A110" t="s">
        <v>345</v>
      </c>
      <c r="B110" t="s">
        <v>346</v>
      </c>
      <c r="C110" t="s">
        <v>28</v>
      </c>
      <c r="D110">
        <v>17.925743103027344</v>
      </c>
      <c r="E110">
        <v>27.422510147094727</v>
      </c>
      <c r="F110">
        <v>115.14869689941406</v>
      </c>
      <c r="G110">
        <v>55188426752</v>
      </c>
      <c r="H110">
        <v>107.93000030517578</v>
      </c>
    </row>
    <row r="111" spans="1:8" x14ac:dyDescent="0.15">
      <c r="A111" t="s">
        <v>347</v>
      </c>
      <c r="B111" t="s">
        <v>348</v>
      </c>
      <c r="C111" t="s">
        <v>69</v>
      </c>
      <c r="D111">
        <v>16.907882690429688</v>
      </c>
      <c r="E111">
        <v>26.625387191772461</v>
      </c>
      <c r="F111">
        <v>121.01421356201172</v>
      </c>
      <c r="G111">
        <v>54727294976</v>
      </c>
      <c r="H111">
        <v>189.47000122070312</v>
      </c>
    </row>
    <row r="112" spans="1:8" x14ac:dyDescent="0.15">
      <c r="A112" t="s">
        <v>349</v>
      </c>
      <c r="B112" t="s">
        <v>350</v>
      </c>
      <c r="C112" t="s">
        <v>69</v>
      </c>
      <c r="D112">
        <v>16.599332809448242</v>
      </c>
      <c r="E112">
        <v>26.182233810424805</v>
      </c>
      <c r="F112">
        <v>132.84783935546875</v>
      </c>
      <c r="G112">
        <v>53086674944</v>
      </c>
      <c r="H112">
        <v>66.510002136230469</v>
      </c>
    </row>
    <row r="113" spans="1:8" x14ac:dyDescent="0.15">
      <c r="A113" t="s">
        <v>351</v>
      </c>
      <c r="B113" t="s">
        <v>352</v>
      </c>
      <c r="C113" t="s">
        <v>80</v>
      </c>
      <c r="D113">
        <v>73.259719848632812</v>
      </c>
      <c r="E113">
        <v>8.848419189453125</v>
      </c>
      <c r="F113">
        <v>44.114128112792969</v>
      </c>
      <c r="G113">
        <v>52802220032</v>
      </c>
      <c r="H113">
        <v>83.720001220703125</v>
      </c>
    </row>
    <row r="114" spans="1:8" x14ac:dyDescent="0.15">
      <c r="A114" t="s">
        <v>353</v>
      </c>
      <c r="B114" t="s">
        <v>354</v>
      </c>
      <c r="C114" t="s">
        <v>28</v>
      </c>
      <c r="D114">
        <v>5.8448848724365234</v>
      </c>
      <c r="E114">
        <v>22.770484924316406</v>
      </c>
      <c r="F114">
        <v>228.53744506835938</v>
      </c>
      <c r="G114">
        <v>52697485312</v>
      </c>
      <c r="H114">
        <v>36.909999847412109</v>
      </c>
    </row>
    <row r="115" spans="1:8" x14ac:dyDescent="0.15">
      <c r="A115" t="s">
        <v>355</v>
      </c>
      <c r="B115" t="s">
        <v>356</v>
      </c>
      <c r="C115" t="s">
        <v>36</v>
      </c>
      <c r="E115">
        <v>-12.99254035949707</v>
      </c>
      <c r="F115">
        <v>38.933029174804688</v>
      </c>
      <c r="G115">
        <v>52373704704</v>
      </c>
      <c r="H115">
        <v>159.66000366210938</v>
      </c>
    </row>
    <row r="116" spans="1:8" x14ac:dyDescent="0.15">
      <c r="A116" t="s">
        <v>357</v>
      </c>
      <c r="B116" t="s">
        <v>358</v>
      </c>
      <c r="C116" t="s">
        <v>33</v>
      </c>
      <c r="D116">
        <v>27.591709136962891</v>
      </c>
      <c r="E116">
        <v>11.939858436584473</v>
      </c>
      <c r="F116">
        <v>47.328376770019531</v>
      </c>
      <c r="G116">
        <v>51995279360</v>
      </c>
      <c r="H116">
        <v>92.779998779296875</v>
      </c>
    </row>
    <row r="117" spans="1:8" x14ac:dyDescent="0.15">
      <c r="A117" t="s">
        <v>359</v>
      </c>
      <c r="B117" t="s">
        <v>360</v>
      </c>
      <c r="C117" t="s">
        <v>69</v>
      </c>
      <c r="D117">
        <v>17.056116104125977</v>
      </c>
      <c r="E117">
        <v>26.951908111572266</v>
      </c>
      <c r="F117">
        <v>47.345516204833984</v>
      </c>
      <c r="G117">
        <v>50896519168</v>
      </c>
      <c r="H117">
        <v>182.72999572753906</v>
      </c>
    </row>
    <row r="118" spans="1:8" x14ac:dyDescent="0.15">
      <c r="A118" t="s">
        <v>361</v>
      </c>
      <c r="B118" t="s">
        <v>362</v>
      </c>
      <c r="C118" t="s">
        <v>69</v>
      </c>
      <c r="D118">
        <v>27.642925262451172</v>
      </c>
      <c r="E118">
        <v>28.083066940307617</v>
      </c>
      <c r="F118">
        <v>202.99984741210938</v>
      </c>
      <c r="G118">
        <v>50619383808</v>
      </c>
      <c r="H118">
        <v>119.31999969482422</v>
      </c>
    </row>
    <row r="119" spans="1:8" x14ac:dyDescent="0.15">
      <c r="A119" t="s">
        <v>363</v>
      </c>
      <c r="B119" t="s">
        <v>364</v>
      </c>
      <c r="C119" t="s">
        <v>33</v>
      </c>
      <c r="D119">
        <v>22.489439010620117</v>
      </c>
      <c r="E119">
        <v>18.718711853027344</v>
      </c>
      <c r="F119">
        <v>185.31846618652344</v>
      </c>
      <c r="G119">
        <v>50226069504</v>
      </c>
      <c r="H119">
        <v>99.199996948242188</v>
      </c>
    </row>
    <row r="120" spans="1:8" x14ac:dyDescent="0.15">
      <c r="A120" t="s">
        <v>365</v>
      </c>
      <c r="B120" t="s">
        <v>366</v>
      </c>
      <c r="C120" t="s">
        <v>20</v>
      </c>
      <c r="D120">
        <v>22073.40234375</v>
      </c>
      <c r="E120">
        <v>0.25977200269699102</v>
      </c>
      <c r="F120">
        <v>87.798286437988281</v>
      </c>
      <c r="G120">
        <v>49648123904</v>
      </c>
      <c r="H120">
        <v>264.79000854492188</v>
      </c>
    </row>
    <row r="121" spans="1:8" x14ac:dyDescent="0.15">
      <c r="A121" t="s">
        <v>367</v>
      </c>
      <c r="B121" t="s">
        <v>368</v>
      </c>
      <c r="C121" t="s">
        <v>89</v>
      </c>
      <c r="D121">
        <v>28.027463912963867</v>
      </c>
      <c r="E121">
        <v>15.633614540100098</v>
      </c>
      <c r="F121">
        <v>29.830471038818359</v>
      </c>
      <c r="G121">
        <v>49456508928</v>
      </c>
      <c r="H121">
        <v>224.44000244140625</v>
      </c>
    </row>
    <row r="122" spans="1:8" x14ac:dyDescent="0.15">
      <c r="A122" t="s">
        <v>369</v>
      </c>
      <c r="B122" t="s">
        <v>370</v>
      </c>
      <c r="C122" t="s">
        <v>33</v>
      </c>
      <c r="D122">
        <v>14.403773307800293</v>
      </c>
      <c r="E122">
        <v>20.057676315307617</v>
      </c>
      <c r="F122">
        <v>59.643527984619141</v>
      </c>
      <c r="G122">
        <v>49359233024</v>
      </c>
      <c r="H122">
        <v>37.759998321533203</v>
      </c>
    </row>
    <row r="123" spans="1:8" x14ac:dyDescent="0.15">
      <c r="A123" t="s">
        <v>371</v>
      </c>
      <c r="B123" t="s">
        <v>372</v>
      </c>
      <c r="C123" t="s">
        <v>20</v>
      </c>
      <c r="D123">
        <v>5.0560173988342294</v>
      </c>
      <c r="E123">
        <v>31.501453399658203</v>
      </c>
      <c r="F123">
        <v>13.527515411376953</v>
      </c>
      <c r="G123">
        <v>49306898432</v>
      </c>
      <c r="H123">
        <v>44.669998168945312</v>
      </c>
    </row>
    <row r="124" spans="1:8" x14ac:dyDescent="0.15">
      <c r="A124" t="s">
        <v>373</v>
      </c>
      <c r="B124" t="s">
        <v>374</v>
      </c>
      <c r="C124" t="s">
        <v>69</v>
      </c>
      <c r="D124">
        <v>15.389063835144043</v>
      </c>
      <c r="E124">
        <v>29.327203750610352</v>
      </c>
      <c r="F124">
        <v>369.84695434570312</v>
      </c>
      <c r="G124">
        <v>49271300096</v>
      </c>
      <c r="H124">
        <v>156.47999572753906</v>
      </c>
    </row>
    <row r="125" spans="1:8" x14ac:dyDescent="0.15">
      <c r="A125" t="s">
        <v>375</v>
      </c>
      <c r="B125" t="s">
        <v>376</v>
      </c>
      <c r="C125" t="s">
        <v>89</v>
      </c>
      <c r="D125">
        <v>12.34734058380127</v>
      </c>
      <c r="E125">
        <v>0.58174401521682706</v>
      </c>
      <c r="F125">
        <v>41.730083465576172</v>
      </c>
      <c r="G125">
        <v>49030377472</v>
      </c>
      <c r="H125">
        <v>65.769996643066406</v>
      </c>
    </row>
    <row r="126" spans="1:8" x14ac:dyDescent="0.15">
      <c r="A126" t="s">
        <v>377</v>
      </c>
      <c r="B126" t="s">
        <v>378</v>
      </c>
      <c r="C126" t="s">
        <v>45</v>
      </c>
      <c r="D126">
        <v>21.176887512207031</v>
      </c>
      <c r="F126">
        <v>9567.0458984375</v>
      </c>
      <c r="G126">
        <v>48812290048</v>
      </c>
      <c r="H126">
        <v>141.83999633789062</v>
      </c>
    </row>
    <row r="127" spans="1:8" x14ac:dyDescent="0.15">
      <c r="A127" t="s">
        <v>379</v>
      </c>
      <c r="B127" t="s">
        <v>380</v>
      </c>
      <c r="C127" t="s">
        <v>89</v>
      </c>
      <c r="D127">
        <v>26.886625289916992</v>
      </c>
      <c r="E127">
        <v>31.442007064819336</v>
      </c>
      <c r="F127">
        <v>298.33331298828125</v>
      </c>
      <c r="G127">
        <v>48405061632</v>
      </c>
      <c r="H127">
        <v>524.67999267578125</v>
      </c>
    </row>
    <row r="128" spans="1:8" x14ac:dyDescent="0.15">
      <c r="A128" t="s">
        <v>381</v>
      </c>
      <c r="B128" t="s">
        <v>382</v>
      </c>
      <c r="C128" t="s">
        <v>69</v>
      </c>
      <c r="D128">
        <v>20.261041641235352</v>
      </c>
      <c r="E128">
        <v>71.698661804199219</v>
      </c>
      <c r="F128">
        <v>258.2552490234375</v>
      </c>
      <c r="G128">
        <v>47923290112</v>
      </c>
      <c r="H128">
        <v>148.14999389648438</v>
      </c>
    </row>
    <row r="129" spans="1:8" x14ac:dyDescent="0.15">
      <c r="A129" t="s">
        <v>383</v>
      </c>
      <c r="B129" t="s">
        <v>384</v>
      </c>
      <c r="C129" t="s">
        <v>69</v>
      </c>
      <c r="D129">
        <v>25.556718826293945</v>
      </c>
      <c r="E129">
        <v>28.580032348632812</v>
      </c>
      <c r="F129">
        <v>104.72792053222656</v>
      </c>
      <c r="G129">
        <v>47625805824</v>
      </c>
      <c r="H129">
        <v>213.30000305175781</v>
      </c>
    </row>
    <row r="130" spans="1:8" x14ac:dyDescent="0.15">
      <c r="A130" t="s">
        <v>385</v>
      </c>
      <c r="B130" t="s">
        <v>386</v>
      </c>
      <c r="C130" t="s">
        <v>80</v>
      </c>
      <c r="D130">
        <v>89.073883056640625</v>
      </c>
      <c r="E130">
        <v>6.334813117980957</v>
      </c>
      <c r="F130">
        <v>140.21546936035156</v>
      </c>
      <c r="G130">
        <v>47305371648</v>
      </c>
      <c r="H130">
        <v>557.719970703125</v>
      </c>
    </row>
    <row r="131" spans="1:8" x14ac:dyDescent="0.15">
      <c r="A131" t="s">
        <v>387</v>
      </c>
      <c r="B131" t="s">
        <v>388</v>
      </c>
      <c r="C131" t="s">
        <v>43</v>
      </c>
      <c r="D131">
        <v>26.269153594970703</v>
      </c>
      <c r="E131">
        <v>6.8937959671020508</v>
      </c>
      <c r="F131">
        <v>101.29328918457031</v>
      </c>
      <c r="G131">
        <v>46181625856</v>
      </c>
      <c r="H131">
        <v>20.399999618530273</v>
      </c>
    </row>
    <row r="132" spans="1:8" x14ac:dyDescent="0.15">
      <c r="A132" t="s">
        <v>389</v>
      </c>
      <c r="B132" t="s">
        <v>390</v>
      </c>
      <c r="C132" t="s">
        <v>36</v>
      </c>
      <c r="D132">
        <v>54.263916015625</v>
      </c>
      <c r="E132">
        <v>57.124183654785156</v>
      </c>
      <c r="F132">
        <v>12.95770263671875</v>
      </c>
      <c r="G132">
        <v>46004203520</v>
      </c>
      <c r="H132">
        <v>178.97999572753906</v>
      </c>
    </row>
    <row r="133" spans="1:8" x14ac:dyDescent="0.15">
      <c r="A133" t="s">
        <v>391</v>
      </c>
      <c r="B133" t="s">
        <v>392</v>
      </c>
      <c r="C133" t="s">
        <v>69</v>
      </c>
      <c r="D133">
        <v>17.711687088012695</v>
      </c>
      <c r="E133">
        <v>17.558832168579102</v>
      </c>
      <c r="F133">
        <v>78.786491394042969</v>
      </c>
      <c r="G133">
        <v>45951311872</v>
      </c>
      <c r="H133">
        <v>174.44999694824219</v>
      </c>
    </row>
    <row r="134" spans="1:8" x14ac:dyDescent="0.15">
      <c r="A134" t="s">
        <v>393</v>
      </c>
      <c r="B134" t="s">
        <v>394</v>
      </c>
      <c r="C134" t="s">
        <v>80</v>
      </c>
      <c r="D134">
        <v>36.315513610839844</v>
      </c>
      <c r="E134">
        <v>29.507162094116211</v>
      </c>
      <c r="F134">
        <v>21.696603775024414</v>
      </c>
      <c r="G134">
        <v>45786513408</v>
      </c>
      <c r="H134">
        <v>262.239990234375</v>
      </c>
    </row>
    <row r="135" spans="1:8" x14ac:dyDescent="0.15">
      <c r="A135" t="s">
        <v>395</v>
      </c>
      <c r="B135" t="s">
        <v>396</v>
      </c>
      <c r="C135" t="s">
        <v>36</v>
      </c>
      <c r="D135">
        <v>46.897609710693359</v>
      </c>
      <c r="E135">
        <v>21.754070281982422</v>
      </c>
      <c r="F135">
        <v>19.092649459838867</v>
      </c>
      <c r="G135">
        <v>45767786496</v>
      </c>
      <c r="H135">
        <v>220.07000732421875</v>
      </c>
    </row>
    <row r="136" spans="1:8" x14ac:dyDescent="0.15">
      <c r="A136" t="s">
        <v>397</v>
      </c>
      <c r="B136" t="s">
        <v>398</v>
      </c>
      <c r="C136" t="s">
        <v>80</v>
      </c>
      <c r="D136">
        <v>21.240779876708984</v>
      </c>
      <c r="E136">
        <v>74.47637939453125</v>
      </c>
      <c r="F136">
        <v>648.80938720703125</v>
      </c>
      <c r="G136">
        <v>45654953984</v>
      </c>
      <c r="H136">
        <v>148.22000122070312</v>
      </c>
    </row>
    <row r="137" spans="1:8" x14ac:dyDescent="0.15">
      <c r="A137" t="s">
        <v>399</v>
      </c>
      <c r="B137" t="s">
        <v>400</v>
      </c>
      <c r="C137" t="s">
        <v>33</v>
      </c>
      <c r="D137">
        <v>37.063262939453125</v>
      </c>
      <c r="E137">
        <v>-0.19964100420475001</v>
      </c>
      <c r="F137">
        <v>56.144012451171875</v>
      </c>
      <c r="G137">
        <v>45635391488</v>
      </c>
      <c r="H137">
        <v>52.459999084472656</v>
      </c>
    </row>
    <row r="138" spans="1:8" x14ac:dyDescent="0.15">
      <c r="A138" t="s">
        <v>401</v>
      </c>
      <c r="B138" t="s">
        <v>402</v>
      </c>
      <c r="C138" t="s">
        <v>45</v>
      </c>
      <c r="D138">
        <v>10.040268898010254</v>
      </c>
      <c r="E138">
        <v>18.569858551025391</v>
      </c>
      <c r="F138">
        <v>71.091194152832031</v>
      </c>
      <c r="G138">
        <v>45518430208</v>
      </c>
      <c r="H138">
        <v>50.400001525878906</v>
      </c>
    </row>
    <row r="139" spans="1:8" x14ac:dyDescent="0.15">
      <c r="A139" t="s">
        <v>403</v>
      </c>
      <c r="B139" t="s">
        <v>404</v>
      </c>
      <c r="C139" t="s">
        <v>65</v>
      </c>
      <c r="D139">
        <v>17.165294647216797</v>
      </c>
      <c r="E139">
        <v>7.3344831466674805</v>
      </c>
      <c r="F139">
        <v>110.2545166015625</v>
      </c>
      <c r="G139">
        <v>45345263616</v>
      </c>
      <c r="H139">
        <v>46.75</v>
      </c>
    </row>
    <row r="140" spans="1:8" x14ac:dyDescent="0.15">
      <c r="A140" t="s">
        <v>405</v>
      </c>
      <c r="B140" t="s">
        <v>406</v>
      </c>
      <c r="C140" t="s">
        <v>33</v>
      </c>
      <c r="D140">
        <v>27.73631477355957</v>
      </c>
      <c r="E140">
        <v>34.077079772949219</v>
      </c>
      <c r="F140">
        <v>218.40020751953125</v>
      </c>
      <c r="G140">
        <v>45326450688</v>
      </c>
      <c r="H140">
        <v>192.19000244140625</v>
      </c>
    </row>
    <row r="141" spans="1:8" x14ac:dyDescent="0.15">
      <c r="A141" t="s">
        <v>407</v>
      </c>
      <c r="B141" t="s">
        <v>408</v>
      </c>
      <c r="C141" t="s">
        <v>65</v>
      </c>
      <c r="D141">
        <v>21.982721328735352</v>
      </c>
      <c r="E141">
        <v>10.377866744995117</v>
      </c>
      <c r="F141">
        <v>149.59947204589844</v>
      </c>
      <c r="G141">
        <v>44797091840</v>
      </c>
      <c r="H141">
        <v>90.720001220703125</v>
      </c>
    </row>
    <row r="142" spans="1:8" x14ac:dyDescent="0.15">
      <c r="A142" t="s">
        <v>409</v>
      </c>
      <c r="B142" t="s">
        <v>410</v>
      </c>
      <c r="C142" t="s">
        <v>36</v>
      </c>
      <c r="D142">
        <v>29.257646560668945</v>
      </c>
      <c r="E142">
        <v>18.95405387878418</v>
      </c>
      <c r="F142">
        <v>72.090354919433594</v>
      </c>
      <c r="G142">
        <v>44673638400</v>
      </c>
      <c r="H142">
        <v>87.5</v>
      </c>
    </row>
    <row r="143" spans="1:8" x14ac:dyDescent="0.15">
      <c r="A143" t="s">
        <v>411</v>
      </c>
      <c r="B143" t="s">
        <v>412</v>
      </c>
      <c r="C143" t="s">
        <v>43</v>
      </c>
      <c r="D143">
        <v>21.917545318603516</v>
      </c>
      <c r="E143">
        <v>5.7924132347106934</v>
      </c>
      <c r="F143">
        <v>47.076339721679688</v>
      </c>
      <c r="G143">
        <v>44615745536</v>
      </c>
      <c r="H143">
        <v>32.259998321533203</v>
      </c>
    </row>
    <row r="144" spans="1:8" x14ac:dyDescent="0.15">
      <c r="A144" t="s">
        <v>413</v>
      </c>
      <c r="B144" t="s">
        <v>414</v>
      </c>
      <c r="C144" t="s">
        <v>33</v>
      </c>
      <c r="D144">
        <v>13.758209228515625</v>
      </c>
      <c r="E144">
        <v>27.621894836425781</v>
      </c>
      <c r="F144">
        <v>34.021358489990234</v>
      </c>
      <c r="G144">
        <v>44310437888</v>
      </c>
      <c r="H144">
        <v>75.790000915527344</v>
      </c>
    </row>
    <row r="145" spans="1:8" x14ac:dyDescent="0.15">
      <c r="A145" t="s">
        <v>415</v>
      </c>
      <c r="B145" t="s">
        <v>416</v>
      </c>
      <c r="C145" t="s">
        <v>43</v>
      </c>
      <c r="D145">
        <v>8.9318714141845703</v>
      </c>
      <c r="E145">
        <v>22.669599533081055</v>
      </c>
      <c r="F145">
        <v>46.594154357910156</v>
      </c>
      <c r="G145">
        <v>44010909696</v>
      </c>
      <c r="H145">
        <v>98.120002746582031</v>
      </c>
    </row>
    <row r="146" spans="1:8" x14ac:dyDescent="0.15">
      <c r="A146" t="s">
        <v>417</v>
      </c>
      <c r="B146" t="s">
        <v>418</v>
      </c>
      <c r="C146" t="s">
        <v>20</v>
      </c>
      <c r="D146">
        <v>15.227276802062988</v>
      </c>
      <c r="E146">
        <v>38.605178833007812</v>
      </c>
      <c r="F146">
        <v>65.450958251953125</v>
      </c>
      <c r="G146">
        <v>43702792192</v>
      </c>
      <c r="H146">
        <v>47.310001373291016</v>
      </c>
    </row>
    <row r="147" spans="1:8" x14ac:dyDescent="0.15">
      <c r="A147" t="s">
        <v>419</v>
      </c>
      <c r="B147" t="s">
        <v>420</v>
      </c>
      <c r="C147" t="s">
        <v>43</v>
      </c>
      <c r="D147">
        <v>13.269309043884277</v>
      </c>
      <c r="E147">
        <v>18.73286247253418</v>
      </c>
      <c r="F147">
        <v>29.581314086914062</v>
      </c>
      <c r="G147">
        <v>43247783936</v>
      </c>
      <c r="H147">
        <v>74.480003356933594</v>
      </c>
    </row>
    <row r="148" spans="1:8" x14ac:dyDescent="0.15">
      <c r="A148" t="s">
        <v>421</v>
      </c>
      <c r="B148" t="s">
        <v>422</v>
      </c>
      <c r="C148" t="s">
        <v>28</v>
      </c>
      <c r="D148">
        <v>17.397472381591797</v>
      </c>
      <c r="E148">
        <v>30.460763931274414</v>
      </c>
      <c r="F148">
        <v>187.67851257324219</v>
      </c>
      <c r="G148">
        <v>42446139392</v>
      </c>
      <c r="H148">
        <v>55.139999389648438</v>
      </c>
    </row>
    <row r="149" spans="1:8" x14ac:dyDescent="0.15">
      <c r="A149" t="s">
        <v>423</v>
      </c>
      <c r="B149" t="s">
        <v>424</v>
      </c>
      <c r="C149" t="s">
        <v>20</v>
      </c>
      <c r="E149">
        <v>-24.823881149291992</v>
      </c>
      <c r="F149">
        <v>69.79217529296875</v>
      </c>
      <c r="G149">
        <v>42408898560</v>
      </c>
      <c r="H149">
        <v>187.64999389648438</v>
      </c>
    </row>
    <row r="150" spans="1:8" x14ac:dyDescent="0.15">
      <c r="A150" t="s">
        <v>425</v>
      </c>
      <c r="B150" t="s">
        <v>426</v>
      </c>
      <c r="C150" t="s">
        <v>36</v>
      </c>
      <c r="D150">
        <v>51.448947906494141</v>
      </c>
      <c r="E150">
        <v>24.719989776611328</v>
      </c>
      <c r="F150">
        <v>42.982456207275391</v>
      </c>
      <c r="G150">
        <v>41903820800</v>
      </c>
      <c r="H150">
        <v>285.05999755859375</v>
      </c>
    </row>
    <row r="151" spans="1:8" x14ac:dyDescent="0.15">
      <c r="A151" t="s">
        <v>427</v>
      </c>
      <c r="B151" t="s">
        <v>428</v>
      </c>
      <c r="C151" t="s">
        <v>28</v>
      </c>
      <c r="D151">
        <v>27.710136413574219</v>
      </c>
      <c r="E151">
        <v>68.953689575195312</v>
      </c>
      <c r="F151">
        <v>922.58062744140625</v>
      </c>
      <c r="G151">
        <v>41410285568</v>
      </c>
      <c r="H151">
        <v>125.73000335693359</v>
      </c>
    </row>
    <row r="152" spans="1:8" x14ac:dyDescent="0.15">
      <c r="A152" t="s">
        <v>429</v>
      </c>
      <c r="B152" t="s">
        <v>430</v>
      </c>
      <c r="C152" t="s">
        <v>33</v>
      </c>
      <c r="D152">
        <v>7.7361555099487305</v>
      </c>
      <c r="E152">
        <v>10.582549095153809</v>
      </c>
      <c r="F152">
        <v>30.195484161376953</v>
      </c>
      <c r="G152">
        <v>41325432832</v>
      </c>
      <c r="H152">
        <v>44.130001068115234</v>
      </c>
    </row>
    <row r="153" spans="1:8" x14ac:dyDescent="0.15">
      <c r="A153" t="s">
        <v>431</v>
      </c>
      <c r="B153" t="s">
        <v>432</v>
      </c>
      <c r="C153" t="s">
        <v>36</v>
      </c>
      <c r="D153">
        <v>12.450155258178711</v>
      </c>
      <c r="G153">
        <v>41173671936</v>
      </c>
      <c r="H153">
        <v>120.75</v>
      </c>
    </row>
    <row r="154" spans="1:8" x14ac:dyDescent="0.15">
      <c r="A154" t="s">
        <v>433</v>
      </c>
      <c r="B154" t="s">
        <v>434</v>
      </c>
      <c r="C154" t="s">
        <v>69</v>
      </c>
      <c r="D154">
        <v>10.1461181640625</v>
      </c>
      <c r="E154">
        <v>2.9053349494934082</v>
      </c>
      <c r="F154">
        <v>99.008842468261719</v>
      </c>
      <c r="G154">
        <v>41073405952</v>
      </c>
      <c r="H154">
        <v>157.44999694824219</v>
      </c>
    </row>
    <row r="155" spans="1:8" x14ac:dyDescent="0.15">
      <c r="A155" t="s">
        <v>435</v>
      </c>
      <c r="B155" t="s">
        <v>436</v>
      </c>
      <c r="C155" t="s">
        <v>33</v>
      </c>
      <c r="D155">
        <v>30.767860412597656</v>
      </c>
      <c r="E155">
        <v>417.55917358398438</v>
      </c>
      <c r="F155">
        <v>942.71795654296875</v>
      </c>
      <c r="G155">
        <v>40935313408</v>
      </c>
      <c r="H155">
        <v>216.36000061035156</v>
      </c>
    </row>
    <row r="156" spans="1:8" x14ac:dyDescent="0.15">
      <c r="A156" t="s">
        <v>437</v>
      </c>
      <c r="B156" t="s">
        <v>438</v>
      </c>
      <c r="C156" t="s">
        <v>36</v>
      </c>
      <c r="D156">
        <v>8.2048540115356445</v>
      </c>
      <c r="E156">
        <v>41.993671417236328</v>
      </c>
      <c r="F156">
        <v>49.763683319091797</v>
      </c>
      <c r="G156">
        <v>40607899648</v>
      </c>
      <c r="H156">
        <v>220.16000366210938</v>
      </c>
    </row>
    <row r="157" spans="1:8" x14ac:dyDescent="0.15">
      <c r="A157" t="s">
        <v>439</v>
      </c>
      <c r="B157" t="s">
        <v>440</v>
      </c>
      <c r="C157" t="s">
        <v>33</v>
      </c>
      <c r="D157">
        <v>7.7282009124755859</v>
      </c>
      <c r="E157">
        <v>11.328927040100098</v>
      </c>
      <c r="F157">
        <v>91.486007690429688</v>
      </c>
      <c r="G157">
        <v>40552116224</v>
      </c>
      <c r="H157">
        <v>86.220001220703125</v>
      </c>
    </row>
    <row r="158" spans="1:8" x14ac:dyDescent="0.15">
      <c r="A158" t="s">
        <v>441</v>
      </c>
      <c r="B158" t="s">
        <v>442</v>
      </c>
      <c r="C158" t="s">
        <v>20</v>
      </c>
      <c r="D158">
        <v>19.843505859375</v>
      </c>
      <c r="E158">
        <v>13.408562660217285</v>
      </c>
      <c r="F158">
        <v>48.260921478271484</v>
      </c>
      <c r="G158">
        <v>40272658432</v>
      </c>
      <c r="H158">
        <v>109.01999664306641</v>
      </c>
    </row>
    <row r="159" spans="1:8" x14ac:dyDescent="0.15">
      <c r="A159" t="s">
        <v>443</v>
      </c>
      <c r="B159" t="s">
        <v>444</v>
      </c>
      <c r="C159" t="s">
        <v>28</v>
      </c>
      <c r="D159">
        <v>24.362098693847656</v>
      </c>
      <c r="E159">
        <v>24.816244125366211</v>
      </c>
      <c r="F159">
        <v>162.53851318359375</v>
      </c>
      <c r="G159">
        <v>40125792256</v>
      </c>
      <c r="H159">
        <v>156.08999633789062</v>
      </c>
    </row>
    <row r="160" spans="1:8" x14ac:dyDescent="0.15">
      <c r="A160" t="s">
        <v>445</v>
      </c>
      <c r="B160" t="s">
        <v>446</v>
      </c>
      <c r="C160" t="s">
        <v>28</v>
      </c>
      <c r="E160">
        <v>-13.707810401916504</v>
      </c>
      <c r="F160">
        <v>199.65670776367188</v>
      </c>
      <c r="G160">
        <v>39714299904</v>
      </c>
      <c r="H160">
        <v>221.71000671386719</v>
      </c>
    </row>
    <row r="161" spans="1:8" x14ac:dyDescent="0.15">
      <c r="A161" t="s">
        <v>447</v>
      </c>
      <c r="B161" t="s">
        <v>448</v>
      </c>
      <c r="C161" t="s">
        <v>33</v>
      </c>
      <c r="D161">
        <v>10.474748611450195</v>
      </c>
      <c r="E161">
        <v>9.9138946533203125</v>
      </c>
      <c r="F161">
        <v>173.44328308105469</v>
      </c>
      <c r="G161">
        <v>39327858688</v>
      </c>
      <c r="H161">
        <v>41.720001220703125</v>
      </c>
    </row>
    <row r="162" spans="1:8" x14ac:dyDescent="0.15">
      <c r="A162" t="s">
        <v>449</v>
      </c>
      <c r="B162" t="s">
        <v>450</v>
      </c>
      <c r="C162" t="s">
        <v>25</v>
      </c>
      <c r="D162">
        <v>22.665054321289062</v>
      </c>
      <c r="E162">
        <v>15.096536636352539</v>
      </c>
      <c r="F162">
        <v>24.730733871459961</v>
      </c>
      <c r="G162">
        <v>39087640576</v>
      </c>
      <c r="H162">
        <v>50.959999084472656</v>
      </c>
    </row>
    <row r="163" spans="1:8" x14ac:dyDescent="0.15">
      <c r="A163" t="s">
        <v>451</v>
      </c>
      <c r="B163" t="s">
        <v>452</v>
      </c>
      <c r="C163" t="s">
        <v>28</v>
      </c>
      <c r="D163">
        <v>24.095453262329102</v>
      </c>
      <c r="E163">
        <v>49.7977294921875</v>
      </c>
      <c r="F163">
        <v>101.89524078369141</v>
      </c>
      <c r="G163">
        <v>39062548480</v>
      </c>
      <c r="H163">
        <v>107.11000061035156</v>
      </c>
    </row>
    <row r="164" spans="1:8" x14ac:dyDescent="0.15">
      <c r="A164" t="s">
        <v>453</v>
      </c>
      <c r="B164" t="s">
        <v>454</v>
      </c>
      <c r="C164" t="s">
        <v>65</v>
      </c>
      <c r="D164">
        <v>26.546066284179688</v>
      </c>
      <c r="E164">
        <v>13.221161842346191</v>
      </c>
      <c r="F164">
        <v>135.06741333007812</v>
      </c>
      <c r="G164">
        <v>39032557568</v>
      </c>
      <c r="H164">
        <v>142.24000549316406</v>
      </c>
    </row>
    <row r="165" spans="1:8" x14ac:dyDescent="0.15">
      <c r="A165" t="s">
        <v>455</v>
      </c>
      <c r="B165" t="s">
        <v>456</v>
      </c>
      <c r="C165" t="s">
        <v>45</v>
      </c>
      <c r="D165">
        <v>23.400388717651367</v>
      </c>
      <c r="E165">
        <v>21.527429580688477</v>
      </c>
      <c r="F165">
        <v>112.10742950439453</v>
      </c>
      <c r="G165">
        <v>39020032000</v>
      </c>
      <c r="H165">
        <v>204.6300048828125</v>
      </c>
    </row>
    <row r="166" spans="1:8" x14ac:dyDescent="0.15">
      <c r="A166" t="s">
        <v>457</v>
      </c>
      <c r="B166" t="s">
        <v>458</v>
      </c>
      <c r="C166" t="s">
        <v>43</v>
      </c>
      <c r="D166">
        <v>8.7770833969116211</v>
      </c>
      <c r="E166">
        <v>18.108709335327148</v>
      </c>
      <c r="F166">
        <v>51.379585266113281</v>
      </c>
      <c r="G166">
        <v>38793588736</v>
      </c>
      <c r="H166">
        <v>43.369998931884766</v>
      </c>
    </row>
    <row r="167" spans="1:8" x14ac:dyDescent="0.15">
      <c r="A167" t="s">
        <v>459</v>
      </c>
      <c r="B167" t="s">
        <v>460</v>
      </c>
      <c r="C167" t="s">
        <v>45</v>
      </c>
      <c r="D167">
        <v>29.470571517944336</v>
      </c>
      <c r="E167">
        <v>7.4829130172729492</v>
      </c>
      <c r="F167">
        <v>65.419746398925781</v>
      </c>
      <c r="G167">
        <v>38319845376</v>
      </c>
      <c r="H167">
        <v>27.239999771118164</v>
      </c>
    </row>
    <row r="168" spans="1:8" x14ac:dyDescent="0.15">
      <c r="A168" t="s">
        <v>461</v>
      </c>
      <c r="B168" t="s">
        <v>462</v>
      </c>
      <c r="C168" t="s">
        <v>33</v>
      </c>
      <c r="D168">
        <v>15.40708065032959</v>
      </c>
      <c r="E168">
        <v>11.112964630126953</v>
      </c>
      <c r="F168">
        <v>27.459421157836914</v>
      </c>
      <c r="G168">
        <v>38261075968</v>
      </c>
      <c r="H168">
        <v>146.94000244140625</v>
      </c>
    </row>
    <row r="169" spans="1:8" x14ac:dyDescent="0.15">
      <c r="A169" t="s">
        <v>463</v>
      </c>
      <c r="B169" t="s">
        <v>464</v>
      </c>
      <c r="C169" t="s">
        <v>45</v>
      </c>
      <c r="D169">
        <v>20.953523635864258</v>
      </c>
      <c r="E169">
        <v>66.843032836914062</v>
      </c>
      <c r="F169">
        <v>321.64080810546875</v>
      </c>
      <c r="G169">
        <v>38226550784</v>
      </c>
      <c r="H169">
        <v>74.489997863769531</v>
      </c>
    </row>
    <row r="170" spans="1:8" x14ac:dyDescent="0.15">
      <c r="A170" t="s">
        <v>465</v>
      </c>
      <c r="B170" t="s">
        <v>466</v>
      </c>
      <c r="C170" t="s">
        <v>69</v>
      </c>
      <c r="D170">
        <v>37.386974334716797</v>
      </c>
      <c r="E170">
        <v>14.360638618469238</v>
      </c>
      <c r="F170">
        <v>59.881450653076172</v>
      </c>
      <c r="G170">
        <v>37884743680</v>
      </c>
      <c r="H170">
        <v>364.26998901367188</v>
      </c>
    </row>
    <row r="171" spans="1:8" x14ac:dyDescent="0.15">
      <c r="A171" t="s">
        <v>467</v>
      </c>
      <c r="B171" t="s">
        <v>468</v>
      </c>
      <c r="C171" t="s">
        <v>36</v>
      </c>
      <c r="D171">
        <v>16.40894889831543</v>
      </c>
      <c r="E171">
        <v>22.687135696411133</v>
      </c>
      <c r="F171">
        <v>53.697776794433594</v>
      </c>
      <c r="G171">
        <v>37756104704</v>
      </c>
      <c r="H171">
        <v>279.489990234375</v>
      </c>
    </row>
    <row r="172" spans="1:8" x14ac:dyDescent="0.15">
      <c r="A172" t="s">
        <v>469</v>
      </c>
      <c r="B172" t="s">
        <v>470</v>
      </c>
      <c r="C172" t="s">
        <v>69</v>
      </c>
      <c r="D172">
        <v>8.9999856948852539</v>
      </c>
      <c r="E172">
        <v>33.594390869140625</v>
      </c>
      <c r="F172">
        <v>117.28757476806641</v>
      </c>
      <c r="G172">
        <v>37633609728</v>
      </c>
      <c r="H172">
        <v>57.880001068115234</v>
      </c>
    </row>
    <row r="173" spans="1:8" x14ac:dyDescent="0.15">
      <c r="A173" t="s">
        <v>471</v>
      </c>
      <c r="B173" t="s">
        <v>472</v>
      </c>
      <c r="C173" t="s">
        <v>33</v>
      </c>
      <c r="D173">
        <v>11.438724517822266</v>
      </c>
      <c r="E173">
        <v>11.971329689025879</v>
      </c>
      <c r="F173">
        <v>22.063665390014648</v>
      </c>
      <c r="G173">
        <v>36723011584</v>
      </c>
      <c r="H173">
        <v>49.599998474121094</v>
      </c>
    </row>
    <row r="174" spans="1:8" x14ac:dyDescent="0.15">
      <c r="A174" t="s">
        <v>473</v>
      </c>
      <c r="B174" t="s">
        <v>474</v>
      </c>
      <c r="C174" t="s">
        <v>28</v>
      </c>
      <c r="D174">
        <v>7.1302375793457031</v>
      </c>
      <c r="E174">
        <v>5.980313777923584</v>
      </c>
      <c r="F174">
        <v>435.22802734375</v>
      </c>
      <c r="G174">
        <v>36387368960</v>
      </c>
      <c r="H174">
        <v>9.119999885559082</v>
      </c>
    </row>
    <row r="175" spans="1:8" x14ac:dyDescent="0.15">
      <c r="A175" t="s">
        <v>475</v>
      </c>
      <c r="B175" t="s">
        <v>476</v>
      </c>
      <c r="C175" t="s">
        <v>69</v>
      </c>
      <c r="D175">
        <v>16.664575576782227</v>
      </c>
      <c r="E175">
        <v>25.698974609375</v>
      </c>
      <c r="F175">
        <v>70.570198059082031</v>
      </c>
      <c r="G175">
        <v>36377100288</v>
      </c>
      <c r="H175">
        <v>59.139999389648438</v>
      </c>
    </row>
    <row r="176" spans="1:8" x14ac:dyDescent="0.15">
      <c r="A176" t="s">
        <v>477</v>
      </c>
      <c r="B176" t="s">
        <v>478</v>
      </c>
      <c r="C176" t="s">
        <v>80</v>
      </c>
      <c r="D176">
        <v>73.911483764648438</v>
      </c>
      <c r="E176">
        <v>4.0840129852294922</v>
      </c>
      <c r="F176">
        <v>94.937179565429688</v>
      </c>
      <c r="G176">
        <v>36342534144</v>
      </c>
      <c r="H176">
        <v>89.680000305175781</v>
      </c>
    </row>
    <row r="177" spans="1:8" x14ac:dyDescent="0.15">
      <c r="A177" t="s">
        <v>479</v>
      </c>
      <c r="B177" t="s">
        <v>480</v>
      </c>
      <c r="C177" t="s">
        <v>33</v>
      </c>
      <c r="D177">
        <v>11.188612937927246</v>
      </c>
      <c r="E177">
        <v>11.35857105255127</v>
      </c>
      <c r="F177">
        <v>106.86626434326172</v>
      </c>
      <c r="G177">
        <v>36323835904</v>
      </c>
      <c r="H177">
        <v>47.409999847412109</v>
      </c>
    </row>
    <row r="178" spans="1:8" x14ac:dyDescent="0.15">
      <c r="A178" t="s">
        <v>481</v>
      </c>
      <c r="B178" t="s">
        <v>482</v>
      </c>
      <c r="C178" t="s">
        <v>28</v>
      </c>
      <c r="D178">
        <v>36.199813842773438</v>
      </c>
      <c r="G178">
        <v>35695759360</v>
      </c>
      <c r="H178">
        <v>117.30999755859375</v>
      </c>
    </row>
    <row r="179" spans="1:8" x14ac:dyDescent="0.15">
      <c r="A179" t="s">
        <v>483</v>
      </c>
      <c r="B179" t="s">
        <v>484</v>
      </c>
      <c r="C179" t="s">
        <v>20</v>
      </c>
      <c r="D179">
        <v>178.24177551269531</v>
      </c>
      <c r="E179">
        <v>13.741006851196289</v>
      </c>
      <c r="F179">
        <v>67.332984924316406</v>
      </c>
      <c r="G179">
        <v>34140432384</v>
      </c>
      <c r="H179">
        <v>31.450000762939453</v>
      </c>
    </row>
    <row r="180" spans="1:8" x14ac:dyDescent="0.15">
      <c r="A180" t="s">
        <v>485</v>
      </c>
      <c r="B180" t="s">
        <v>486</v>
      </c>
      <c r="C180" t="s">
        <v>28</v>
      </c>
      <c r="D180">
        <v>18.545633316040039</v>
      </c>
      <c r="E180">
        <v>42.676856994628906</v>
      </c>
      <c r="F180">
        <v>243.37554931640625</v>
      </c>
      <c r="G180">
        <v>33995087872</v>
      </c>
      <c r="H180">
        <v>40.529998779296875</v>
      </c>
    </row>
    <row r="181" spans="1:8" x14ac:dyDescent="0.15">
      <c r="A181" t="s">
        <v>487</v>
      </c>
      <c r="B181" t="s">
        <v>488</v>
      </c>
      <c r="C181" t="s">
        <v>69</v>
      </c>
      <c r="D181">
        <v>19.753959655761719</v>
      </c>
      <c r="E181">
        <v>28.359588623046875</v>
      </c>
      <c r="F181">
        <v>21.883319854736328</v>
      </c>
      <c r="G181">
        <v>33913014272</v>
      </c>
      <c r="H181">
        <v>42.619998931884766</v>
      </c>
    </row>
    <row r="182" spans="1:8" x14ac:dyDescent="0.15">
      <c r="A182" t="s">
        <v>489</v>
      </c>
      <c r="B182" t="s">
        <v>490</v>
      </c>
      <c r="C182" t="s">
        <v>20</v>
      </c>
      <c r="D182">
        <v>15.252633094787598</v>
      </c>
      <c r="E182">
        <v>19.570856094360352</v>
      </c>
      <c r="F182">
        <v>15.667329788208008</v>
      </c>
      <c r="G182">
        <v>33899626496</v>
      </c>
      <c r="H182">
        <v>61.380001068115234</v>
      </c>
    </row>
    <row r="183" spans="1:8" x14ac:dyDescent="0.15">
      <c r="A183" t="s">
        <v>491</v>
      </c>
      <c r="B183" t="s">
        <v>492</v>
      </c>
      <c r="C183" t="s">
        <v>33</v>
      </c>
      <c r="D183">
        <v>14.129414558410645</v>
      </c>
      <c r="E183">
        <v>12.044512748718262</v>
      </c>
      <c r="F183">
        <v>29.359371185302734</v>
      </c>
      <c r="G183">
        <v>33649985536</v>
      </c>
      <c r="H183">
        <v>102.22000122070312</v>
      </c>
    </row>
    <row r="184" spans="1:8" x14ac:dyDescent="0.15">
      <c r="A184" t="s">
        <v>493</v>
      </c>
      <c r="B184" t="s">
        <v>494</v>
      </c>
      <c r="C184" t="s">
        <v>20</v>
      </c>
      <c r="D184">
        <v>297.57489013671875</v>
      </c>
      <c r="F184">
        <v>48741.59375</v>
      </c>
      <c r="G184">
        <v>33606578176</v>
      </c>
      <c r="H184">
        <v>46.770000457763672</v>
      </c>
    </row>
    <row r="185" spans="1:8" x14ac:dyDescent="0.15">
      <c r="A185" t="s">
        <v>495</v>
      </c>
      <c r="B185" t="s">
        <v>496</v>
      </c>
      <c r="C185" t="s">
        <v>20</v>
      </c>
      <c r="E185">
        <v>-86.586997985839844</v>
      </c>
      <c r="F185">
        <v>150.95062255859375</v>
      </c>
      <c r="G185">
        <v>33533378560</v>
      </c>
      <c r="H185">
        <v>138.05000305175781</v>
      </c>
    </row>
    <row r="186" spans="1:8" x14ac:dyDescent="0.15">
      <c r="A186" t="s">
        <v>497</v>
      </c>
      <c r="B186" t="s">
        <v>498</v>
      </c>
      <c r="C186" t="s">
        <v>45</v>
      </c>
      <c r="D186">
        <v>16.002544403076172</v>
      </c>
      <c r="E186">
        <v>16.619867324829102</v>
      </c>
      <c r="F186">
        <v>89.003608703613281</v>
      </c>
      <c r="G186">
        <v>33449025536</v>
      </c>
      <c r="H186">
        <v>91.720001220703125</v>
      </c>
    </row>
    <row r="187" spans="1:8" x14ac:dyDescent="0.15">
      <c r="A187" t="s">
        <v>499</v>
      </c>
      <c r="B187" t="s">
        <v>500</v>
      </c>
      <c r="C187" t="s">
        <v>69</v>
      </c>
      <c r="D187">
        <v>14.185514450073242</v>
      </c>
      <c r="E187">
        <v>13.365256309509277</v>
      </c>
      <c r="F187">
        <v>52.062831878662109</v>
      </c>
      <c r="G187">
        <v>33448800256</v>
      </c>
      <c r="H187">
        <v>79.639999389648438</v>
      </c>
    </row>
    <row r="188" spans="1:8" x14ac:dyDescent="0.15">
      <c r="A188" t="s">
        <v>501</v>
      </c>
      <c r="B188" t="s">
        <v>502</v>
      </c>
      <c r="C188" t="s">
        <v>65</v>
      </c>
      <c r="D188">
        <v>26.179592132568359</v>
      </c>
      <c r="E188">
        <v>10.484677314758301</v>
      </c>
      <c r="F188">
        <v>161.58822631835938</v>
      </c>
      <c r="G188">
        <v>33269690368</v>
      </c>
      <c r="H188">
        <v>64.599998474121094</v>
      </c>
    </row>
    <row r="189" spans="1:8" x14ac:dyDescent="0.15">
      <c r="A189" t="s">
        <v>503</v>
      </c>
      <c r="B189" t="s">
        <v>504</v>
      </c>
      <c r="C189" t="s">
        <v>28</v>
      </c>
      <c r="D189">
        <v>22.587516784667969</v>
      </c>
      <c r="E189">
        <v>29.143583297729492</v>
      </c>
      <c r="F189">
        <v>86.657501220703125</v>
      </c>
      <c r="G189">
        <v>33168103424</v>
      </c>
      <c r="H189">
        <v>83.300003051757812</v>
      </c>
    </row>
    <row r="190" spans="1:8" x14ac:dyDescent="0.15">
      <c r="A190" t="s">
        <v>505</v>
      </c>
      <c r="B190" t="s">
        <v>506</v>
      </c>
      <c r="C190" t="s">
        <v>45</v>
      </c>
      <c r="D190">
        <v>27.692621231079102</v>
      </c>
      <c r="E190">
        <v>89.370521545410156</v>
      </c>
      <c r="F190">
        <v>258.37689208984375</v>
      </c>
      <c r="G190">
        <v>33111373824</v>
      </c>
      <c r="H190">
        <v>157.99000549316406</v>
      </c>
    </row>
    <row r="191" spans="1:8" x14ac:dyDescent="0.15">
      <c r="A191" t="s">
        <v>507</v>
      </c>
      <c r="B191" t="s">
        <v>508</v>
      </c>
      <c r="C191" t="s">
        <v>89</v>
      </c>
      <c r="D191">
        <v>35.674720764160156</v>
      </c>
      <c r="E191">
        <v>-0.53701102733612105</v>
      </c>
      <c r="F191">
        <v>33.951797485351562</v>
      </c>
      <c r="G191">
        <v>32885942272</v>
      </c>
      <c r="H191">
        <v>40.110000610351562</v>
      </c>
    </row>
    <row r="192" spans="1:8" x14ac:dyDescent="0.15">
      <c r="A192" t="s">
        <v>509</v>
      </c>
      <c r="B192" t="s">
        <v>510</v>
      </c>
      <c r="C192" t="s">
        <v>25</v>
      </c>
      <c r="D192">
        <v>49.861106872558594</v>
      </c>
      <c r="E192">
        <v>33.844406127929688</v>
      </c>
      <c r="F192">
        <v>41.870807647705078</v>
      </c>
      <c r="G192">
        <v>32845520896</v>
      </c>
      <c r="H192">
        <v>42.490001678466797</v>
      </c>
    </row>
    <row r="193" spans="1:8" x14ac:dyDescent="0.15">
      <c r="A193" t="s">
        <v>511</v>
      </c>
      <c r="B193" t="s">
        <v>512</v>
      </c>
      <c r="C193" t="s">
        <v>45</v>
      </c>
      <c r="D193">
        <v>16.64112663269043</v>
      </c>
      <c r="E193">
        <v>26.564916610717773</v>
      </c>
      <c r="F193">
        <v>182.96841430664062</v>
      </c>
      <c r="G193">
        <v>32196231168</v>
      </c>
      <c r="H193">
        <v>53.349998474121094</v>
      </c>
    </row>
    <row r="194" spans="1:8" x14ac:dyDescent="0.15">
      <c r="A194" t="s">
        <v>513</v>
      </c>
      <c r="B194" t="s">
        <v>514</v>
      </c>
      <c r="C194" t="s">
        <v>33</v>
      </c>
      <c r="D194">
        <v>6.2587389945983887</v>
      </c>
      <c r="E194">
        <v>7.4928112030029297</v>
      </c>
      <c r="F194">
        <v>49.603397369384766</v>
      </c>
      <c r="G194">
        <v>31971059712</v>
      </c>
      <c r="H194">
        <v>79.529998779296875</v>
      </c>
    </row>
    <row r="195" spans="1:8" x14ac:dyDescent="0.15">
      <c r="A195" t="s">
        <v>515</v>
      </c>
      <c r="B195" t="s">
        <v>516</v>
      </c>
      <c r="C195" t="s">
        <v>43</v>
      </c>
      <c r="D195">
        <v>10.651585578918457</v>
      </c>
      <c r="E195">
        <v>11.337332725524902</v>
      </c>
      <c r="F195">
        <v>70.553260803222656</v>
      </c>
      <c r="G195">
        <v>31967985664</v>
      </c>
      <c r="H195">
        <v>48.560001373291016</v>
      </c>
    </row>
    <row r="196" spans="1:8" x14ac:dyDescent="0.15">
      <c r="A196" t="s">
        <v>517</v>
      </c>
      <c r="B196" t="s">
        <v>518</v>
      </c>
      <c r="C196" t="s">
        <v>36</v>
      </c>
      <c r="D196">
        <v>13.438705444335938</v>
      </c>
      <c r="E196">
        <v>24.427047729492188</v>
      </c>
      <c r="F196">
        <v>7.5749030113220215</v>
      </c>
      <c r="G196">
        <v>31913992192</v>
      </c>
      <c r="H196">
        <v>290.57000732421875</v>
      </c>
    </row>
    <row r="197" spans="1:8" x14ac:dyDescent="0.15">
      <c r="A197" t="s">
        <v>519</v>
      </c>
      <c r="B197" t="s">
        <v>520</v>
      </c>
      <c r="C197" t="s">
        <v>89</v>
      </c>
      <c r="D197">
        <v>10.383954048156738</v>
      </c>
      <c r="F197">
        <v>109.16756439208984</v>
      </c>
      <c r="G197">
        <v>31489892352</v>
      </c>
      <c r="H197">
        <v>42.369998931884766</v>
      </c>
    </row>
    <row r="198" spans="1:8" x14ac:dyDescent="0.15">
      <c r="A198" t="s">
        <v>521</v>
      </c>
      <c r="B198" t="s">
        <v>522</v>
      </c>
      <c r="C198" t="s">
        <v>45</v>
      </c>
      <c r="D198">
        <v>29.896787643432617</v>
      </c>
      <c r="E198">
        <v>27.687097549438477</v>
      </c>
      <c r="F198">
        <v>0.53916299343109109</v>
      </c>
      <c r="G198">
        <v>31390498816</v>
      </c>
      <c r="H198">
        <v>57.610000610351562</v>
      </c>
    </row>
    <row r="199" spans="1:8" x14ac:dyDescent="0.15">
      <c r="A199" t="s">
        <v>523</v>
      </c>
      <c r="B199" t="s">
        <v>524</v>
      </c>
      <c r="C199" t="s">
        <v>20</v>
      </c>
      <c r="D199">
        <v>619.77392578125</v>
      </c>
      <c r="G199">
        <v>31324340224</v>
      </c>
      <c r="H199">
        <v>142.6300048828125</v>
      </c>
    </row>
    <row r="200" spans="1:8" x14ac:dyDescent="0.15">
      <c r="A200" t="s">
        <v>525</v>
      </c>
      <c r="B200" t="s">
        <v>526</v>
      </c>
      <c r="C200" t="s">
        <v>80</v>
      </c>
      <c r="D200">
        <v>64.245620727539062</v>
      </c>
      <c r="E200">
        <v>7.320216178894043</v>
      </c>
      <c r="F200">
        <v>87.022941589355469</v>
      </c>
      <c r="G200">
        <v>31251759104</v>
      </c>
      <c r="H200">
        <v>84.269996643066406</v>
      </c>
    </row>
    <row r="201" spans="1:8" x14ac:dyDescent="0.15">
      <c r="A201" t="s">
        <v>527</v>
      </c>
      <c r="B201" t="s">
        <v>528</v>
      </c>
      <c r="C201" t="s">
        <v>43</v>
      </c>
      <c r="D201">
        <v>12.625587463378906</v>
      </c>
      <c r="E201">
        <v>11.880131721496582</v>
      </c>
      <c r="F201">
        <v>49.622200012207031</v>
      </c>
      <c r="G201">
        <v>31179714560</v>
      </c>
      <c r="H201">
        <v>75.239997863769531</v>
      </c>
    </row>
    <row r="202" spans="1:8" x14ac:dyDescent="0.15">
      <c r="A202" t="s">
        <v>529</v>
      </c>
      <c r="B202" t="s">
        <v>530</v>
      </c>
      <c r="C202" t="s">
        <v>45</v>
      </c>
      <c r="D202">
        <v>7.5307421684265137</v>
      </c>
      <c r="E202">
        <v>-18.930217742919922</v>
      </c>
      <c r="F202">
        <v>61.522533416748047</v>
      </c>
      <c r="G202">
        <v>30902382592</v>
      </c>
      <c r="H202">
        <v>25.329999923706055</v>
      </c>
    </row>
    <row r="203" spans="1:8" x14ac:dyDescent="0.15">
      <c r="A203" t="s">
        <v>531</v>
      </c>
      <c r="B203" t="s">
        <v>532</v>
      </c>
      <c r="C203" t="s">
        <v>36</v>
      </c>
      <c r="D203">
        <v>77.296195983886719</v>
      </c>
      <c r="E203">
        <v>3.5572841167449951</v>
      </c>
      <c r="F203">
        <v>176.25718688964844</v>
      </c>
      <c r="G203">
        <v>30555623424</v>
      </c>
      <c r="H203">
        <v>155.97999572753906</v>
      </c>
    </row>
    <row r="204" spans="1:8" x14ac:dyDescent="0.15">
      <c r="A204" t="s">
        <v>533</v>
      </c>
      <c r="B204" t="s">
        <v>534</v>
      </c>
      <c r="C204" t="s">
        <v>65</v>
      </c>
      <c r="D204">
        <v>18.795433044433594</v>
      </c>
      <c r="E204">
        <v>10.127283096313477</v>
      </c>
      <c r="F204">
        <v>108.77728271484375</v>
      </c>
      <c r="G204">
        <v>30378637312</v>
      </c>
      <c r="H204">
        <v>60.080001831054688</v>
      </c>
    </row>
    <row r="205" spans="1:8" x14ac:dyDescent="0.15">
      <c r="A205" t="s">
        <v>535</v>
      </c>
      <c r="B205" t="s">
        <v>536</v>
      </c>
      <c r="C205" t="s">
        <v>65</v>
      </c>
      <c r="D205">
        <v>27.656070709228516</v>
      </c>
      <c r="E205">
        <v>11.082969665527344</v>
      </c>
      <c r="F205">
        <v>118.19319152832031</v>
      </c>
      <c r="G205">
        <v>30259759104</v>
      </c>
      <c r="H205">
        <v>95.930000305175781</v>
      </c>
    </row>
    <row r="206" spans="1:8" x14ac:dyDescent="0.15">
      <c r="A206" t="s">
        <v>537</v>
      </c>
      <c r="B206" t="s">
        <v>538</v>
      </c>
      <c r="C206" t="s">
        <v>20</v>
      </c>
      <c r="D206">
        <v>15.098121643066406</v>
      </c>
      <c r="E206">
        <v>39.21771240234375</v>
      </c>
      <c r="F206">
        <v>97.121719360351562</v>
      </c>
      <c r="G206">
        <v>30013722624</v>
      </c>
      <c r="H206">
        <v>207.66000366210938</v>
      </c>
    </row>
    <row r="207" spans="1:8" x14ac:dyDescent="0.15">
      <c r="A207" t="s">
        <v>539</v>
      </c>
      <c r="B207" t="s">
        <v>540</v>
      </c>
      <c r="C207" t="s">
        <v>20</v>
      </c>
      <c r="D207">
        <v>28.796920776367188</v>
      </c>
      <c r="G207">
        <v>29992038400</v>
      </c>
      <c r="H207">
        <v>181.16000366210938</v>
      </c>
    </row>
    <row r="208" spans="1:8" x14ac:dyDescent="0.15">
      <c r="A208" t="s">
        <v>541</v>
      </c>
      <c r="B208" t="s">
        <v>542</v>
      </c>
      <c r="C208" t="s">
        <v>28</v>
      </c>
      <c r="D208">
        <v>10.475642204284668</v>
      </c>
      <c r="E208">
        <v>12.439374923706055</v>
      </c>
      <c r="F208">
        <v>46.349758148193359</v>
      </c>
      <c r="G208">
        <v>29950724096</v>
      </c>
      <c r="H208">
        <v>44</v>
      </c>
    </row>
    <row r="209" spans="1:8" x14ac:dyDescent="0.15">
      <c r="A209" t="s">
        <v>543</v>
      </c>
      <c r="B209" t="s">
        <v>544</v>
      </c>
      <c r="C209" t="s">
        <v>80</v>
      </c>
      <c r="D209">
        <v>187.19000244140625</v>
      </c>
      <c r="G209">
        <v>29692473344</v>
      </c>
      <c r="H209">
        <v>262.51998901367188</v>
      </c>
    </row>
    <row r="210" spans="1:8" x14ac:dyDescent="0.15">
      <c r="A210" t="s">
        <v>545</v>
      </c>
      <c r="B210" t="s">
        <v>546</v>
      </c>
      <c r="C210" t="s">
        <v>80</v>
      </c>
      <c r="D210">
        <v>46.889015197753906</v>
      </c>
      <c r="E210">
        <v>8.6709003448486328</v>
      </c>
      <c r="F210">
        <v>69.65289306640625</v>
      </c>
      <c r="G210">
        <v>29603082240</v>
      </c>
      <c r="H210">
        <v>211.97000122070312</v>
      </c>
    </row>
    <row r="211" spans="1:8" x14ac:dyDescent="0.15">
      <c r="A211" t="s">
        <v>547</v>
      </c>
      <c r="B211" t="s">
        <v>548</v>
      </c>
      <c r="C211" t="s">
        <v>28</v>
      </c>
      <c r="D211">
        <v>22.845846176147461</v>
      </c>
      <c r="E211">
        <v>506.4798583984375</v>
      </c>
      <c r="F211">
        <v>3953.146240234375</v>
      </c>
      <c r="G211">
        <v>29491095552</v>
      </c>
      <c r="H211">
        <v>385.44000244140625</v>
      </c>
    </row>
    <row r="212" spans="1:8" x14ac:dyDescent="0.15">
      <c r="A212" t="s">
        <v>549</v>
      </c>
      <c r="B212" t="s">
        <v>550</v>
      </c>
      <c r="C212" t="s">
        <v>20</v>
      </c>
      <c r="D212">
        <v>28.389535903930664</v>
      </c>
      <c r="E212">
        <v>41.573055267333984</v>
      </c>
      <c r="F212">
        <v>30.402748107910156</v>
      </c>
      <c r="G212">
        <v>29416024064</v>
      </c>
      <c r="H212">
        <v>81.860000610351562</v>
      </c>
    </row>
    <row r="213" spans="1:8" x14ac:dyDescent="0.15">
      <c r="A213" t="s">
        <v>551</v>
      </c>
      <c r="B213" t="s">
        <v>552</v>
      </c>
      <c r="C213" t="s">
        <v>65</v>
      </c>
      <c r="D213">
        <v>20.750650405883789</v>
      </c>
      <c r="E213">
        <v>8.0462865829467773</v>
      </c>
      <c r="F213">
        <v>120.37503814697266</v>
      </c>
      <c r="G213">
        <v>29278511104</v>
      </c>
      <c r="H213">
        <v>88.150001525878906</v>
      </c>
    </row>
    <row r="214" spans="1:8" x14ac:dyDescent="0.15">
      <c r="A214" t="s">
        <v>553</v>
      </c>
      <c r="B214" t="s">
        <v>554</v>
      </c>
      <c r="C214" t="s">
        <v>43</v>
      </c>
      <c r="D214">
        <v>23.59419059753418</v>
      </c>
      <c r="E214">
        <v>19.276390075683594</v>
      </c>
      <c r="F214">
        <v>174.95701599121094</v>
      </c>
      <c r="G214">
        <v>29246412800</v>
      </c>
      <c r="H214">
        <v>70.819999694824219</v>
      </c>
    </row>
    <row r="215" spans="1:8" x14ac:dyDescent="0.15">
      <c r="A215" t="s">
        <v>555</v>
      </c>
      <c r="B215" t="s">
        <v>556</v>
      </c>
      <c r="C215" t="s">
        <v>69</v>
      </c>
      <c r="D215">
        <v>20.022161483764648</v>
      </c>
      <c r="E215">
        <v>20.479106903076172</v>
      </c>
      <c r="F215">
        <v>88.048072814941406</v>
      </c>
      <c r="G215">
        <v>29032687616</v>
      </c>
      <c r="H215">
        <v>120.18000030517578</v>
      </c>
    </row>
    <row r="216" spans="1:8" x14ac:dyDescent="0.15">
      <c r="A216" t="s">
        <v>557</v>
      </c>
      <c r="B216" t="s">
        <v>558</v>
      </c>
      <c r="C216" t="s">
        <v>43</v>
      </c>
      <c r="D216">
        <v>23.750734329223633</v>
      </c>
      <c r="E216">
        <v>0.52681601047515902</v>
      </c>
      <c r="F216">
        <v>131.73701477050781</v>
      </c>
      <c r="G216">
        <v>28737050624</v>
      </c>
      <c r="H216">
        <v>23.709999084472656</v>
      </c>
    </row>
    <row r="217" spans="1:8" x14ac:dyDescent="0.15">
      <c r="A217" t="s">
        <v>559</v>
      </c>
      <c r="B217" t="s">
        <v>560</v>
      </c>
      <c r="C217" t="s">
        <v>69</v>
      </c>
      <c r="D217">
        <v>28.408529281616211</v>
      </c>
      <c r="E217">
        <v>13.293246269226074</v>
      </c>
      <c r="F217">
        <v>109.33226013183594</v>
      </c>
      <c r="G217">
        <v>28675164160</v>
      </c>
      <c r="H217">
        <v>89.400001525878906</v>
      </c>
    </row>
    <row r="218" spans="1:8" x14ac:dyDescent="0.15">
      <c r="A218" t="s">
        <v>561</v>
      </c>
      <c r="B218" t="s">
        <v>562</v>
      </c>
      <c r="C218" t="s">
        <v>36</v>
      </c>
      <c r="D218">
        <v>26.21673583984375</v>
      </c>
      <c r="E218">
        <v>-3.0300979614257808</v>
      </c>
      <c r="F218">
        <v>77.062644958496094</v>
      </c>
      <c r="G218">
        <v>28370360320</v>
      </c>
      <c r="H218">
        <v>138.17999267578125</v>
      </c>
    </row>
    <row r="219" spans="1:8" x14ac:dyDescent="0.15">
      <c r="A219" t="s">
        <v>563</v>
      </c>
      <c r="B219" t="s">
        <v>564</v>
      </c>
      <c r="C219" t="s">
        <v>69</v>
      </c>
      <c r="D219">
        <v>35.465442657470703</v>
      </c>
      <c r="G219">
        <v>28200058880</v>
      </c>
      <c r="H219">
        <v>528.78997802734375</v>
      </c>
    </row>
    <row r="220" spans="1:8" x14ac:dyDescent="0.15">
      <c r="A220" t="s">
        <v>565</v>
      </c>
      <c r="B220" t="s">
        <v>566</v>
      </c>
      <c r="C220" t="s">
        <v>69</v>
      </c>
      <c r="D220">
        <v>12.113723754882812</v>
      </c>
      <c r="E220">
        <v>24.045743942260742</v>
      </c>
      <c r="F220">
        <v>45.523139953613281</v>
      </c>
      <c r="G220">
        <v>28112140288</v>
      </c>
      <c r="H220">
        <v>52.299999237060547</v>
      </c>
    </row>
    <row r="221" spans="1:8" x14ac:dyDescent="0.15">
      <c r="A221" t="s">
        <v>567</v>
      </c>
      <c r="B221" t="s">
        <v>568</v>
      </c>
      <c r="C221" t="s">
        <v>45</v>
      </c>
      <c r="D221">
        <v>34.356723785400391</v>
      </c>
      <c r="E221">
        <v>54.173538208007812</v>
      </c>
      <c r="F221">
        <v>152.55561828613281</v>
      </c>
      <c r="G221">
        <v>27962877952</v>
      </c>
      <c r="H221">
        <v>58.020000457763672</v>
      </c>
    </row>
    <row r="222" spans="1:8" x14ac:dyDescent="0.15">
      <c r="A222" t="s">
        <v>569</v>
      </c>
      <c r="B222" t="s">
        <v>570</v>
      </c>
      <c r="C222" t="s">
        <v>45</v>
      </c>
      <c r="D222">
        <v>34.356723785400391</v>
      </c>
      <c r="E222">
        <v>54.173538208007812</v>
      </c>
      <c r="F222">
        <v>152.55561828613281</v>
      </c>
      <c r="G222">
        <v>27962877952</v>
      </c>
      <c r="H222">
        <v>58.849998474121094</v>
      </c>
    </row>
    <row r="223" spans="1:8" x14ac:dyDescent="0.15">
      <c r="A223" t="s">
        <v>571</v>
      </c>
      <c r="B223" t="s">
        <v>572</v>
      </c>
      <c r="C223" t="s">
        <v>25</v>
      </c>
      <c r="D223">
        <v>16.638402938842773</v>
      </c>
      <c r="E223">
        <v>-8.2578830718994141</v>
      </c>
      <c r="F223">
        <v>174.086669921875</v>
      </c>
      <c r="G223">
        <v>27913553920</v>
      </c>
      <c r="H223">
        <v>6.820000171661377</v>
      </c>
    </row>
    <row r="224" spans="1:8" x14ac:dyDescent="0.15">
      <c r="A224" t="s">
        <v>573</v>
      </c>
      <c r="B224" t="s">
        <v>574</v>
      </c>
      <c r="C224" t="s">
        <v>25</v>
      </c>
      <c r="D224">
        <v>27.032001495361328</v>
      </c>
      <c r="G224">
        <v>27633356800</v>
      </c>
      <c r="H224">
        <v>6.2100000381469727</v>
      </c>
    </row>
    <row r="225" spans="1:8" x14ac:dyDescent="0.15">
      <c r="A225" t="s">
        <v>575</v>
      </c>
      <c r="B225" t="s">
        <v>576</v>
      </c>
      <c r="C225" t="s">
        <v>80</v>
      </c>
      <c r="D225">
        <v>49.680370330810547</v>
      </c>
      <c r="E225">
        <v>4.6700558662414551</v>
      </c>
      <c r="F225">
        <v>94.511459350585938</v>
      </c>
      <c r="G225">
        <v>27429672960</v>
      </c>
      <c r="H225">
        <v>73.620002746582031</v>
      </c>
    </row>
    <row r="226" spans="1:8" x14ac:dyDescent="0.15">
      <c r="A226" t="s">
        <v>577</v>
      </c>
      <c r="B226" t="s">
        <v>578</v>
      </c>
      <c r="C226" t="s">
        <v>25</v>
      </c>
      <c r="D226">
        <v>12.954669952392578</v>
      </c>
      <c r="E226">
        <v>36.560237884521484</v>
      </c>
      <c r="F226">
        <v>19.043947219848633</v>
      </c>
      <c r="G226">
        <v>27416637440</v>
      </c>
      <c r="H226">
        <v>93.029998779296875</v>
      </c>
    </row>
    <row r="227" spans="1:8" x14ac:dyDescent="0.15">
      <c r="A227" t="s">
        <v>579</v>
      </c>
      <c r="B227" t="s">
        <v>580</v>
      </c>
      <c r="C227" t="s">
        <v>28</v>
      </c>
      <c r="D227">
        <v>18.436420440673828</v>
      </c>
      <c r="G227">
        <v>27317864448</v>
      </c>
      <c r="H227">
        <v>1113.7099609375</v>
      </c>
    </row>
    <row r="228" spans="1:8" x14ac:dyDescent="0.15">
      <c r="A228" t="s">
        <v>581</v>
      </c>
      <c r="B228" t="s">
        <v>582</v>
      </c>
      <c r="C228" t="s">
        <v>33</v>
      </c>
      <c r="D228">
        <v>10.424867630004883</v>
      </c>
      <c r="E228">
        <v>11.164586067199707</v>
      </c>
      <c r="F228">
        <v>119.14005279541016</v>
      </c>
      <c r="G228">
        <v>27200088064</v>
      </c>
      <c r="H228">
        <v>61.270000457763672</v>
      </c>
    </row>
    <row r="229" spans="1:8" x14ac:dyDescent="0.15">
      <c r="A229" t="s">
        <v>583</v>
      </c>
      <c r="B229" t="s">
        <v>584</v>
      </c>
      <c r="C229" t="s">
        <v>69</v>
      </c>
      <c r="D229">
        <v>34.521896362304688</v>
      </c>
      <c r="E229">
        <v>29.102544784545898</v>
      </c>
      <c r="F229">
        <v>94.906288146972656</v>
      </c>
      <c r="G229">
        <v>27118069760</v>
      </c>
      <c r="H229">
        <v>264.60000610351562</v>
      </c>
    </row>
    <row r="230" spans="1:8" x14ac:dyDescent="0.15">
      <c r="A230" t="s">
        <v>585</v>
      </c>
      <c r="B230" t="s">
        <v>586</v>
      </c>
      <c r="C230" t="s">
        <v>80</v>
      </c>
      <c r="D230">
        <v>123.83502197265625</v>
      </c>
      <c r="E230">
        <v>2.6101429462432861</v>
      </c>
      <c r="F230">
        <v>110.15883636474609</v>
      </c>
      <c r="G230">
        <v>26922121216</v>
      </c>
      <c r="H230">
        <v>123.59999847412109</v>
      </c>
    </row>
    <row r="231" spans="1:8" x14ac:dyDescent="0.15">
      <c r="A231" t="s">
        <v>587</v>
      </c>
      <c r="B231" t="s">
        <v>588</v>
      </c>
      <c r="C231" t="s">
        <v>20</v>
      </c>
      <c r="E231">
        <v>-4.7175297737121582</v>
      </c>
      <c r="F231">
        <v>88.752288818359375</v>
      </c>
      <c r="G231">
        <v>26840891392</v>
      </c>
      <c r="H231">
        <v>62.840000152587891</v>
      </c>
    </row>
    <row r="232" spans="1:8" x14ac:dyDescent="0.15">
      <c r="A232" t="s">
        <v>589</v>
      </c>
      <c r="B232" t="s">
        <v>590</v>
      </c>
      <c r="C232" t="s">
        <v>20</v>
      </c>
      <c r="D232">
        <v>11.11306095123291</v>
      </c>
      <c r="G232">
        <v>26807818240</v>
      </c>
      <c r="H232">
        <v>18.090000152587891</v>
      </c>
    </row>
    <row r="233" spans="1:8" x14ac:dyDescent="0.15">
      <c r="A233" t="s">
        <v>591</v>
      </c>
      <c r="B233" t="s">
        <v>592</v>
      </c>
      <c r="C233" t="s">
        <v>89</v>
      </c>
      <c r="D233">
        <v>49.655284881591797</v>
      </c>
      <c r="E233">
        <v>14.260443687438965</v>
      </c>
      <c r="F233">
        <v>211.78451538085938</v>
      </c>
      <c r="G233">
        <v>26703104000</v>
      </c>
      <c r="H233">
        <v>80.430000305175781</v>
      </c>
    </row>
    <row r="234" spans="1:8" x14ac:dyDescent="0.15">
      <c r="A234" t="s">
        <v>593</v>
      </c>
      <c r="B234" t="s">
        <v>594</v>
      </c>
      <c r="C234" t="s">
        <v>28</v>
      </c>
      <c r="D234">
        <v>30.079135894775391</v>
      </c>
      <c r="G234">
        <v>26545518592</v>
      </c>
      <c r="H234">
        <v>92.540000915527344</v>
      </c>
    </row>
    <row r="235" spans="1:8" x14ac:dyDescent="0.15">
      <c r="A235" t="s">
        <v>595</v>
      </c>
      <c r="B235" t="s">
        <v>596</v>
      </c>
      <c r="C235" t="s">
        <v>69</v>
      </c>
      <c r="D235">
        <v>48.432170867919922</v>
      </c>
      <c r="E235">
        <v>5.5190000534057617</v>
      </c>
      <c r="F235">
        <v>62.569019317626953</v>
      </c>
      <c r="G235">
        <v>26317187072</v>
      </c>
      <c r="H235">
        <v>65.620002746582031</v>
      </c>
    </row>
    <row r="236" spans="1:8" x14ac:dyDescent="0.15">
      <c r="A236" t="s">
        <v>597</v>
      </c>
      <c r="B236" t="s">
        <v>598</v>
      </c>
      <c r="C236" t="s">
        <v>69</v>
      </c>
      <c r="D236">
        <v>43.724880218505859</v>
      </c>
      <c r="E236">
        <v>27.869197845458984</v>
      </c>
      <c r="F236">
        <v>127.03216552734375</v>
      </c>
      <c r="G236">
        <v>26288504832</v>
      </c>
      <c r="H236">
        <v>160.77999877929688</v>
      </c>
    </row>
    <row r="237" spans="1:8" x14ac:dyDescent="0.15">
      <c r="A237" t="s">
        <v>599</v>
      </c>
      <c r="B237" t="s">
        <v>600</v>
      </c>
      <c r="C237" t="s">
        <v>20</v>
      </c>
      <c r="D237">
        <v>28.235111236572266</v>
      </c>
      <c r="E237">
        <v>38.171916961669922</v>
      </c>
      <c r="F237">
        <v>49.849613189697266</v>
      </c>
      <c r="G237">
        <v>26131959808</v>
      </c>
      <c r="H237">
        <v>103.44999694824219</v>
      </c>
    </row>
    <row r="238" spans="1:8" x14ac:dyDescent="0.15">
      <c r="A238" t="s">
        <v>601</v>
      </c>
      <c r="B238" t="s">
        <v>602</v>
      </c>
      <c r="C238" t="s">
        <v>20</v>
      </c>
      <c r="D238">
        <v>22.367195129394531</v>
      </c>
      <c r="E238">
        <v>30.611677169799805</v>
      </c>
      <c r="F238">
        <v>98.800910949707031</v>
      </c>
      <c r="G238">
        <v>26062409728</v>
      </c>
      <c r="H238">
        <v>87.620002746582031</v>
      </c>
    </row>
    <row r="239" spans="1:8" x14ac:dyDescent="0.15">
      <c r="A239" t="s">
        <v>603</v>
      </c>
      <c r="B239" t="s">
        <v>604</v>
      </c>
      <c r="C239" t="s">
        <v>89</v>
      </c>
      <c r="D239">
        <v>19.022428512573242</v>
      </c>
      <c r="E239">
        <v>24.490615844726562</v>
      </c>
      <c r="F239">
        <v>120.26219177246094</v>
      </c>
      <c r="G239">
        <v>26025297920</v>
      </c>
      <c r="H239">
        <v>110.13999938964844</v>
      </c>
    </row>
    <row r="240" spans="1:8" x14ac:dyDescent="0.15">
      <c r="A240" t="s">
        <v>605</v>
      </c>
      <c r="B240" t="s">
        <v>606</v>
      </c>
      <c r="C240" t="s">
        <v>65</v>
      </c>
      <c r="D240">
        <v>23.80687141418457</v>
      </c>
      <c r="E240">
        <v>7.4119582176208496</v>
      </c>
      <c r="F240">
        <v>120.67276763916016</v>
      </c>
      <c r="G240">
        <v>26020839424</v>
      </c>
      <c r="H240">
        <v>80.410003662109375</v>
      </c>
    </row>
    <row r="241" spans="1:8" x14ac:dyDescent="0.15">
      <c r="A241" t="s">
        <v>607</v>
      </c>
      <c r="B241" t="s">
        <v>608</v>
      </c>
      <c r="C241" t="s">
        <v>20</v>
      </c>
      <c r="D241">
        <v>52.376998901367188</v>
      </c>
      <c r="E241">
        <v>12.386774063110352</v>
      </c>
      <c r="F241">
        <v>147.234130859375</v>
      </c>
      <c r="G241">
        <v>25945892864</v>
      </c>
      <c r="H241">
        <v>165.60000610351562</v>
      </c>
    </row>
    <row r="242" spans="1:8" x14ac:dyDescent="0.15">
      <c r="A242" t="s">
        <v>609</v>
      </c>
      <c r="B242" t="s">
        <v>610</v>
      </c>
      <c r="C242" t="s">
        <v>20</v>
      </c>
      <c r="D242">
        <v>34.934669494628906</v>
      </c>
      <c r="E242">
        <v>24.537103652954102</v>
      </c>
      <c r="F242">
        <v>122.20435333251953</v>
      </c>
      <c r="G242">
        <v>25910644736</v>
      </c>
      <c r="H242">
        <v>299.30999755859375</v>
      </c>
    </row>
    <row r="243" spans="1:8" x14ac:dyDescent="0.15">
      <c r="A243" t="s">
        <v>611</v>
      </c>
      <c r="B243" t="s">
        <v>612</v>
      </c>
      <c r="C243" t="s">
        <v>33</v>
      </c>
      <c r="D243">
        <v>13.953721046447754</v>
      </c>
      <c r="E243">
        <v>30.341035842895508</v>
      </c>
      <c r="F243">
        <v>2.0404670238494869</v>
      </c>
      <c r="G243">
        <v>25909796864</v>
      </c>
      <c r="H243">
        <v>109.98999786376953</v>
      </c>
    </row>
    <row r="244" spans="1:8" x14ac:dyDescent="0.15">
      <c r="A244" t="s">
        <v>613</v>
      </c>
      <c r="B244" t="s">
        <v>614</v>
      </c>
      <c r="C244" t="s">
        <v>65</v>
      </c>
      <c r="D244">
        <v>14.87406063079834</v>
      </c>
      <c r="E244">
        <v>-2.195652961730957</v>
      </c>
      <c r="F244">
        <v>141.84930419921875</v>
      </c>
      <c r="G244">
        <v>25864808448</v>
      </c>
      <c r="H244">
        <v>72.230003356933594</v>
      </c>
    </row>
    <row r="245" spans="1:8" x14ac:dyDescent="0.15">
      <c r="A245" t="s">
        <v>615</v>
      </c>
      <c r="B245" t="s">
        <v>616</v>
      </c>
      <c r="C245" t="s">
        <v>36</v>
      </c>
      <c r="D245">
        <v>10.97908878326416</v>
      </c>
      <c r="E245">
        <v>6.8861761093139648</v>
      </c>
      <c r="F245">
        <v>104.33083343505859</v>
      </c>
      <c r="G245">
        <v>25509373952</v>
      </c>
      <c r="H245">
        <v>137.96000671386719</v>
      </c>
    </row>
    <row r="246" spans="1:8" x14ac:dyDescent="0.15">
      <c r="A246" t="s">
        <v>617</v>
      </c>
      <c r="B246" t="s">
        <v>618</v>
      </c>
      <c r="C246" t="s">
        <v>33</v>
      </c>
      <c r="D246">
        <v>9.2877197265625</v>
      </c>
      <c r="E246">
        <v>26.664155960083008</v>
      </c>
      <c r="F246">
        <v>218.94197082519531</v>
      </c>
      <c r="G246">
        <v>25459281920</v>
      </c>
      <c r="H246">
        <v>80</v>
      </c>
    </row>
    <row r="247" spans="1:8" x14ac:dyDescent="0.15">
      <c r="A247" t="s">
        <v>619</v>
      </c>
      <c r="B247" t="s">
        <v>620</v>
      </c>
      <c r="C247" t="s">
        <v>89</v>
      </c>
      <c r="D247">
        <v>7.9023761749267578</v>
      </c>
      <c r="E247">
        <v>63.905326843261719</v>
      </c>
      <c r="F247">
        <v>110.36006927490234</v>
      </c>
      <c r="G247">
        <v>25254060032</v>
      </c>
      <c r="H247">
        <v>75.330001831054688</v>
      </c>
    </row>
    <row r="248" spans="1:8" x14ac:dyDescent="0.15">
      <c r="A248" t="s">
        <v>621</v>
      </c>
      <c r="B248" t="s">
        <v>622</v>
      </c>
      <c r="C248" t="s">
        <v>33</v>
      </c>
      <c r="D248">
        <v>27.536199569702148</v>
      </c>
      <c r="E248">
        <v>8.3374347686767578</v>
      </c>
      <c r="F248">
        <v>54.397968292236328</v>
      </c>
      <c r="G248">
        <v>25218418688</v>
      </c>
      <c r="H248">
        <v>195.5</v>
      </c>
    </row>
    <row r="249" spans="1:8" x14ac:dyDescent="0.15">
      <c r="A249" t="s">
        <v>623</v>
      </c>
      <c r="B249" t="s">
        <v>624</v>
      </c>
      <c r="C249" t="s">
        <v>36</v>
      </c>
      <c r="D249">
        <v>12.354236602783203</v>
      </c>
      <c r="E249">
        <v>14.08913516998291</v>
      </c>
      <c r="F249">
        <v>27.856544494628906</v>
      </c>
      <c r="G249">
        <v>25151528960</v>
      </c>
      <c r="H249">
        <v>112.16999816894531</v>
      </c>
    </row>
    <row r="250" spans="1:8" x14ac:dyDescent="0.15">
      <c r="A250" t="s">
        <v>625</v>
      </c>
      <c r="B250" t="s">
        <v>626</v>
      </c>
      <c r="C250" t="s">
        <v>36</v>
      </c>
      <c r="D250">
        <v>62.007354736328125</v>
      </c>
      <c r="F250">
        <v>604.150390625</v>
      </c>
      <c r="G250">
        <v>24904998912</v>
      </c>
      <c r="H250">
        <v>289.29000854492188</v>
      </c>
    </row>
    <row r="251" spans="1:8" x14ac:dyDescent="0.15">
      <c r="A251" t="s">
        <v>627</v>
      </c>
      <c r="B251" t="s">
        <v>628</v>
      </c>
      <c r="C251" t="s">
        <v>36</v>
      </c>
      <c r="D251">
        <v>87.3748779296875</v>
      </c>
      <c r="E251">
        <v>23.076686859130859</v>
      </c>
      <c r="F251">
        <v>1.5395669937133789</v>
      </c>
      <c r="G251">
        <v>24831926272</v>
      </c>
      <c r="H251">
        <v>168.6199951171875</v>
      </c>
    </row>
    <row r="252" spans="1:8" x14ac:dyDescent="0.15">
      <c r="A252" t="s">
        <v>629</v>
      </c>
      <c r="B252" t="s">
        <v>630</v>
      </c>
      <c r="C252" t="s">
        <v>25</v>
      </c>
      <c r="E252">
        <v>18.138587951660156</v>
      </c>
      <c r="F252">
        <v>28.123392105102539</v>
      </c>
      <c r="G252">
        <v>24507627520</v>
      </c>
      <c r="H252">
        <v>136.35000610351562</v>
      </c>
    </row>
    <row r="253" spans="1:8" x14ac:dyDescent="0.15">
      <c r="A253" t="s">
        <v>631</v>
      </c>
      <c r="B253" t="s">
        <v>632</v>
      </c>
      <c r="C253" t="s">
        <v>65</v>
      </c>
      <c r="D253">
        <v>17.693353652954102</v>
      </c>
      <c r="E253">
        <v>3.2330060005187988</v>
      </c>
      <c r="F253">
        <v>287.67367553710938</v>
      </c>
      <c r="G253">
        <v>24444344320</v>
      </c>
      <c r="H253">
        <v>45.939998626708984</v>
      </c>
    </row>
    <row r="254" spans="1:8" x14ac:dyDescent="0.15">
      <c r="A254" t="s">
        <v>633</v>
      </c>
      <c r="B254" t="s">
        <v>634</v>
      </c>
      <c r="C254" t="s">
        <v>20</v>
      </c>
      <c r="D254">
        <v>41.882926940917969</v>
      </c>
      <c r="G254">
        <v>24379865088</v>
      </c>
      <c r="H254">
        <v>205.96000671386719</v>
      </c>
    </row>
    <row r="255" spans="1:8" x14ac:dyDescent="0.15">
      <c r="A255" t="s">
        <v>635</v>
      </c>
      <c r="B255" t="s">
        <v>636</v>
      </c>
      <c r="C255" t="s">
        <v>28</v>
      </c>
      <c r="D255">
        <v>45.774375915527344</v>
      </c>
      <c r="E255">
        <v>33.650264739990234</v>
      </c>
      <c r="F255">
        <v>48.652099609375</v>
      </c>
      <c r="G255">
        <v>24239071232</v>
      </c>
      <c r="H255">
        <v>186.05999755859375</v>
      </c>
    </row>
    <row r="256" spans="1:8" x14ac:dyDescent="0.15">
      <c r="A256" t="s">
        <v>637</v>
      </c>
      <c r="B256" t="s">
        <v>638</v>
      </c>
      <c r="C256" t="s">
        <v>89</v>
      </c>
      <c r="D256">
        <v>16.776596069335938</v>
      </c>
      <c r="E256">
        <v>21.908639907836914</v>
      </c>
      <c r="F256">
        <v>103.67380523681641</v>
      </c>
      <c r="G256">
        <v>24088514560</v>
      </c>
      <c r="H256">
        <v>31.159999847412109</v>
      </c>
    </row>
    <row r="257" spans="1:8" x14ac:dyDescent="0.15">
      <c r="A257" t="s">
        <v>639</v>
      </c>
      <c r="B257" t="s">
        <v>640</v>
      </c>
      <c r="C257" t="s">
        <v>33</v>
      </c>
      <c r="D257">
        <v>11.803411483764648</v>
      </c>
      <c r="E257">
        <v>25.710634231567383</v>
      </c>
      <c r="F257">
        <v>79.877548217773438</v>
      </c>
      <c r="G257">
        <v>24063727616</v>
      </c>
      <c r="H257">
        <v>43.869998931884766</v>
      </c>
    </row>
    <row r="258" spans="1:8" x14ac:dyDescent="0.15">
      <c r="A258" t="s">
        <v>641</v>
      </c>
      <c r="B258" t="s">
        <v>642</v>
      </c>
      <c r="C258" t="s">
        <v>25</v>
      </c>
      <c r="D258">
        <v>52.932395935058594</v>
      </c>
      <c r="E258">
        <v>128.49942016601562</v>
      </c>
      <c r="F258">
        <v>783.8441162109375</v>
      </c>
      <c r="G258">
        <v>24051730432</v>
      </c>
      <c r="H258">
        <v>85.599998474121094</v>
      </c>
    </row>
    <row r="259" spans="1:8" x14ac:dyDescent="0.15">
      <c r="A259" t="s">
        <v>643</v>
      </c>
      <c r="B259" t="s">
        <v>644</v>
      </c>
      <c r="C259" t="s">
        <v>65</v>
      </c>
      <c r="D259">
        <v>20.754283905029297</v>
      </c>
      <c r="E259">
        <v>10.948616981506348</v>
      </c>
      <c r="F259">
        <v>143.87359619140625</v>
      </c>
      <c r="G259">
        <v>23825559552</v>
      </c>
      <c r="H259">
        <v>129.97999572753906</v>
      </c>
    </row>
    <row r="260" spans="1:8" x14ac:dyDescent="0.15">
      <c r="A260" t="s">
        <v>645</v>
      </c>
      <c r="B260" t="s">
        <v>646</v>
      </c>
      <c r="C260" t="s">
        <v>69</v>
      </c>
      <c r="D260">
        <v>25.324270248413086</v>
      </c>
      <c r="E260">
        <v>41.585285186767578</v>
      </c>
      <c r="F260">
        <v>91.113357543945312</v>
      </c>
      <c r="G260">
        <v>23718844416</v>
      </c>
      <c r="H260">
        <v>70.69000244140625</v>
      </c>
    </row>
    <row r="261" spans="1:8" x14ac:dyDescent="0.15">
      <c r="A261" t="s">
        <v>647</v>
      </c>
      <c r="B261" t="s">
        <v>648</v>
      </c>
      <c r="C261" t="s">
        <v>20</v>
      </c>
      <c r="D261">
        <v>37.898750305175781</v>
      </c>
      <c r="E261">
        <v>24.689159393310547</v>
      </c>
      <c r="F261">
        <v>170.33709716796875</v>
      </c>
      <c r="G261">
        <v>23661522944</v>
      </c>
      <c r="H261">
        <v>133.69000244140625</v>
      </c>
    </row>
    <row r="262" spans="1:8" x14ac:dyDescent="0.15">
      <c r="A262" t="s">
        <v>649</v>
      </c>
      <c r="B262" t="s">
        <v>650</v>
      </c>
      <c r="C262" t="s">
        <v>80</v>
      </c>
      <c r="D262">
        <v>57.321384429931641</v>
      </c>
      <c r="E262">
        <v>4.7839269638061523</v>
      </c>
      <c r="F262">
        <v>81.166847229003906</v>
      </c>
      <c r="G262">
        <v>23526582272</v>
      </c>
      <c r="H262">
        <v>73.930000305175781</v>
      </c>
    </row>
    <row r="263" spans="1:8" x14ac:dyDescent="0.15">
      <c r="A263" t="s">
        <v>651</v>
      </c>
      <c r="B263" t="s">
        <v>652</v>
      </c>
      <c r="C263" t="s">
        <v>69</v>
      </c>
      <c r="D263">
        <v>9.2855844497680664</v>
      </c>
      <c r="E263">
        <v>33.498104095458984</v>
      </c>
      <c r="F263">
        <v>29.023487091064453</v>
      </c>
      <c r="G263">
        <v>23525941248</v>
      </c>
      <c r="H263">
        <v>149.10000610351562</v>
      </c>
    </row>
    <row r="264" spans="1:8" x14ac:dyDescent="0.15">
      <c r="A264" t="s">
        <v>653</v>
      </c>
      <c r="B264" t="s">
        <v>654</v>
      </c>
      <c r="C264" t="s">
        <v>28</v>
      </c>
      <c r="D264">
        <v>91.368545532226562</v>
      </c>
      <c r="E264">
        <v>17.022405624389648</v>
      </c>
      <c r="F264">
        <v>175.28843688964844</v>
      </c>
      <c r="G264">
        <v>23388073984</v>
      </c>
      <c r="H264">
        <v>843.6400146484375</v>
      </c>
    </row>
    <row r="265" spans="1:8" x14ac:dyDescent="0.15">
      <c r="A265" t="s">
        <v>655</v>
      </c>
      <c r="B265" t="s">
        <v>656</v>
      </c>
      <c r="C265" t="s">
        <v>20</v>
      </c>
      <c r="D265">
        <v>17.405694961547852</v>
      </c>
      <c r="E265">
        <v>54.940265655517578</v>
      </c>
      <c r="F265">
        <v>127.84819030761719</v>
      </c>
      <c r="G265">
        <v>23310292992</v>
      </c>
      <c r="H265">
        <v>146.3699951171875</v>
      </c>
    </row>
    <row r="266" spans="1:8" x14ac:dyDescent="0.15">
      <c r="A266" t="s">
        <v>657</v>
      </c>
      <c r="B266" t="s">
        <v>658</v>
      </c>
      <c r="C266" t="s">
        <v>28</v>
      </c>
      <c r="D266">
        <v>20.664571762084961</v>
      </c>
      <c r="E266">
        <v>-23.340141296386719</v>
      </c>
      <c r="F266">
        <v>174.76174926757812</v>
      </c>
      <c r="G266">
        <v>23111137280</v>
      </c>
      <c r="H266">
        <v>97.669998168945312</v>
      </c>
    </row>
    <row r="267" spans="1:8" x14ac:dyDescent="0.15">
      <c r="A267" t="s">
        <v>659</v>
      </c>
      <c r="B267" t="s">
        <v>660</v>
      </c>
      <c r="C267" t="s">
        <v>65</v>
      </c>
      <c r="D267">
        <v>38.087955474853516</v>
      </c>
      <c r="E267">
        <v>9.8954353332519531</v>
      </c>
      <c r="F267">
        <v>152.09889221191406</v>
      </c>
      <c r="G267">
        <v>22924824576</v>
      </c>
      <c r="H267">
        <v>126.90000152587891</v>
      </c>
    </row>
    <row r="268" spans="1:8" x14ac:dyDescent="0.15">
      <c r="A268" t="s">
        <v>661</v>
      </c>
      <c r="B268" t="s">
        <v>662</v>
      </c>
      <c r="C268" t="s">
        <v>43</v>
      </c>
      <c r="D268">
        <v>16.642108917236328</v>
      </c>
      <c r="E268">
        <v>1.0705469846725459</v>
      </c>
      <c r="F268">
        <v>22.940685272216797</v>
      </c>
      <c r="G268">
        <v>22709590016</v>
      </c>
      <c r="H268">
        <v>21.879999160766602</v>
      </c>
    </row>
    <row r="269" spans="1:8" x14ac:dyDescent="0.15">
      <c r="A269" t="s">
        <v>663</v>
      </c>
      <c r="B269" t="s">
        <v>664</v>
      </c>
      <c r="C269" t="s">
        <v>45</v>
      </c>
      <c r="D269">
        <v>23.756635665893555</v>
      </c>
      <c r="E269">
        <v>17.454835891723633</v>
      </c>
      <c r="F269">
        <v>4.2435197830200204</v>
      </c>
      <c r="G269">
        <v>22661699584</v>
      </c>
      <c r="H269">
        <v>42.450000762939453</v>
      </c>
    </row>
    <row r="270" spans="1:8" x14ac:dyDescent="0.15">
      <c r="A270" t="s">
        <v>665</v>
      </c>
      <c r="B270" t="s">
        <v>666</v>
      </c>
      <c r="C270" t="s">
        <v>69</v>
      </c>
      <c r="D270">
        <v>9.6261081695556641</v>
      </c>
      <c r="E270">
        <v>25.762973785400391</v>
      </c>
      <c r="F270">
        <v>110.80909729003906</v>
      </c>
      <c r="G270">
        <v>22645614592</v>
      </c>
      <c r="H270">
        <v>65.379997253417969</v>
      </c>
    </row>
    <row r="271" spans="1:8" x14ac:dyDescent="0.15">
      <c r="A271" t="s">
        <v>667</v>
      </c>
      <c r="B271" t="s">
        <v>668</v>
      </c>
      <c r="C271" t="s">
        <v>65</v>
      </c>
      <c r="D271">
        <v>11.774880409240723</v>
      </c>
      <c r="E271">
        <v>10.790604591369629</v>
      </c>
      <c r="F271">
        <v>192.55833435058594</v>
      </c>
      <c r="G271">
        <v>22471739392</v>
      </c>
      <c r="H271">
        <v>113.01999664306641</v>
      </c>
    </row>
    <row r="272" spans="1:8" x14ac:dyDescent="0.15">
      <c r="A272" t="s">
        <v>669</v>
      </c>
      <c r="B272" t="s">
        <v>670</v>
      </c>
      <c r="C272" t="s">
        <v>69</v>
      </c>
      <c r="D272">
        <v>74.610107421875</v>
      </c>
      <c r="E272">
        <v>9.6019802093505859</v>
      </c>
      <c r="F272">
        <v>4.724365234375</v>
      </c>
      <c r="G272">
        <v>22444527616</v>
      </c>
      <c r="H272">
        <v>614.0999755859375</v>
      </c>
    </row>
    <row r="273" spans="1:8" x14ac:dyDescent="0.15">
      <c r="A273" t="s">
        <v>671</v>
      </c>
      <c r="B273" t="s">
        <v>672</v>
      </c>
      <c r="C273" t="s">
        <v>89</v>
      </c>
      <c r="F273">
        <v>10.538193702697754</v>
      </c>
      <c r="G273">
        <v>22247292928</v>
      </c>
      <c r="H273">
        <v>29.709999084472656</v>
      </c>
    </row>
    <row r="274" spans="1:8" x14ac:dyDescent="0.15">
      <c r="A274" t="s">
        <v>673</v>
      </c>
      <c r="B274" t="s">
        <v>674</v>
      </c>
      <c r="C274" t="s">
        <v>36</v>
      </c>
      <c r="D274">
        <v>34.328681945800781</v>
      </c>
      <c r="E274">
        <v>12.377685546875</v>
      </c>
      <c r="F274">
        <v>25.017526626586914</v>
      </c>
      <c r="G274">
        <v>21969182720</v>
      </c>
      <c r="H274">
        <v>69</v>
      </c>
    </row>
    <row r="275" spans="1:8" x14ac:dyDescent="0.15">
      <c r="A275" t="s">
        <v>675</v>
      </c>
      <c r="B275" t="s">
        <v>676</v>
      </c>
      <c r="C275" t="s">
        <v>36</v>
      </c>
      <c r="D275">
        <v>25.52519416809082</v>
      </c>
      <c r="E275">
        <v>23.026527404785156</v>
      </c>
      <c r="F275">
        <v>37.876552581787109</v>
      </c>
      <c r="G275">
        <v>21916999680</v>
      </c>
      <c r="H275">
        <v>70.699996948242188</v>
      </c>
    </row>
    <row r="276" spans="1:8" x14ac:dyDescent="0.15">
      <c r="A276" t="s">
        <v>677</v>
      </c>
      <c r="B276" t="s">
        <v>678</v>
      </c>
      <c r="C276" t="s">
        <v>69</v>
      </c>
      <c r="D276">
        <v>7.8119754791259775</v>
      </c>
      <c r="E276">
        <v>27.870668411254883</v>
      </c>
      <c r="F276">
        <v>195.57170104980469</v>
      </c>
      <c r="G276">
        <v>21758679040</v>
      </c>
      <c r="H276">
        <v>84.69000244140625</v>
      </c>
    </row>
    <row r="277" spans="1:8" x14ac:dyDescent="0.15">
      <c r="A277" t="s">
        <v>679</v>
      </c>
      <c r="B277" t="s">
        <v>680</v>
      </c>
      <c r="C277" t="s">
        <v>28</v>
      </c>
      <c r="D277">
        <v>11.405172348022461</v>
      </c>
      <c r="E277">
        <v>16.570425033569336</v>
      </c>
      <c r="F277">
        <v>96.331291198730469</v>
      </c>
      <c r="G277">
        <v>21664423936</v>
      </c>
      <c r="H277">
        <v>103.37999725341797</v>
      </c>
    </row>
    <row r="278" spans="1:8" x14ac:dyDescent="0.15">
      <c r="A278" t="s">
        <v>681</v>
      </c>
      <c r="B278" t="s">
        <v>682</v>
      </c>
      <c r="C278" t="s">
        <v>20</v>
      </c>
      <c r="D278">
        <v>15.07787036895752</v>
      </c>
      <c r="E278">
        <v>12.439433097839355</v>
      </c>
      <c r="F278">
        <v>52.126323699951172</v>
      </c>
      <c r="G278">
        <v>21645608960</v>
      </c>
      <c r="H278">
        <v>27.719999313354492</v>
      </c>
    </row>
    <row r="279" spans="1:8" x14ac:dyDescent="0.15">
      <c r="A279" t="s">
        <v>683</v>
      </c>
      <c r="B279" t="s">
        <v>684</v>
      </c>
      <c r="C279" t="s">
        <v>45</v>
      </c>
      <c r="D279">
        <v>31.210939407348633</v>
      </c>
      <c r="E279">
        <v>21.405132293701172</v>
      </c>
      <c r="F279">
        <v>138.08016967773438</v>
      </c>
      <c r="G279">
        <v>21625630720</v>
      </c>
      <c r="H279">
        <v>163.1300048828125</v>
      </c>
    </row>
    <row r="280" spans="1:8" x14ac:dyDescent="0.15">
      <c r="A280" t="s">
        <v>685</v>
      </c>
      <c r="B280" t="s">
        <v>686</v>
      </c>
      <c r="C280" t="s">
        <v>45</v>
      </c>
      <c r="D280">
        <v>19.073455810546875</v>
      </c>
      <c r="E280">
        <v>31.486879348754883</v>
      </c>
      <c r="F280">
        <v>303.92279052734375</v>
      </c>
      <c r="G280">
        <v>21446184960</v>
      </c>
      <c r="H280">
        <v>62.959999084472656</v>
      </c>
    </row>
    <row r="281" spans="1:8" x14ac:dyDescent="0.15">
      <c r="A281" t="s">
        <v>687</v>
      </c>
      <c r="B281" t="s">
        <v>688</v>
      </c>
      <c r="C281" t="s">
        <v>25</v>
      </c>
      <c r="D281">
        <v>46.666160583496094</v>
      </c>
      <c r="E281">
        <v>19.414844512939453</v>
      </c>
      <c r="F281">
        <v>86.30322265625</v>
      </c>
      <c r="G281">
        <v>21433837568</v>
      </c>
      <c r="H281">
        <v>254.25999450683594</v>
      </c>
    </row>
    <row r="282" spans="1:8" x14ac:dyDescent="0.15">
      <c r="A282" t="s">
        <v>689</v>
      </c>
      <c r="B282" t="s">
        <v>690</v>
      </c>
      <c r="C282" t="s">
        <v>33</v>
      </c>
      <c r="D282">
        <v>6.6375002861022949</v>
      </c>
      <c r="E282">
        <v>23.389970779418945</v>
      </c>
      <c r="F282">
        <v>144.18351745605469</v>
      </c>
      <c r="G282">
        <v>21402574848</v>
      </c>
      <c r="H282">
        <v>32.259998321533203</v>
      </c>
    </row>
    <row r="283" spans="1:8" x14ac:dyDescent="0.15">
      <c r="A283" t="s">
        <v>691</v>
      </c>
      <c r="B283" t="s">
        <v>692</v>
      </c>
      <c r="C283" t="s">
        <v>28</v>
      </c>
      <c r="D283">
        <v>16.930479049682617</v>
      </c>
      <c r="E283">
        <v>27.918205261230469</v>
      </c>
      <c r="F283">
        <v>132.79742431640625</v>
      </c>
      <c r="G283">
        <v>21340856320</v>
      </c>
      <c r="H283">
        <v>83.300003051757812</v>
      </c>
    </row>
    <row r="284" spans="1:8" x14ac:dyDescent="0.15">
      <c r="A284" t="s">
        <v>693</v>
      </c>
      <c r="B284" t="s">
        <v>694</v>
      </c>
      <c r="C284" t="s">
        <v>20</v>
      </c>
      <c r="D284">
        <v>43.391265869140625</v>
      </c>
      <c r="E284">
        <v>17.653295516967773</v>
      </c>
      <c r="F284">
        <v>3.6027901172637939</v>
      </c>
      <c r="G284">
        <v>21236998144</v>
      </c>
      <c r="H284">
        <v>141.30999755859375</v>
      </c>
    </row>
    <row r="285" spans="1:8" x14ac:dyDescent="0.15">
      <c r="A285" t="s">
        <v>695</v>
      </c>
      <c r="B285" t="s">
        <v>696</v>
      </c>
      <c r="C285" t="s">
        <v>33</v>
      </c>
      <c r="D285">
        <v>13.962887763977051</v>
      </c>
      <c r="E285">
        <v>11.777543067932129</v>
      </c>
      <c r="F285">
        <v>31.232017517089844</v>
      </c>
      <c r="G285">
        <v>21210363904</v>
      </c>
      <c r="H285">
        <v>58.659999847412109</v>
      </c>
    </row>
    <row r="286" spans="1:8" x14ac:dyDescent="0.15">
      <c r="A286" t="s">
        <v>697</v>
      </c>
      <c r="B286" t="s">
        <v>698</v>
      </c>
      <c r="C286" t="s">
        <v>65</v>
      </c>
      <c r="D286">
        <v>12.391958236694336</v>
      </c>
      <c r="E286">
        <v>15.217672348022461</v>
      </c>
      <c r="F286">
        <v>189.91070556640625</v>
      </c>
      <c r="G286">
        <v>21157130240</v>
      </c>
      <c r="H286">
        <v>29.309999465942383</v>
      </c>
    </row>
    <row r="287" spans="1:8" x14ac:dyDescent="0.15">
      <c r="A287" t="s">
        <v>699</v>
      </c>
      <c r="B287" t="s">
        <v>700</v>
      </c>
      <c r="C287" t="s">
        <v>80</v>
      </c>
      <c r="D287">
        <v>63.26806640625</v>
      </c>
      <c r="E287">
        <v>6.5540809631347656</v>
      </c>
      <c r="F287">
        <v>93.689247131347656</v>
      </c>
      <c r="G287">
        <v>21134776320</v>
      </c>
      <c r="H287">
        <v>321.54998779296875</v>
      </c>
    </row>
    <row r="288" spans="1:8" x14ac:dyDescent="0.15">
      <c r="A288" t="s">
        <v>701</v>
      </c>
      <c r="B288" t="s">
        <v>702</v>
      </c>
      <c r="C288" t="s">
        <v>69</v>
      </c>
      <c r="D288">
        <v>14.040288925170898</v>
      </c>
      <c r="E288">
        <v>25.585943222045898</v>
      </c>
      <c r="F288">
        <v>119.09624481201172</v>
      </c>
      <c r="G288">
        <v>21082437632</v>
      </c>
      <c r="H288">
        <v>164.13999938964844</v>
      </c>
    </row>
    <row r="289" spans="1:8" x14ac:dyDescent="0.15">
      <c r="A289" t="s">
        <v>703</v>
      </c>
      <c r="B289" t="s">
        <v>704</v>
      </c>
      <c r="C289" t="s">
        <v>45</v>
      </c>
      <c r="D289">
        <v>13.615918159484863</v>
      </c>
      <c r="E289">
        <v>7.003849983215332</v>
      </c>
      <c r="F289">
        <v>53.956493377685547</v>
      </c>
      <c r="G289">
        <v>21014630400</v>
      </c>
      <c r="H289">
        <v>37.729999542236328</v>
      </c>
    </row>
    <row r="290" spans="1:8" x14ac:dyDescent="0.15">
      <c r="A290" t="s">
        <v>705</v>
      </c>
      <c r="B290" t="s">
        <v>706</v>
      </c>
      <c r="C290" t="s">
        <v>43</v>
      </c>
      <c r="D290">
        <v>16.443485260009766</v>
      </c>
      <c r="E290">
        <v>7.8260130882263184</v>
      </c>
      <c r="F290">
        <v>22.078140258789062</v>
      </c>
      <c r="G290">
        <v>20618838016</v>
      </c>
      <c r="H290">
        <v>123.36000061035156</v>
      </c>
    </row>
    <row r="291" spans="1:8" x14ac:dyDescent="0.15">
      <c r="A291" t="s">
        <v>707</v>
      </c>
      <c r="B291" t="s">
        <v>708</v>
      </c>
      <c r="C291" t="s">
        <v>20</v>
      </c>
      <c r="D291">
        <v>51.739994049072266</v>
      </c>
      <c r="E291">
        <v>7.1244029998779297</v>
      </c>
      <c r="F291">
        <v>193.34379577636719</v>
      </c>
      <c r="G291">
        <v>20607434752</v>
      </c>
      <c r="H291">
        <v>86.569999694824219</v>
      </c>
    </row>
    <row r="292" spans="1:8" x14ac:dyDescent="0.15">
      <c r="A292" t="s">
        <v>709</v>
      </c>
      <c r="B292" t="s">
        <v>710</v>
      </c>
      <c r="C292" t="s">
        <v>25</v>
      </c>
      <c r="D292">
        <v>13.946276664733887</v>
      </c>
      <c r="F292">
        <v>67.79473876953125</v>
      </c>
      <c r="G292">
        <v>20241516544</v>
      </c>
      <c r="H292">
        <v>32.740001678466797</v>
      </c>
    </row>
    <row r="293" spans="1:8" x14ac:dyDescent="0.15">
      <c r="A293" t="s">
        <v>711</v>
      </c>
      <c r="B293" t="s">
        <v>712</v>
      </c>
      <c r="C293" t="s">
        <v>25</v>
      </c>
      <c r="D293">
        <v>13.946276664733887</v>
      </c>
      <c r="F293">
        <v>67.79473876953125</v>
      </c>
      <c r="G293">
        <v>20241516544</v>
      </c>
      <c r="H293">
        <v>32.450000762939453</v>
      </c>
    </row>
    <row r="294" spans="1:8" x14ac:dyDescent="0.15">
      <c r="A294" t="s">
        <v>713</v>
      </c>
      <c r="B294" t="s">
        <v>714</v>
      </c>
      <c r="C294" t="s">
        <v>69</v>
      </c>
      <c r="D294">
        <v>15.906560897827148</v>
      </c>
      <c r="E294">
        <v>9.4854288101196289</v>
      </c>
      <c r="F294">
        <v>71.232673645019531</v>
      </c>
      <c r="G294">
        <v>20224348160</v>
      </c>
      <c r="H294">
        <v>133.27999877929688</v>
      </c>
    </row>
    <row r="295" spans="1:8" x14ac:dyDescent="0.15">
      <c r="A295" t="s">
        <v>715</v>
      </c>
      <c r="B295" t="s">
        <v>716</v>
      </c>
      <c r="C295" t="s">
        <v>45</v>
      </c>
      <c r="D295">
        <v>24.914827346801758</v>
      </c>
      <c r="E295">
        <v>127.62645721435547</v>
      </c>
      <c r="F295">
        <v>479.9642333984375</v>
      </c>
      <c r="G295">
        <v>20024489984</v>
      </c>
      <c r="H295">
        <v>159.25</v>
      </c>
    </row>
    <row r="296" spans="1:8" x14ac:dyDescent="0.15">
      <c r="A296" t="s">
        <v>717</v>
      </c>
      <c r="B296" t="s">
        <v>718</v>
      </c>
      <c r="C296" t="s">
        <v>33</v>
      </c>
      <c r="D296">
        <v>42.759082794189453</v>
      </c>
      <c r="G296">
        <v>19955845120</v>
      </c>
      <c r="H296">
        <v>235.61000061035156</v>
      </c>
    </row>
    <row r="297" spans="1:8" x14ac:dyDescent="0.15">
      <c r="A297" t="s">
        <v>719</v>
      </c>
      <c r="B297" t="s">
        <v>720</v>
      </c>
      <c r="C297" t="s">
        <v>36</v>
      </c>
      <c r="D297">
        <v>42.955974578857422</v>
      </c>
      <c r="E297">
        <v>19.587125778198242</v>
      </c>
      <c r="F297">
        <v>61.328891754150391</v>
      </c>
      <c r="G297">
        <v>19881199616</v>
      </c>
      <c r="H297">
        <v>138.3800048828125</v>
      </c>
    </row>
    <row r="298" spans="1:8" x14ac:dyDescent="0.15">
      <c r="A298" t="s">
        <v>721</v>
      </c>
      <c r="B298" t="s">
        <v>722</v>
      </c>
      <c r="C298" t="s">
        <v>28</v>
      </c>
      <c r="D298">
        <v>19.900064468383789</v>
      </c>
      <c r="E298">
        <v>38.298610687255859</v>
      </c>
      <c r="F298">
        <v>102.85699462890625</v>
      </c>
      <c r="G298">
        <v>19858577408</v>
      </c>
      <c r="H298">
        <v>337.45001220703125</v>
      </c>
    </row>
    <row r="299" spans="1:8" x14ac:dyDescent="0.15">
      <c r="A299" t="s">
        <v>723</v>
      </c>
      <c r="B299" t="s">
        <v>724</v>
      </c>
      <c r="C299" t="s">
        <v>25</v>
      </c>
      <c r="D299">
        <v>9.7544870376586914</v>
      </c>
      <c r="E299">
        <v>14.467164039611816</v>
      </c>
      <c r="F299">
        <v>148.00685119628906</v>
      </c>
      <c r="G299">
        <v>19812128768</v>
      </c>
      <c r="H299">
        <v>26.110000610351562</v>
      </c>
    </row>
    <row r="300" spans="1:8" x14ac:dyDescent="0.15">
      <c r="A300" t="s">
        <v>725</v>
      </c>
      <c r="B300" t="s">
        <v>726</v>
      </c>
      <c r="C300" t="s">
        <v>25</v>
      </c>
      <c r="D300">
        <v>9.7544870376586914</v>
      </c>
      <c r="E300">
        <v>14.467164039611816</v>
      </c>
      <c r="F300">
        <v>148.00685119628906</v>
      </c>
      <c r="G300">
        <v>19812128768</v>
      </c>
      <c r="H300">
        <v>27.729999542236328</v>
      </c>
    </row>
    <row r="301" spans="1:8" x14ac:dyDescent="0.15">
      <c r="A301" t="s">
        <v>727</v>
      </c>
      <c r="B301" t="s">
        <v>728</v>
      </c>
      <c r="C301" t="s">
        <v>80</v>
      </c>
      <c r="D301">
        <v>38.816864013671875</v>
      </c>
      <c r="E301">
        <v>9.4581947326660156</v>
      </c>
      <c r="F301">
        <v>152.33753967285156</v>
      </c>
      <c r="G301">
        <v>19798583296</v>
      </c>
      <c r="H301">
        <v>128.08999633789062</v>
      </c>
    </row>
    <row r="302" spans="1:8" x14ac:dyDescent="0.15">
      <c r="A302" t="s">
        <v>729</v>
      </c>
      <c r="B302" t="s">
        <v>730</v>
      </c>
      <c r="C302" t="s">
        <v>45</v>
      </c>
      <c r="D302">
        <v>33.231250762939453</v>
      </c>
      <c r="E302">
        <v>25.002590179443359</v>
      </c>
      <c r="F302">
        <v>91.542533874511719</v>
      </c>
      <c r="G302">
        <v>19750408192</v>
      </c>
      <c r="H302">
        <v>79.930000305175781</v>
      </c>
    </row>
    <row r="303" spans="1:8" x14ac:dyDescent="0.15">
      <c r="A303" t="s">
        <v>731</v>
      </c>
      <c r="B303" t="s">
        <v>732</v>
      </c>
      <c r="C303" t="s">
        <v>33</v>
      </c>
      <c r="D303">
        <v>10.552878379821777</v>
      </c>
      <c r="E303">
        <v>13.506636619567871</v>
      </c>
      <c r="F303">
        <v>80.86553955078125</v>
      </c>
      <c r="G303">
        <v>19686428672</v>
      </c>
      <c r="H303">
        <v>147.27999877929688</v>
      </c>
    </row>
    <row r="304" spans="1:8" x14ac:dyDescent="0.15">
      <c r="A304" t="s">
        <v>733</v>
      </c>
      <c r="B304" t="s">
        <v>734</v>
      </c>
      <c r="C304" t="s">
        <v>69</v>
      </c>
      <c r="D304">
        <v>24.437822341918945</v>
      </c>
      <c r="E304">
        <v>18.267967224121094</v>
      </c>
      <c r="F304">
        <v>56.915912628173828</v>
      </c>
      <c r="G304">
        <v>19662858240</v>
      </c>
      <c r="H304">
        <v>86.110000610351562</v>
      </c>
    </row>
    <row r="305" spans="1:8" x14ac:dyDescent="0.15">
      <c r="A305" t="s">
        <v>735</v>
      </c>
      <c r="B305" t="s">
        <v>736</v>
      </c>
      <c r="C305" t="s">
        <v>65</v>
      </c>
      <c r="D305">
        <v>23.469429016113281</v>
      </c>
      <c r="E305">
        <v>10.47637939453125</v>
      </c>
      <c r="F305">
        <v>120.91264343261719</v>
      </c>
      <c r="G305">
        <v>19546146816</v>
      </c>
      <c r="H305">
        <v>77.150001525878906</v>
      </c>
    </row>
    <row r="306" spans="1:8" x14ac:dyDescent="0.15">
      <c r="A306" t="s">
        <v>737</v>
      </c>
      <c r="B306" t="s">
        <v>738</v>
      </c>
      <c r="C306" t="s">
        <v>80</v>
      </c>
      <c r="D306">
        <v>36.952724456787109</v>
      </c>
      <c r="E306">
        <v>1.1107999831438E-2</v>
      </c>
      <c r="F306">
        <v>74.048599243164062</v>
      </c>
      <c r="G306">
        <v>19450109952</v>
      </c>
      <c r="H306">
        <v>26.110000610351562</v>
      </c>
    </row>
    <row r="307" spans="1:8" x14ac:dyDescent="0.15">
      <c r="A307" t="s">
        <v>739</v>
      </c>
      <c r="B307" t="s">
        <v>740</v>
      </c>
      <c r="C307" t="s">
        <v>20</v>
      </c>
      <c r="D307">
        <v>42.631240844726562</v>
      </c>
      <c r="E307">
        <v>32.501632690429688</v>
      </c>
      <c r="F307">
        <v>32.613655090332031</v>
      </c>
      <c r="G307">
        <v>19336159232</v>
      </c>
      <c r="H307">
        <v>69.019996643066406</v>
      </c>
    </row>
    <row r="308" spans="1:8" x14ac:dyDescent="0.15">
      <c r="A308" t="s">
        <v>741</v>
      </c>
      <c r="B308" t="s">
        <v>742</v>
      </c>
      <c r="C308" t="s">
        <v>33</v>
      </c>
      <c r="D308">
        <v>10.861906051635742</v>
      </c>
      <c r="E308">
        <v>11.874375343322754</v>
      </c>
      <c r="F308">
        <v>84.514533996582031</v>
      </c>
      <c r="G308">
        <v>19219081216</v>
      </c>
      <c r="H308">
        <v>26.309999465942383</v>
      </c>
    </row>
    <row r="309" spans="1:8" x14ac:dyDescent="0.15">
      <c r="A309" t="s">
        <v>743</v>
      </c>
      <c r="B309" t="s">
        <v>744</v>
      </c>
      <c r="C309" t="s">
        <v>20</v>
      </c>
      <c r="E309">
        <v>-5.7521319389343262</v>
      </c>
      <c r="F309">
        <v>108.12594604492188</v>
      </c>
      <c r="G309">
        <v>19209394176</v>
      </c>
      <c r="H309">
        <v>200.14999389648438</v>
      </c>
    </row>
    <row r="310" spans="1:8" x14ac:dyDescent="0.15">
      <c r="A310" t="s">
        <v>745</v>
      </c>
      <c r="B310" t="s">
        <v>746</v>
      </c>
      <c r="C310" t="s">
        <v>33</v>
      </c>
      <c r="D310">
        <v>21.767440795898438</v>
      </c>
      <c r="E310">
        <v>12.71946907043457</v>
      </c>
      <c r="F310">
        <v>65.446197509765625</v>
      </c>
      <c r="G310">
        <v>19197661184</v>
      </c>
      <c r="H310">
        <v>46.040000915527344</v>
      </c>
    </row>
    <row r="311" spans="1:8" x14ac:dyDescent="0.15">
      <c r="A311" t="s">
        <v>747</v>
      </c>
      <c r="B311" t="s">
        <v>748</v>
      </c>
      <c r="C311" t="s">
        <v>36</v>
      </c>
      <c r="D311">
        <v>12.092013359069824</v>
      </c>
      <c r="E311">
        <v>11.21946907043457</v>
      </c>
      <c r="F311">
        <v>64.229827880859375</v>
      </c>
      <c r="G311">
        <v>19158200320</v>
      </c>
      <c r="H311">
        <v>46.319999694824219</v>
      </c>
    </row>
    <row r="312" spans="1:8" x14ac:dyDescent="0.15">
      <c r="A312" t="s">
        <v>749</v>
      </c>
      <c r="B312" t="s">
        <v>750</v>
      </c>
      <c r="C312" t="s">
        <v>33</v>
      </c>
      <c r="D312">
        <v>8.2486324310302734</v>
      </c>
      <c r="E312">
        <v>10.208410263061523</v>
      </c>
      <c r="F312">
        <v>71.65081787109375</v>
      </c>
      <c r="G312">
        <v>19105875968</v>
      </c>
      <c r="H312">
        <v>51.279998779296875</v>
      </c>
    </row>
    <row r="313" spans="1:8" x14ac:dyDescent="0.15">
      <c r="A313" t="s">
        <v>751</v>
      </c>
      <c r="B313" t="s">
        <v>752</v>
      </c>
      <c r="C313" t="s">
        <v>28</v>
      </c>
      <c r="D313">
        <v>28.56201171875</v>
      </c>
      <c r="E313">
        <v>14.97171688079834</v>
      </c>
      <c r="F313">
        <v>72.642623901367188</v>
      </c>
      <c r="G313">
        <v>19046465536</v>
      </c>
      <c r="H313">
        <v>130.00999450683594</v>
      </c>
    </row>
    <row r="314" spans="1:8" x14ac:dyDescent="0.15">
      <c r="A314" t="s">
        <v>753</v>
      </c>
      <c r="B314" t="s">
        <v>754</v>
      </c>
      <c r="C314" t="s">
        <v>25</v>
      </c>
      <c r="D314">
        <v>155.06114196777344</v>
      </c>
      <c r="E314">
        <v>0.68402600288391102</v>
      </c>
      <c r="F314">
        <v>4.9451780319213867</v>
      </c>
      <c r="G314">
        <v>18967681024</v>
      </c>
      <c r="H314">
        <v>104.65000152587891</v>
      </c>
    </row>
    <row r="315" spans="1:8" x14ac:dyDescent="0.15">
      <c r="A315" t="s">
        <v>755</v>
      </c>
      <c r="B315" t="s">
        <v>756</v>
      </c>
      <c r="C315" t="s">
        <v>25</v>
      </c>
      <c r="D315">
        <v>155.06114196777344</v>
      </c>
      <c r="E315">
        <v>0.68402600288391102</v>
      </c>
      <c r="F315">
        <v>4.9451780319213867</v>
      </c>
      <c r="G315">
        <v>18967681024</v>
      </c>
      <c r="H315">
        <v>103.69000244140625</v>
      </c>
    </row>
    <row r="316" spans="1:8" x14ac:dyDescent="0.15">
      <c r="A316" t="s">
        <v>757</v>
      </c>
      <c r="B316" t="s">
        <v>758</v>
      </c>
      <c r="C316" t="s">
        <v>43</v>
      </c>
      <c r="E316">
        <v>-0.50291597843170199</v>
      </c>
      <c r="F316">
        <v>68.834869384765625</v>
      </c>
      <c r="G316">
        <v>18950871040</v>
      </c>
      <c r="H316">
        <v>62.240001678466797</v>
      </c>
    </row>
    <row r="317" spans="1:8" x14ac:dyDescent="0.15">
      <c r="A317" t="s">
        <v>759</v>
      </c>
      <c r="B317" t="s">
        <v>760</v>
      </c>
      <c r="C317" t="s">
        <v>25</v>
      </c>
      <c r="D317">
        <v>52.842571258544922</v>
      </c>
      <c r="E317">
        <v>9.1228218078613281</v>
      </c>
      <c r="F317">
        <v>884.4619140625</v>
      </c>
      <c r="G317">
        <v>18916374528</v>
      </c>
      <c r="H317">
        <v>28.870000839233398</v>
      </c>
    </row>
    <row r="318" spans="1:8" x14ac:dyDescent="0.15">
      <c r="A318" t="s">
        <v>761</v>
      </c>
      <c r="B318" t="s">
        <v>762</v>
      </c>
      <c r="C318" t="s">
        <v>45</v>
      </c>
      <c r="D318">
        <v>11.298355102539062</v>
      </c>
      <c r="E318">
        <v>23.818403244018555</v>
      </c>
      <c r="F318">
        <v>241.10408020019531</v>
      </c>
      <c r="G318">
        <v>18907561984</v>
      </c>
      <c r="H318">
        <v>23.670000076293945</v>
      </c>
    </row>
    <row r="319" spans="1:8" x14ac:dyDescent="0.15">
      <c r="A319" t="s">
        <v>763</v>
      </c>
      <c r="B319" t="s">
        <v>764</v>
      </c>
      <c r="C319" t="s">
        <v>33</v>
      </c>
      <c r="D319">
        <v>13.408113479614258</v>
      </c>
      <c r="E319">
        <v>15.01616096496582</v>
      </c>
      <c r="F319">
        <v>46.050621032714844</v>
      </c>
      <c r="G319">
        <v>18753515520</v>
      </c>
      <c r="H319">
        <v>87.269996643066406</v>
      </c>
    </row>
    <row r="320" spans="1:8" x14ac:dyDescent="0.15">
      <c r="A320" t="s">
        <v>765</v>
      </c>
      <c r="B320" t="s">
        <v>766</v>
      </c>
      <c r="C320" t="s">
        <v>89</v>
      </c>
      <c r="D320">
        <v>33.602550506591797</v>
      </c>
      <c r="E320">
        <v>10.855019569396973</v>
      </c>
      <c r="F320">
        <v>62.313915252685547</v>
      </c>
      <c r="G320">
        <v>18594240512</v>
      </c>
      <c r="H320">
        <v>140.55999755859375</v>
      </c>
    </row>
    <row r="321" spans="1:8" x14ac:dyDescent="0.15">
      <c r="A321" t="s">
        <v>767</v>
      </c>
      <c r="B321" t="s">
        <v>768</v>
      </c>
      <c r="C321" t="s">
        <v>33</v>
      </c>
      <c r="D321">
        <v>30.309328079223633</v>
      </c>
      <c r="E321">
        <v>14.360298156738281</v>
      </c>
      <c r="F321">
        <v>9.681304931640625</v>
      </c>
      <c r="G321">
        <v>18404726784</v>
      </c>
      <c r="H321">
        <v>112.68000030517578</v>
      </c>
    </row>
    <row r="322" spans="1:8" x14ac:dyDescent="0.15">
      <c r="A322" t="s">
        <v>769</v>
      </c>
      <c r="B322" t="s">
        <v>770</v>
      </c>
      <c r="C322" t="s">
        <v>28</v>
      </c>
      <c r="D322">
        <v>12.210940361022949</v>
      </c>
      <c r="E322">
        <v>17.319364547729492</v>
      </c>
      <c r="F322">
        <v>35.157466888427734</v>
      </c>
      <c r="G322">
        <v>18221027328</v>
      </c>
      <c r="H322">
        <v>49.270000457763672</v>
      </c>
    </row>
    <row r="323" spans="1:8" x14ac:dyDescent="0.15">
      <c r="A323" t="s">
        <v>771</v>
      </c>
      <c r="B323" t="s">
        <v>772</v>
      </c>
      <c r="C323" t="s">
        <v>20</v>
      </c>
      <c r="D323">
        <v>19.300737380981445</v>
      </c>
      <c r="E323">
        <v>11.241217613220215</v>
      </c>
      <c r="F323">
        <v>60.993873596191406</v>
      </c>
      <c r="G323">
        <v>18163431424</v>
      </c>
      <c r="H323">
        <v>96.819999694824219</v>
      </c>
    </row>
    <row r="324" spans="1:8" x14ac:dyDescent="0.15">
      <c r="A324" t="s">
        <v>773</v>
      </c>
      <c r="B324" t="s">
        <v>774</v>
      </c>
      <c r="C324" t="s">
        <v>20</v>
      </c>
      <c r="E324">
        <v>-8.6023340225219727</v>
      </c>
      <c r="F324">
        <v>14.542758941650391</v>
      </c>
      <c r="G324">
        <v>17943957504</v>
      </c>
      <c r="H324">
        <v>132.05000305175781</v>
      </c>
    </row>
    <row r="325" spans="1:8" x14ac:dyDescent="0.15">
      <c r="A325" t="s">
        <v>775</v>
      </c>
      <c r="B325" t="s">
        <v>776</v>
      </c>
      <c r="C325" t="s">
        <v>20</v>
      </c>
      <c r="D325">
        <v>9.1039323806762695</v>
      </c>
      <c r="E325">
        <v>-0.91799098253250111</v>
      </c>
      <c r="F325">
        <v>72.013648986816406</v>
      </c>
      <c r="G325">
        <v>17920800768</v>
      </c>
      <c r="H325">
        <v>13.680000305175781</v>
      </c>
    </row>
    <row r="326" spans="1:8" x14ac:dyDescent="0.15">
      <c r="A326" t="s">
        <v>777</v>
      </c>
      <c r="B326" t="s">
        <v>778</v>
      </c>
      <c r="C326" t="s">
        <v>65</v>
      </c>
      <c r="D326">
        <v>30.521495819091797</v>
      </c>
      <c r="E326">
        <v>12.244041442871094</v>
      </c>
      <c r="F326">
        <v>254.70539855957031</v>
      </c>
      <c r="G326">
        <v>17887094784</v>
      </c>
      <c r="H326">
        <v>63.029998779296875</v>
      </c>
    </row>
    <row r="327" spans="1:8" x14ac:dyDescent="0.15">
      <c r="A327" t="s">
        <v>779</v>
      </c>
      <c r="B327" t="s">
        <v>780</v>
      </c>
      <c r="C327" t="s">
        <v>36</v>
      </c>
      <c r="D327">
        <v>47.346168518066406</v>
      </c>
      <c r="E327">
        <v>15.369860649108887</v>
      </c>
      <c r="F327">
        <v>3.3113338947296143</v>
      </c>
      <c r="G327">
        <v>17730093056</v>
      </c>
      <c r="H327">
        <v>82.44000244140625</v>
      </c>
    </row>
    <row r="328" spans="1:8" x14ac:dyDescent="0.15">
      <c r="A328" t="s">
        <v>781</v>
      </c>
      <c r="B328" t="s">
        <v>782</v>
      </c>
      <c r="C328" t="s">
        <v>69</v>
      </c>
      <c r="D328">
        <v>17.544338226318359</v>
      </c>
      <c r="E328">
        <v>79.401702880859375</v>
      </c>
      <c r="F328">
        <v>193.7310791015625</v>
      </c>
      <c r="G328">
        <v>17696235520</v>
      </c>
      <c r="H328">
        <v>151.24000549316406</v>
      </c>
    </row>
    <row r="329" spans="1:8" x14ac:dyDescent="0.15">
      <c r="A329" t="s">
        <v>783</v>
      </c>
      <c r="B329" t="s">
        <v>784</v>
      </c>
      <c r="C329" t="s">
        <v>69</v>
      </c>
      <c r="D329">
        <v>33.160022735595703</v>
      </c>
      <c r="E329">
        <v>-14.745057106018066</v>
      </c>
      <c r="F329">
        <v>115.06240844726562</v>
      </c>
      <c r="G329">
        <v>17656365056</v>
      </c>
      <c r="H329">
        <v>146.05999755859375</v>
      </c>
    </row>
    <row r="330" spans="1:8" x14ac:dyDescent="0.15">
      <c r="A330" t="s">
        <v>785</v>
      </c>
      <c r="B330" t="s">
        <v>786</v>
      </c>
      <c r="C330" t="s">
        <v>20</v>
      </c>
      <c r="D330">
        <v>40.073081970214844</v>
      </c>
      <c r="E330">
        <v>16.46942138671875</v>
      </c>
      <c r="F330">
        <v>3.8164389133453369</v>
      </c>
      <c r="G330">
        <v>17592199168</v>
      </c>
      <c r="H330">
        <v>209.17999267578125</v>
      </c>
    </row>
    <row r="331" spans="1:8" x14ac:dyDescent="0.15">
      <c r="A331" t="s">
        <v>787</v>
      </c>
      <c r="B331" t="s">
        <v>788</v>
      </c>
      <c r="C331" t="s">
        <v>69</v>
      </c>
      <c r="D331">
        <v>22.742696762084961</v>
      </c>
      <c r="E331">
        <v>32.348899841308594</v>
      </c>
      <c r="F331">
        <v>29.404481887817383</v>
      </c>
      <c r="G331">
        <v>17512564736</v>
      </c>
      <c r="H331">
        <v>30.540000915527344</v>
      </c>
    </row>
    <row r="332" spans="1:8" x14ac:dyDescent="0.15">
      <c r="A332" t="s">
        <v>789</v>
      </c>
      <c r="B332" t="s">
        <v>790</v>
      </c>
      <c r="C332" t="s">
        <v>20</v>
      </c>
      <c r="D332">
        <v>27.80909538269043</v>
      </c>
      <c r="E332">
        <v>34.342967987060547</v>
      </c>
      <c r="F332">
        <v>4.1325879096984863</v>
      </c>
      <c r="G332">
        <v>17429680128</v>
      </c>
      <c r="H332">
        <v>227.41000366210938</v>
      </c>
    </row>
    <row r="333" spans="1:8" x14ac:dyDescent="0.15">
      <c r="A333" t="s">
        <v>791</v>
      </c>
      <c r="B333" t="s">
        <v>792</v>
      </c>
      <c r="C333" t="s">
        <v>28</v>
      </c>
      <c r="E333">
        <v>-6.4879460334777832</v>
      </c>
      <c r="F333">
        <v>26.365041732788086</v>
      </c>
      <c r="G333">
        <v>17421162496</v>
      </c>
      <c r="H333">
        <v>149.8800048828125</v>
      </c>
    </row>
    <row r="334" spans="1:8" x14ac:dyDescent="0.15">
      <c r="A334" t="s">
        <v>793</v>
      </c>
      <c r="B334" t="s">
        <v>794</v>
      </c>
      <c r="C334" t="s">
        <v>80</v>
      </c>
      <c r="D334">
        <v>17.03437614440918</v>
      </c>
      <c r="E334">
        <v>21.885318756103516</v>
      </c>
      <c r="F334">
        <v>83.823554992675781</v>
      </c>
      <c r="G334">
        <v>17365010432</v>
      </c>
      <c r="H334">
        <v>51.630001068115234</v>
      </c>
    </row>
    <row r="335" spans="1:8" x14ac:dyDescent="0.15">
      <c r="A335" t="s">
        <v>795</v>
      </c>
      <c r="B335" t="s">
        <v>796</v>
      </c>
      <c r="C335" t="s">
        <v>69</v>
      </c>
      <c r="D335">
        <v>36.795707702636719</v>
      </c>
      <c r="E335">
        <v>35.592597961425781</v>
      </c>
      <c r="F335">
        <v>25.103654861450195</v>
      </c>
      <c r="G335">
        <v>17353009152</v>
      </c>
      <c r="H335">
        <v>75.739997863769531</v>
      </c>
    </row>
    <row r="336" spans="1:8" x14ac:dyDescent="0.15">
      <c r="A336" t="s">
        <v>797</v>
      </c>
      <c r="B336" t="s">
        <v>798</v>
      </c>
      <c r="C336" t="s">
        <v>28</v>
      </c>
      <c r="D336">
        <v>26.190597534179688</v>
      </c>
      <c r="E336">
        <v>22.566667556762695</v>
      </c>
      <c r="F336">
        <v>71.094512939453125</v>
      </c>
      <c r="G336">
        <v>17081647104</v>
      </c>
      <c r="H336">
        <v>45.330001831054688</v>
      </c>
    </row>
    <row r="337" spans="1:8" x14ac:dyDescent="0.15">
      <c r="A337" t="s">
        <v>799</v>
      </c>
      <c r="B337" t="s">
        <v>800</v>
      </c>
      <c r="C337" t="s">
        <v>80</v>
      </c>
      <c r="D337">
        <v>63.746715545654297</v>
      </c>
      <c r="E337">
        <v>17.419500350952148</v>
      </c>
      <c r="F337">
        <v>97.373786926269531</v>
      </c>
      <c r="G337">
        <v>17066083328</v>
      </c>
      <c r="H337">
        <v>34.75</v>
      </c>
    </row>
    <row r="338" spans="1:8" x14ac:dyDescent="0.15">
      <c r="A338" t="s">
        <v>801</v>
      </c>
      <c r="B338" t="s">
        <v>802</v>
      </c>
      <c r="C338" t="s">
        <v>36</v>
      </c>
      <c r="D338">
        <v>13.46269702911377</v>
      </c>
      <c r="E338">
        <v>31.411066055297852</v>
      </c>
      <c r="F338">
        <v>148.07957458496094</v>
      </c>
      <c r="G338">
        <v>17063942144</v>
      </c>
      <c r="H338">
        <v>81.910003662109375</v>
      </c>
    </row>
    <row r="339" spans="1:8" x14ac:dyDescent="0.15">
      <c r="A339" t="s">
        <v>803</v>
      </c>
      <c r="B339" t="s">
        <v>804</v>
      </c>
      <c r="C339" t="s">
        <v>28</v>
      </c>
      <c r="D339">
        <v>11.292461395263672</v>
      </c>
      <c r="E339">
        <v>46.824291229248047</v>
      </c>
      <c r="F339">
        <v>125.84474945068359</v>
      </c>
      <c r="G339">
        <v>16954568704</v>
      </c>
      <c r="H339">
        <v>63.490001678466797</v>
      </c>
    </row>
    <row r="340" spans="1:8" x14ac:dyDescent="0.15">
      <c r="A340" t="s">
        <v>805</v>
      </c>
      <c r="B340" t="s">
        <v>806</v>
      </c>
      <c r="C340" t="s">
        <v>80</v>
      </c>
      <c r="D340">
        <v>43.193328857421875</v>
      </c>
      <c r="E340">
        <v>5.4546999931335449</v>
      </c>
      <c r="F340">
        <v>78.461799621582031</v>
      </c>
      <c r="G340">
        <v>16942307328</v>
      </c>
      <c r="H340">
        <v>149.3800048828125</v>
      </c>
    </row>
    <row r="341" spans="1:8" x14ac:dyDescent="0.15">
      <c r="A341" t="s">
        <v>807</v>
      </c>
      <c r="B341" t="s">
        <v>808</v>
      </c>
      <c r="C341" t="s">
        <v>20</v>
      </c>
      <c r="E341">
        <v>-24.015413284301758</v>
      </c>
      <c r="F341">
        <v>130.07308959960938</v>
      </c>
      <c r="G341">
        <v>16880801792</v>
      </c>
      <c r="H341">
        <v>112.41000366210938</v>
      </c>
    </row>
    <row r="342" spans="1:8" x14ac:dyDescent="0.15">
      <c r="A342" t="s">
        <v>809</v>
      </c>
      <c r="B342" t="s">
        <v>810</v>
      </c>
      <c r="C342" t="s">
        <v>33</v>
      </c>
      <c r="D342">
        <v>8.5878229141235352</v>
      </c>
      <c r="E342">
        <v>33.081802368164062</v>
      </c>
      <c r="F342">
        <v>87.197349548339844</v>
      </c>
      <c r="G342">
        <v>16807681024</v>
      </c>
      <c r="H342">
        <v>128.42999267578125</v>
      </c>
    </row>
    <row r="343" spans="1:8" x14ac:dyDescent="0.15">
      <c r="A343" t="s">
        <v>811</v>
      </c>
      <c r="B343" t="s">
        <v>812</v>
      </c>
      <c r="C343" t="s">
        <v>36</v>
      </c>
      <c r="D343">
        <v>48.410671234130859</v>
      </c>
      <c r="E343">
        <v>10.645041465759277</v>
      </c>
      <c r="F343">
        <v>85.112823486328125</v>
      </c>
      <c r="G343">
        <v>16798704640</v>
      </c>
      <c r="H343">
        <v>363.35000610351562</v>
      </c>
    </row>
    <row r="344" spans="1:8" x14ac:dyDescent="0.15">
      <c r="A344" t="s">
        <v>813</v>
      </c>
      <c r="B344" t="s">
        <v>814</v>
      </c>
      <c r="C344" t="s">
        <v>69</v>
      </c>
      <c r="D344">
        <v>63.826549530029297</v>
      </c>
      <c r="E344">
        <v>20.98930549621582</v>
      </c>
      <c r="F344">
        <v>35.159782409667969</v>
      </c>
      <c r="G344">
        <v>16764495872</v>
      </c>
      <c r="H344">
        <v>110.91000366210938</v>
      </c>
    </row>
    <row r="345" spans="1:8" x14ac:dyDescent="0.15">
      <c r="A345" t="s">
        <v>815</v>
      </c>
      <c r="B345" t="s">
        <v>816</v>
      </c>
      <c r="C345" t="s">
        <v>69</v>
      </c>
      <c r="D345">
        <v>63.826549530029297</v>
      </c>
      <c r="E345">
        <v>20.98930549621582</v>
      </c>
      <c r="F345">
        <v>35.159782409667969</v>
      </c>
      <c r="G345">
        <v>16764495872</v>
      </c>
      <c r="H345">
        <v>145.94999694824219</v>
      </c>
    </row>
    <row r="346" spans="1:8" x14ac:dyDescent="0.15">
      <c r="A346" t="s">
        <v>817</v>
      </c>
      <c r="B346" t="s">
        <v>818</v>
      </c>
      <c r="C346" t="s">
        <v>20</v>
      </c>
      <c r="D346">
        <v>24.95977783203125</v>
      </c>
      <c r="E346">
        <v>69.077308654785156</v>
      </c>
      <c r="F346">
        <v>365.95449829101562</v>
      </c>
      <c r="G346">
        <v>16598760448</v>
      </c>
      <c r="H346">
        <v>114.69999694824219</v>
      </c>
    </row>
    <row r="347" spans="1:8" x14ac:dyDescent="0.15">
      <c r="A347" t="s">
        <v>819</v>
      </c>
      <c r="B347" t="s">
        <v>820</v>
      </c>
      <c r="C347" t="s">
        <v>33</v>
      </c>
      <c r="D347">
        <v>25.250913619995117</v>
      </c>
      <c r="E347">
        <v>14.782794952392578</v>
      </c>
      <c r="F347">
        <v>93.847770690917969</v>
      </c>
      <c r="G347">
        <v>16519294976</v>
      </c>
      <c r="H347">
        <v>88.779998779296875</v>
      </c>
    </row>
    <row r="348" spans="1:8" x14ac:dyDescent="0.15">
      <c r="A348" t="s">
        <v>821</v>
      </c>
      <c r="B348" t="s">
        <v>822</v>
      </c>
      <c r="C348" t="s">
        <v>33</v>
      </c>
      <c r="D348">
        <v>8.7626571655273438</v>
      </c>
      <c r="E348">
        <v>11.395595550537109</v>
      </c>
      <c r="F348">
        <v>94.089920043945312</v>
      </c>
      <c r="G348">
        <v>16503607296</v>
      </c>
      <c r="H348">
        <v>16.450000762939453</v>
      </c>
    </row>
    <row r="349" spans="1:8" x14ac:dyDescent="0.15">
      <c r="A349" t="s">
        <v>823</v>
      </c>
      <c r="B349" t="s">
        <v>824</v>
      </c>
      <c r="C349" t="s">
        <v>25</v>
      </c>
      <c r="D349">
        <v>12.724343299865723</v>
      </c>
      <c r="E349">
        <v>56.247356414794922</v>
      </c>
      <c r="F349">
        <v>245.47206115722656</v>
      </c>
      <c r="G349">
        <v>16436089856</v>
      </c>
      <c r="H349">
        <v>75.55999755859375</v>
      </c>
    </row>
    <row r="350" spans="1:8" x14ac:dyDescent="0.15">
      <c r="A350" t="s">
        <v>825</v>
      </c>
      <c r="B350" t="s">
        <v>826</v>
      </c>
      <c r="C350" t="s">
        <v>33</v>
      </c>
      <c r="D350">
        <v>20.899747848510742</v>
      </c>
      <c r="E350">
        <v>9.7358694076538086</v>
      </c>
      <c r="F350">
        <v>70.131507873535156</v>
      </c>
      <c r="G350">
        <v>16430897152</v>
      </c>
      <c r="H350">
        <v>99.769996643066406</v>
      </c>
    </row>
    <row r="351" spans="1:8" x14ac:dyDescent="0.15">
      <c r="A351" t="s">
        <v>827</v>
      </c>
      <c r="B351" t="s">
        <v>828</v>
      </c>
      <c r="C351" t="s">
        <v>36</v>
      </c>
      <c r="D351">
        <v>17.636434555053711</v>
      </c>
      <c r="E351">
        <v>12.025016784667969</v>
      </c>
      <c r="F351">
        <v>104.78197479248047</v>
      </c>
      <c r="G351">
        <v>16398945280</v>
      </c>
      <c r="H351">
        <v>167.85000610351562</v>
      </c>
    </row>
    <row r="352" spans="1:8" x14ac:dyDescent="0.15">
      <c r="A352" t="s">
        <v>829</v>
      </c>
      <c r="B352" t="s">
        <v>830</v>
      </c>
      <c r="C352" t="s">
        <v>20</v>
      </c>
      <c r="E352">
        <v>-7.0146059989929199</v>
      </c>
      <c r="F352">
        <v>105.56837463378906</v>
      </c>
      <c r="G352">
        <v>16303893504</v>
      </c>
      <c r="H352">
        <v>55.080001831054688</v>
      </c>
    </row>
    <row r="353" spans="1:8" x14ac:dyDescent="0.15">
      <c r="A353" t="s">
        <v>831</v>
      </c>
      <c r="B353" t="s">
        <v>832</v>
      </c>
      <c r="C353" t="s">
        <v>36</v>
      </c>
      <c r="D353">
        <v>32.287403106689453</v>
      </c>
      <c r="E353">
        <v>13.045892715454102</v>
      </c>
      <c r="F353">
        <v>50.134143829345703</v>
      </c>
      <c r="G353">
        <v>16261180416</v>
      </c>
      <c r="H353">
        <v>328.58999633789062</v>
      </c>
    </row>
    <row r="354" spans="1:8" x14ac:dyDescent="0.15">
      <c r="A354" t="s">
        <v>833</v>
      </c>
      <c r="B354" t="s">
        <v>834</v>
      </c>
      <c r="C354" t="s">
        <v>43</v>
      </c>
      <c r="D354">
        <v>13.00224781036377</v>
      </c>
      <c r="E354">
        <v>14.46729564666748</v>
      </c>
      <c r="F354">
        <v>120.07559967041016</v>
      </c>
      <c r="G354">
        <v>16231024640</v>
      </c>
      <c r="H354">
        <v>18.530000686645508</v>
      </c>
    </row>
    <row r="355" spans="1:8" x14ac:dyDescent="0.15">
      <c r="A355" t="s">
        <v>835</v>
      </c>
      <c r="B355" t="s">
        <v>836</v>
      </c>
      <c r="C355" t="s">
        <v>36</v>
      </c>
      <c r="D355">
        <v>30.688278198242188</v>
      </c>
      <c r="E355">
        <v>105.50765991210938</v>
      </c>
      <c r="F355">
        <v>243.71278381347656</v>
      </c>
      <c r="G355">
        <v>16098621440</v>
      </c>
      <c r="H355">
        <v>654.16998291015625</v>
      </c>
    </row>
    <row r="356" spans="1:8" x14ac:dyDescent="0.15">
      <c r="A356" t="s">
        <v>837</v>
      </c>
      <c r="B356" t="s">
        <v>838</v>
      </c>
      <c r="C356" t="s">
        <v>28</v>
      </c>
      <c r="D356">
        <v>9.1880645751953125</v>
      </c>
      <c r="E356">
        <v>13.182416915893555</v>
      </c>
      <c r="F356">
        <v>61.593936920166016</v>
      </c>
      <c r="G356">
        <v>16098171904</v>
      </c>
      <c r="H356">
        <v>40.639999389648438</v>
      </c>
    </row>
    <row r="357" spans="1:8" x14ac:dyDescent="0.15">
      <c r="A357" t="s">
        <v>839</v>
      </c>
      <c r="B357" t="s">
        <v>840</v>
      </c>
      <c r="C357" t="s">
        <v>28</v>
      </c>
      <c r="D357">
        <v>9.1880645751953125</v>
      </c>
      <c r="E357">
        <v>13.182416915893555</v>
      </c>
      <c r="F357">
        <v>61.593936920166016</v>
      </c>
      <c r="G357">
        <v>16098171904</v>
      </c>
      <c r="H357">
        <v>51.209999084472656</v>
      </c>
    </row>
    <row r="358" spans="1:8" x14ac:dyDescent="0.15">
      <c r="A358" t="s">
        <v>841</v>
      </c>
      <c r="B358" t="s">
        <v>842</v>
      </c>
      <c r="C358" t="s">
        <v>43</v>
      </c>
      <c r="D358">
        <v>16.365839004516602</v>
      </c>
      <c r="E358">
        <v>8.3798847198486328</v>
      </c>
      <c r="F358">
        <v>29.093851089477539</v>
      </c>
      <c r="G358">
        <v>16072822784</v>
      </c>
      <c r="H358">
        <v>98.580001831054688</v>
      </c>
    </row>
    <row r="359" spans="1:8" x14ac:dyDescent="0.15">
      <c r="A359" t="s">
        <v>843</v>
      </c>
      <c r="B359" t="s">
        <v>844</v>
      </c>
      <c r="C359" t="s">
        <v>33</v>
      </c>
      <c r="D359">
        <v>15.180685997009277</v>
      </c>
      <c r="E359">
        <v>12.702520370483398</v>
      </c>
      <c r="F359">
        <v>20.096260070800781</v>
      </c>
      <c r="G359">
        <v>15997018112</v>
      </c>
      <c r="H359">
        <v>39.5</v>
      </c>
    </row>
    <row r="360" spans="1:8" x14ac:dyDescent="0.15">
      <c r="A360" t="s">
        <v>845</v>
      </c>
      <c r="B360" t="s">
        <v>846</v>
      </c>
      <c r="C360" t="s">
        <v>20</v>
      </c>
      <c r="D360">
        <v>3517.97607421875</v>
      </c>
      <c r="E360">
        <v>-5.6526927947998047</v>
      </c>
      <c r="F360">
        <v>23.395376205444336</v>
      </c>
      <c r="G360">
        <v>15996199936</v>
      </c>
      <c r="H360">
        <v>24.200000762939453</v>
      </c>
    </row>
    <row r="361" spans="1:8" x14ac:dyDescent="0.15">
      <c r="A361" t="s">
        <v>847</v>
      </c>
      <c r="B361" t="s">
        <v>848</v>
      </c>
      <c r="C361" t="s">
        <v>25</v>
      </c>
      <c r="D361">
        <v>7.7386188507080078</v>
      </c>
      <c r="E361">
        <v>88.786125183105469</v>
      </c>
      <c r="F361">
        <v>218.03071594238281</v>
      </c>
      <c r="G361">
        <v>15938155520</v>
      </c>
      <c r="H361">
        <v>42.360000610351562</v>
      </c>
    </row>
    <row r="362" spans="1:8" x14ac:dyDescent="0.15">
      <c r="A362" t="s">
        <v>849</v>
      </c>
      <c r="B362" t="s">
        <v>850</v>
      </c>
      <c r="C362" t="s">
        <v>25</v>
      </c>
      <c r="D362">
        <v>12.609980583190918</v>
      </c>
      <c r="E362">
        <v>16.639579772949219</v>
      </c>
      <c r="F362">
        <v>161.14280700683594</v>
      </c>
      <c r="G362">
        <v>15851881472</v>
      </c>
      <c r="H362">
        <v>33.729999542236328</v>
      </c>
    </row>
    <row r="363" spans="1:8" x14ac:dyDescent="0.15">
      <c r="A363" t="s">
        <v>851</v>
      </c>
      <c r="B363" t="s">
        <v>852</v>
      </c>
      <c r="C363" t="s">
        <v>36</v>
      </c>
      <c r="E363">
        <v>-29.248834609985352</v>
      </c>
      <c r="F363">
        <v>107.98203277587891</v>
      </c>
      <c r="G363">
        <v>15839937536</v>
      </c>
      <c r="H363">
        <v>122.33000183105469</v>
      </c>
    </row>
    <row r="364" spans="1:8" x14ac:dyDescent="0.15">
      <c r="A364" t="s">
        <v>853</v>
      </c>
      <c r="B364" t="s">
        <v>854</v>
      </c>
      <c r="C364" t="s">
        <v>89</v>
      </c>
      <c r="D364">
        <v>29.867094039916992</v>
      </c>
      <c r="E364">
        <v>10.183550834655762</v>
      </c>
      <c r="F364">
        <v>70.966751098632812</v>
      </c>
      <c r="G364">
        <v>15813433344</v>
      </c>
      <c r="H364">
        <v>253.25999450683594</v>
      </c>
    </row>
    <row r="365" spans="1:8" x14ac:dyDescent="0.15">
      <c r="A365" t="s">
        <v>855</v>
      </c>
      <c r="B365" t="s">
        <v>856</v>
      </c>
      <c r="C365" t="s">
        <v>33</v>
      </c>
      <c r="D365">
        <v>72.526840209960938</v>
      </c>
      <c r="E365">
        <v>7.476527214050293</v>
      </c>
      <c r="F365">
        <v>36.7978515625</v>
      </c>
      <c r="G365">
        <v>15778887680</v>
      </c>
      <c r="H365">
        <v>1141.510009765625</v>
      </c>
    </row>
    <row r="366" spans="1:8" x14ac:dyDescent="0.15">
      <c r="A366" t="s">
        <v>857</v>
      </c>
      <c r="B366" t="s">
        <v>858</v>
      </c>
      <c r="C366" t="s">
        <v>36</v>
      </c>
      <c r="E366">
        <v>-29.135337829589844</v>
      </c>
      <c r="F366">
        <v>157.78004455566406</v>
      </c>
      <c r="G366">
        <v>15689461760</v>
      </c>
      <c r="H366">
        <v>172.05999755859375</v>
      </c>
    </row>
    <row r="367" spans="1:8" x14ac:dyDescent="0.15">
      <c r="A367" t="s">
        <v>859</v>
      </c>
      <c r="B367" t="s">
        <v>860</v>
      </c>
      <c r="C367" t="s">
        <v>69</v>
      </c>
      <c r="D367">
        <v>55.287342071533203</v>
      </c>
      <c r="E367">
        <v>16.760272979736328</v>
      </c>
      <c r="F367">
        <v>189.73204040527344</v>
      </c>
      <c r="G367">
        <v>15685056512</v>
      </c>
      <c r="H367">
        <v>83.519996643066406</v>
      </c>
    </row>
    <row r="368" spans="1:8" x14ac:dyDescent="0.15">
      <c r="A368" t="s">
        <v>861</v>
      </c>
      <c r="B368" t="s">
        <v>862</v>
      </c>
      <c r="C368" t="s">
        <v>80</v>
      </c>
      <c r="D368">
        <v>38.99945068359375</v>
      </c>
      <c r="E368">
        <v>18.037778854370117</v>
      </c>
      <c r="F368">
        <v>186.26249694824219</v>
      </c>
      <c r="G368">
        <v>15577538560</v>
      </c>
      <c r="H368">
        <v>121.20999908447266</v>
      </c>
    </row>
    <row r="369" spans="1:8" x14ac:dyDescent="0.15">
      <c r="A369" t="s">
        <v>863</v>
      </c>
      <c r="B369" t="s">
        <v>864</v>
      </c>
      <c r="C369" t="s">
        <v>80</v>
      </c>
      <c r="D369">
        <v>545.57049560546875</v>
      </c>
      <c r="E369">
        <v>1.0522069931030269</v>
      </c>
      <c r="F369">
        <v>111.73444366455078</v>
      </c>
      <c r="G369">
        <v>15555105792</v>
      </c>
      <c r="H369">
        <v>28.930000305175781</v>
      </c>
    </row>
    <row r="370" spans="1:8" x14ac:dyDescent="0.15">
      <c r="A370" t="s">
        <v>865</v>
      </c>
      <c r="B370" t="s">
        <v>866</v>
      </c>
      <c r="C370" t="s">
        <v>65</v>
      </c>
      <c r="D370">
        <v>25.362627029418945</v>
      </c>
      <c r="E370">
        <v>3.7727119922637939</v>
      </c>
      <c r="F370">
        <v>46.748985290527344</v>
      </c>
      <c r="G370">
        <v>15487344640</v>
      </c>
      <c r="H370">
        <v>50.119998931884766</v>
      </c>
    </row>
    <row r="371" spans="1:8" x14ac:dyDescent="0.15">
      <c r="A371" t="s">
        <v>867</v>
      </c>
      <c r="B371" t="s">
        <v>868</v>
      </c>
      <c r="C371" t="s">
        <v>43</v>
      </c>
      <c r="D371">
        <v>480.80633544921875</v>
      </c>
      <c r="F371">
        <v>1507.5135498046875</v>
      </c>
      <c r="G371">
        <v>15401663488</v>
      </c>
      <c r="H371">
        <v>59.979999542236328</v>
      </c>
    </row>
    <row r="372" spans="1:8" x14ac:dyDescent="0.15">
      <c r="A372" t="s">
        <v>869</v>
      </c>
      <c r="B372" t="s">
        <v>870</v>
      </c>
      <c r="C372" t="s">
        <v>28</v>
      </c>
      <c r="D372">
        <v>20.617801666259766</v>
      </c>
      <c r="E372">
        <v>18.686885833740234</v>
      </c>
      <c r="F372">
        <v>1.463176965713501</v>
      </c>
      <c r="G372">
        <v>15383054336</v>
      </c>
      <c r="H372">
        <v>80.919998168945312</v>
      </c>
    </row>
    <row r="373" spans="1:8" x14ac:dyDescent="0.15">
      <c r="A373" t="s">
        <v>871</v>
      </c>
      <c r="B373" t="s">
        <v>872</v>
      </c>
      <c r="C373" t="s">
        <v>65</v>
      </c>
      <c r="D373">
        <v>27.082719802856445</v>
      </c>
      <c r="F373">
        <v>101.66529846191406</v>
      </c>
      <c r="G373">
        <v>15251228672</v>
      </c>
      <c r="H373">
        <v>64.769996643066406</v>
      </c>
    </row>
    <row r="374" spans="1:8" x14ac:dyDescent="0.15">
      <c r="A374" t="s">
        <v>873</v>
      </c>
      <c r="B374" t="s">
        <v>874</v>
      </c>
      <c r="C374" t="s">
        <v>80</v>
      </c>
      <c r="D374">
        <v>41.594692230224609</v>
      </c>
      <c r="E374">
        <v>8.0351171493530273</v>
      </c>
      <c r="F374">
        <v>88.359222412109375</v>
      </c>
      <c r="G374">
        <v>15232493568</v>
      </c>
      <c r="H374">
        <v>89.19000244140625</v>
      </c>
    </row>
    <row r="375" spans="1:8" x14ac:dyDescent="0.15">
      <c r="A375" t="s">
        <v>875</v>
      </c>
      <c r="B375" t="s">
        <v>876</v>
      </c>
      <c r="C375" t="s">
        <v>89</v>
      </c>
      <c r="D375">
        <v>7.1696720123291016</v>
      </c>
      <c r="E375">
        <v>22.253246307373047</v>
      </c>
      <c r="F375">
        <v>148.52647399902344</v>
      </c>
      <c r="G375">
        <v>15171340288</v>
      </c>
      <c r="H375">
        <v>38.619998931884766</v>
      </c>
    </row>
    <row r="376" spans="1:8" x14ac:dyDescent="0.15">
      <c r="A376" t="s">
        <v>877</v>
      </c>
      <c r="B376" t="s">
        <v>878</v>
      </c>
      <c r="C376" t="s">
        <v>25</v>
      </c>
      <c r="D376">
        <v>48.295253753662109</v>
      </c>
      <c r="E376">
        <v>15.66187572479248</v>
      </c>
      <c r="F376">
        <v>7.0421371459960938</v>
      </c>
      <c r="G376">
        <v>14984780800</v>
      </c>
      <c r="H376">
        <v>132.39999389648438</v>
      </c>
    </row>
    <row r="377" spans="1:8" x14ac:dyDescent="0.15">
      <c r="A377" t="s">
        <v>879</v>
      </c>
      <c r="B377" t="s">
        <v>880</v>
      </c>
      <c r="C377" t="s">
        <v>33</v>
      </c>
      <c r="D377">
        <v>8.9264421463012695</v>
      </c>
      <c r="E377">
        <v>8.3811626434326172</v>
      </c>
      <c r="F377">
        <v>62.356361389160156</v>
      </c>
      <c r="G377">
        <v>14972926976</v>
      </c>
      <c r="H377">
        <v>33.490001678466797</v>
      </c>
    </row>
    <row r="378" spans="1:8" x14ac:dyDescent="0.15">
      <c r="A378" t="s">
        <v>881</v>
      </c>
      <c r="B378" t="s">
        <v>882</v>
      </c>
      <c r="C378" t="s">
        <v>28</v>
      </c>
      <c r="D378">
        <v>20.673086166381836</v>
      </c>
      <c r="E378">
        <v>31.102584838867188</v>
      </c>
      <c r="F378">
        <v>46.100475311279297</v>
      </c>
      <c r="G378">
        <v>14963866624</v>
      </c>
      <c r="H378">
        <v>121.83999633789062</v>
      </c>
    </row>
    <row r="379" spans="1:8" x14ac:dyDescent="0.15">
      <c r="A379" t="s">
        <v>883</v>
      </c>
      <c r="B379" t="s">
        <v>884</v>
      </c>
      <c r="C379" t="s">
        <v>69</v>
      </c>
      <c r="D379">
        <v>15.769196510314941</v>
      </c>
      <c r="E379">
        <v>42.93780517578125</v>
      </c>
      <c r="F379">
        <v>114.19110870361328</v>
      </c>
      <c r="G379">
        <v>14917567488</v>
      </c>
      <c r="H379">
        <v>273.3599853515625</v>
      </c>
    </row>
    <row r="380" spans="1:8" x14ac:dyDescent="0.15">
      <c r="A380" t="s">
        <v>885</v>
      </c>
      <c r="B380" t="s">
        <v>886</v>
      </c>
      <c r="C380" t="s">
        <v>20</v>
      </c>
      <c r="D380">
        <v>31.907003402709961</v>
      </c>
      <c r="E380">
        <v>43.38824462890625</v>
      </c>
      <c r="F380">
        <v>130.41241455078125</v>
      </c>
      <c r="G380">
        <v>14894468096</v>
      </c>
      <c r="H380">
        <v>130.33000183105469</v>
      </c>
    </row>
    <row r="381" spans="1:8" x14ac:dyDescent="0.15">
      <c r="A381" t="s">
        <v>887</v>
      </c>
      <c r="B381" t="s">
        <v>888</v>
      </c>
      <c r="C381" t="s">
        <v>20</v>
      </c>
      <c r="E381">
        <v>-62.626899719238281</v>
      </c>
      <c r="F381">
        <v>173.73776245117188</v>
      </c>
      <c r="G381">
        <v>14848027648</v>
      </c>
      <c r="H381">
        <v>127.18000030517578</v>
      </c>
    </row>
    <row r="382" spans="1:8" x14ac:dyDescent="0.15">
      <c r="A382" t="s">
        <v>889</v>
      </c>
      <c r="B382" t="s">
        <v>890</v>
      </c>
      <c r="C382" t="s">
        <v>20</v>
      </c>
      <c r="D382">
        <v>98.702842712402344</v>
      </c>
      <c r="E382">
        <v>40.870372772216797</v>
      </c>
      <c r="F382">
        <v>13.916119575500488</v>
      </c>
      <c r="G382">
        <v>14844690432</v>
      </c>
      <c r="H382">
        <v>254.10000610351562</v>
      </c>
    </row>
    <row r="383" spans="1:8" x14ac:dyDescent="0.15">
      <c r="A383" t="s">
        <v>891</v>
      </c>
      <c r="B383" t="s">
        <v>892</v>
      </c>
      <c r="C383" t="s">
        <v>33</v>
      </c>
      <c r="D383">
        <v>9.5044851303100586</v>
      </c>
      <c r="E383">
        <v>11.755083084106445</v>
      </c>
      <c r="F383">
        <v>27.703466415405273</v>
      </c>
      <c r="G383">
        <v>14831966208</v>
      </c>
      <c r="H383">
        <v>53.200000762939453</v>
      </c>
    </row>
    <row r="384" spans="1:8" x14ac:dyDescent="0.15">
      <c r="A384" t="s">
        <v>893</v>
      </c>
      <c r="B384" t="s">
        <v>894</v>
      </c>
      <c r="C384" t="s">
        <v>33</v>
      </c>
      <c r="D384">
        <v>18.048192977905273</v>
      </c>
      <c r="E384">
        <v>10.835817337036133</v>
      </c>
      <c r="F384">
        <v>128.71733093261719</v>
      </c>
      <c r="G384">
        <v>14827982848</v>
      </c>
      <c r="H384">
        <v>89.919998168945312</v>
      </c>
    </row>
    <row r="385" spans="1:8" x14ac:dyDescent="0.15">
      <c r="A385" t="s">
        <v>895</v>
      </c>
      <c r="B385" t="s">
        <v>896</v>
      </c>
      <c r="C385" t="s">
        <v>33</v>
      </c>
      <c r="D385">
        <v>81.055213928222656</v>
      </c>
      <c r="E385">
        <v>30.354158401489258</v>
      </c>
      <c r="F385">
        <v>13.773213386535645</v>
      </c>
      <c r="G385">
        <v>14810052608</v>
      </c>
      <c r="H385">
        <v>392.25</v>
      </c>
    </row>
    <row r="386" spans="1:8" x14ac:dyDescent="0.15">
      <c r="A386" t="s">
        <v>897</v>
      </c>
      <c r="B386" t="s">
        <v>898</v>
      </c>
      <c r="C386" t="s">
        <v>89</v>
      </c>
      <c r="D386">
        <v>6.6359448432922363</v>
      </c>
      <c r="E386">
        <v>22.438802719116211</v>
      </c>
      <c r="F386">
        <v>40.142005920410156</v>
      </c>
      <c r="G386">
        <v>14797092864</v>
      </c>
      <c r="H386">
        <v>48.810001373291016</v>
      </c>
    </row>
    <row r="387" spans="1:8" x14ac:dyDescent="0.15">
      <c r="A387" t="s">
        <v>899</v>
      </c>
      <c r="B387" t="s">
        <v>900</v>
      </c>
      <c r="C387" t="s">
        <v>20</v>
      </c>
      <c r="D387">
        <v>32.451076507568359</v>
      </c>
      <c r="E387">
        <v>12.357907295227051</v>
      </c>
      <c r="F387">
        <v>37.952949523925781</v>
      </c>
      <c r="G387">
        <v>14746134528</v>
      </c>
      <c r="H387">
        <v>89.379997253417969</v>
      </c>
    </row>
    <row r="388" spans="1:8" x14ac:dyDescent="0.15">
      <c r="A388" t="s">
        <v>901</v>
      </c>
      <c r="B388" t="s">
        <v>902</v>
      </c>
      <c r="C388" t="s">
        <v>28</v>
      </c>
      <c r="D388">
        <v>47.726783752441406</v>
      </c>
      <c r="E388">
        <v>2.9063200950622559</v>
      </c>
      <c r="F388">
        <v>138.122802734375</v>
      </c>
      <c r="G388">
        <v>14678160384</v>
      </c>
      <c r="H388">
        <v>28.149999618530273</v>
      </c>
    </row>
    <row r="389" spans="1:8" x14ac:dyDescent="0.15">
      <c r="A389" t="s">
        <v>903</v>
      </c>
      <c r="B389" t="s">
        <v>904</v>
      </c>
      <c r="C389" t="s">
        <v>25</v>
      </c>
      <c r="D389">
        <v>101.71821594238281</v>
      </c>
      <c r="E389">
        <v>0.47381600737571705</v>
      </c>
      <c r="F389">
        <v>224.362548828125</v>
      </c>
      <c r="G389">
        <v>14677323776</v>
      </c>
      <c r="H389">
        <v>68.860000610351562</v>
      </c>
    </row>
    <row r="390" spans="1:8" x14ac:dyDescent="0.15">
      <c r="A390" t="s">
        <v>905</v>
      </c>
      <c r="B390" t="s">
        <v>906</v>
      </c>
      <c r="C390" t="s">
        <v>20</v>
      </c>
      <c r="D390">
        <v>16.329799652099609</v>
      </c>
      <c r="E390">
        <v>43.826202392578125</v>
      </c>
      <c r="F390">
        <v>53.790542602539062</v>
      </c>
      <c r="G390">
        <v>14632457216</v>
      </c>
      <c r="H390">
        <v>53.939998626708984</v>
      </c>
    </row>
    <row r="391" spans="1:8" x14ac:dyDescent="0.15">
      <c r="A391" t="s">
        <v>907</v>
      </c>
      <c r="B391" t="s">
        <v>908</v>
      </c>
      <c r="C391" t="s">
        <v>43</v>
      </c>
      <c r="D391">
        <v>19.235422134399414</v>
      </c>
      <c r="E391">
        <v>3.748653888702393</v>
      </c>
      <c r="F391">
        <v>25.212984085083008</v>
      </c>
      <c r="G391">
        <v>14612397056</v>
      </c>
      <c r="H391">
        <v>72.669998168945312</v>
      </c>
    </row>
    <row r="392" spans="1:8" x14ac:dyDescent="0.15">
      <c r="A392" t="s">
        <v>909</v>
      </c>
      <c r="B392" t="s">
        <v>910</v>
      </c>
      <c r="C392" t="s">
        <v>69</v>
      </c>
      <c r="F392">
        <v>11.828085899353027</v>
      </c>
      <c r="G392">
        <v>14561990656</v>
      </c>
      <c r="H392">
        <v>49.729999542236328</v>
      </c>
    </row>
    <row r="393" spans="1:8" x14ac:dyDescent="0.15">
      <c r="A393" t="s">
        <v>911</v>
      </c>
      <c r="B393" t="s">
        <v>912</v>
      </c>
      <c r="C393" t="s">
        <v>33</v>
      </c>
      <c r="D393">
        <v>19.143190383911133</v>
      </c>
      <c r="E393">
        <v>3.9349379539489751</v>
      </c>
      <c r="F393">
        <v>54.679824829101562</v>
      </c>
      <c r="G393">
        <v>14538432512</v>
      </c>
      <c r="H393">
        <v>48.080001831054688</v>
      </c>
    </row>
    <row r="394" spans="1:8" x14ac:dyDescent="0.15">
      <c r="A394" t="s">
        <v>913</v>
      </c>
      <c r="B394" t="s">
        <v>914</v>
      </c>
      <c r="C394" t="s">
        <v>80</v>
      </c>
      <c r="D394">
        <v>64.743316650390625</v>
      </c>
      <c r="E394">
        <v>3.8560431003570561</v>
      </c>
      <c r="F394">
        <v>72.239570617675781</v>
      </c>
      <c r="G394">
        <v>14472245248</v>
      </c>
      <c r="H394">
        <v>126.90000152587891</v>
      </c>
    </row>
    <row r="395" spans="1:8" x14ac:dyDescent="0.15">
      <c r="A395" t="s">
        <v>915</v>
      </c>
      <c r="B395" t="s">
        <v>916</v>
      </c>
      <c r="C395" t="s">
        <v>33</v>
      </c>
      <c r="D395">
        <v>10.048591613769531</v>
      </c>
      <c r="E395">
        <v>11.123909950256348</v>
      </c>
      <c r="F395">
        <v>84.104049682617188</v>
      </c>
      <c r="G395">
        <v>14437766144</v>
      </c>
      <c r="H395">
        <v>14.470000267028809</v>
      </c>
    </row>
    <row r="396" spans="1:8" x14ac:dyDescent="0.15">
      <c r="A396" t="s">
        <v>917</v>
      </c>
      <c r="B396" t="s">
        <v>918</v>
      </c>
      <c r="C396" t="s">
        <v>36</v>
      </c>
      <c r="D396">
        <v>36.791736602783203</v>
      </c>
      <c r="E396">
        <v>32.187564849853516</v>
      </c>
      <c r="F396">
        <v>5.4804530143737793</v>
      </c>
      <c r="G396">
        <v>14372764672</v>
      </c>
      <c r="H396">
        <v>179.94999694824219</v>
      </c>
    </row>
    <row r="397" spans="1:8" x14ac:dyDescent="0.15">
      <c r="A397" t="s">
        <v>919</v>
      </c>
      <c r="B397" t="s">
        <v>920</v>
      </c>
      <c r="C397" t="s">
        <v>20</v>
      </c>
      <c r="D397">
        <v>58.433319091796875</v>
      </c>
      <c r="E397">
        <v>2.0952720642089839</v>
      </c>
      <c r="F397">
        <v>88.876190185546875</v>
      </c>
      <c r="G397">
        <v>14344514560</v>
      </c>
      <c r="H397">
        <v>23.209999084472656</v>
      </c>
    </row>
    <row r="398" spans="1:8" x14ac:dyDescent="0.15">
      <c r="A398" t="s">
        <v>921</v>
      </c>
      <c r="B398" t="s">
        <v>922</v>
      </c>
      <c r="C398" t="s">
        <v>80</v>
      </c>
      <c r="D398">
        <v>151.41667175292969</v>
      </c>
      <c r="E398">
        <v>5.5886411666870117</v>
      </c>
      <c r="F398">
        <v>99.751571655273438</v>
      </c>
      <c r="G398">
        <v>14085716992</v>
      </c>
      <c r="H398">
        <v>48.099998474121094</v>
      </c>
    </row>
    <row r="399" spans="1:8" x14ac:dyDescent="0.15">
      <c r="A399" t="s">
        <v>923</v>
      </c>
      <c r="B399" t="s">
        <v>924</v>
      </c>
      <c r="C399" t="s">
        <v>36</v>
      </c>
      <c r="D399">
        <v>25.055240631103516</v>
      </c>
      <c r="E399">
        <v>45.790943145751953</v>
      </c>
      <c r="F399">
        <v>223.01467895507812</v>
      </c>
      <c r="G399">
        <v>14080902144</v>
      </c>
      <c r="H399">
        <v>210.91999816894531</v>
      </c>
    </row>
    <row r="400" spans="1:8" x14ac:dyDescent="0.15">
      <c r="A400" t="s">
        <v>925</v>
      </c>
      <c r="B400" t="s">
        <v>926</v>
      </c>
      <c r="C400" t="s">
        <v>45</v>
      </c>
      <c r="D400">
        <v>14.133015632629395</v>
      </c>
      <c r="E400">
        <v>12.264936447143555</v>
      </c>
      <c r="F400">
        <v>143.056396484375</v>
      </c>
      <c r="G400">
        <v>13911971840</v>
      </c>
      <c r="H400">
        <v>28.590000152587891</v>
      </c>
    </row>
    <row r="401" spans="1:8" x14ac:dyDescent="0.15">
      <c r="A401" t="s">
        <v>927</v>
      </c>
      <c r="B401" t="s">
        <v>928</v>
      </c>
      <c r="C401" t="s">
        <v>28</v>
      </c>
      <c r="D401">
        <v>25.907577514648438</v>
      </c>
      <c r="E401">
        <v>17.962745666503906</v>
      </c>
      <c r="F401">
        <v>106.75686645507812</v>
      </c>
      <c r="G401">
        <v>13899760640</v>
      </c>
      <c r="H401">
        <v>110.13999938964844</v>
      </c>
    </row>
    <row r="402" spans="1:8" x14ac:dyDescent="0.15">
      <c r="A402" t="s">
        <v>929</v>
      </c>
      <c r="B402" t="s">
        <v>930</v>
      </c>
      <c r="C402" t="s">
        <v>65</v>
      </c>
      <c r="D402">
        <v>18.436952590942383</v>
      </c>
      <c r="E402">
        <v>9.7970857620239258</v>
      </c>
      <c r="F402">
        <v>178.12765502929688</v>
      </c>
      <c r="G402">
        <v>13842614272</v>
      </c>
      <c r="H402">
        <v>27.620000839233398</v>
      </c>
    </row>
    <row r="403" spans="1:8" x14ac:dyDescent="0.15">
      <c r="A403" t="s">
        <v>931</v>
      </c>
      <c r="B403" t="s">
        <v>932</v>
      </c>
      <c r="C403" t="s">
        <v>89</v>
      </c>
      <c r="D403">
        <v>11.223411560058594</v>
      </c>
      <c r="E403">
        <v>33.504165649414062</v>
      </c>
      <c r="F403">
        <v>123.23294067382812</v>
      </c>
      <c r="G403">
        <v>13829221376</v>
      </c>
      <c r="H403">
        <v>111.76000213623047</v>
      </c>
    </row>
    <row r="404" spans="1:8" x14ac:dyDescent="0.15">
      <c r="A404" t="s">
        <v>933</v>
      </c>
      <c r="B404" t="s">
        <v>934</v>
      </c>
      <c r="C404" t="s">
        <v>36</v>
      </c>
      <c r="D404">
        <v>18.160915374755859</v>
      </c>
      <c r="E404">
        <v>13.611682891845703</v>
      </c>
      <c r="F404">
        <v>82.319839477539062</v>
      </c>
      <c r="G404">
        <v>13783479296</v>
      </c>
      <c r="H404">
        <v>102.34999847412109</v>
      </c>
    </row>
    <row r="405" spans="1:8" x14ac:dyDescent="0.15">
      <c r="A405" t="s">
        <v>935</v>
      </c>
      <c r="B405" t="s">
        <v>936</v>
      </c>
      <c r="C405" t="s">
        <v>69</v>
      </c>
      <c r="D405">
        <v>19.490707397460938</v>
      </c>
      <c r="E405">
        <v>21.194747924804688</v>
      </c>
      <c r="F405">
        <v>93.220924377441406</v>
      </c>
      <c r="G405">
        <v>13752423424</v>
      </c>
      <c r="H405">
        <v>76.389999389648438</v>
      </c>
    </row>
    <row r="406" spans="1:8" x14ac:dyDescent="0.15">
      <c r="A406" t="s">
        <v>937</v>
      </c>
      <c r="B406" t="s">
        <v>938</v>
      </c>
      <c r="C406" t="s">
        <v>33</v>
      </c>
      <c r="D406">
        <v>10.433071136474609</v>
      </c>
      <c r="E406">
        <v>13.118549346923828</v>
      </c>
      <c r="F406">
        <v>112.56427764892578</v>
      </c>
      <c r="G406">
        <v>13720261632</v>
      </c>
      <c r="H406">
        <v>13.220000267028809</v>
      </c>
    </row>
    <row r="407" spans="1:8" x14ac:dyDescent="0.15">
      <c r="A407" t="s">
        <v>939</v>
      </c>
      <c r="B407" t="s">
        <v>940</v>
      </c>
      <c r="C407" t="s">
        <v>28</v>
      </c>
      <c r="D407">
        <v>16.439603805541992</v>
      </c>
      <c r="E407">
        <v>25.466217041015625</v>
      </c>
      <c r="F407">
        <v>432.94894409179688</v>
      </c>
      <c r="G407">
        <v>13708874752</v>
      </c>
      <c r="H407">
        <v>82.790000915527344</v>
      </c>
    </row>
    <row r="408" spans="1:8" x14ac:dyDescent="0.15">
      <c r="A408" t="s">
        <v>941</v>
      </c>
      <c r="B408" t="s">
        <v>942</v>
      </c>
      <c r="C408" t="s">
        <v>28</v>
      </c>
      <c r="D408">
        <v>31.875278472900391</v>
      </c>
      <c r="E408">
        <v>180.83042907714844</v>
      </c>
      <c r="F408">
        <v>1088.4075927734375</v>
      </c>
      <c r="G408">
        <v>13613307904</v>
      </c>
      <c r="H408">
        <v>205.41999816894531</v>
      </c>
    </row>
    <row r="409" spans="1:8" x14ac:dyDescent="0.15">
      <c r="A409" t="s">
        <v>943</v>
      </c>
      <c r="B409" t="s">
        <v>944</v>
      </c>
      <c r="C409" t="s">
        <v>36</v>
      </c>
      <c r="D409">
        <v>24.456119537353516</v>
      </c>
      <c r="E409">
        <v>14.314382553100586</v>
      </c>
      <c r="F409">
        <v>50.883060455322266</v>
      </c>
      <c r="G409">
        <v>13567657984</v>
      </c>
      <c r="H409">
        <v>269.67001342773438</v>
      </c>
    </row>
    <row r="410" spans="1:8" x14ac:dyDescent="0.15">
      <c r="A410" t="s">
        <v>945</v>
      </c>
      <c r="B410" t="s">
        <v>946</v>
      </c>
      <c r="C410" t="s">
        <v>69</v>
      </c>
      <c r="D410">
        <v>19.182683944702148</v>
      </c>
      <c r="E410">
        <v>20.796354293823242</v>
      </c>
      <c r="F410">
        <v>117.52681732177734</v>
      </c>
      <c r="G410">
        <v>13416633344</v>
      </c>
      <c r="H410">
        <v>92.25</v>
      </c>
    </row>
    <row r="411" spans="1:8" x14ac:dyDescent="0.15">
      <c r="A411" t="s">
        <v>947</v>
      </c>
      <c r="B411" t="s">
        <v>948</v>
      </c>
      <c r="C411" t="s">
        <v>80</v>
      </c>
      <c r="D411">
        <v>93.684951782226562</v>
      </c>
      <c r="E411">
        <v>4.2308840751647949</v>
      </c>
      <c r="F411">
        <v>84.1116943359375</v>
      </c>
      <c r="G411">
        <v>13401154560</v>
      </c>
      <c r="H411">
        <v>147.80000305175781</v>
      </c>
    </row>
    <row r="412" spans="1:8" x14ac:dyDescent="0.15">
      <c r="A412" t="s">
        <v>949</v>
      </c>
      <c r="B412" t="s">
        <v>950</v>
      </c>
      <c r="C412" t="s">
        <v>36</v>
      </c>
      <c r="E412">
        <v>-3.7693090438842769</v>
      </c>
      <c r="F412">
        <v>30.503986358642578</v>
      </c>
      <c r="G412">
        <v>13389716480</v>
      </c>
      <c r="H412">
        <v>74.610000610351562</v>
      </c>
    </row>
    <row r="413" spans="1:8" x14ac:dyDescent="0.15">
      <c r="A413" t="s">
        <v>951</v>
      </c>
      <c r="B413" t="s">
        <v>952</v>
      </c>
      <c r="C413" t="s">
        <v>20</v>
      </c>
      <c r="D413">
        <v>57.021652221679688</v>
      </c>
      <c r="E413">
        <v>39.190540313720703</v>
      </c>
      <c r="F413">
        <v>3.3413529396057129</v>
      </c>
      <c r="G413">
        <v>13332202496</v>
      </c>
      <c r="H413">
        <v>77.970001220703125</v>
      </c>
    </row>
    <row r="414" spans="1:8" x14ac:dyDescent="0.15">
      <c r="A414" t="s">
        <v>953</v>
      </c>
      <c r="B414" t="s">
        <v>954</v>
      </c>
      <c r="C414" t="s">
        <v>33</v>
      </c>
      <c r="D414">
        <v>30.869104385375977</v>
      </c>
      <c r="E414">
        <v>12.491122245788574</v>
      </c>
      <c r="F414">
        <v>29.200672149658203</v>
      </c>
      <c r="G414">
        <v>13283476480</v>
      </c>
      <c r="H414">
        <v>118.94000244140625</v>
      </c>
    </row>
    <row r="415" spans="1:8" x14ac:dyDescent="0.15">
      <c r="A415" t="s">
        <v>955</v>
      </c>
      <c r="B415" t="s">
        <v>956</v>
      </c>
      <c r="C415" t="s">
        <v>28</v>
      </c>
      <c r="D415">
        <v>17.310096740722656</v>
      </c>
      <c r="E415">
        <v>44.356681823730469</v>
      </c>
      <c r="F415">
        <v>32.613395690917969</v>
      </c>
      <c r="G415">
        <v>13276262400</v>
      </c>
      <c r="H415">
        <v>3632.090087890625</v>
      </c>
    </row>
    <row r="416" spans="1:8" x14ac:dyDescent="0.15">
      <c r="A416" t="s">
        <v>957</v>
      </c>
      <c r="B416" t="s">
        <v>958</v>
      </c>
      <c r="C416" t="s">
        <v>33</v>
      </c>
      <c r="D416">
        <v>9.1277570724487305</v>
      </c>
      <c r="E416">
        <v>13.981642723083496</v>
      </c>
      <c r="F416">
        <v>6.4085540771484384</v>
      </c>
      <c r="G416">
        <v>13271614464</v>
      </c>
      <c r="H416">
        <v>26.350000381469727</v>
      </c>
    </row>
    <row r="417" spans="1:8" x14ac:dyDescent="0.15">
      <c r="A417" t="s">
        <v>959</v>
      </c>
      <c r="B417" t="s">
        <v>960</v>
      </c>
      <c r="C417" t="s">
        <v>89</v>
      </c>
      <c r="D417">
        <v>12.742121696472168</v>
      </c>
      <c r="E417">
        <v>10.425897598266602</v>
      </c>
      <c r="F417">
        <v>57.130828857421875</v>
      </c>
      <c r="G417">
        <v>13232121856</v>
      </c>
      <c r="H417">
        <v>9.119999885559082</v>
      </c>
    </row>
    <row r="418" spans="1:8" x14ac:dyDescent="0.15">
      <c r="A418" t="s">
        <v>961</v>
      </c>
      <c r="B418" t="s">
        <v>962</v>
      </c>
      <c r="C418" t="s">
        <v>33</v>
      </c>
      <c r="D418">
        <v>27.275028228759766</v>
      </c>
      <c r="E418">
        <v>12.13216495513916</v>
      </c>
      <c r="F418">
        <v>52.326911926269531</v>
      </c>
      <c r="G418">
        <v>13152066560</v>
      </c>
      <c r="H418">
        <v>71.800003051757812</v>
      </c>
    </row>
    <row r="419" spans="1:8" x14ac:dyDescent="0.15">
      <c r="A419" t="s">
        <v>963</v>
      </c>
      <c r="B419" t="s">
        <v>964</v>
      </c>
      <c r="C419" t="s">
        <v>36</v>
      </c>
      <c r="D419">
        <v>35.567501068115234</v>
      </c>
      <c r="E419">
        <v>10.07696533203125</v>
      </c>
      <c r="F419">
        <v>41.067153930664062</v>
      </c>
      <c r="G419">
        <v>13138284544</v>
      </c>
      <c r="H419">
        <v>155.13999938964844</v>
      </c>
    </row>
    <row r="420" spans="1:8" x14ac:dyDescent="0.15">
      <c r="A420" t="s">
        <v>965</v>
      </c>
      <c r="B420" t="s">
        <v>966</v>
      </c>
      <c r="C420" t="s">
        <v>36</v>
      </c>
      <c r="D420">
        <v>36.276180267333984</v>
      </c>
      <c r="E420">
        <v>-1.2687530517578129</v>
      </c>
      <c r="F420">
        <v>138.73223876953125</v>
      </c>
      <c r="G420">
        <v>13138095104</v>
      </c>
      <c r="H420">
        <v>49.150001525878906</v>
      </c>
    </row>
    <row r="421" spans="1:8" x14ac:dyDescent="0.15">
      <c r="A421" t="s">
        <v>967</v>
      </c>
      <c r="B421" t="s">
        <v>968</v>
      </c>
      <c r="C421" t="s">
        <v>28</v>
      </c>
      <c r="D421">
        <v>16.396457672119141</v>
      </c>
      <c r="E421">
        <v>22.058601379394531</v>
      </c>
      <c r="F421">
        <v>130.97952270507812</v>
      </c>
      <c r="G421">
        <v>13087161344</v>
      </c>
      <c r="H421">
        <v>89.589996337890625</v>
      </c>
    </row>
    <row r="422" spans="1:8" x14ac:dyDescent="0.15">
      <c r="A422" t="s">
        <v>969</v>
      </c>
      <c r="B422" t="s">
        <v>970</v>
      </c>
      <c r="C422" t="s">
        <v>45</v>
      </c>
      <c r="D422">
        <v>17.385038375854492</v>
      </c>
      <c r="E422">
        <v>23.784194946289062</v>
      </c>
      <c r="F422">
        <v>750.20208740234375</v>
      </c>
      <c r="G422">
        <v>13042802688</v>
      </c>
      <c r="H422">
        <v>43.310001373291016</v>
      </c>
    </row>
    <row r="423" spans="1:8" x14ac:dyDescent="0.15">
      <c r="A423" t="s">
        <v>971</v>
      </c>
      <c r="B423" t="s">
        <v>972</v>
      </c>
      <c r="C423" t="s">
        <v>65</v>
      </c>
      <c r="D423">
        <v>25.697542190551758</v>
      </c>
      <c r="E423">
        <v>9.455265998840332</v>
      </c>
      <c r="F423">
        <v>66.094993591308594</v>
      </c>
      <c r="G423">
        <v>12999711744</v>
      </c>
      <c r="H423">
        <v>109.98000335693359</v>
      </c>
    </row>
    <row r="424" spans="1:8" x14ac:dyDescent="0.15">
      <c r="A424" t="s">
        <v>973</v>
      </c>
      <c r="B424" t="s">
        <v>974</v>
      </c>
      <c r="C424" t="s">
        <v>69</v>
      </c>
      <c r="D424">
        <v>20.732549667358398</v>
      </c>
      <c r="E424">
        <v>24.251174926757812</v>
      </c>
      <c r="F424">
        <v>4.0521931648254386</v>
      </c>
      <c r="G424">
        <v>12966618112</v>
      </c>
      <c r="H424">
        <v>162.07000732421875</v>
      </c>
    </row>
    <row r="425" spans="1:8" x14ac:dyDescent="0.15">
      <c r="A425" t="s">
        <v>975</v>
      </c>
      <c r="B425" t="s">
        <v>976</v>
      </c>
      <c r="C425" t="s">
        <v>69</v>
      </c>
      <c r="D425">
        <v>16.75050163269043</v>
      </c>
      <c r="E425">
        <v>3.5061900615692139</v>
      </c>
      <c r="F425">
        <v>50.116069793701172</v>
      </c>
      <c r="G425">
        <v>12949238784</v>
      </c>
      <c r="H425">
        <v>67.550003051757812</v>
      </c>
    </row>
    <row r="426" spans="1:8" x14ac:dyDescent="0.15">
      <c r="A426" t="s">
        <v>977</v>
      </c>
      <c r="B426" t="s">
        <v>978</v>
      </c>
      <c r="C426" t="s">
        <v>25</v>
      </c>
      <c r="D426">
        <v>19.11546516418457</v>
      </c>
      <c r="E426">
        <v>1.4046260118484502</v>
      </c>
      <c r="F426">
        <v>44.818893432617188</v>
      </c>
      <c r="G426">
        <v>12900785152</v>
      </c>
      <c r="H426">
        <v>40.75</v>
      </c>
    </row>
    <row r="427" spans="1:8" x14ac:dyDescent="0.15">
      <c r="A427" t="s">
        <v>979</v>
      </c>
      <c r="B427" t="s">
        <v>980</v>
      </c>
      <c r="C427" t="s">
        <v>25</v>
      </c>
      <c r="D427">
        <v>19.11546516418457</v>
      </c>
      <c r="E427">
        <v>1.4046260118484502</v>
      </c>
      <c r="F427">
        <v>44.818893432617188</v>
      </c>
      <c r="G427">
        <v>12900785152</v>
      </c>
      <c r="H427">
        <v>40.369998931884766</v>
      </c>
    </row>
    <row r="428" spans="1:8" x14ac:dyDescent="0.15">
      <c r="A428" t="s">
        <v>981</v>
      </c>
      <c r="B428" t="s">
        <v>982</v>
      </c>
      <c r="C428" t="s">
        <v>20</v>
      </c>
      <c r="D428">
        <v>12.809425354003906</v>
      </c>
      <c r="E428">
        <v>22.693943023681641</v>
      </c>
      <c r="F428">
        <v>0</v>
      </c>
      <c r="G428">
        <v>12869149696</v>
      </c>
      <c r="H428">
        <v>74.949996948242188</v>
      </c>
    </row>
    <row r="429" spans="1:8" x14ac:dyDescent="0.15">
      <c r="A429" t="s">
        <v>983</v>
      </c>
      <c r="B429" t="s">
        <v>984</v>
      </c>
      <c r="C429" t="s">
        <v>36</v>
      </c>
      <c r="D429">
        <v>14.455401420593262</v>
      </c>
      <c r="E429">
        <v>14.948511123657227</v>
      </c>
      <c r="F429">
        <v>81.944602966308594</v>
      </c>
      <c r="G429">
        <v>12763633664</v>
      </c>
      <c r="H429">
        <v>144.24000549316406</v>
      </c>
    </row>
    <row r="430" spans="1:8" x14ac:dyDescent="0.15">
      <c r="A430" t="s">
        <v>985</v>
      </c>
      <c r="B430" t="s">
        <v>986</v>
      </c>
      <c r="C430" t="s">
        <v>33</v>
      </c>
      <c r="D430">
        <v>14.68875789642334</v>
      </c>
      <c r="E430">
        <v>7.4206452369689941</v>
      </c>
      <c r="F430">
        <v>24.64631462097168</v>
      </c>
      <c r="G430">
        <v>12676663296</v>
      </c>
      <c r="H430">
        <v>46.689998626708984</v>
      </c>
    </row>
    <row r="431" spans="1:8" x14ac:dyDescent="0.15">
      <c r="A431" t="s">
        <v>987</v>
      </c>
      <c r="B431" t="s">
        <v>988</v>
      </c>
      <c r="C431" t="s">
        <v>36</v>
      </c>
      <c r="D431">
        <v>11.625455856323242</v>
      </c>
      <c r="E431">
        <v>22.006942749023438</v>
      </c>
      <c r="F431">
        <v>126.87203979492188</v>
      </c>
      <c r="G431">
        <v>12602110976</v>
      </c>
      <c r="H431">
        <v>42.270000457763672</v>
      </c>
    </row>
    <row r="432" spans="1:8" x14ac:dyDescent="0.15">
      <c r="A432" t="s">
        <v>989</v>
      </c>
      <c r="B432" t="s">
        <v>990</v>
      </c>
      <c r="C432" t="s">
        <v>20</v>
      </c>
      <c r="D432">
        <v>24.461418151855469</v>
      </c>
      <c r="E432">
        <v>19.483394622802734</v>
      </c>
      <c r="F432">
        <v>102.37953948974609</v>
      </c>
      <c r="G432">
        <v>12540041216</v>
      </c>
      <c r="H432">
        <v>87.199996948242188</v>
      </c>
    </row>
    <row r="433" spans="1:8" x14ac:dyDescent="0.15">
      <c r="A433" t="s">
        <v>991</v>
      </c>
      <c r="B433" t="s">
        <v>992</v>
      </c>
      <c r="C433" t="s">
        <v>69</v>
      </c>
      <c r="D433">
        <v>28.981893539428711</v>
      </c>
      <c r="E433">
        <v>20.870323181152344</v>
      </c>
      <c r="F433">
        <v>43.398731231689453</v>
      </c>
      <c r="G433">
        <v>12539054080</v>
      </c>
      <c r="H433">
        <v>165.32000732421875</v>
      </c>
    </row>
    <row r="434" spans="1:8" x14ac:dyDescent="0.15">
      <c r="A434" t="s">
        <v>993</v>
      </c>
      <c r="B434" t="s">
        <v>994</v>
      </c>
      <c r="C434" t="s">
        <v>65</v>
      </c>
      <c r="D434">
        <v>24.53901481628418</v>
      </c>
      <c r="E434">
        <v>11.281394004821777</v>
      </c>
      <c r="F434">
        <v>133.73336791992188</v>
      </c>
      <c r="G434">
        <v>12476982272</v>
      </c>
      <c r="H434">
        <v>52.529998779296875</v>
      </c>
    </row>
    <row r="435" spans="1:8" x14ac:dyDescent="0.15">
      <c r="A435" t="s">
        <v>995</v>
      </c>
      <c r="B435" t="s">
        <v>996</v>
      </c>
      <c r="C435" t="s">
        <v>69</v>
      </c>
      <c r="D435">
        <v>20.187273025512695</v>
      </c>
      <c r="E435">
        <v>11.921938896179199</v>
      </c>
      <c r="F435">
        <v>55.067455291748047</v>
      </c>
      <c r="G435">
        <v>12448265216</v>
      </c>
      <c r="H435">
        <v>124.58999633789062</v>
      </c>
    </row>
    <row r="436" spans="1:8" x14ac:dyDescent="0.15">
      <c r="A436" t="s">
        <v>997</v>
      </c>
      <c r="B436" t="s">
        <v>998</v>
      </c>
      <c r="C436" t="s">
        <v>28</v>
      </c>
      <c r="D436">
        <v>22.65003776550293</v>
      </c>
      <c r="E436">
        <v>37.253810882568359</v>
      </c>
      <c r="F436">
        <v>175.60368347167969</v>
      </c>
      <c r="G436">
        <v>12417867776</v>
      </c>
      <c r="H436">
        <v>104.12000274658203</v>
      </c>
    </row>
    <row r="437" spans="1:8" x14ac:dyDescent="0.15">
      <c r="A437" t="s">
        <v>999</v>
      </c>
      <c r="B437" t="s">
        <v>1000</v>
      </c>
      <c r="C437" t="s">
        <v>36</v>
      </c>
      <c r="E437">
        <v>-21.084405899047852</v>
      </c>
      <c r="F437">
        <v>6.2413411140441895</v>
      </c>
      <c r="G437">
        <v>12412796928</v>
      </c>
      <c r="H437">
        <v>73.080001831054688</v>
      </c>
    </row>
    <row r="438" spans="1:8" x14ac:dyDescent="0.15">
      <c r="A438" t="s">
        <v>1001</v>
      </c>
      <c r="B438" t="s">
        <v>1002</v>
      </c>
      <c r="C438" t="s">
        <v>25</v>
      </c>
      <c r="D438">
        <v>11.274642944335938</v>
      </c>
      <c r="E438">
        <v>-43.259452819824219</v>
      </c>
      <c r="F438">
        <v>268.35379028320312</v>
      </c>
      <c r="G438">
        <v>12336598016</v>
      </c>
      <c r="H438">
        <v>11.310000419616699</v>
      </c>
    </row>
    <row r="439" spans="1:8" x14ac:dyDescent="0.15">
      <c r="A439" t="s">
        <v>1003</v>
      </c>
      <c r="B439" t="s">
        <v>1004</v>
      </c>
      <c r="C439" t="s">
        <v>80</v>
      </c>
      <c r="D439">
        <v>56.026695251464844</v>
      </c>
      <c r="E439">
        <v>23.430023193359375</v>
      </c>
      <c r="F439">
        <v>175.25978088378906</v>
      </c>
      <c r="G439">
        <v>12321437696</v>
      </c>
      <c r="H439">
        <v>135.35000610351562</v>
      </c>
    </row>
    <row r="440" spans="1:8" x14ac:dyDescent="0.15">
      <c r="A440" t="s">
        <v>1005</v>
      </c>
      <c r="B440" t="s">
        <v>1006</v>
      </c>
      <c r="C440" t="s">
        <v>33</v>
      </c>
      <c r="D440">
        <v>9.0761899948120117</v>
      </c>
      <c r="E440">
        <v>11.801129341125488</v>
      </c>
      <c r="F440">
        <v>308.64068603515625</v>
      </c>
      <c r="G440">
        <v>12266849280</v>
      </c>
      <c r="H440">
        <v>31.420000076293945</v>
      </c>
    </row>
    <row r="441" spans="1:8" x14ac:dyDescent="0.15">
      <c r="A441" t="s">
        <v>1007</v>
      </c>
      <c r="B441" t="s">
        <v>1008</v>
      </c>
      <c r="C441" t="s">
        <v>69</v>
      </c>
      <c r="D441">
        <v>19.549722671508789</v>
      </c>
      <c r="E441">
        <v>32.214885711669922</v>
      </c>
      <c r="F441">
        <v>18.370887756347656</v>
      </c>
      <c r="G441">
        <v>12209904640</v>
      </c>
      <c r="H441">
        <v>71.519996643066406</v>
      </c>
    </row>
    <row r="442" spans="1:8" x14ac:dyDescent="0.15">
      <c r="A442" t="s">
        <v>1009</v>
      </c>
      <c r="B442" t="s">
        <v>1010</v>
      </c>
      <c r="C442" t="s">
        <v>20</v>
      </c>
      <c r="D442">
        <v>26.035501480102539</v>
      </c>
      <c r="E442">
        <v>92.364784240722656</v>
      </c>
      <c r="F442">
        <v>234.06919860839844</v>
      </c>
      <c r="G442">
        <v>12142480384</v>
      </c>
      <c r="H442">
        <v>92.760002136230469</v>
      </c>
    </row>
    <row r="443" spans="1:8" x14ac:dyDescent="0.15">
      <c r="A443" t="s">
        <v>1011</v>
      </c>
      <c r="B443" t="s">
        <v>1012</v>
      </c>
      <c r="C443" t="s">
        <v>33</v>
      </c>
      <c r="D443">
        <v>14.686718940734863</v>
      </c>
      <c r="E443">
        <v>-36.249671936035156</v>
      </c>
      <c r="F443">
        <v>669.768310546875</v>
      </c>
      <c r="G443">
        <v>12101549056</v>
      </c>
      <c r="H443">
        <v>8.3100004196166992</v>
      </c>
    </row>
    <row r="444" spans="1:8" x14ac:dyDescent="0.15">
      <c r="A444" t="s">
        <v>1013</v>
      </c>
      <c r="B444" t="s">
        <v>1014</v>
      </c>
      <c r="C444" t="s">
        <v>33</v>
      </c>
      <c r="D444">
        <v>12.162276268005371</v>
      </c>
      <c r="E444">
        <v>15.723994255065918</v>
      </c>
      <c r="F444">
        <v>23.904834747314453</v>
      </c>
      <c r="G444">
        <v>12074328064</v>
      </c>
      <c r="H444">
        <v>44</v>
      </c>
    </row>
    <row r="445" spans="1:8" x14ac:dyDescent="0.15">
      <c r="A445" t="s">
        <v>1015</v>
      </c>
      <c r="B445" t="s">
        <v>1016</v>
      </c>
      <c r="C445" t="s">
        <v>80</v>
      </c>
      <c r="D445">
        <v>66.019454956054688</v>
      </c>
      <c r="E445">
        <v>4.9914798736572275</v>
      </c>
      <c r="F445">
        <v>60.376476287841797</v>
      </c>
      <c r="G445">
        <v>12036084736</v>
      </c>
      <c r="H445">
        <v>33.299999237060547</v>
      </c>
    </row>
    <row r="446" spans="1:8" x14ac:dyDescent="0.15">
      <c r="A446" t="s">
        <v>1017</v>
      </c>
      <c r="B446" t="s">
        <v>1018</v>
      </c>
      <c r="C446" t="s">
        <v>65</v>
      </c>
      <c r="D446">
        <v>31.739774703979492</v>
      </c>
      <c r="E446">
        <v>8.8864374160766602</v>
      </c>
      <c r="F446">
        <v>144.3193359375</v>
      </c>
      <c r="G446">
        <v>11996991488</v>
      </c>
      <c r="H446">
        <v>24.399999618530273</v>
      </c>
    </row>
    <row r="447" spans="1:8" x14ac:dyDescent="0.15">
      <c r="A447" t="s">
        <v>1019</v>
      </c>
      <c r="B447" t="s">
        <v>1020</v>
      </c>
      <c r="C447" t="s">
        <v>20</v>
      </c>
      <c r="D447">
        <v>61.262062072753906</v>
      </c>
      <c r="E447">
        <v>23.336519241333008</v>
      </c>
      <c r="F447">
        <v>313.52716064453125</v>
      </c>
      <c r="G447">
        <v>11896308736</v>
      </c>
      <c r="H447">
        <v>131.97999572753906</v>
      </c>
    </row>
    <row r="448" spans="1:8" x14ac:dyDescent="0.15">
      <c r="A448" t="s">
        <v>1021</v>
      </c>
      <c r="B448" t="s">
        <v>1022</v>
      </c>
      <c r="C448" t="s">
        <v>69</v>
      </c>
      <c r="D448">
        <v>19.710201263427734</v>
      </c>
      <c r="E448">
        <v>11.113677978515625</v>
      </c>
      <c r="F448">
        <v>20.429946899414062</v>
      </c>
      <c r="G448">
        <v>11895378944</v>
      </c>
      <c r="H448">
        <v>87.790000915527344</v>
      </c>
    </row>
    <row r="449" spans="1:8" x14ac:dyDescent="0.15">
      <c r="A449" t="s">
        <v>1023</v>
      </c>
      <c r="B449" t="s">
        <v>1024</v>
      </c>
      <c r="C449" t="s">
        <v>69</v>
      </c>
      <c r="D449">
        <v>15.911715507507324</v>
      </c>
      <c r="F449">
        <v>4583.0986328125</v>
      </c>
      <c r="G449">
        <v>11890852864</v>
      </c>
      <c r="H449">
        <v>41.080001831054688</v>
      </c>
    </row>
    <row r="450" spans="1:8" x14ac:dyDescent="0.15">
      <c r="A450" t="s">
        <v>1025</v>
      </c>
      <c r="B450" t="s">
        <v>1026</v>
      </c>
      <c r="C450" t="s">
        <v>28</v>
      </c>
      <c r="E450">
        <v>-102.676513671875</v>
      </c>
      <c r="F450">
        <v>225.82087707519531</v>
      </c>
      <c r="G450">
        <v>11870084096</v>
      </c>
      <c r="H450">
        <v>82.459999084472656</v>
      </c>
    </row>
    <row r="451" spans="1:8" x14ac:dyDescent="0.15">
      <c r="A451" t="s">
        <v>1027</v>
      </c>
      <c r="B451" t="s">
        <v>1028</v>
      </c>
      <c r="C451" t="s">
        <v>20</v>
      </c>
      <c r="E451">
        <v>-9.5259599685668945</v>
      </c>
      <c r="F451">
        <v>116.59855651855469</v>
      </c>
      <c r="G451">
        <v>11831485440</v>
      </c>
      <c r="H451">
        <v>142.60000610351562</v>
      </c>
    </row>
    <row r="452" spans="1:8" x14ac:dyDescent="0.15">
      <c r="A452" t="s">
        <v>1029</v>
      </c>
      <c r="B452" t="s">
        <v>1030</v>
      </c>
      <c r="C452" t="s">
        <v>20</v>
      </c>
      <c r="D452">
        <v>32.057449340820312</v>
      </c>
      <c r="E452">
        <v>7.0194048881530762</v>
      </c>
      <c r="F452">
        <v>170.08976745605469</v>
      </c>
      <c r="G452">
        <v>11728778240</v>
      </c>
      <c r="H452">
        <v>46.220001220703125</v>
      </c>
    </row>
    <row r="453" spans="1:8" x14ac:dyDescent="0.15">
      <c r="A453" t="s">
        <v>1031</v>
      </c>
      <c r="B453" t="s">
        <v>1032</v>
      </c>
      <c r="C453" t="s">
        <v>45</v>
      </c>
      <c r="D453">
        <v>16.016279220581055</v>
      </c>
      <c r="E453">
        <v>6.7158141136169434</v>
      </c>
      <c r="F453">
        <v>74.132400512695312</v>
      </c>
      <c r="G453">
        <v>11727529984</v>
      </c>
      <c r="H453">
        <v>102.83000183105469</v>
      </c>
    </row>
    <row r="454" spans="1:8" x14ac:dyDescent="0.15">
      <c r="A454" t="s">
        <v>1033</v>
      </c>
      <c r="B454" t="s">
        <v>1034</v>
      </c>
      <c r="C454" t="s">
        <v>69</v>
      </c>
      <c r="D454">
        <v>5.8178949356079102</v>
      </c>
      <c r="G454">
        <v>11719525376</v>
      </c>
      <c r="H454">
        <v>26.319999694824219</v>
      </c>
    </row>
    <row r="455" spans="1:8" x14ac:dyDescent="0.15">
      <c r="A455" t="s">
        <v>1035</v>
      </c>
      <c r="B455" t="s">
        <v>1036</v>
      </c>
      <c r="C455" t="s">
        <v>80</v>
      </c>
      <c r="D455">
        <v>23.323923110961914</v>
      </c>
      <c r="E455">
        <v>15.022253036499023</v>
      </c>
      <c r="F455">
        <v>58.608009338378906</v>
      </c>
      <c r="G455">
        <v>11663858688</v>
      </c>
      <c r="H455">
        <v>15.979999542236328</v>
      </c>
    </row>
    <row r="456" spans="1:8" x14ac:dyDescent="0.15">
      <c r="A456" t="s">
        <v>1037</v>
      </c>
      <c r="B456" t="s">
        <v>1038</v>
      </c>
      <c r="C456" t="s">
        <v>36</v>
      </c>
      <c r="D456">
        <v>33.605255126953125</v>
      </c>
      <c r="E456">
        <v>2.0449540615081792</v>
      </c>
      <c r="F456">
        <v>31.962800979614258</v>
      </c>
      <c r="G456">
        <v>11662023680</v>
      </c>
      <c r="H456">
        <v>52.020000457763672</v>
      </c>
    </row>
    <row r="457" spans="1:8" x14ac:dyDescent="0.15">
      <c r="A457" t="s">
        <v>1039</v>
      </c>
      <c r="B457" t="s">
        <v>1040</v>
      </c>
      <c r="C457" t="s">
        <v>89</v>
      </c>
      <c r="D457">
        <v>20.556280136108398</v>
      </c>
      <c r="E457">
        <v>8.9050836563110352</v>
      </c>
      <c r="F457">
        <v>76.310417175292969</v>
      </c>
      <c r="G457">
        <v>11612843008</v>
      </c>
      <c r="H457">
        <v>108.76000213623047</v>
      </c>
    </row>
    <row r="458" spans="1:8" x14ac:dyDescent="0.15">
      <c r="A458" t="s">
        <v>1041</v>
      </c>
      <c r="B458" t="s">
        <v>1042</v>
      </c>
      <c r="C458" t="s">
        <v>80</v>
      </c>
      <c r="E458">
        <v>61.386081695556641</v>
      </c>
      <c r="F458">
        <v>95.841316223144531</v>
      </c>
      <c r="G458">
        <v>11500327936</v>
      </c>
      <c r="H458">
        <v>60.270000457763672</v>
      </c>
    </row>
    <row r="459" spans="1:8" x14ac:dyDescent="0.15">
      <c r="A459" t="s">
        <v>1043</v>
      </c>
      <c r="B459" t="s">
        <v>1044</v>
      </c>
      <c r="C459" t="s">
        <v>28</v>
      </c>
      <c r="D459">
        <v>19.835981369018555</v>
      </c>
      <c r="E459">
        <v>43.594383239746094</v>
      </c>
      <c r="F459">
        <v>503.58834838867188</v>
      </c>
      <c r="G459">
        <v>11441726464</v>
      </c>
      <c r="H459">
        <v>106.31999969482422</v>
      </c>
    </row>
    <row r="460" spans="1:8" x14ac:dyDescent="0.15">
      <c r="A460" t="s">
        <v>1045</v>
      </c>
      <c r="B460" t="s">
        <v>1046</v>
      </c>
      <c r="C460" t="s">
        <v>69</v>
      </c>
      <c r="D460">
        <v>20.172491073608398</v>
      </c>
      <c r="E460">
        <v>22.694026947021484</v>
      </c>
      <c r="F460">
        <v>70.03717041015625</v>
      </c>
      <c r="G460">
        <v>11413514240</v>
      </c>
      <c r="H460">
        <v>106.90000152587891</v>
      </c>
    </row>
    <row r="461" spans="1:8" x14ac:dyDescent="0.15">
      <c r="A461" t="s">
        <v>1047</v>
      </c>
      <c r="B461" t="s">
        <v>1048</v>
      </c>
      <c r="C461" t="s">
        <v>20</v>
      </c>
      <c r="D461">
        <v>13.36974048614502</v>
      </c>
      <c r="E461">
        <v>71.023338317871094</v>
      </c>
      <c r="F461">
        <v>200</v>
      </c>
      <c r="G461">
        <v>11396011008</v>
      </c>
      <c r="H461">
        <v>47.900001525878906</v>
      </c>
    </row>
    <row r="462" spans="1:8" x14ac:dyDescent="0.15">
      <c r="A462" t="s">
        <v>1049</v>
      </c>
      <c r="B462" t="s">
        <v>1050</v>
      </c>
      <c r="C462" t="s">
        <v>69</v>
      </c>
      <c r="D462">
        <v>16.869749069213867</v>
      </c>
      <c r="E462">
        <v>43.683372497558594</v>
      </c>
      <c r="F462">
        <v>91.873733520507812</v>
      </c>
      <c r="G462">
        <v>11387987968</v>
      </c>
      <c r="H462">
        <v>84.120002746582031</v>
      </c>
    </row>
    <row r="463" spans="1:8" x14ac:dyDescent="0.15">
      <c r="A463" t="s">
        <v>1051</v>
      </c>
      <c r="B463" t="s">
        <v>1052</v>
      </c>
      <c r="C463" t="s">
        <v>69</v>
      </c>
      <c r="D463">
        <v>15.774316787719727</v>
      </c>
      <c r="E463">
        <v>8.9666261672973633</v>
      </c>
      <c r="F463">
        <v>136.10768127441406</v>
      </c>
      <c r="G463">
        <v>11361261568</v>
      </c>
      <c r="H463">
        <v>25.809999465942383</v>
      </c>
    </row>
    <row r="464" spans="1:8" x14ac:dyDescent="0.15">
      <c r="A464" t="s">
        <v>1053</v>
      </c>
      <c r="B464" t="s">
        <v>1054</v>
      </c>
      <c r="C464" t="s">
        <v>20</v>
      </c>
      <c r="D464">
        <v>131.87933349609375</v>
      </c>
      <c r="E464">
        <v>7.1034440994262704</v>
      </c>
      <c r="F464">
        <v>269.53067016601562</v>
      </c>
      <c r="G464">
        <v>11358990336</v>
      </c>
      <c r="H464">
        <v>63.630001068115234</v>
      </c>
    </row>
    <row r="465" spans="1:8" x14ac:dyDescent="0.15">
      <c r="A465" t="s">
        <v>1055</v>
      </c>
      <c r="B465" t="s">
        <v>1056</v>
      </c>
      <c r="C465" t="s">
        <v>33</v>
      </c>
      <c r="D465">
        <v>37.866844177246094</v>
      </c>
      <c r="E465">
        <v>31.469272613525391</v>
      </c>
      <c r="F465">
        <v>11.758760452270508</v>
      </c>
      <c r="G465">
        <v>11320233984</v>
      </c>
      <c r="H465">
        <v>216.49000549316406</v>
      </c>
    </row>
    <row r="466" spans="1:8" x14ac:dyDescent="0.15">
      <c r="A466" t="s">
        <v>1057</v>
      </c>
      <c r="B466" t="s">
        <v>1058</v>
      </c>
      <c r="C466" t="s">
        <v>69</v>
      </c>
      <c r="D466">
        <v>33.617733001708984</v>
      </c>
      <c r="E466">
        <v>15.792119026184082</v>
      </c>
      <c r="F466">
        <v>42.596038818359375</v>
      </c>
      <c r="G466">
        <v>11308494848</v>
      </c>
      <c r="H466">
        <v>310.85000610351562</v>
      </c>
    </row>
    <row r="467" spans="1:8" x14ac:dyDescent="0.15">
      <c r="A467" t="s">
        <v>1059</v>
      </c>
      <c r="B467" t="s">
        <v>1060</v>
      </c>
      <c r="C467" t="s">
        <v>20</v>
      </c>
      <c r="D467">
        <v>21.527439117431641</v>
      </c>
      <c r="E467">
        <v>36.550151824951172</v>
      </c>
      <c r="F467">
        <v>118.85823822021484</v>
      </c>
      <c r="G467">
        <v>11282736128</v>
      </c>
      <c r="H467">
        <v>208.49000549316406</v>
      </c>
    </row>
    <row r="468" spans="1:8" x14ac:dyDescent="0.15">
      <c r="A468" t="s">
        <v>1061</v>
      </c>
      <c r="B468" t="s">
        <v>1062</v>
      </c>
      <c r="C468" t="s">
        <v>43</v>
      </c>
      <c r="D468">
        <v>11.098915100097656</v>
      </c>
      <c r="E468">
        <v>15.465663909912109</v>
      </c>
      <c r="F468">
        <v>84.668373107910156</v>
      </c>
      <c r="G468">
        <v>11258805248</v>
      </c>
      <c r="H468">
        <v>30.069999694824219</v>
      </c>
    </row>
    <row r="469" spans="1:8" x14ac:dyDescent="0.15">
      <c r="A469" t="s">
        <v>1063</v>
      </c>
      <c r="B469" t="s">
        <v>1064</v>
      </c>
      <c r="C469" t="s">
        <v>20</v>
      </c>
      <c r="D469">
        <v>117.99034118652344</v>
      </c>
      <c r="E469">
        <v>24.628999710083008</v>
      </c>
      <c r="F469">
        <v>17.98399543762207</v>
      </c>
      <c r="G469">
        <v>11249071104</v>
      </c>
      <c r="H469">
        <v>250.07000732421875</v>
      </c>
    </row>
    <row r="470" spans="1:8" x14ac:dyDescent="0.15">
      <c r="A470" t="s">
        <v>1065</v>
      </c>
      <c r="B470" t="s">
        <v>1066</v>
      </c>
      <c r="C470" t="s">
        <v>20</v>
      </c>
      <c r="D470">
        <v>40.236949920654297</v>
      </c>
      <c r="E470">
        <v>19.760110855102539</v>
      </c>
      <c r="F470">
        <v>0</v>
      </c>
      <c r="G470">
        <v>11165044736</v>
      </c>
      <c r="H470">
        <v>145</v>
      </c>
    </row>
    <row r="471" spans="1:8" x14ac:dyDescent="0.15">
      <c r="A471" t="s">
        <v>1067</v>
      </c>
      <c r="B471" t="s">
        <v>1068</v>
      </c>
      <c r="C471" t="s">
        <v>45</v>
      </c>
      <c r="D471">
        <v>10.889007568359375</v>
      </c>
      <c r="E471">
        <v>6.5155038833618164</v>
      </c>
      <c r="F471">
        <v>68.722518920898438</v>
      </c>
      <c r="G471">
        <v>11157809152</v>
      </c>
      <c r="H471">
        <v>51.049999237060547</v>
      </c>
    </row>
    <row r="472" spans="1:8" x14ac:dyDescent="0.15">
      <c r="A472" t="s">
        <v>1069</v>
      </c>
      <c r="B472" t="s">
        <v>1070</v>
      </c>
      <c r="C472" t="s">
        <v>89</v>
      </c>
      <c r="D472">
        <v>14.189523696899414</v>
      </c>
      <c r="E472">
        <v>17.146429061889648</v>
      </c>
      <c r="F472">
        <v>122.88453674316406</v>
      </c>
      <c r="G472">
        <v>11154597888</v>
      </c>
      <c r="H472">
        <v>85.519996643066406</v>
      </c>
    </row>
    <row r="473" spans="1:8" x14ac:dyDescent="0.15">
      <c r="A473" t="s">
        <v>1071</v>
      </c>
      <c r="B473" t="s">
        <v>1072</v>
      </c>
      <c r="C473" t="s">
        <v>65</v>
      </c>
      <c r="D473">
        <v>20.763315200805664</v>
      </c>
      <c r="E473">
        <v>2.4260189533233643</v>
      </c>
      <c r="F473">
        <v>154.94963073730469</v>
      </c>
      <c r="G473">
        <v>10991342592</v>
      </c>
      <c r="H473">
        <v>29.440000534057617</v>
      </c>
    </row>
    <row r="474" spans="1:8" x14ac:dyDescent="0.15">
      <c r="A474" t="s">
        <v>1073</v>
      </c>
      <c r="B474" t="s">
        <v>1074</v>
      </c>
      <c r="C474" t="s">
        <v>43</v>
      </c>
      <c r="D474">
        <v>108.52687835693359</v>
      </c>
      <c r="E474">
        <v>-9.5430727005004883</v>
      </c>
      <c r="F474">
        <v>73.735786437988281</v>
      </c>
      <c r="G474">
        <v>10894606336</v>
      </c>
      <c r="H474">
        <v>22.780000686645508</v>
      </c>
    </row>
    <row r="475" spans="1:8" x14ac:dyDescent="0.15">
      <c r="A475" t="s">
        <v>1075</v>
      </c>
      <c r="B475" t="s">
        <v>1076</v>
      </c>
      <c r="C475" t="s">
        <v>33</v>
      </c>
      <c r="D475">
        <v>11.054609298706055</v>
      </c>
      <c r="E475">
        <v>16.308893203735352</v>
      </c>
      <c r="F475">
        <v>54.082874298095703</v>
      </c>
      <c r="G475">
        <v>10868645888</v>
      </c>
      <c r="H475">
        <v>78.279998779296875</v>
      </c>
    </row>
    <row r="476" spans="1:8" x14ac:dyDescent="0.15">
      <c r="A476" t="s">
        <v>1077</v>
      </c>
      <c r="B476" t="s">
        <v>1078</v>
      </c>
      <c r="C476" t="s">
        <v>36</v>
      </c>
      <c r="D476">
        <v>47.033908843994141</v>
      </c>
      <c r="E476">
        <v>16.77301025390625</v>
      </c>
      <c r="F476">
        <v>18.863746643066406</v>
      </c>
      <c r="G476">
        <v>10851371008</v>
      </c>
      <c r="H476">
        <v>147.13999938964844</v>
      </c>
    </row>
    <row r="477" spans="1:8" x14ac:dyDescent="0.15">
      <c r="A477" t="s">
        <v>1079</v>
      </c>
      <c r="B477" t="s">
        <v>1080</v>
      </c>
      <c r="C477" t="s">
        <v>33</v>
      </c>
      <c r="E477">
        <v>3.610070943832397</v>
      </c>
      <c r="F477">
        <v>22.109745025634766</v>
      </c>
      <c r="G477">
        <v>10830721024</v>
      </c>
      <c r="H477">
        <v>750.55999755859375</v>
      </c>
    </row>
    <row r="478" spans="1:8" x14ac:dyDescent="0.15">
      <c r="A478" t="s">
        <v>1081</v>
      </c>
      <c r="B478" t="s">
        <v>1082</v>
      </c>
      <c r="C478" t="s">
        <v>28</v>
      </c>
      <c r="D478">
        <v>11.271810531616211</v>
      </c>
      <c r="E478">
        <v>16.614812850952148</v>
      </c>
      <c r="F478">
        <v>107.55139923095703</v>
      </c>
      <c r="G478">
        <v>10829453312</v>
      </c>
      <c r="H478">
        <v>50.229999542236328</v>
      </c>
    </row>
    <row r="479" spans="1:8" x14ac:dyDescent="0.15">
      <c r="A479" t="s">
        <v>1083</v>
      </c>
      <c r="B479" t="s">
        <v>1084</v>
      </c>
      <c r="C479" t="s">
        <v>80</v>
      </c>
      <c r="D479">
        <v>38.838024139404297</v>
      </c>
      <c r="E479">
        <v>4.5335149765014648</v>
      </c>
      <c r="F479">
        <v>61.427944183349609</v>
      </c>
      <c r="G479">
        <v>10806385664</v>
      </c>
      <c r="H479">
        <v>64.430000305175781</v>
      </c>
    </row>
    <row r="480" spans="1:8" x14ac:dyDescent="0.15">
      <c r="A480" t="s">
        <v>1085</v>
      </c>
      <c r="B480" t="s">
        <v>1086</v>
      </c>
      <c r="C480" t="s">
        <v>65</v>
      </c>
      <c r="D480">
        <v>21.226442337036133</v>
      </c>
      <c r="E480">
        <v>9.8031415939331055</v>
      </c>
      <c r="F480">
        <v>106.07794189453125</v>
      </c>
      <c r="G480">
        <v>10700311552</v>
      </c>
      <c r="H480">
        <v>95.279998779296875</v>
      </c>
    </row>
    <row r="481" spans="1:8" x14ac:dyDescent="0.15">
      <c r="A481" t="s">
        <v>1087</v>
      </c>
      <c r="B481" t="s">
        <v>1088</v>
      </c>
      <c r="C481" t="s">
        <v>69</v>
      </c>
      <c r="D481">
        <v>47.241390228271484</v>
      </c>
      <c r="E481">
        <v>31.230012893676758</v>
      </c>
      <c r="F481">
        <v>71.709266662597656</v>
      </c>
      <c r="G481">
        <v>10689155072</v>
      </c>
      <c r="H481">
        <v>32.639999389648438</v>
      </c>
    </row>
    <row r="482" spans="1:8" x14ac:dyDescent="0.15">
      <c r="A482" t="s">
        <v>1089</v>
      </c>
      <c r="B482" t="s">
        <v>1090</v>
      </c>
      <c r="C482" t="s">
        <v>33</v>
      </c>
      <c r="D482">
        <v>5.8789496421813965</v>
      </c>
      <c r="E482">
        <v>8.872502326965332</v>
      </c>
      <c r="F482">
        <v>33.156326293945312</v>
      </c>
      <c r="G482">
        <v>10560164864</v>
      </c>
      <c r="H482">
        <v>52.75</v>
      </c>
    </row>
    <row r="483" spans="1:8" x14ac:dyDescent="0.15">
      <c r="A483" t="s">
        <v>1091</v>
      </c>
      <c r="B483" t="s">
        <v>1092</v>
      </c>
      <c r="C483" t="s">
        <v>20</v>
      </c>
      <c r="D483">
        <v>26.80116081237793</v>
      </c>
      <c r="E483">
        <v>63.659915924072266</v>
      </c>
      <c r="F483">
        <v>328.38375854492188</v>
      </c>
      <c r="G483">
        <v>10545804288</v>
      </c>
      <c r="H483">
        <v>75.209999084472656</v>
      </c>
    </row>
    <row r="484" spans="1:8" x14ac:dyDescent="0.15">
      <c r="A484" t="s">
        <v>1093</v>
      </c>
      <c r="B484" t="s">
        <v>1094</v>
      </c>
      <c r="C484" t="s">
        <v>89</v>
      </c>
      <c r="D484">
        <v>30.013324737548828</v>
      </c>
      <c r="E484">
        <v>13.65146541595459</v>
      </c>
      <c r="F484">
        <v>85.716743469238281</v>
      </c>
      <c r="G484">
        <v>10536404992</v>
      </c>
      <c r="H484">
        <v>48.259998321533203</v>
      </c>
    </row>
    <row r="485" spans="1:8" x14ac:dyDescent="0.15">
      <c r="A485" t="s">
        <v>1095</v>
      </c>
      <c r="B485" t="s">
        <v>1096</v>
      </c>
      <c r="C485" t="s">
        <v>20</v>
      </c>
      <c r="D485">
        <v>45.421085357666016</v>
      </c>
      <c r="E485">
        <v>19.338001251220703</v>
      </c>
      <c r="F485">
        <v>16.281700134277344</v>
      </c>
      <c r="G485">
        <v>10530158592</v>
      </c>
      <c r="H485">
        <v>191.97999572753906</v>
      </c>
    </row>
    <row r="486" spans="1:8" x14ac:dyDescent="0.15">
      <c r="A486" t="s">
        <v>1097</v>
      </c>
      <c r="B486" t="s">
        <v>1098</v>
      </c>
      <c r="C486" t="s">
        <v>28</v>
      </c>
      <c r="G486">
        <v>10519099392</v>
      </c>
      <c r="H486">
        <v>113.91999816894531</v>
      </c>
    </row>
    <row r="487" spans="1:8" x14ac:dyDescent="0.15">
      <c r="A487" t="s">
        <v>1099</v>
      </c>
      <c r="B487" t="s">
        <v>1100</v>
      </c>
      <c r="C487" t="s">
        <v>80</v>
      </c>
      <c r="D487">
        <v>66.143287658691406</v>
      </c>
      <c r="E487">
        <v>4.4747052192687988</v>
      </c>
      <c r="F487">
        <v>67.5836181640625</v>
      </c>
      <c r="G487">
        <v>10486356992</v>
      </c>
      <c r="H487">
        <v>108.30000305175781</v>
      </c>
    </row>
    <row r="488" spans="1:8" x14ac:dyDescent="0.15">
      <c r="A488" t="s">
        <v>1101</v>
      </c>
      <c r="B488" t="s">
        <v>1102</v>
      </c>
      <c r="C488" t="s">
        <v>33</v>
      </c>
      <c r="D488">
        <v>29.694940567016602</v>
      </c>
      <c r="E488">
        <v>55.488670349121094</v>
      </c>
      <c r="F488">
        <v>87.732444763183594</v>
      </c>
      <c r="G488">
        <v>10361240576</v>
      </c>
      <c r="H488">
        <v>270.83999633789062</v>
      </c>
    </row>
    <row r="489" spans="1:8" x14ac:dyDescent="0.15">
      <c r="A489" t="s">
        <v>1103</v>
      </c>
      <c r="B489" t="s">
        <v>1104</v>
      </c>
      <c r="C489" t="s">
        <v>28</v>
      </c>
      <c r="D489">
        <v>18.37690544128418</v>
      </c>
      <c r="E489">
        <v>17.986211776733398</v>
      </c>
      <c r="F489">
        <v>69.083335876464844</v>
      </c>
      <c r="G489">
        <v>10333117440</v>
      </c>
      <c r="H489">
        <v>85.540000915527344</v>
      </c>
    </row>
    <row r="490" spans="1:8" x14ac:dyDescent="0.15">
      <c r="A490" t="s">
        <v>1105</v>
      </c>
      <c r="B490" t="s">
        <v>1106</v>
      </c>
      <c r="C490" t="s">
        <v>25</v>
      </c>
      <c r="D490">
        <v>5.8376622200012207</v>
      </c>
      <c r="E490">
        <v>21.170530319213867</v>
      </c>
      <c r="F490">
        <v>102.57643127441406</v>
      </c>
      <c r="G490">
        <v>10266577920</v>
      </c>
      <c r="H490">
        <v>27.530000686645508</v>
      </c>
    </row>
    <row r="491" spans="1:8" x14ac:dyDescent="0.15">
      <c r="A491" t="s">
        <v>1107</v>
      </c>
      <c r="B491" t="s">
        <v>1108</v>
      </c>
      <c r="C491" t="s">
        <v>25</v>
      </c>
      <c r="D491">
        <v>5.8376622200012207</v>
      </c>
      <c r="E491">
        <v>21.170530319213867</v>
      </c>
      <c r="F491">
        <v>102.57643127441406</v>
      </c>
      <c r="G491">
        <v>10266577920</v>
      </c>
      <c r="H491">
        <v>25.159999847412109</v>
      </c>
    </row>
    <row r="492" spans="1:8" x14ac:dyDescent="0.15">
      <c r="A492" t="s">
        <v>1109</v>
      </c>
      <c r="B492" t="s">
        <v>1110</v>
      </c>
      <c r="C492" t="s">
        <v>36</v>
      </c>
      <c r="D492">
        <v>14.534981727600098</v>
      </c>
      <c r="E492">
        <v>0.28534099459648105</v>
      </c>
      <c r="F492">
        <v>114.17817687988281</v>
      </c>
      <c r="G492">
        <v>10265810944</v>
      </c>
      <c r="H492">
        <v>19.899999618530273</v>
      </c>
    </row>
    <row r="493" spans="1:8" x14ac:dyDescent="0.15">
      <c r="A493" t="s">
        <v>1111</v>
      </c>
      <c r="B493" t="s">
        <v>1112</v>
      </c>
      <c r="C493" t="s">
        <v>69</v>
      </c>
      <c r="D493">
        <v>13.008707046508789</v>
      </c>
      <c r="E493">
        <v>22.52757453918457</v>
      </c>
      <c r="F493">
        <v>81.896553039550781</v>
      </c>
      <c r="G493">
        <v>10261210112</v>
      </c>
      <c r="H493">
        <v>44.590000152587891</v>
      </c>
    </row>
    <row r="494" spans="1:8" x14ac:dyDescent="0.15">
      <c r="A494" t="s">
        <v>1113</v>
      </c>
      <c r="B494" t="s">
        <v>1114</v>
      </c>
      <c r="C494" t="s">
        <v>20</v>
      </c>
      <c r="D494">
        <v>66.877372741699219</v>
      </c>
      <c r="E494">
        <v>66.79681396484375</v>
      </c>
      <c r="F494">
        <v>306.57095336914062</v>
      </c>
      <c r="G494">
        <v>10234574848</v>
      </c>
      <c r="H494">
        <v>354.17999267578125</v>
      </c>
    </row>
    <row r="495" spans="1:8" x14ac:dyDescent="0.15">
      <c r="A495" t="s">
        <v>1115</v>
      </c>
      <c r="B495" t="s">
        <v>1116</v>
      </c>
      <c r="C495" t="s">
        <v>33</v>
      </c>
      <c r="D495">
        <v>27.025739669799805</v>
      </c>
      <c r="E495">
        <v>12.671419143676758</v>
      </c>
      <c r="F495">
        <v>53.171901702880859</v>
      </c>
      <c r="G495">
        <v>10187779072</v>
      </c>
      <c r="H495">
        <v>36.220001220703125</v>
      </c>
    </row>
    <row r="496" spans="1:8" x14ac:dyDescent="0.15">
      <c r="A496" t="s">
        <v>1117</v>
      </c>
      <c r="B496" t="s">
        <v>1118</v>
      </c>
      <c r="C496" t="s">
        <v>45</v>
      </c>
      <c r="D496">
        <v>21.831512451171875</v>
      </c>
      <c r="G496">
        <v>10185543680</v>
      </c>
      <c r="H496">
        <v>69.919998168945312</v>
      </c>
    </row>
    <row r="497" spans="1:8" x14ac:dyDescent="0.15">
      <c r="A497" t="s">
        <v>1119</v>
      </c>
      <c r="B497" t="s">
        <v>1120</v>
      </c>
      <c r="C497" t="s">
        <v>80</v>
      </c>
      <c r="D497">
        <v>14.825761795043945</v>
      </c>
      <c r="E497">
        <v>8.1735601425170898</v>
      </c>
      <c r="F497">
        <v>51.100925445556641</v>
      </c>
      <c r="G497">
        <v>10179006464</v>
      </c>
      <c r="H497">
        <v>22.079999923706055</v>
      </c>
    </row>
    <row r="498" spans="1:8" x14ac:dyDescent="0.15">
      <c r="A498" t="s">
        <v>1121</v>
      </c>
      <c r="B498" t="s">
        <v>1122</v>
      </c>
      <c r="C498" t="s">
        <v>33</v>
      </c>
      <c r="D498">
        <v>3.978782176971436</v>
      </c>
      <c r="E498">
        <v>7.2624711990356454</v>
      </c>
      <c r="F498">
        <v>29.149894714355469</v>
      </c>
      <c r="G498">
        <v>10122570752</v>
      </c>
      <c r="H498">
        <v>20.610000610351562</v>
      </c>
    </row>
    <row r="499" spans="1:8" x14ac:dyDescent="0.15">
      <c r="A499" t="s">
        <v>1123</v>
      </c>
      <c r="B499" t="s">
        <v>1124</v>
      </c>
      <c r="C499" t="s">
        <v>36</v>
      </c>
      <c r="D499">
        <v>104.34534454345703</v>
      </c>
      <c r="E499">
        <v>17.871297836303711</v>
      </c>
      <c r="F499">
        <v>12.263427734375</v>
      </c>
      <c r="G499">
        <v>10050853888</v>
      </c>
      <c r="H499">
        <v>337.30999755859375</v>
      </c>
    </row>
    <row r="500" spans="1:8" x14ac:dyDescent="0.15">
      <c r="A500" t="s">
        <v>1125</v>
      </c>
      <c r="B500" t="s">
        <v>1126</v>
      </c>
      <c r="C500" t="s">
        <v>65</v>
      </c>
      <c r="D500">
        <v>14.227276802062988</v>
      </c>
      <c r="E500">
        <v>12.27558708190918</v>
      </c>
      <c r="F500">
        <v>314.802001953125</v>
      </c>
      <c r="G500">
        <v>10037405696</v>
      </c>
      <c r="H500">
        <v>15.119999885559082</v>
      </c>
    </row>
    <row r="501" spans="1:8" x14ac:dyDescent="0.15">
      <c r="A501" t="s">
        <v>1127</v>
      </c>
      <c r="B501" t="s">
        <v>1128</v>
      </c>
      <c r="C501" t="s">
        <v>28</v>
      </c>
      <c r="D501">
        <v>22.989011764526367</v>
      </c>
      <c r="E501">
        <v>17.562675476074219</v>
      </c>
      <c r="F501">
        <v>220.04518127441406</v>
      </c>
      <c r="G501">
        <v>10036832256</v>
      </c>
      <c r="H501">
        <v>40.650001525878906</v>
      </c>
    </row>
    <row r="502" spans="1:8" x14ac:dyDescent="0.15">
      <c r="A502" t="s">
        <v>1129</v>
      </c>
      <c r="B502" t="s">
        <v>1130</v>
      </c>
      <c r="C502" t="s">
        <v>65</v>
      </c>
      <c r="D502">
        <v>20.850122451782227</v>
      </c>
      <c r="E502">
        <v>8.818140983581543</v>
      </c>
      <c r="F502">
        <v>112.35354614257812</v>
      </c>
      <c r="G502">
        <v>10015427584</v>
      </c>
      <c r="H502">
        <v>47.930000305175781</v>
      </c>
    </row>
    <row r="503" spans="1:8" x14ac:dyDescent="0.15">
      <c r="A503" t="s">
        <v>1131</v>
      </c>
      <c r="B503" t="s">
        <v>1132</v>
      </c>
      <c r="C503" t="s">
        <v>45</v>
      </c>
      <c r="F503">
        <v>7.7086057662963867</v>
      </c>
      <c r="G503">
        <v>10010376192</v>
      </c>
      <c r="H503">
        <v>165.47999572753906</v>
      </c>
    </row>
    <row r="504" spans="1:8" x14ac:dyDescent="0.15">
      <c r="A504" t="s">
        <v>1133</v>
      </c>
      <c r="B504" t="s">
        <v>1134</v>
      </c>
      <c r="C504" t="s">
        <v>33</v>
      </c>
      <c r="D504">
        <v>8.9944400787353516</v>
      </c>
      <c r="E504">
        <v>22.480104446411133</v>
      </c>
      <c r="F504">
        <v>16.062389373779297</v>
      </c>
      <c r="G504">
        <v>9989718016</v>
      </c>
      <c r="H504">
        <v>193.83000183105469</v>
      </c>
    </row>
    <row r="505" spans="1:8" x14ac:dyDescent="0.15">
      <c r="A505" t="s">
        <v>1135</v>
      </c>
      <c r="B505" t="s">
        <v>1136</v>
      </c>
      <c r="C505" t="s">
        <v>33</v>
      </c>
      <c r="D505">
        <v>9.820521354675293</v>
      </c>
      <c r="E505">
        <v>16.487512588500977</v>
      </c>
      <c r="F505">
        <v>41.572052001953125</v>
      </c>
      <c r="G505">
        <v>9937891328</v>
      </c>
      <c r="H505">
        <v>41.439998626708984</v>
      </c>
    </row>
    <row r="506" spans="1:8" x14ac:dyDescent="0.15">
      <c r="A506" t="s">
        <v>1137</v>
      </c>
      <c r="B506" t="s">
        <v>1138</v>
      </c>
      <c r="C506" t="s">
        <v>20</v>
      </c>
      <c r="D506">
        <v>76.84185791015625</v>
      </c>
      <c r="E506">
        <v>9.4009265899658203</v>
      </c>
      <c r="F506">
        <v>2.8001658916473389</v>
      </c>
      <c r="G506">
        <v>9879122944</v>
      </c>
      <c r="H506">
        <v>256.04998779296875</v>
      </c>
    </row>
    <row r="507" spans="1:8" x14ac:dyDescent="0.15">
      <c r="A507" t="s">
        <v>1139</v>
      </c>
      <c r="B507" t="s">
        <v>1140</v>
      </c>
      <c r="C507" t="s">
        <v>28</v>
      </c>
      <c r="D507">
        <v>18.773708343505859</v>
      </c>
      <c r="E507">
        <v>11.914013862609863</v>
      </c>
      <c r="F507">
        <v>87.935615539550781</v>
      </c>
      <c r="G507">
        <v>9856401408</v>
      </c>
      <c r="H507">
        <v>138.07000732421875</v>
      </c>
    </row>
    <row r="508" spans="1:8" x14ac:dyDescent="0.15">
      <c r="A508" t="s">
        <v>1141</v>
      </c>
      <c r="B508" t="s">
        <v>1142</v>
      </c>
      <c r="C508" t="s">
        <v>43</v>
      </c>
      <c r="D508">
        <v>12.879090309143066</v>
      </c>
      <c r="E508">
        <v>8.0798912048339844</v>
      </c>
      <c r="F508">
        <v>48.822410583496094</v>
      </c>
      <c r="G508">
        <v>9809313792</v>
      </c>
      <c r="H508">
        <v>12.199999809265137</v>
      </c>
    </row>
    <row r="509" spans="1:8" x14ac:dyDescent="0.15">
      <c r="A509" t="s">
        <v>1143</v>
      </c>
      <c r="B509" t="s">
        <v>1144</v>
      </c>
      <c r="C509" t="s">
        <v>33</v>
      </c>
      <c r="D509">
        <v>18.378843307495117</v>
      </c>
      <c r="E509">
        <v>6.0155181884765634</v>
      </c>
      <c r="F509">
        <v>7.911992073059082</v>
      </c>
      <c r="G509">
        <v>9773167616</v>
      </c>
      <c r="H509">
        <v>239.88999938964844</v>
      </c>
    </row>
    <row r="510" spans="1:8" x14ac:dyDescent="0.15">
      <c r="A510" t="s">
        <v>1145</v>
      </c>
      <c r="B510" t="s">
        <v>1146</v>
      </c>
      <c r="C510" t="s">
        <v>69</v>
      </c>
      <c r="D510">
        <v>24.509269714355469</v>
      </c>
      <c r="G510">
        <v>9759428608</v>
      </c>
      <c r="H510">
        <v>252.00999450683594</v>
      </c>
    </row>
    <row r="511" spans="1:8" x14ac:dyDescent="0.15">
      <c r="A511" t="s">
        <v>1147</v>
      </c>
      <c r="B511" t="s">
        <v>1148</v>
      </c>
      <c r="C511" t="s">
        <v>20</v>
      </c>
      <c r="D511">
        <v>83.333328247070312</v>
      </c>
      <c r="E511">
        <v>16.726936340332031</v>
      </c>
      <c r="F511">
        <v>1.011940002441406</v>
      </c>
      <c r="G511">
        <v>9746809856</v>
      </c>
      <c r="H511">
        <v>206.91000366210938</v>
      </c>
    </row>
    <row r="512" spans="1:8" x14ac:dyDescent="0.15">
      <c r="A512" t="s">
        <v>1149</v>
      </c>
      <c r="B512" t="s">
        <v>1150</v>
      </c>
      <c r="C512" t="s">
        <v>36</v>
      </c>
      <c r="D512">
        <v>24.192049026489258</v>
      </c>
      <c r="E512">
        <v>20.834362030029297</v>
      </c>
      <c r="F512">
        <v>22.819097518920898</v>
      </c>
      <c r="G512">
        <v>9711625216</v>
      </c>
      <c r="H512">
        <v>106.65000152587891</v>
      </c>
    </row>
    <row r="513" spans="1:8" x14ac:dyDescent="0.15">
      <c r="A513" t="s">
        <v>1151</v>
      </c>
      <c r="B513" t="s">
        <v>1152</v>
      </c>
      <c r="C513" t="s">
        <v>80</v>
      </c>
      <c r="D513">
        <v>42.041538238525391</v>
      </c>
      <c r="E513">
        <v>11.491835594177246</v>
      </c>
      <c r="F513">
        <v>124.91275024414062</v>
      </c>
      <c r="G513">
        <v>9707352064</v>
      </c>
      <c r="H513">
        <v>129.50999450683594</v>
      </c>
    </row>
    <row r="514" spans="1:8" x14ac:dyDescent="0.15">
      <c r="A514" t="s">
        <v>1153</v>
      </c>
      <c r="B514" t="s">
        <v>1154</v>
      </c>
      <c r="C514" t="s">
        <v>89</v>
      </c>
      <c r="D514">
        <v>20.90730094909668</v>
      </c>
      <c r="E514">
        <v>23.325656890869141</v>
      </c>
      <c r="F514">
        <v>208.4705810546875</v>
      </c>
      <c r="G514">
        <v>9682185216</v>
      </c>
      <c r="H514">
        <v>115</v>
      </c>
    </row>
    <row r="515" spans="1:8" x14ac:dyDescent="0.15">
      <c r="A515" t="s">
        <v>1155</v>
      </c>
      <c r="B515" t="s">
        <v>1156</v>
      </c>
      <c r="C515" t="s">
        <v>36</v>
      </c>
      <c r="D515">
        <v>34.06915283203125</v>
      </c>
      <c r="F515">
        <v>48.418952941894531</v>
      </c>
      <c r="G515">
        <v>9671794688</v>
      </c>
      <c r="H515">
        <v>25.930000305175781</v>
      </c>
    </row>
    <row r="516" spans="1:8" x14ac:dyDescent="0.15">
      <c r="A516" t="s">
        <v>1157</v>
      </c>
      <c r="B516" t="s">
        <v>1158</v>
      </c>
      <c r="C516" t="s">
        <v>28</v>
      </c>
      <c r="D516">
        <v>56.408370971679688</v>
      </c>
      <c r="E516">
        <v>21.092256546020508</v>
      </c>
      <c r="F516">
        <v>202.41119384765625</v>
      </c>
      <c r="G516">
        <v>9632338944</v>
      </c>
      <c r="H516">
        <v>165.47999572753906</v>
      </c>
    </row>
    <row r="517" spans="1:8" x14ac:dyDescent="0.15">
      <c r="A517" t="s">
        <v>1159</v>
      </c>
      <c r="B517" t="s">
        <v>1160</v>
      </c>
      <c r="C517" t="s">
        <v>33</v>
      </c>
      <c r="D517">
        <v>13.749073028564453</v>
      </c>
      <c r="E517">
        <v>11.663064002990723</v>
      </c>
      <c r="F517">
        <v>24.041078567504883</v>
      </c>
      <c r="G517">
        <v>9608611840</v>
      </c>
      <c r="H517">
        <v>88.069999694824219</v>
      </c>
    </row>
    <row r="518" spans="1:8" x14ac:dyDescent="0.15">
      <c r="A518" t="s">
        <v>1161</v>
      </c>
      <c r="B518" t="s">
        <v>1162</v>
      </c>
      <c r="C518" t="s">
        <v>28</v>
      </c>
      <c r="D518">
        <v>29.513839721679688</v>
      </c>
      <c r="E518">
        <v>17.865879058837891</v>
      </c>
      <c r="F518">
        <v>71.797142028808594</v>
      </c>
      <c r="G518">
        <v>9580947456</v>
      </c>
      <c r="H518">
        <v>238.32000732421875</v>
      </c>
    </row>
    <row r="519" spans="1:8" x14ac:dyDescent="0.15">
      <c r="A519" t="s">
        <v>1163</v>
      </c>
      <c r="B519" t="s">
        <v>1164</v>
      </c>
      <c r="C519" t="s">
        <v>65</v>
      </c>
      <c r="D519">
        <v>33.559307098388672</v>
      </c>
      <c r="E519">
        <v>5.0225710868835449</v>
      </c>
      <c r="F519">
        <v>78.753173828125</v>
      </c>
      <c r="G519">
        <v>9576178688</v>
      </c>
      <c r="H519">
        <v>44.380001068115234</v>
      </c>
    </row>
    <row r="520" spans="1:8" x14ac:dyDescent="0.15">
      <c r="A520" t="s">
        <v>1165</v>
      </c>
      <c r="B520" t="s">
        <v>1166</v>
      </c>
      <c r="C520" t="s">
        <v>33</v>
      </c>
      <c r="D520">
        <v>11.511940956115723</v>
      </c>
      <c r="E520">
        <v>8.1140756607055664</v>
      </c>
      <c r="F520">
        <v>37.507766723632812</v>
      </c>
      <c r="G520">
        <v>9520913408</v>
      </c>
      <c r="H520">
        <v>151.69999694824219</v>
      </c>
    </row>
    <row r="521" spans="1:8" x14ac:dyDescent="0.15">
      <c r="A521" t="s">
        <v>1167</v>
      </c>
      <c r="B521" t="s">
        <v>1168</v>
      </c>
      <c r="C521" t="s">
        <v>89</v>
      </c>
      <c r="D521">
        <v>11.774320602416992</v>
      </c>
      <c r="E521">
        <v>29.593912124633789</v>
      </c>
      <c r="F521">
        <v>94.036697387695312</v>
      </c>
      <c r="G521">
        <v>9473855488</v>
      </c>
      <c r="H521">
        <v>100.08000183105469</v>
      </c>
    </row>
    <row r="522" spans="1:8" x14ac:dyDescent="0.15">
      <c r="A522" t="s">
        <v>1169</v>
      </c>
      <c r="B522" t="s">
        <v>1170</v>
      </c>
      <c r="C522" t="s">
        <v>20</v>
      </c>
      <c r="D522">
        <v>30.967473983764648</v>
      </c>
      <c r="E522">
        <v>11.873291969299316</v>
      </c>
      <c r="F522">
        <v>66.555763244628906</v>
      </c>
      <c r="G522">
        <v>9447155712</v>
      </c>
      <c r="H522">
        <v>37.520000457763672</v>
      </c>
    </row>
    <row r="523" spans="1:8" x14ac:dyDescent="0.15">
      <c r="A523" t="s">
        <v>1171</v>
      </c>
      <c r="B523" t="s">
        <v>1172</v>
      </c>
      <c r="C523" t="s">
        <v>80</v>
      </c>
      <c r="D523">
        <v>55.940605163574219</v>
      </c>
      <c r="E523">
        <v>4.3605880737304688</v>
      </c>
      <c r="F523">
        <v>76.960861206054688</v>
      </c>
      <c r="G523">
        <v>9402907648</v>
      </c>
      <c r="H523">
        <v>9.6599998474121094</v>
      </c>
    </row>
    <row r="524" spans="1:8" x14ac:dyDescent="0.15">
      <c r="A524" t="s">
        <v>1173</v>
      </c>
      <c r="B524" t="s">
        <v>1174</v>
      </c>
      <c r="C524" t="s">
        <v>20</v>
      </c>
      <c r="D524">
        <v>11.890302658081055</v>
      </c>
      <c r="F524">
        <v>11057.947265625</v>
      </c>
      <c r="G524">
        <v>9376468992</v>
      </c>
      <c r="H524">
        <v>22.120000839233398</v>
      </c>
    </row>
    <row r="525" spans="1:8" x14ac:dyDescent="0.15">
      <c r="A525" t="s">
        <v>1175</v>
      </c>
      <c r="B525" t="s">
        <v>1176</v>
      </c>
      <c r="C525" t="s">
        <v>25</v>
      </c>
      <c r="E525">
        <v>-6.6781911849975586</v>
      </c>
      <c r="F525">
        <v>98.316497802734375</v>
      </c>
      <c r="G525">
        <v>9318410240</v>
      </c>
      <c r="H525">
        <v>40.569999694824219</v>
      </c>
    </row>
    <row r="526" spans="1:8" x14ac:dyDescent="0.15">
      <c r="A526" t="s">
        <v>1177</v>
      </c>
      <c r="B526" t="s">
        <v>1178</v>
      </c>
      <c r="C526" t="s">
        <v>25</v>
      </c>
      <c r="E526">
        <v>-6.6781911849975586</v>
      </c>
      <c r="F526">
        <v>98.316497802734375</v>
      </c>
      <c r="G526">
        <v>9318410240</v>
      </c>
      <c r="H526">
        <v>38.540000915527344</v>
      </c>
    </row>
    <row r="527" spans="1:8" x14ac:dyDescent="0.15">
      <c r="A527" t="s">
        <v>1179</v>
      </c>
      <c r="B527" t="s">
        <v>1180</v>
      </c>
      <c r="C527" t="s">
        <v>28</v>
      </c>
      <c r="D527">
        <v>25.345998764038086</v>
      </c>
      <c r="G527">
        <v>9288141824</v>
      </c>
      <c r="H527">
        <v>225.25999450683594</v>
      </c>
    </row>
    <row r="528" spans="1:8" x14ac:dyDescent="0.15">
      <c r="A528" t="s">
        <v>1181</v>
      </c>
      <c r="B528" t="s">
        <v>1182</v>
      </c>
      <c r="C528" t="s">
        <v>20</v>
      </c>
      <c r="D528">
        <v>56.850566864013672</v>
      </c>
      <c r="E528">
        <v>8.9179210662841797</v>
      </c>
      <c r="F528">
        <v>90.107620239257812</v>
      </c>
      <c r="G528">
        <v>9243551744</v>
      </c>
      <c r="H528">
        <v>61.799999237060547</v>
      </c>
    </row>
    <row r="529" spans="1:8" x14ac:dyDescent="0.15">
      <c r="A529" t="s">
        <v>1183</v>
      </c>
      <c r="B529" t="s">
        <v>1184</v>
      </c>
      <c r="C529" t="s">
        <v>28</v>
      </c>
      <c r="D529">
        <v>9.3358135223388672</v>
      </c>
      <c r="E529">
        <v>19.346681594848633</v>
      </c>
      <c r="F529">
        <v>60.558734893798828</v>
      </c>
      <c r="G529">
        <v>9235685376</v>
      </c>
      <c r="H529">
        <v>33.680000305175781</v>
      </c>
    </row>
    <row r="530" spans="1:8" x14ac:dyDescent="0.15">
      <c r="A530" t="s">
        <v>1185</v>
      </c>
      <c r="B530" t="s">
        <v>1186</v>
      </c>
      <c r="C530" t="s">
        <v>36</v>
      </c>
      <c r="D530">
        <v>31.870658874511719</v>
      </c>
      <c r="E530">
        <v>9.6606769561767578</v>
      </c>
      <c r="F530">
        <v>85.595932006835938</v>
      </c>
      <c r="G530">
        <v>9228209152</v>
      </c>
      <c r="H530">
        <v>83.080001831054688</v>
      </c>
    </row>
    <row r="531" spans="1:8" x14ac:dyDescent="0.15">
      <c r="A531" t="s">
        <v>1187</v>
      </c>
      <c r="B531" t="s">
        <v>1188</v>
      </c>
      <c r="C531" t="s">
        <v>36</v>
      </c>
      <c r="D531">
        <v>546.2857666015625</v>
      </c>
      <c r="E531">
        <v>8.08154296875</v>
      </c>
      <c r="F531">
        <v>247.08943176269531</v>
      </c>
      <c r="G531">
        <v>9192033280</v>
      </c>
      <c r="H531">
        <v>152.50999450683594</v>
      </c>
    </row>
    <row r="532" spans="1:8" x14ac:dyDescent="0.15">
      <c r="A532" t="s">
        <v>1189</v>
      </c>
      <c r="B532" t="s">
        <v>1190</v>
      </c>
      <c r="C532" t="s">
        <v>33</v>
      </c>
      <c r="D532">
        <v>7.9539313316345215</v>
      </c>
      <c r="E532">
        <v>16.335540771484375</v>
      </c>
      <c r="F532">
        <v>113.2186279296875</v>
      </c>
      <c r="G532">
        <v>9190191104</v>
      </c>
      <c r="H532">
        <v>61.529998779296875</v>
      </c>
    </row>
    <row r="533" spans="1:8" x14ac:dyDescent="0.15">
      <c r="A533" t="s">
        <v>1191</v>
      </c>
      <c r="B533" t="s">
        <v>1192</v>
      </c>
      <c r="C533" t="s">
        <v>36</v>
      </c>
      <c r="E533">
        <v>-50.806381225585938</v>
      </c>
      <c r="F533">
        <v>19.153139114379883</v>
      </c>
      <c r="G533">
        <v>9162398720</v>
      </c>
      <c r="H533">
        <v>82.389999389648438</v>
      </c>
    </row>
    <row r="534" spans="1:8" x14ac:dyDescent="0.15">
      <c r="A534" t="s">
        <v>1193</v>
      </c>
      <c r="B534" t="s">
        <v>1194</v>
      </c>
      <c r="C534" t="s">
        <v>20</v>
      </c>
      <c r="D534">
        <v>35.434822082519531</v>
      </c>
      <c r="F534">
        <v>51.730014801025391</v>
      </c>
      <c r="G534">
        <v>9146015744</v>
      </c>
      <c r="H534">
        <v>132.6199951171875</v>
      </c>
    </row>
    <row r="535" spans="1:8" x14ac:dyDescent="0.15">
      <c r="A535" t="s">
        <v>1195</v>
      </c>
      <c r="B535" t="s">
        <v>1196</v>
      </c>
      <c r="C535" t="s">
        <v>80</v>
      </c>
      <c r="D535">
        <v>29.401760101318359</v>
      </c>
      <c r="E535">
        <v>18.701688766479492</v>
      </c>
      <c r="F535">
        <v>625.815185546875</v>
      </c>
      <c r="G535">
        <v>9135738880</v>
      </c>
      <c r="H535">
        <v>31.819999694824219</v>
      </c>
    </row>
    <row r="536" spans="1:8" x14ac:dyDescent="0.15">
      <c r="A536" t="s">
        <v>1197</v>
      </c>
      <c r="B536" t="s">
        <v>1198</v>
      </c>
      <c r="C536" t="s">
        <v>80</v>
      </c>
      <c r="D536">
        <v>36.366771697998047</v>
      </c>
      <c r="E536">
        <v>6.9956860542297363</v>
      </c>
      <c r="F536">
        <v>69.065406799316406</v>
      </c>
      <c r="G536">
        <v>9132253184</v>
      </c>
      <c r="H536">
        <v>55.849998474121094</v>
      </c>
    </row>
    <row r="537" spans="1:8" x14ac:dyDescent="0.15">
      <c r="A537" t="s">
        <v>1199</v>
      </c>
      <c r="B537" t="s">
        <v>1200</v>
      </c>
      <c r="C537" t="s">
        <v>43</v>
      </c>
      <c r="D537">
        <v>16.789608001708984</v>
      </c>
      <c r="E537">
        <v>51.332622528076172</v>
      </c>
      <c r="F537">
        <v>69.230766296386719</v>
      </c>
      <c r="G537">
        <v>9110668288</v>
      </c>
      <c r="H537">
        <v>22.540000915527344</v>
      </c>
    </row>
    <row r="538" spans="1:8" x14ac:dyDescent="0.15">
      <c r="A538" t="s">
        <v>1201</v>
      </c>
      <c r="B538" t="s">
        <v>1202</v>
      </c>
      <c r="C538" t="s">
        <v>36</v>
      </c>
      <c r="D538">
        <v>16.267501831054688</v>
      </c>
      <c r="E538">
        <v>16.679374694824219</v>
      </c>
      <c r="F538">
        <v>39.411525726318359</v>
      </c>
      <c r="G538">
        <v>9095703552</v>
      </c>
      <c r="H538">
        <v>61.349998474121094</v>
      </c>
    </row>
    <row r="539" spans="1:8" x14ac:dyDescent="0.15">
      <c r="A539" t="s">
        <v>1203</v>
      </c>
      <c r="B539" t="s">
        <v>1204</v>
      </c>
      <c r="C539" t="s">
        <v>33</v>
      </c>
      <c r="D539">
        <v>9.7313432693481445</v>
      </c>
      <c r="E539">
        <v>13.23863410949707</v>
      </c>
      <c r="F539">
        <v>502.25070190429688</v>
      </c>
      <c r="G539">
        <v>9051131904</v>
      </c>
      <c r="H539">
        <v>26.159999847412109</v>
      </c>
    </row>
    <row r="540" spans="1:8" x14ac:dyDescent="0.15">
      <c r="A540" t="s">
        <v>1205</v>
      </c>
      <c r="B540" t="s">
        <v>1206</v>
      </c>
      <c r="C540" t="s">
        <v>20</v>
      </c>
      <c r="D540">
        <v>990.75177001953125</v>
      </c>
      <c r="E540">
        <v>7.3535590171813965</v>
      </c>
      <c r="F540">
        <v>64.083602905273438</v>
      </c>
      <c r="G540">
        <v>9041280000</v>
      </c>
      <c r="H540">
        <v>143.97000122070312</v>
      </c>
    </row>
    <row r="541" spans="1:8" x14ac:dyDescent="0.15">
      <c r="A541" t="s">
        <v>1207</v>
      </c>
      <c r="B541" t="s">
        <v>1208</v>
      </c>
      <c r="C541" t="s">
        <v>20</v>
      </c>
      <c r="E541">
        <v>-40.068859100341797</v>
      </c>
      <c r="F541">
        <v>138.48170471191406</v>
      </c>
      <c r="G541">
        <v>9034081280</v>
      </c>
      <c r="H541">
        <v>81.400001525878906</v>
      </c>
    </row>
    <row r="542" spans="1:8" x14ac:dyDescent="0.15">
      <c r="A542" t="s">
        <v>1209</v>
      </c>
      <c r="B542" t="s">
        <v>1210</v>
      </c>
      <c r="C542" t="s">
        <v>33</v>
      </c>
      <c r="D542">
        <v>12.891622543334961</v>
      </c>
      <c r="E542">
        <v>12.779666900634766</v>
      </c>
      <c r="F542">
        <v>26.026273727416992</v>
      </c>
      <c r="G542">
        <v>9027466240</v>
      </c>
      <c r="H542">
        <v>100.37000274658203</v>
      </c>
    </row>
    <row r="543" spans="1:8" x14ac:dyDescent="0.15">
      <c r="A543" t="s">
        <v>1211</v>
      </c>
      <c r="B543" t="s">
        <v>1212</v>
      </c>
      <c r="C543" t="s">
        <v>65</v>
      </c>
      <c r="D543">
        <v>15.891696929931641</v>
      </c>
      <c r="G543">
        <v>9021548544</v>
      </c>
      <c r="H543">
        <v>35.659999847412109</v>
      </c>
    </row>
    <row r="544" spans="1:8" x14ac:dyDescent="0.15">
      <c r="A544" t="s">
        <v>1213</v>
      </c>
      <c r="B544" t="s">
        <v>1214</v>
      </c>
      <c r="C544" t="s">
        <v>36</v>
      </c>
      <c r="D544">
        <v>53.501724243164062</v>
      </c>
      <c r="E544">
        <v>40.606235504150391</v>
      </c>
      <c r="F544">
        <v>46.602874755859375</v>
      </c>
      <c r="G544">
        <v>9006068736</v>
      </c>
      <c r="H544">
        <v>64.099998474121094</v>
      </c>
    </row>
    <row r="545" spans="1:8" x14ac:dyDescent="0.15">
      <c r="A545" t="s">
        <v>1215</v>
      </c>
      <c r="B545" t="s">
        <v>1216</v>
      </c>
      <c r="C545" t="s">
        <v>36</v>
      </c>
      <c r="E545">
        <v>-30.071552276611328</v>
      </c>
      <c r="F545">
        <v>103.75567626953125</v>
      </c>
      <c r="G545">
        <v>8998829056</v>
      </c>
      <c r="H545">
        <v>91.660003662109375</v>
      </c>
    </row>
    <row r="546" spans="1:8" x14ac:dyDescent="0.15">
      <c r="A546" t="s">
        <v>1217</v>
      </c>
      <c r="B546" t="s">
        <v>1218</v>
      </c>
      <c r="C546" t="s">
        <v>89</v>
      </c>
      <c r="D546">
        <v>16.9976806640625</v>
      </c>
      <c r="E546">
        <v>43.984600067138672</v>
      </c>
      <c r="F546">
        <v>529.35296630859375</v>
      </c>
      <c r="G546">
        <v>8980037632</v>
      </c>
      <c r="H546">
        <v>66.260002136230469</v>
      </c>
    </row>
    <row r="547" spans="1:8" x14ac:dyDescent="0.15">
      <c r="A547" t="s">
        <v>1219</v>
      </c>
      <c r="B547" t="s">
        <v>1220</v>
      </c>
      <c r="C547" t="s">
        <v>36</v>
      </c>
      <c r="D547">
        <v>102.38162994384766</v>
      </c>
      <c r="E547">
        <v>4.1955909729003906</v>
      </c>
      <c r="F547">
        <v>96.835678100585938</v>
      </c>
      <c r="G547">
        <v>8977528832</v>
      </c>
      <c r="H547">
        <v>98.029998779296875</v>
      </c>
    </row>
    <row r="548" spans="1:8" x14ac:dyDescent="0.15">
      <c r="A548" t="s">
        <v>1221</v>
      </c>
      <c r="B548" t="s">
        <v>1222</v>
      </c>
      <c r="C548" t="s">
        <v>20</v>
      </c>
      <c r="D548">
        <v>23.520370483398438</v>
      </c>
      <c r="E548">
        <v>29.217433929443359</v>
      </c>
      <c r="F548">
        <v>30.535375595092773</v>
      </c>
      <c r="G548">
        <v>8947647488</v>
      </c>
      <c r="H548">
        <v>52.650001525878906</v>
      </c>
    </row>
    <row r="549" spans="1:8" x14ac:dyDescent="0.15">
      <c r="A549" t="s">
        <v>1223</v>
      </c>
      <c r="B549" t="s">
        <v>1224</v>
      </c>
      <c r="C549" t="s">
        <v>69</v>
      </c>
      <c r="D549">
        <v>20.874055862426758</v>
      </c>
      <c r="E549">
        <v>75.147880554199219</v>
      </c>
      <c r="F549">
        <v>227.51657104492188</v>
      </c>
      <c r="G549">
        <v>8945454080</v>
      </c>
      <c r="H549">
        <v>95.800003051757812</v>
      </c>
    </row>
    <row r="550" spans="1:8" x14ac:dyDescent="0.15">
      <c r="A550" t="s">
        <v>1225</v>
      </c>
      <c r="B550" t="s">
        <v>1226</v>
      </c>
      <c r="C550" t="s">
        <v>20</v>
      </c>
      <c r="E550">
        <v>-11.45438289642334</v>
      </c>
      <c r="F550">
        <v>0</v>
      </c>
      <c r="G550">
        <v>8860422144</v>
      </c>
      <c r="H550">
        <v>70.510002136230469</v>
      </c>
    </row>
    <row r="551" spans="1:8" x14ac:dyDescent="0.15">
      <c r="A551" t="s">
        <v>1227</v>
      </c>
      <c r="B551" t="s">
        <v>1228</v>
      </c>
      <c r="C551" t="s">
        <v>45</v>
      </c>
      <c r="D551">
        <v>19.571514129638672</v>
      </c>
      <c r="E551">
        <v>12.424530982971191</v>
      </c>
      <c r="F551">
        <v>101.19359588623047</v>
      </c>
      <c r="G551">
        <v>8854506496</v>
      </c>
      <c r="H551">
        <v>40.400001525878906</v>
      </c>
    </row>
    <row r="552" spans="1:8" x14ac:dyDescent="0.15">
      <c r="A552" t="s">
        <v>1229</v>
      </c>
      <c r="B552" t="s">
        <v>1230</v>
      </c>
      <c r="C552" t="s">
        <v>89</v>
      </c>
      <c r="D552">
        <v>8.7248458862304688</v>
      </c>
      <c r="E552">
        <v>15.787652969360352</v>
      </c>
      <c r="F552">
        <v>110.25899505615234</v>
      </c>
      <c r="G552">
        <v>8847082496</v>
      </c>
      <c r="H552">
        <v>64.580001831054688</v>
      </c>
    </row>
    <row r="553" spans="1:8" x14ac:dyDescent="0.15">
      <c r="A553" t="s">
        <v>1231</v>
      </c>
      <c r="B553" t="s">
        <v>1232</v>
      </c>
      <c r="C553" t="s">
        <v>36</v>
      </c>
      <c r="E553">
        <v>-53.751010894775391</v>
      </c>
      <c r="F553">
        <v>3.3837258815765381</v>
      </c>
      <c r="G553">
        <v>8826114048</v>
      </c>
      <c r="H553">
        <v>170.86000061035156</v>
      </c>
    </row>
    <row r="554" spans="1:8" x14ac:dyDescent="0.15">
      <c r="A554" t="s">
        <v>1233</v>
      </c>
      <c r="B554" t="s">
        <v>1234</v>
      </c>
      <c r="C554" t="s">
        <v>20</v>
      </c>
      <c r="D554">
        <v>48.848987579345703</v>
      </c>
      <c r="E554">
        <v>6.1024727821350098</v>
      </c>
      <c r="F554">
        <v>154.12202453613281</v>
      </c>
      <c r="G554">
        <v>8814761984</v>
      </c>
      <c r="H554">
        <v>203.69000244140625</v>
      </c>
    </row>
    <row r="555" spans="1:8" x14ac:dyDescent="0.15">
      <c r="A555" t="s">
        <v>1235</v>
      </c>
      <c r="B555" t="s">
        <v>1236</v>
      </c>
      <c r="C555" t="s">
        <v>80</v>
      </c>
      <c r="D555">
        <v>26.194887161254883</v>
      </c>
      <c r="E555">
        <v>7.1410651206970206</v>
      </c>
      <c r="F555">
        <v>116.78659820556641</v>
      </c>
      <c r="G555">
        <v>8802906112</v>
      </c>
      <c r="H555">
        <v>40.650001525878906</v>
      </c>
    </row>
    <row r="556" spans="1:8" x14ac:dyDescent="0.15">
      <c r="A556" t="s">
        <v>1237</v>
      </c>
      <c r="B556" t="s">
        <v>1238</v>
      </c>
      <c r="C556" t="s">
        <v>89</v>
      </c>
      <c r="D556">
        <v>8.6982755661010742</v>
      </c>
      <c r="E556">
        <v>7.1632509231567383</v>
      </c>
      <c r="F556">
        <v>88.970504760742188</v>
      </c>
      <c r="G556">
        <v>8777920512</v>
      </c>
      <c r="H556">
        <v>34.110000610351562</v>
      </c>
    </row>
    <row r="557" spans="1:8" x14ac:dyDescent="0.15">
      <c r="A557" t="s">
        <v>1239</v>
      </c>
      <c r="B557" t="s">
        <v>1240</v>
      </c>
      <c r="C557" t="s">
        <v>20</v>
      </c>
      <c r="E557">
        <v>-21.305095672607422</v>
      </c>
      <c r="F557">
        <v>64.583633422851562</v>
      </c>
      <c r="G557">
        <v>8761568256</v>
      </c>
      <c r="H557">
        <v>141.83999633789062</v>
      </c>
    </row>
    <row r="558" spans="1:8" x14ac:dyDescent="0.15">
      <c r="A558" t="s">
        <v>1241</v>
      </c>
      <c r="B558" t="s">
        <v>1242</v>
      </c>
      <c r="C558" t="s">
        <v>20</v>
      </c>
      <c r="D558">
        <v>19.497030258178711</v>
      </c>
      <c r="E558">
        <v>11.468460083007812</v>
      </c>
      <c r="F558">
        <v>0</v>
      </c>
      <c r="G558">
        <v>8752610304</v>
      </c>
      <c r="H558">
        <v>64.410003662109375</v>
      </c>
    </row>
    <row r="559" spans="1:8" x14ac:dyDescent="0.15">
      <c r="A559" t="s">
        <v>1243</v>
      </c>
      <c r="B559" t="s">
        <v>1244</v>
      </c>
      <c r="C559" t="s">
        <v>36</v>
      </c>
      <c r="F559">
        <v>1.7859999090433003E-2</v>
      </c>
      <c r="G559">
        <v>8742499328</v>
      </c>
      <c r="H559">
        <v>94.040000915527344</v>
      </c>
    </row>
    <row r="560" spans="1:8" x14ac:dyDescent="0.15">
      <c r="A560" t="s">
        <v>1245</v>
      </c>
      <c r="B560" t="s">
        <v>1246</v>
      </c>
      <c r="C560" t="s">
        <v>28</v>
      </c>
      <c r="D560">
        <v>8.0681257247924805</v>
      </c>
      <c r="E560">
        <v>35.6712646484375</v>
      </c>
      <c r="F560">
        <v>210.90809631347656</v>
      </c>
      <c r="G560">
        <v>8736289792</v>
      </c>
      <c r="H560">
        <v>137.52000427246094</v>
      </c>
    </row>
    <row r="561" spans="1:8" x14ac:dyDescent="0.15">
      <c r="A561" t="s">
        <v>1247</v>
      </c>
      <c r="B561" t="s">
        <v>1248</v>
      </c>
      <c r="C561" t="s">
        <v>89</v>
      </c>
      <c r="D561">
        <v>25.685548782348633</v>
      </c>
      <c r="E561">
        <v>17.443792343139648</v>
      </c>
      <c r="F561">
        <v>179.31982421875</v>
      </c>
      <c r="G561">
        <v>8725540864</v>
      </c>
      <c r="H561">
        <v>67.290000915527344</v>
      </c>
    </row>
    <row r="562" spans="1:8" x14ac:dyDescent="0.15">
      <c r="A562" t="s">
        <v>1249</v>
      </c>
      <c r="B562" t="s">
        <v>1250</v>
      </c>
      <c r="C562" t="s">
        <v>36</v>
      </c>
      <c r="D562">
        <v>43.518917083740234</v>
      </c>
      <c r="E562">
        <v>29.881828308105469</v>
      </c>
      <c r="F562">
        <v>1.362965941429138</v>
      </c>
      <c r="G562">
        <v>8712782848</v>
      </c>
      <c r="H562">
        <v>192.00999450683594</v>
      </c>
    </row>
    <row r="563" spans="1:8" x14ac:dyDescent="0.15">
      <c r="A563" t="s">
        <v>1251</v>
      </c>
      <c r="B563" t="s">
        <v>1252</v>
      </c>
      <c r="C563" t="s">
        <v>89</v>
      </c>
      <c r="D563">
        <v>96.8956298828125</v>
      </c>
      <c r="E563">
        <v>4.4269099235534668</v>
      </c>
      <c r="F563">
        <v>9.8852176666259766</v>
      </c>
      <c r="G563">
        <v>8695849984</v>
      </c>
      <c r="H563">
        <v>132.63999938964844</v>
      </c>
    </row>
    <row r="564" spans="1:8" x14ac:dyDescent="0.15">
      <c r="A564" t="s">
        <v>1253</v>
      </c>
      <c r="B564" t="s">
        <v>1254</v>
      </c>
      <c r="C564" t="s">
        <v>80</v>
      </c>
      <c r="D564">
        <v>43.030105590820312</v>
      </c>
      <c r="E564">
        <v>5.7686219215393066</v>
      </c>
      <c r="F564">
        <v>81.721282958984375</v>
      </c>
      <c r="G564">
        <v>8657070080</v>
      </c>
      <c r="H564">
        <v>37.479999542236328</v>
      </c>
    </row>
    <row r="565" spans="1:8" x14ac:dyDescent="0.15">
      <c r="A565" t="s">
        <v>1255</v>
      </c>
      <c r="B565" t="s">
        <v>1256</v>
      </c>
      <c r="C565" t="s">
        <v>33</v>
      </c>
      <c r="D565">
        <v>18.679636001586914</v>
      </c>
      <c r="E565">
        <v>30.066135406494141</v>
      </c>
      <c r="F565">
        <v>2.917464971542358</v>
      </c>
      <c r="G565">
        <v>8646112256</v>
      </c>
      <c r="H565">
        <v>57.25</v>
      </c>
    </row>
    <row r="566" spans="1:8" x14ac:dyDescent="0.15">
      <c r="A566" t="s">
        <v>1257</v>
      </c>
      <c r="B566" t="s">
        <v>1258</v>
      </c>
      <c r="C566" t="s">
        <v>20</v>
      </c>
      <c r="D566">
        <v>4.7215566635131836</v>
      </c>
      <c r="E566">
        <v>10.373018264770508</v>
      </c>
      <c r="F566">
        <v>99.126327514648438</v>
      </c>
      <c r="G566">
        <v>8634283008</v>
      </c>
      <c r="H566">
        <v>32.959999084472656</v>
      </c>
    </row>
    <row r="567" spans="1:8" x14ac:dyDescent="0.15">
      <c r="A567" t="s">
        <v>1259</v>
      </c>
      <c r="B567" t="s">
        <v>1260</v>
      </c>
      <c r="C567" t="s">
        <v>33</v>
      </c>
      <c r="D567">
        <v>13.626676559448242</v>
      </c>
      <c r="E567">
        <v>31.38960075378418</v>
      </c>
      <c r="F567">
        <v>190.61074829101562</v>
      </c>
      <c r="G567">
        <v>8633750528</v>
      </c>
      <c r="H567">
        <v>459.32000732421875</v>
      </c>
    </row>
    <row r="568" spans="1:8" x14ac:dyDescent="0.15">
      <c r="A568" t="s">
        <v>1261</v>
      </c>
      <c r="B568" t="s">
        <v>1262</v>
      </c>
      <c r="C568" t="s">
        <v>20</v>
      </c>
      <c r="E568">
        <v>-13.859820365905762</v>
      </c>
      <c r="F568">
        <v>93.763916015625</v>
      </c>
      <c r="G568">
        <v>8595254272</v>
      </c>
      <c r="H568">
        <v>202.24000549316406</v>
      </c>
    </row>
    <row r="569" spans="1:8" x14ac:dyDescent="0.15">
      <c r="A569" t="s">
        <v>1263</v>
      </c>
      <c r="B569" t="s">
        <v>1264</v>
      </c>
      <c r="C569" t="s">
        <v>69</v>
      </c>
      <c r="D569">
        <v>7.4544291496276864</v>
      </c>
      <c r="E569">
        <v>32.761215209960938</v>
      </c>
      <c r="F569">
        <v>355.43414306640625</v>
      </c>
      <c r="G569">
        <v>8589762048</v>
      </c>
      <c r="H569">
        <v>111.31999969482422</v>
      </c>
    </row>
    <row r="570" spans="1:8" x14ac:dyDescent="0.15">
      <c r="A570" t="s">
        <v>1265</v>
      </c>
      <c r="B570" t="s">
        <v>1266</v>
      </c>
      <c r="C570" t="s">
        <v>65</v>
      </c>
      <c r="D570">
        <v>21.09852409362793</v>
      </c>
      <c r="E570">
        <v>10.309852600097656</v>
      </c>
      <c r="F570">
        <v>86.067581176757812</v>
      </c>
      <c r="G570">
        <v>8575532032</v>
      </c>
      <c r="H570">
        <v>42.840000152587891</v>
      </c>
    </row>
    <row r="571" spans="1:8" x14ac:dyDescent="0.15">
      <c r="A571" t="s">
        <v>1267</v>
      </c>
      <c r="B571" t="s">
        <v>1268</v>
      </c>
      <c r="C571" t="s">
        <v>69</v>
      </c>
      <c r="D571">
        <v>17.246379852294922</v>
      </c>
      <c r="E571">
        <v>41.298465728759766</v>
      </c>
      <c r="F571">
        <v>128.93119812011719</v>
      </c>
      <c r="G571">
        <v>8567409664</v>
      </c>
      <c r="H571">
        <v>207.27000427246094</v>
      </c>
    </row>
    <row r="572" spans="1:8" x14ac:dyDescent="0.15">
      <c r="A572" t="s">
        <v>1269</v>
      </c>
      <c r="B572" t="s">
        <v>1270</v>
      </c>
      <c r="C572" t="s">
        <v>28</v>
      </c>
      <c r="D572">
        <v>25.25025749206543</v>
      </c>
      <c r="E572">
        <v>25.687660217285156</v>
      </c>
      <c r="F572">
        <v>211.93435668945312</v>
      </c>
      <c r="G572">
        <v>8543602688</v>
      </c>
      <c r="H572">
        <v>46.849998474121094</v>
      </c>
    </row>
    <row r="573" spans="1:8" x14ac:dyDescent="0.15">
      <c r="A573" t="s">
        <v>1271</v>
      </c>
      <c r="B573" t="s">
        <v>1272</v>
      </c>
      <c r="C573" t="s">
        <v>20</v>
      </c>
      <c r="E573">
        <v>-56.137020111083984</v>
      </c>
      <c r="F573">
        <v>95.056236267089844</v>
      </c>
      <c r="G573">
        <v>8540532224</v>
      </c>
      <c r="H573">
        <v>154.36000061035156</v>
      </c>
    </row>
    <row r="574" spans="1:8" x14ac:dyDescent="0.15">
      <c r="A574" t="s">
        <v>1273</v>
      </c>
      <c r="B574" t="s">
        <v>1274</v>
      </c>
      <c r="C574" t="s">
        <v>20</v>
      </c>
      <c r="D574">
        <v>50.297393798828125</v>
      </c>
      <c r="E574">
        <v>16.380895614624023</v>
      </c>
      <c r="F574">
        <v>43.273845672607422</v>
      </c>
      <c r="G574">
        <v>8479481344</v>
      </c>
      <c r="H574">
        <v>22.959999084472656</v>
      </c>
    </row>
    <row r="575" spans="1:8" x14ac:dyDescent="0.15">
      <c r="A575" t="s">
        <v>1275</v>
      </c>
      <c r="B575" t="s">
        <v>1276</v>
      </c>
      <c r="C575" t="s">
        <v>20</v>
      </c>
      <c r="D575">
        <v>24.399473190307617</v>
      </c>
      <c r="E575">
        <v>4.4958171844482422</v>
      </c>
      <c r="F575">
        <v>25.210411071777344</v>
      </c>
      <c r="G575">
        <v>8422780928</v>
      </c>
      <c r="H575">
        <v>71.510002136230469</v>
      </c>
    </row>
    <row r="576" spans="1:8" x14ac:dyDescent="0.15">
      <c r="A576" t="s">
        <v>1277</v>
      </c>
      <c r="B576" t="s">
        <v>1278</v>
      </c>
      <c r="C576" t="s">
        <v>28</v>
      </c>
      <c r="D576">
        <v>10.421676635742188</v>
      </c>
      <c r="E576">
        <v>10.281234741210938</v>
      </c>
      <c r="F576">
        <v>43.689525604248047</v>
      </c>
      <c r="G576">
        <v>8420922368</v>
      </c>
      <c r="H576">
        <v>116.70999908447266</v>
      </c>
    </row>
    <row r="577" spans="1:8" x14ac:dyDescent="0.15">
      <c r="A577" t="s">
        <v>1279</v>
      </c>
      <c r="B577" t="s">
        <v>1280</v>
      </c>
      <c r="C577" t="s">
        <v>20</v>
      </c>
      <c r="D577">
        <v>30.07444953918457</v>
      </c>
      <c r="E577">
        <v>21.510166168212891</v>
      </c>
      <c r="F577">
        <v>106.31308746337891</v>
      </c>
      <c r="G577">
        <v>8391523840</v>
      </c>
      <c r="H577">
        <v>154.00999450683594</v>
      </c>
    </row>
    <row r="578" spans="1:8" x14ac:dyDescent="0.15">
      <c r="A578" t="s">
        <v>1281</v>
      </c>
      <c r="B578" t="s">
        <v>1282</v>
      </c>
      <c r="C578" t="s">
        <v>80</v>
      </c>
      <c r="D578">
        <v>21.9637451171875</v>
      </c>
      <c r="E578">
        <v>22.188093185424805</v>
      </c>
      <c r="F578">
        <v>99.079437255859375</v>
      </c>
      <c r="G578">
        <v>8367998976</v>
      </c>
      <c r="H578">
        <v>18.75</v>
      </c>
    </row>
    <row r="579" spans="1:8" x14ac:dyDescent="0.15">
      <c r="A579" t="s">
        <v>1283</v>
      </c>
      <c r="B579" t="s">
        <v>1284</v>
      </c>
      <c r="C579" t="s">
        <v>80</v>
      </c>
      <c r="D579">
        <v>20.057050704956055</v>
      </c>
      <c r="E579">
        <v>14.844841003417969</v>
      </c>
      <c r="F579">
        <v>268.54241943359375</v>
      </c>
      <c r="G579">
        <v>8346869248</v>
      </c>
      <c r="H579">
        <v>38.880001068115234</v>
      </c>
    </row>
    <row r="580" spans="1:8" x14ac:dyDescent="0.15">
      <c r="A580" t="s">
        <v>1285</v>
      </c>
      <c r="B580" t="s">
        <v>1286</v>
      </c>
      <c r="C580" t="s">
        <v>69</v>
      </c>
      <c r="D580">
        <v>12.055854797363281</v>
      </c>
      <c r="E580">
        <v>55.919750213623047</v>
      </c>
      <c r="F580">
        <v>149.58807373046875</v>
      </c>
      <c r="G580">
        <v>8318726144</v>
      </c>
      <c r="H580">
        <v>80.379997253417969</v>
      </c>
    </row>
    <row r="581" spans="1:8" x14ac:dyDescent="0.15">
      <c r="A581" t="s">
        <v>1287</v>
      </c>
      <c r="B581" t="s">
        <v>1288</v>
      </c>
      <c r="C581" t="s">
        <v>20</v>
      </c>
      <c r="D581">
        <v>136.34458923339844</v>
      </c>
      <c r="E581">
        <v>1.326851963996887</v>
      </c>
      <c r="F581">
        <v>40.74896240234375</v>
      </c>
      <c r="G581">
        <v>8290313728</v>
      </c>
      <c r="H581">
        <v>58.310001373291016</v>
      </c>
    </row>
    <row r="582" spans="1:8" x14ac:dyDescent="0.15">
      <c r="A582" t="s">
        <v>1289</v>
      </c>
      <c r="B582" t="s">
        <v>1290</v>
      </c>
      <c r="C582" t="s">
        <v>43</v>
      </c>
      <c r="D582">
        <v>18.228771209716797</v>
      </c>
      <c r="E582">
        <v>-9.9640617370605469</v>
      </c>
      <c r="F582">
        <v>100.03458404541016</v>
      </c>
      <c r="G582">
        <v>8286135808</v>
      </c>
      <c r="H582">
        <v>22.040000915527344</v>
      </c>
    </row>
    <row r="583" spans="1:8" x14ac:dyDescent="0.15">
      <c r="A583" t="s">
        <v>1291</v>
      </c>
      <c r="B583" t="s">
        <v>1292</v>
      </c>
      <c r="C583" t="s">
        <v>80</v>
      </c>
      <c r="E583">
        <v>-3.0655009746551509</v>
      </c>
      <c r="F583">
        <v>116.11711120605469</v>
      </c>
      <c r="G583">
        <v>8272096256</v>
      </c>
      <c r="H583">
        <v>73.080001831054688</v>
      </c>
    </row>
    <row r="584" spans="1:8" x14ac:dyDescent="0.15">
      <c r="A584" t="s">
        <v>1293</v>
      </c>
      <c r="B584" t="s">
        <v>1294</v>
      </c>
      <c r="C584" t="s">
        <v>43</v>
      </c>
      <c r="D584">
        <v>3135.526611328125</v>
      </c>
      <c r="E584">
        <v>-5.9857439994812012</v>
      </c>
      <c r="F584">
        <v>76.14990234375</v>
      </c>
      <c r="G584">
        <v>8266042880</v>
      </c>
      <c r="H584">
        <v>35.509998321533203</v>
      </c>
    </row>
    <row r="585" spans="1:8" x14ac:dyDescent="0.15">
      <c r="A585" t="s">
        <v>1295</v>
      </c>
      <c r="B585" t="s">
        <v>1296</v>
      </c>
      <c r="C585" t="s">
        <v>36</v>
      </c>
      <c r="D585">
        <v>43.644321441650391</v>
      </c>
      <c r="E585">
        <v>21.261468887329102</v>
      </c>
      <c r="F585">
        <v>2.0185139179229741</v>
      </c>
      <c r="G585">
        <v>8222844928</v>
      </c>
      <c r="H585">
        <v>154.19999694824219</v>
      </c>
    </row>
    <row r="586" spans="1:8" x14ac:dyDescent="0.15">
      <c r="A586" t="s">
        <v>1297</v>
      </c>
      <c r="B586" t="s">
        <v>1298</v>
      </c>
      <c r="C586" t="s">
        <v>69</v>
      </c>
      <c r="D586">
        <v>12.225334167480469</v>
      </c>
      <c r="E586">
        <v>21.829408645629883</v>
      </c>
      <c r="F586">
        <v>35.439899444580078</v>
      </c>
      <c r="G586">
        <v>8202028032</v>
      </c>
      <c r="H586">
        <v>148.55999755859375</v>
      </c>
    </row>
    <row r="587" spans="1:8" x14ac:dyDescent="0.15">
      <c r="A587" t="s">
        <v>1299</v>
      </c>
      <c r="B587" t="s">
        <v>1300</v>
      </c>
      <c r="C587" t="s">
        <v>25</v>
      </c>
      <c r="D587">
        <v>16.350875854492188</v>
      </c>
      <c r="E587">
        <v>1.6815840005874629</v>
      </c>
      <c r="F587">
        <v>14.091747283935547</v>
      </c>
      <c r="G587">
        <v>8154659840</v>
      </c>
      <c r="H587">
        <v>13.800000190734863</v>
      </c>
    </row>
    <row r="588" spans="1:8" x14ac:dyDescent="0.15">
      <c r="A588" t="s">
        <v>1301</v>
      </c>
      <c r="B588" t="s">
        <v>1302</v>
      </c>
      <c r="C588" t="s">
        <v>25</v>
      </c>
      <c r="D588">
        <v>16.350875854492188</v>
      </c>
      <c r="E588">
        <v>1.6815840005874629</v>
      </c>
      <c r="F588">
        <v>14.091747283935547</v>
      </c>
      <c r="G588">
        <v>8154659840</v>
      </c>
      <c r="H588">
        <v>14.189999580383301</v>
      </c>
    </row>
    <row r="589" spans="1:8" x14ac:dyDescent="0.15">
      <c r="A589" t="s">
        <v>1303</v>
      </c>
      <c r="B589" t="s">
        <v>1304</v>
      </c>
      <c r="C589" t="s">
        <v>36</v>
      </c>
      <c r="D589">
        <v>10.570587158203125</v>
      </c>
      <c r="E589">
        <v>46.67059326171875</v>
      </c>
      <c r="F589">
        <v>93.894012451171875</v>
      </c>
      <c r="G589">
        <v>8146159104</v>
      </c>
      <c r="H589">
        <v>129.89999389648438</v>
      </c>
    </row>
    <row r="590" spans="1:8" x14ac:dyDescent="0.15">
      <c r="A590" t="s">
        <v>1305</v>
      </c>
      <c r="B590" t="s">
        <v>1306</v>
      </c>
      <c r="C590" t="s">
        <v>33</v>
      </c>
      <c r="E590">
        <v>-8.9021100997924805</v>
      </c>
      <c r="F590">
        <v>911.18304443359375</v>
      </c>
      <c r="G590">
        <v>8118662144</v>
      </c>
      <c r="H590">
        <v>14.819999694824219</v>
      </c>
    </row>
    <row r="591" spans="1:8" x14ac:dyDescent="0.15">
      <c r="A591" t="s">
        <v>1307</v>
      </c>
      <c r="B591" t="s">
        <v>1308</v>
      </c>
      <c r="C591" t="s">
        <v>28</v>
      </c>
      <c r="D591">
        <v>13.880809783935547</v>
      </c>
      <c r="E591">
        <v>8.7607049942016602</v>
      </c>
      <c r="F591">
        <v>110.08962249755859</v>
      </c>
      <c r="G591">
        <v>8071889920</v>
      </c>
      <c r="H591">
        <v>26.190000534057617</v>
      </c>
    </row>
    <row r="592" spans="1:8" x14ac:dyDescent="0.15">
      <c r="A592" t="s">
        <v>1309</v>
      </c>
      <c r="B592" t="s">
        <v>1310</v>
      </c>
      <c r="C592" t="s">
        <v>20</v>
      </c>
      <c r="F592">
        <v>103.24620819091797</v>
      </c>
      <c r="G592">
        <v>8067795968</v>
      </c>
      <c r="H592">
        <v>46.419998168945312</v>
      </c>
    </row>
    <row r="593" spans="1:8" x14ac:dyDescent="0.15">
      <c r="A593" t="s">
        <v>1311</v>
      </c>
      <c r="B593" t="s">
        <v>1312</v>
      </c>
      <c r="C593" t="s">
        <v>69</v>
      </c>
      <c r="D593">
        <v>19.835248947143555</v>
      </c>
      <c r="E593">
        <v>15.918561935424805</v>
      </c>
      <c r="F593">
        <v>64.814956665039062</v>
      </c>
      <c r="G593">
        <v>8016006656</v>
      </c>
      <c r="H593">
        <v>141.61000061035156</v>
      </c>
    </row>
    <row r="594" spans="1:8" x14ac:dyDescent="0.15">
      <c r="A594" t="s">
        <v>1313</v>
      </c>
      <c r="B594" t="s">
        <v>1314</v>
      </c>
      <c r="C594" t="s">
        <v>20</v>
      </c>
      <c r="D594">
        <v>18.160531997680664</v>
      </c>
      <c r="E594">
        <v>10.951393127441406</v>
      </c>
      <c r="F594">
        <v>43.502788543701172</v>
      </c>
      <c r="G594">
        <v>8012549632</v>
      </c>
      <c r="H594">
        <v>23.170000076293945</v>
      </c>
    </row>
    <row r="595" spans="1:8" x14ac:dyDescent="0.15">
      <c r="A595" t="s">
        <v>1315</v>
      </c>
      <c r="B595" t="s">
        <v>1316</v>
      </c>
      <c r="C595" t="s">
        <v>33</v>
      </c>
      <c r="D595">
        <v>19.046459197998047</v>
      </c>
      <c r="E595">
        <v>12.391786575317383</v>
      </c>
      <c r="F595">
        <v>16.269876480102539</v>
      </c>
      <c r="G595">
        <v>8001747456</v>
      </c>
      <c r="H595">
        <v>181.19000244140625</v>
      </c>
    </row>
    <row r="596" spans="1:8" x14ac:dyDescent="0.15">
      <c r="A596" t="s">
        <v>1317</v>
      </c>
      <c r="B596" t="s">
        <v>1318</v>
      </c>
      <c r="C596" t="s">
        <v>28</v>
      </c>
      <c r="D596">
        <v>56.954051971435547</v>
      </c>
      <c r="E596">
        <v>4.2602229118347168</v>
      </c>
      <c r="F596">
        <v>63.921134948730469</v>
      </c>
      <c r="G596">
        <v>7994063360</v>
      </c>
      <c r="H596">
        <v>18.620000839233398</v>
      </c>
    </row>
    <row r="597" spans="1:8" x14ac:dyDescent="0.15">
      <c r="A597" t="s">
        <v>1319</v>
      </c>
      <c r="B597" t="s">
        <v>1320</v>
      </c>
      <c r="C597" t="s">
        <v>28</v>
      </c>
      <c r="D597">
        <v>56.954051971435547</v>
      </c>
      <c r="E597">
        <v>4.2602229118347168</v>
      </c>
      <c r="F597">
        <v>63.921134948730469</v>
      </c>
      <c r="G597">
        <v>7994063360</v>
      </c>
      <c r="H597">
        <v>16.959999084472656</v>
      </c>
    </row>
    <row r="598" spans="1:8" x14ac:dyDescent="0.15">
      <c r="A598" t="s">
        <v>1321</v>
      </c>
      <c r="B598" t="s">
        <v>1322</v>
      </c>
      <c r="C598" t="s">
        <v>25</v>
      </c>
      <c r="D598">
        <v>50.444602966308594</v>
      </c>
      <c r="E598">
        <v>10.59846019744873</v>
      </c>
      <c r="F598">
        <v>449.2657470703125</v>
      </c>
      <c r="G598">
        <v>7954803200</v>
      </c>
      <c r="H598">
        <v>33.669998168945312</v>
      </c>
    </row>
    <row r="599" spans="1:8" x14ac:dyDescent="0.15">
      <c r="A599" t="s">
        <v>1323</v>
      </c>
      <c r="B599" t="s">
        <v>1324</v>
      </c>
      <c r="C599" t="s">
        <v>28</v>
      </c>
      <c r="D599">
        <v>31.974269866943359</v>
      </c>
      <c r="E599">
        <v>76.137115478515625</v>
      </c>
      <c r="F599">
        <v>252.76437377929688</v>
      </c>
      <c r="G599">
        <v>7917731840</v>
      </c>
      <c r="H599">
        <v>198.33000183105469</v>
      </c>
    </row>
    <row r="600" spans="1:8" x14ac:dyDescent="0.15">
      <c r="A600" t="s">
        <v>1325</v>
      </c>
      <c r="B600" t="s">
        <v>1326</v>
      </c>
      <c r="C600" t="s">
        <v>20</v>
      </c>
      <c r="D600">
        <v>96.964653015136719</v>
      </c>
      <c r="E600">
        <v>5.698789119720459</v>
      </c>
      <c r="F600">
        <v>20.590419769287109</v>
      </c>
      <c r="G600">
        <v>7862281216</v>
      </c>
      <c r="H600">
        <v>96.099998474121094</v>
      </c>
    </row>
    <row r="601" spans="1:8" x14ac:dyDescent="0.15">
      <c r="A601" t="s">
        <v>1327</v>
      </c>
      <c r="B601" t="s">
        <v>1328</v>
      </c>
      <c r="C601" t="s">
        <v>36</v>
      </c>
      <c r="D601">
        <v>40.206180572509766</v>
      </c>
      <c r="E601">
        <v>7.5837268829345703</v>
      </c>
      <c r="F601">
        <v>69.294914245605469</v>
      </c>
      <c r="G601">
        <v>7835862016</v>
      </c>
      <c r="H601">
        <v>34.599998474121094</v>
      </c>
    </row>
    <row r="602" spans="1:8" x14ac:dyDescent="0.15">
      <c r="A602" t="s">
        <v>1329</v>
      </c>
      <c r="B602" t="s">
        <v>1330</v>
      </c>
      <c r="C602" t="s">
        <v>80</v>
      </c>
      <c r="D602">
        <v>64.513671875</v>
      </c>
      <c r="E602">
        <v>7.0925297737121582</v>
      </c>
      <c r="F602">
        <v>78.224594116210938</v>
      </c>
      <c r="G602">
        <v>7813216256</v>
      </c>
      <c r="H602">
        <v>77.379997253417969</v>
      </c>
    </row>
    <row r="603" spans="1:8" x14ac:dyDescent="0.15">
      <c r="A603" t="s">
        <v>1331</v>
      </c>
      <c r="B603" t="s">
        <v>1332</v>
      </c>
      <c r="C603" t="s">
        <v>28</v>
      </c>
      <c r="D603">
        <v>31.243043899536133</v>
      </c>
      <c r="E603">
        <v>-7.5370121002197266</v>
      </c>
      <c r="F603">
        <v>690.81195068359375</v>
      </c>
      <c r="G603">
        <v>7807876096</v>
      </c>
      <c r="H603">
        <v>11.520000457763672</v>
      </c>
    </row>
    <row r="604" spans="1:8" x14ac:dyDescent="0.15">
      <c r="A604" t="s">
        <v>1333</v>
      </c>
      <c r="B604" t="s">
        <v>1334</v>
      </c>
      <c r="C604" t="s">
        <v>20</v>
      </c>
      <c r="D604">
        <v>26.751684188842773</v>
      </c>
      <c r="E604">
        <v>19.953712463378906</v>
      </c>
      <c r="F604">
        <v>101.55560302734375</v>
      </c>
      <c r="G604">
        <v>7795309568</v>
      </c>
      <c r="H604">
        <v>40.919998168945312</v>
      </c>
    </row>
    <row r="605" spans="1:8" x14ac:dyDescent="0.15">
      <c r="A605" t="s">
        <v>1335</v>
      </c>
      <c r="B605" t="s">
        <v>1336</v>
      </c>
      <c r="C605" t="s">
        <v>69</v>
      </c>
      <c r="D605">
        <v>24.478681564331055</v>
      </c>
      <c r="E605">
        <v>21.625669479370117</v>
      </c>
      <c r="F605">
        <v>87.181877136230469</v>
      </c>
      <c r="G605">
        <v>7794223104</v>
      </c>
      <c r="H605">
        <v>135.58000183105469</v>
      </c>
    </row>
    <row r="606" spans="1:8" x14ac:dyDescent="0.15">
      <c r="A606" t="s">
        <v>1337</v>
      </c>
      <c r="B606" t="s">
        <v>1338</v>
      </c>
      <c r="C606" t="s">
        <v>89</v>
      </c>
      <c r="D606">
        <v>29.504796981811523</v>
      </c>
      <c r="E606">
        <v>14.794572830200195</v>
      </c>
      <c r="F606">
        <v>86.690773010253906</v>
      </c>
      <c r="G606">
        <v>7793178112</v>
      </c>
      <c r="H606">
        <v>121.69000244140625</v>
      </c>
    </row>
    <row r="607" spans="1:8" x14ac:dyDescent="0.15">
      <c r="A607" t="s">
        <v>1339</v>
      </c>
      <c r="B607" t="s">
        <v>1340</v>
      </c>
      <c r="C607" t="s">
        <v>28</v>
      </c>
      <c r="D607">
        <v>37.418243408203125</v>
      </c>
      <c r="E607">
        <v>-2.6115341186523442</v>
      </c>
      <c r="F607">
        <v>61.743236541748047</v>
      </c>
      <c r="G607">
        <v>7792059392</v>
      </c>
      <c r="H607">
        <v>57.349998474121094</v>
      </c>
    </row>
    <row r="608" spans="1:8" x14ac:dyDescent="0.15">
      <c r="A608" t="s">
        <v>1341</v>
      </c>
      <c r="B608" t="s">
        <v>1342</v>
      </c>
      <c r="C608" t="s">
        <v>80</v>
      </c>
      <c r="D608">
        <v>25.629207611083984</v>
      </c>
      <c r="E608">
        <v>8.0871610641479492</v>
      </c>
      <c r="F608">
        <v>92.721107482910156</v>
      </c>
      <c r="G608">
        <v>7779255296</v>
      </c>
      <c r="H608">
        <v>18.430000305175781</v>
      </c>
    </row>
    <row r="609" spans="1:8" x14ac:dyDescent="0.15">
      <c r="A609" t="s">
        <v>1343</v>
      </c>
      <c r="B609" t="s">
        <v>1344</v>
      </c>
      <c r="C609" t="s">
        <v>43</v>
      </c>
      <c r="E609">
        <v>-48.881717681884766</v>
      </c>
      <c r="F609">
        <v>38.824085235595703</v>
      </c>
      <c r="G609">
        <v>7756517888</v>
      </c>
      <c r="H609">
        <v>20.100000381469727</v>
      </c>
    </row>
    <row r="610" spans="1:8" x14ac:dyDescent="0.15">
      <c r="A610" t="s">
        <v>1345</v>
      </c>
      <c r="B610" t="s">
        <v>1346</v>
      </c>
      <c r="C610" t="s">
        <v>25</v>
      </c>
      <c r="D610">
        <v>11.046446800231934</v>
      </c>
      <c r="E610">
        <v>28.923667907714844</v>
      </c>
      <c r="F610">
        <v>207.63214111328125</v>
      </c>
      <c r="G610">
        <v>7744464384</v>
      </c>
      <c r="H610">
        <v>20</v>
      </c>
    </row>
    <row r="611" spans="1:8" x14ac:dyDescent="0.15">
      <c r="A611" t="s">
        <v>1347</v>
      </c>
      <c r="B611" t="s">
        <v>1348</v>
      </c>
      <c r="C611" t="s">
        <v>36</v>
      </c>
      <c r="D611">
        <v>47.771522521972656</v>
      </c>
      <c r="E611">
        <v>9.9266700744628906</v>
      </c>
      <c r="F611">
        <v>129.3287353515625</v>
      </c>
      <c r="G611">
        <v>7731976704</v>
      </c>
      <c r="H611">
        <v>52.950000762939453</v>
      </c>
    </row>
    <row r="612" spans="1:8" x14ac:dyDescent="0.15">
      <c r="A612" t="s">
        <v>1349</v>
      </c>
      <c r="B612" t="s">
        <v>1350</v>
      </c>
      <c r="C612" t="s">
        <v>80</v>
      </c>
      <c r="D612">
        <v>44.308925628662109</v>
      </c>
      <c r="E612">
        <v>14.60401725769043</v>
      </c>
      <c r="F612">
        <v>90.115203857421875</v>
      </c>
      <c r="G612">
        <v>7719638528</v>
      </c>
      <c r="H612">
        <v>52.009998321533203</v>
      </c>
    </row>
    <row r="613" spans="1:8" x14ac:dyDescent="0.15">
      <c r="A613" t="s">
        <v>1351</v>
      </c>
      <c r="B613" t="s">
        <v>1352</v>
      </c>
      <c r="C613" t="s">
        <v>69</v>
      </c>
      <c r="D613">
        <v>25.067413330078125</v>
      </c>
      <c r="E613">
        <v>36.779365539550781</v>
      </c>
      <c r="F613">
        <v>85.406753540039062</v>
      </c>
      <c r="G613">
        <v>7705910272</v>
      </c>
      <c r="H613">
        <v>72.400001525878906</v>
      </c>
    </row>
    <row r="614" spans="1:8" x14ac:dyDescent="0.15">
      <c r="A614" t="s">
        <v>1353</v>
      </c>
      <c r="B614" t="s">
        <v>1354</v>
      </c>
      <c r="C614" t="s">
        <v>20</v>
      </c>
      <c r="D614">
        <v>14.917531967163086</v>
      </c>
      <c r="E614">
        <v>32.236480712890625</v>
      </c>
      <c r="F614">
        <v>0</v>
      </c>
      <c r="G614">
        <v>7703858176</v>
      </c>
      <c r="H614">
        <v>128.1199951171875</v>
      </c>
    </row>
    <row r="615" spans="1:8" x14ac:dyDescent="0.15">
      <c r="A615" t="s">
        <v>1355</v>
      </c>
      <c r="B615" t="s">
        <v>1356</v>
      </c>
      <c r="C615" t="s">
        <v>20</v>
      </c>
      <c r="D615">
        <v>22.492742538452148</v>
      </c>
      <c r="E615">
        <v>155.50581359863281</v>
      </c>
      <c r="F615">
        <v>498.98263549804688</v>
      </c>
      <c r="G615">
        <v>7695993856</v>
      </c>
      <c r="H615">
        <v>112.12000274658203</v>
      </c>
    </row>
    <row r="616" spans="1:8" x14ac:dyDescent="0.15">
      <c r="A616" t="s">
        <v>1357</v>
      </c>
      <c r="B616" t="s">
        <v>1358</v>
      </c>
      <c r="C616" t="s">
        <v>80</v>
      </c>
      <c r="D616">
        <v>21.82225227355957</v>
      </c>
      <c r="E616">
        <v>32.450340270996094</v>
      </c>
      <c r="F616">
        <v>366.527099609375</v>
      </c>
      <c r="G616">
        <v>7689847296</v>
      </c>
      <c r="H616">
        <v>76.610000610351562</v>
      </c>
    </row>
    <row r="617" spans="1:8" x14ac:dyDescent="0.15">
      <c r="A617" t="s">
        <v>1359</v>
      </c>
      <c r="B617" t="s">
        <v>1360</v>
      </c>
      <c r="C617" t="s">
        <v>80</v>
      </c>
      <c r="D617">
        <v>196.51409912109375</v>
      </c>
      <c r="E617">
        <v>1.6247730255126951</v>
      </c>
      <c r="F617">
        <v>47.386306762695312</v>
      </c>
      <c r="G617">
        <v>7683092480</v>
      </c>
      <c r="H617">
        <v>25.569999694824219</v>
      </c>
    </row>
    <row r="618" spans="1:8" x14ac:dyDescent="0.15">
      <c r="A618" t="s">
        <v>1361</v>
      </c>
      <c r="B618" t="s">
        <v>1362</v>
      </c>
      <c r="C618" t="s">
        <v>36</v>
      </c>
      <c r="D618">
        <v>15.977973937988281</v>
      </c>
      <c r="E618">
        <v>3.2724330425262451</v>
      </c>
      <c r="F618">
        <v>221.61433410644531</v>
      </c>
      <c r="G618">
        <v>7678746624</v>
      </c>
      <c r="H618">
        <v>55.509998321533203</v>
      </c>
    </row>
    <row r="619" spans="1:8" x14ac:dyDescent="0.15">
      <c r="A619" t="s">
        <v>1363</v>
      </c>
      <c r="B619" t="s">
        <v>1364</v>
      </c>
      <c r="C619" t="s">
        <v>28</v>
      </c>
      <c r="D619">
        <v>8.7731285095214844</v>
      </c>
      <c r="E619">
        <v>13.452751159667969</v>
      </c>
      <c r="F619">
        <v>110.88909149169922</v>
      </c>
      <c r="G619">
        <v>7649241600</v>
      </c>
      <c r="H619">
        <v>47.209999084472656</v>
      </c>
    </row>
    <row r="620" spans="1:8" x14ac:dyDescent="0.15">
      <c r="A620" t="s">
        <v>1365</v>
      </c>
      <c r="B620" t="s">
        <v>1366</v>
      </c>
      <c r="C620" t="s">
        <v>20</v>
      </c>
      <c r="D620">
        <v>49.875782012939453</v>
      </c>
      <c r="E620">
        <v>18.293954849243164</v>
      </c>
      <c r="F620">
        <v>1.4169549942016602</v>
      </c>
      <c r="G620">
        <v>7616583680</v>
      </c>
      <c r="H620">
        <v>44.630001068115234</v>
      </c>
    </row>
    <row r="621" spans="1:8" x14ac:dyDescent="0.15">
      <c r="A621" t="s">
        <v>1367</v>
      </c>
      <c r="B621" t="s">
        <v>1368</v>
      </c>
      <c r="C621" t="s">
        <v>80</v>
      </c>
      <c r="E621">
        <v>55.518772125244141</v>
      </c>
      <c r="F621">
        <v>205.62533569335938</v>
      </c>
      <c r="G621">
        <v>7600538112</v>
      </c>
      <c r="H621">
        <v>51.049999237060547</v>
      </c>
    </row>
    <row r="622" spans="1:8" x14ac:dyDescent="0.15">
      <c r="A622" t="s">
        <v>1369</v>
      </c>
      <c r="B622" t="s">
        <v>1370</v>
      </c>
      <c r="C622" t="s">
        <v>45</v>
      </c>
      <c r="D622">
        <v>24.5030517578125</v>
      </c>
      <c r="E622">
        <v>12.814434051513672</v>
      </c>
      <c r="F622">
        <v>118.60417175292969</v>
      </c>
      <c r="G622">
        <v>7598893056</v>
      </c>
      <c r="H622">
        <v>30.479999542236328</v>
      </c>
    </row>
    <row r="623" spans="1:8" x14ac:dyDescent="0.15">
      <c r="A623" t="s">
        <v>1371</v>
      </c>
      <c r="B623" t="s">
        <v>1372</v>
      </c>
      <c r="C623" t="s">
        <v>69</v>
      </c>
      <c r="D623">
        <v>22.93535041809082</v>
      </c>
      <c r="E623">
        <v>41.677581787109375</v>
      </c>
      <c r="F623">
        <v>31.005617141723633</v>
      </c>
      <c r="G623">
        <v>7591295488</v>
      </c>
      <c r="H623">
        <v>45.509998321533203</v>
      </c>
    </row>
    <row r="624" spans="1:8" x14ac:dyDescent="0.15">
      <c r="A624" t="s">
        <v>1373</v>
      </c>
      <c r="B624" t="s">
        <v>1374</v>
      </c>
      <c r="C624" t="s">
        <v>69</v>
      </c>
      <c r="D624">
        <v>18.646585464477539</v>
      </c>
      <c r="E624">
        <v>24.442901611328125</v>
      </c>
      <c r="F624">
        <v>23.795721054077148</v>
      </c>
      <c r="G624">
        <v>7583929856</v>
      </c>
      <c r="H624">
        <v>46.130001068115234</v>
      </c>
    </row>
    <row r="625" spans="1:8" x14ac:dyDescent="0.15">
      <c r="A625" t="s">
        <v>1375</v>
      </c>
      <c r="B625" t="s">
        <v>1376</v>
      </c>
      <c r="C625" t="s">
        <v>20</v>
      </c>
      <c r="D625">
        <v>298.81777954101562</v>
      </c>
      <c r="E625">
        <v>-2.350754976272583</v>
      </c>
      <c r="F625">
        <v>57.495792388916016</v>
      </c>
      <c r="G625">
        <v>7563836416</v>
      </c>
      <c r="H625">
        <v>65.669998168945312</v>
      </c>
    </row>
    <row r="626" spans="1:8" x14ac:dyDescent="0.15">
      <c r="A626" t="s">
        <v>1377</v>
      </c>
      <c r="B626" t="s">
        <v>1378</v>
      </c>
      <c r="C626" t="s">
        <v>28</v>
      </c>
      <c r="D626">
        <v>34.52838134765625</v>
      </c>
      <c r="E626">
        <v>11.72141170501709</v>
      </c>
      <c r="F626">
        <v>59.034824371337891</v>
      </c>
      <c r="G626">
        <v>7561683456</v>
      </c>
      <c r="H626">
        <v>72.110000610351562</v>
      </c>
    </row>
    <row r="627" spans="1:8" x14ac:dyDescent="0.15">
      <c r="A627" t="s">
        <v>1379</v>
      </c>
      <c r="B627" t="s">
        <v>1380</v>
      </c>
      <c r="C627" t="s">
        <v>89</v>
      </c>
      <c r="D627">
        <v>10.89509391784668</v>
      </c>
      <c r="E627">
        <v>11.226424217224121</v>
      </c>
      <c r="F627">
        <v>48.793735504150391</v>
      </c>
      <c r="G627">
        <v>7487046144</v>
      </c>
      <c r="H627">
        <v>58.369998931884766</v>
      </c>
    </row>
    <row r="628" spans="1:8" x14ac:dyDescent="0.15">
      <c r="A628" t="s">
        <v>1381</v>
      </c>
      <c r="B628" t="s">
        <v>1382</v>
      </c>
      <c r="C628" t="s">
        <v>33</v>
      </c>
      <c r="D628">
        <v>17.381940841674805</v>
      </c>
      <c r="E628">
        <v>7.0775251388549796</v>
      </c>
      <c r="F628">
        <v>36.317554473876953</v>
      </c>
      <c r="G628">
        <v>7454301696</v>
      </c>
      <c r="H628">
        <v>121.94000244140625</v>
      </c>
    </row>
    <row r="629" spans="1:8" x14ac:dyDescent="0.15">
      <c r="A629" t="s">
        <v>1383</v>
      </c>
      <c r="B629" t="s">
        <v>1384</v>
      </c>
      <c r="C629" t="s">
        <v>45</v>
      </c>
      <c r="D629">
        <v>11.765429496765137</v>
      </c>
      <c r="E629">
        <v>9.4619626998901367</v>
      </c>
      <c r="F629">
        <v>105.45323944091797</v>
      </c>
      <c r="G629">
        <v>7448726528</v>
      </c>
      <c r="H629">
        <v>52.619998931884766</v>
      </c>
    </row>
    <row r="630" spans="1:8" x14ac:dyDescent="0.15">
      <c r="A630" t="s">
        <v>1385</v>
      </c>
      <c r="B630" t="s">
        <v>1386</v>
      </c>
      <c r="C630" t="s">
        <v>69</v>
      </c>
      <c r="D630">
        <v>8.5649709701538086</v>
      </c>
      <c r="E630">
        <v>-20.181339263916016</v>
      </c>
      <c r="F630">
        <v>307.02810668945312</v>
      </c>
      <c r="G630">
        <v>7433577472</v>
      </c>
      <c r="H630">
        <v>20.899999618530273</v>
      </c>
    </row>
    <row r="631" spans="1:8" x14ac:dyDescent="0.15">
      <c r="A631" t="s">
        <v>1387</v>
      </c>
      <c r="B631" t="s">
        <v>1388</v>
      </c>
      <c r="C631" t="s">
        <v>20</v>
      </c>
      <c r="E631">
        <v>-6.5241351127624512</v>
      </c>
      <c r="F631">
        <v>118.89893341064453</v>
      </c>
      <c r="G631">
        <v>7399598080</v>
      </c>
      <c r="H631">
        <v>17.899999618530273</v>
      </c>
    </row>
    <row r="632" spans="1:8" x14ac:dyDescent="0.15">
      <c r="A632" t="s">
        <v>1389</v>
      </c>
      <c r="B632" t="s">
        <v>1390</v>
      </c>
      <c r="C632" t="s">
        <v>69</v>
      </c>
      <c r="D632">
        <v>11.863149642944336</v>
      </c>
      <c r="E632">
        <v>13.375628471374512</v>
      </c>
      <c r="F632">
        <v>88.673545837402344</v>
      </c>
      <c r="G632">
        <v>7391404544</v>
      </c>
      <c r="H632">
        <v>59.959999084472656</v>
      </c>
    </row>
    <row r="633" spans="1:8" x14ac:dyDescent="0.15">
      <c r="A633" t="s">
        <v>1391</v>
      </c>
      <c r="B633" t="s">
        <v>1392</v>
      </c>
      <c r="C633" t="s">
        <v>80</v>
      </c>
      <c r="D633">
        <v>60.371425628662109</v>
      </c>
      <c r="E633">
        <v>4.7958650588989258</v>
      </c>
      <c r="F633">
        <v>106.5008544921875</v>
      </c>
      <c r="G633">
        <v>7353509888</v>
      </c>
      <c r="H633">
        <v>41.959999084472656</v>
      </c>
    </row>
    <row r="634" spans="1:8" x14ac:dyDescent="0.15">
      <c r="A634" t="s">
        <v>1393</v>
      </c>
      <c r="B634" t="s">
        <v>1394</v>
      </c>
      <c r="C634" t="s">
        <v>25</v>
      </c>
      <c r="D634">
        <v>42.935199737548828</v>
      </c>
      <c r="E634">
        <v>21.024032592773438</v>
      </c>
      <c r="F634">
        <v>172.13543701171875</v>
      </c>
      <c r="G634">
        <v>7353372160</v>
      </c>
      <c r="H634">
        <v>1288.6600341796875</v>
      </c>
    </row>
    <row r="635" spans="1:8" x14ac:dyDescent="0.15">
      <c r="A635" t="s">
        <v>1395</v>
      </c>
      <c r="B635" t="s">
        <v>1396</v>
      </c>
      <c r="C635" t="s">
        <v>20</v>
      </c>
      <c r="D635">
        <v>12.26862907409668</v>
      </c>
      <c r="E635">
        <v>17.280605316162109</v>
      </c>
      <c r="F635">
        <v>114.48800659179688</v>
      </c>
      <c r="G635">
        <v>7339371520</v>
      </c>
      <c r="H635">
        <v>17.879999160766602</v>
      </c>
    </row>
    <row r="636" spans="1:8" x14ac:dyDescent="0.15">
      <c r="A636" t="s">
        <v>1397</v>
      </c>
      <c r="B636" t="s">
        <v>1398</v>
      </c>
      <c r="C636" t="s">
        <v>33</v>
      </c>
      <c r="D636">
        <v>6.8163332939147949</v>
      </c>
      <c r="E636">
        <v>5.2883272171020508</v>
      </c>
      <c r="F636">
        <v>49.469585418701172</v>
      </c>
      <c r="G636">
        <v>7338180608</v>
      </c>
      <c r="H636">
        <v>15.619999885559082</v>
      </c>
    </row>
    <row r="637" spans="1:8" x14ac:dyDescent="0.15">
      <c r="A637" t="s">
        <v>1399</v>
      </c>
      <c r="B637" t="s">
        <v>1400</v>
      </c>
      <c r="C637" t="s">
        <v>36</v>
      </c>
      <c r="D637">
        <v>78.526573181152344</v>
      </c>
      <c r="E637">
        <v>8.5600872039794922</v>
      </c>
      <c r="F637">
        <v>43.339462280273438</v>
      </c>
      <c r="G637">
        <v>7332553216</v>
      </c>
      <c r="H637">
        <v>192.63999938964844</v>
      </c>
    </row>
    <row r="638" spans="1:8" x14ac:dyDescent="0.15">
      <c r="A638" t="s">
        <v>1401</v>
      </c>
      <c r="B638" t="s">
        <v>1402</v>
      </c>
      <c r="C638" t="s">
        <v>43</v>
      </c>
      <c r="D638">
        <v>6.3345685005187988</v>
      </c>
      <c r="E638">
        <v>15.727343559265137</v>
      </c>
      <c r="F638">
        <v>44.230400085449219</v>
      </c>
      <c r="G638">
        <v>7325374464</v>
      </c>
      <c r="H638">
        <v>44.509998321533203</v>
      </c>
    </row>
    <row r="639" spans="1:8" x14ac:dyDescent="0.15">
      <c r="A639" t="s">
        <v>1403</v>
      </c>
      <c r="B639" t="s">
        <v>1404</v>
      </c>
      <c r="C639" t="s">
        <v>69</v>
      </c>
      <c r="D639">
        <v>16.693717956542969</v>
      </c>
      <c r="E639">
        <v>21.857284545898438</v>
      </c>
      <c r="F639">
        <v>125.47053527832031</v>
      </c>
      <c r="G639">
        <v>7292401152</v>
      </c>
      <c r="H639">
        <v>45.259998321533203</v>
      </c>
    </row>
    <row r="640" spans="1:8" x14ac:dyDescent="0.15">
      <c r="A640" t="s">
        <v>1405</v>
      </c>
      <c r="B640" t="s">
        <v>1406</v>
      </c>
      <c r="C640" t="s">
        <v>36</v>
      </c>
      <c r="D640">
        <v>10.775550842285156</v>
      </c>
      <c r="E640">
        <v>22.411212921142578</v>
      </c>
      <c r="F640">
        <v>59.201576232910156</v>
      </c>
      <c r="G640">
        <v>7235048960</v>
      </c>
      <c r="H640">
        <v>127.77999877929688</v>
      </c>
    </row>
    <row r="641" spans="1:8" x14ac:dyDescent="0.15">
      <c r="A641" t="s">
        <v>1407</v>
      </c>
      <c r="B641" t="s">
        <v>1408</v>
      </c>
      <c r="C641" t="s">
        <v>33</v>
      </c>
      <c r="D641">
        <v>9.7945518493652344</v>
      </c>
      <c r="E641">
        <v>11.726291656494141</v>
      </c>
      <c r="F641">
        <v>99.618370056152344</v>
      </c>
      <c r="G641">
        <v>7214781440</v>
      </c>
      <c r="H641">
        <v>40.770000457763672</v>
      </c>
    </row>
    <row r="642" spans="1:8" x14ac:dyDescent="0.15">
      <c r="A642" t="s">
        <v>1409</v>
      </c>
      <c r="B642" t="s">
        <v>1410</v>
      </c>
      <c r="C642" t="s">
        <v>43</v>
      </c>
      <c r="D642">
        <v>9.4289369583129883</v>
      </c>
      <c r="E642">
        <v>37.393070220947266</v>
      </c>
      <c r="F642">
        <v>53.698902130126953</v>
      </c>
      <c r="G642">
        <v>7208870400</v>
      </c>
      <c r="H642">
        <v>17.229999542236328</v>
      </c>
    </row>
    <row r="643" spans="1:8" x14ac:dyDescent="0.15">
      <c r="A643" t="s">
        <v>1411</v>
      </c>
      <c r="B643" t="s">
        <v>1412</v>
      </c>
      <c r="C643" t="s">
        <v>45</v>
      </c>
      <c r="D643">
        <v>20.915771484375</v>
      </c>
      <c r="E643">
        <v>5.2657580375671387</v>
      </c>
      <c r="F643">
        <v>196.89179992675781</v>
      </c>
      <c r="G643">
        <v>7189767168</v>
      </c>
      <c r="H643">
        <v>98.400001525878906</v>
      </c>
    </row>
    <row r="644" spans="1:8" x14ac:dyDescent="0.15">
      <c r="A644" t="s">
        <v>1413</v>
      </c>
      <c r="B644" t="s">
        <v>1414</v>
      </c>
      <c r="C644" t="s">
        <v>36</v>
      </c>
      <c r="D644">
        <v>28.735107421875</v>
      </c>
      <c r="E644">
        <v>13.703088760375977</v>
      </c>
      <c r="F644">
        <v>127.42044830322266</v>
      </c>
      <c r="G644">
        <v>7178640384</v>
      </c>
      <c r="H644">
        <v>107.44000244140625</v>
      </c>
    </row>
    <row r="645" spans="1:8" x14ac:dyDescent="0.15">
      <c r="A645" t="s">
        <v>1415</v>
      </c>
      <c r="B645" t="s">
        <v>1416</v>
      </c>
      <c r="C645" t="s">
        <v>69</v>
      </c>
      <c r="D645">
        <v>14.673279762268066</v>
      </c>
      <c r="E645">
        <v>18.031261444091797</v>
      </c>
      <c r="F645">
        <v>116.91047668457031</v>
      </c>
      <c r="G645">
        <v>7125577728</v>
      </c>
      <c r="H645">
        <v>50.889999389648438</v>
      </c>
    </row>
    <row r="646" spans="1:8" x14ac:dyDescent="0.15">
      <c r="A646" t="s">
        <v>1417</v>
      </c>
      <c r="B646" t="s">
        <v>1418</v>
      </c>
      <c r="C646" t="s">
        <v>69</v>
      </c>
      <c r="D646">
        <v>24.68284797668457</v>
      </c>
      <c r="E646">
        <v>21.061149597167969</v>
      </c>
      <c r="F646">
        <v>82.71630859375</v>
      </c>
      <c r="G646">
        <v>7122296320</v>
      </c>
      <c r="H646">
        <v>83.709999084472656</v>
      </c>
    </row>
    <row r="647" spans="1:8" x14ac:dyDescent="0.15">
      <c r="A647" t="s">
        <v>1419</v>
      </c>
      <c r="B647" t="s">
        <v>1420</v>
      </c>
      <c r="C647" t="s">
        <v>33</v>
      </c>
      <c r="D647">
        <v>11.330417633056641</v>
      </c>
      <c r="E647">
        <v>13.574240684509277</v>
      </c>
      <c r="F647">
        <v>20.590431213378906</v>
      </c>
      <c r="G647">
        <v>7113096704</v>
      </c>
      <c r="H647">
        <v>23.459999084472656</v>
      </c>
    </row>
    <row r="648" spans="1:8" x14ac:dyDescent="0.15">
      <c r="A648" t="s">
        <v>1421</v>
      </c>
      <c r="B648" t="s">
        <v>1422</v>
      </c>
      <c r="C648" t="s">
        <v>89</v>
      </c>
      <c r="D648">
        <v>10.402274131774902</v>
      </c>
      <c r="E648">
        <v>2.4916059970855708</v>
      </c>
      <c r="F648">
        <v>46.078090667724609</v>
      </c>
      <c r="G648">
        <v>7088384512</v>
      </c>
      <c r="H648">
        <v>18.370000839233398</v>
      </c>
    </row>
    <row r="649" spans="1:8" x14ac:dyDescent="0.15">
      <c r="A649" t="s">
        <v>1423</v>
      </c>
      <c r="B649" t="s">
        <v>1424</v>
      </c>
      <c r="C649" t="s">
        <v>45</v>
      </c>
      <c r="D649">
        <v>37.347743988037109</v>
      </c>
      <c r="E649">
        <v>-56.327167510986328</v>
      </c>
      <c r="F649">
        <v>151.90081787109375</v>
      </c>
      <c r="G649">
        <v>7051739136</v>
      </c>
      <c r="H649">
        <v>9.3500003814697266</v>
      </c>
    </row>
    <row r="650" spans="1:8" x14ac:dyDescent="0.15">
      <c r="A650" t="s">
        <v>1425</v>
      </c>
      <c r="B650" t="s">
        <v>1426</v>
      </c>
      <c r="C650" t="s">
        <v>20</v>
      </c>
      <c r="F650">
        <v>13.493095397949219</v>
      </c>
      <c r="G650">
        <v>7044544512</v>
      </c>
      <c r="H650">
        <v>54.540000915527344</v>
      </c>
    </row>
    <row r="651" spans="1:8" x14ac:dyDescent="0.15">
      <c r="A651" t="s">
        <v>1427</v>
      </c>
      <c r="B651" t="s">
        <v>1428</v>
      </c>
      <c r="C651" t="s">
        <v>69</v>
      </c>
      <c r="D651">
        <v>17.323186874389648</v>
      </c>
      <c r="E651">
        <v>20.932743072509766</v>
      </c>
      <c r="F651">
        <v>109.19137573242188</v>
      </c>
      <c r="G651">
        <v>7036165632</v>
      </c>
      <c r="H651">
        <v>129.32000732421875</v>
      </c>
    </row>
    <row r="652" spans="1:8" x14ac:dyDescent="0.15">
      <c r="A652" t="s">
        <v>1429</v>
      </c>
      <c r="B652" t="s">
        <v>1430</v>
      </c>
      <c r="C652" t="s">
        <v>28</v>
      </c>
      <c r="D652">
        <v>43.935710906982422</v>
      </c>
      <c r="E652">
        <v>27.118167877197266</v>
      </c>
      <c r="F652">
        <v>122.73106384277344</v>
      </c>
      <c r="G652">
        <v>6997932544</v>
      </c>
      <c r="H652">
        <v>125.70999908447266</v>
      </c>
    </row>
    <row r="653" spans="1:8" x14ac:dyDescent="0.15">
      <c r="A653" t="s">
        <v>1431</v>
      </c>
      <c r="B653" t="s">
        <v>1432</v>
      </c>
      <c r="C653" t="s">
        <v>25</v>
      </c>
      <c r="E653">
        <v>-7.7522587776184082</v>
      </c>
      <c r="F653">
        <v>42.312908172607422</v>
      </c>
      <c r="G653">
        <v>6994150400</v>
      </c>
      <c r="H653">
        <v>33.740001678466797</v>
      </c>
    </row>
    <row r="654" spans="1:8" x14ac:dyDescent="0.15">
      <c r="A654" t="s">
        <v>1433</v>
      </c>
      <c r="B654" t="s">
        <v>1434</v>
      </c>
      <c r="C654" t="s">
        <v>25</v>
      </c>
      <c r="E654">
        <v>-7.7522587776184082</v>
      </c>
      <c r="F654">
        <v>42.312908172607422</v>
      </c>
      <c r="G654">
        <v>6994150400</v>
      </c>
      <c r="H654">
        <v>33.900001525878906</v>
      </c>
    </row>
    <row r="655" spans="1:8" x14ac:dyDescent="0.15">
      <c r="A655" t="s">
        <v>1435</v>
      </c>
      <c r="B655" t="s">
        <v>1436</v>
      </c>
      <c r="C655" t="s">
        <v>28</v>
      </c>
      <c r="D655">
        <v>7.8539032936096191</v>
      </c>
      <c r="E655">
        <v>-75.702552795410156</v>
      </c>
      <c r="F655">
        <v>148.90701293945312</v>
      </c>
      <c r="G655">
        <v>6964930048</v>
      </c>
      <c r="H655">
        <v>16.450000762939453</v>
      </c>
    </row>
    <row r="656" spans="1:8" x14ac:dyDescent="0.15">
      <c r="A656" t="s">
        <v>1437</v>
      </c>
      <c r="B656" t="s">
        <v>1438</v>
      </c>
      <c r="C656" t="s">
        <v>33</v>
      </c>
      <c r="D656">
        <v>10.345207214355469</v>
      </c>
      <c r="E656">
        <v>6.1791157722473145</v>
      </c>
      <c r="F656">
        <v>29.220598220825195</v>
      </c>
      <c r="G656">
        <v>6950620672</v>
      </c>
      <c r="H656">
        <v>49.520000457763672</v>
      </c>
    </row>
    <row r="657" spans="1:8" x14ac:dyDescent="0.15">
      <c r="A657" t="s">
        <v>1439</v>
      </c>
      <c r="B657" t="s">
        <v>1440</v>
      </c>
      <c r="C657" t="s">
        <v>80</v>
      </c>
      <c r="D657">
        <v>64.618598937988281</v>
      </c>
      <c r="E657">
        <v>2.1997430324554439</v>
      </c>
      <c r="F657">
        <v>95.87677001953125</v>
      </c>
      <c r="G657">
        <v>6932315136</v>
      </c>
      <c r="H657">
        <v>36.169998168945312</v>
      </c>
    </row>
    <row r="658" spans="1:8" x14ac:dyDescent="0.15">
      <c r="A658" t="s">
        <v>1441</v>
      </c>
      <c r="B658" t="s">
        <v>1442</v>
      </c>
      <c r="C658" t="s">
        <v>28</v>
      </c>
      <c r="D658">
        <v>28.521100997924805</v>
      </c>
      <c r="G658">
        <v>6920946176</v>
      </c>
      <c r="H658">
        <v>83.669998168945312</v>
      </c>
    </row>
    <row r="659" spans="1:8" x14ac:dyDescent="0.15">
      <c r="A659" t="s">
        <v>1443</v>
      </c>
      <c r="B659" t="s">
        <v>1444</v>
      </c>
      <c r="C659" t="s">
        <v>80</v>
      </c>
      <c r="D659">
        <v>10.839930534362793</v>
      </c>
      <c r="E659">
        <v>12.904828071594238</v>
      </c>
      <c r="F659">
        <v>61.352283477783203</v>
      </c>
      <c r="G659">
        <v>6906988544</v>
      </c>
      <c r="H659">
        <v>134.05999755859375</v>
      </c>
    </row>
    <row r="660" spans="1:8" x14ac:dyDescent="0.15">
      <c r="A660" t="s">
        <v>1445</v>
      </c>
      <c r="B660" t="s">
        <v>1446</v>
      </c>
      <c r="C660" t="s">
        <v>33</v>
      </c>
      <c r="D660">
        <v>39.501522064208984</v>
      </c>
      <c r="E660">
        <v>18.625986099243164</v>
      </c>
      <c r="F660">
        <v>15.347817420959473</v>
      </c>
      <c r="G660">
        <v>6887412224</v>
      </c>
      <c r="H660">
        <v>161.05999755859375</v>
      </c>
    </row>
    <row r="661" spans="1:8" x14ac:dyDescent="0.15">
      <c r="A661" t="s">
        <v>1447</v>
      </c>
      <c r="B661" t="s">
        <v>1448</v>
      </c>
      <c r="C661" t="s">
        <v>80</v>
      </c>
      <c r="D661">
        <v>38.260639190673828</v>
      </c>
      <c r="E661">
        <v>10.170673370361328</v>
      </c>
      <c r="F661">
        <v>100.56790924072266</v>
      </c>
      <c r="G661">
        <v>6866601984</v>
      </c>
      <c r="H661">
        <v>35.680000305175781</v>
      </c>
    </row>
    <row r="662" spans="1:8" x14ac:dyDescent="0.15">
      <c r="A662" t="s">
        <v>1449</v>
      </c>
      <c r="B662" t="s">
        <v>1450</v>
      </c>
      <c r="C662" t="s">
        <v>33</v>
      </c>
      <c r="D662">
        <v>6.7788982391357422</v>
      </c>
      <c r="E662">
        <v>18.82127571105957</v>
      </c>
      <c r="F662">
        <v>8.014556884765625</v>
      </c>
      <c r="G662">
        <v>6845031936</v>
      </c>
      <c r="H662">
        <v>38.360000610351562</v>
      </c>
    </row>
    <row r="663" spans="1:8" x14ac:dyDescent="0.15">
      <c r="A663" t="s">
        <v>1451</v>
      </c>
      <c r="B663" t="s">
        <v>1452</v>
      </c>
      <c r="C663" t="s">
        <v>69</v>
      </c>
      <c r="D663">
        <v>18.928085327148438</v>
      </c>
      <c r="E663">
        <v>27.320407867431641</v>
      </c>
      <c r="F663">
        <v>72.262153625488281</v>
      </c>
      <c r="G663">
        <v>6807796736</v>
      </c>
      <c r="H663">
        <v>132.85000610351562</v>
      </c>
    </row>
    <row r="664" spans="1:8" x14ac:dyDescent="0.15">
      <c r="A664" t="s">
        <v>1453</v>
      </c>
      <c r="B664" t="s">
        <v>1454</v>
      </c>
      <c r="C664" t="s">
        <v>36</v>
      </c>
      <c r="D664">
        <v>33.663501739501953</v>
      </c>
      <c r="E664">
        <v>34.209335327148438</v>
      </c>
      <c r="F664">
        <v>30.16526985168457</v>
      </c>
      <c r="G664">
        <v>6802321408</v>
      </c>
      <c r="H664">
        <v>426.739990234375</v>
      </c>
    </row>
    <row r="665" spans="1:8" x14ac:dyDescent="0.15">
      <c r="A665" t="s">
        <v>1455</v>
      </c>
      <c r="B665" t="s">
        <v>1456</v>
      </c>
      <c r="C665" t="s">
        <v>28</v>
      </c>
      <c r="D665">
        <v>12.41698169708252</v>
      </c>
      <c r="E665">
        <v>13.64667797088623</v>
      </c>
      <c r="F665">
        <v>82.342010498046875</v>
      </c>
      <c r="G665">
        <v>6794722304</v>
      </c>
      <c r="H665">
        <v>87.989997863769531</v>
      </c>
    </row>
    <row r="666" spans="1:8" x14ac:dyDescent="0.15">
      <c r="A666" t="s">
        <v>1457</v>
      </c>
      <c r="B666" t="s">
        <v>1458</v>
      </c>
      <c r="C666" t="s">
        <v>20</v>
      </c>
      <c r="F666">
        <v>13.063713073730469</v>
      </c>
      <c r="G666">
        <v>6792369152</v>
      </c>
      <c r="H666">
        <v>88.760002136230469</v>
      </c>
    </row>
    <row r="667" spans="1:8" x14ac:dyDescent="0.15">
      <c r="A667" t="s">
        <v>1459</v>
      </c>
      <c r="B667" t="s">
        <v>1460</v>
      </c>
      <c r="C667" t="s">
        <v>36</v>
      </c>
      <c r="D667">
        <v>68.989593505859375</v>
      </c>
      <c r="E667">
        <v>7.8036398887634277</v>
      </c>
      <c r="F667">
        <v>77.253005981445312</v>
      </c>
      <c r="G667">
        <v>6790978560</v>
      </c>
      <c r="H667">
        <v>133.75999450683594</v>
      </c>
    </row>
    <row r="668" spans="1:8" x14ac:dyDescent="0.15">
      <c r="A668" t="s">
        <v>1461</v>
      </c>
      <c r="B668" t="s">
        <v>1462</v>
      </c>
      <c r="C668" t="s">
        <v>69</v>
      </c>
      <c r="D668">
        <v>19.55572509765625</v>
      </c>
      <c r="E668">
        <v>10.194744110107422</v>
      </c>
      <c r="F668">
        <v>115.58161163330078</v>
      </c>
      <c r="G668">
        <v>6784294400</v>
      </c>
      <c r="H668">
        <v>346</v>
      </c>
    </row>
    <row r="669" spans="1:8" x14ac:dyDescent="0.15">
      <c r="A669" t="s">
        <v>1463</v>
      </c>
      <c r="B669" t="s">
        <v>1464</v>
      </c>
      <c r="C669" t="s">
        <v>28</v>
      </c>
      <c r="D669">
        <v>16.158538818359375</v>
      </c>
      <c r="E669">
        <v>22.457494735717773</v>
      </c>
      <c r="F669">
        <v>7.9438999295234999E-2</v>
      </c>
      <c r="G669">
        <v>6777031680</v>
      </c>
      <c r="H669">
        <v>26.600000381469727</v>
      </c>
    </row>
    <row r="670" spans="1:8" x14ac:dyDescent="0.15">
      <c r="A670" t="s">
        <v>1465</v>
      </c>
      <c r="B670" t="s">
        <v>1466</v>
      </c>
      <c r="C670" t="s">
        <v>28</v>
      </c>
      <c r="D670">
        <v>7.7846317291259766</v>
      </c>
      <c r="E670">
        <v>18.333074569702148</v>
      </c>
      <c r="F670">
        <v>48.711685180664062</v>
      </c>
      <c r="G670">
        <v>6763353088</v>
      </c>
      <c r="H670">
        <v>32.75</v>
      </c>
    </row>
    <row r="671" spans="1:8" x14ac:dyDescent="0.15">
      <c r="A671" t="s">
        <v>1467</v>
      </c>
      <c r="B671" t="s">
        <v>1468</v>
      </c>
      <c r="C671" t="s">
        <v>36</v>
      </c>
      <c r="E671">
        <v>-63.433383941650391</v>
      </c>
      <c r="F671">
        <v>44.434558868408203</v>
      </c>
      <c r="G671">
        <v>6753083392</v>
      </c>
      <c r="H671">
        <v>90.839996337890625</v>
      </c>
    </row>
    <row r="672" spans="1:8" x14ac:dyDescent="0.15">
      <c r="A672" t="s">
        <v>1469</v>
      </c>
      <c r="B672" t="s">
        <v>1470</v>
      </c>
      <c r="C672" t="s">
        <v>89</v>
      </c>
      <c r="D672">
        <v>19.175209045410156</v>
      </c>
      <c r="E672">
        <v>15.970266342163086</v>
      </c>
      <c r="F672">
        <v>302.70062255859375</v>
      </c>
      <c r="G672">
        <v>6745973760</v>
      </c>
      <c r="H672">
        <v>28.920000076293945</v>
      </c>
    </row>
    <row r="673" spans="1:8" x14ac:dyDescent="0.15">
      <c r="A673" t="s">
        <v>1471</v>
      </c>
      <c r="B673" t="s">
        <v>1472</v>
      </c>
      <c r="C673" t="s">
        <v>28</v>
      </c>
      <c r="D673">
        <v>50.439960479736328</v>
      </c>
      <c r="G673">
        <v>6691750400</v>
      </c>
      <c r="H673">
        <v>72.269996643066406</v>
      </c>
    </row>
    <row r="674" spans="1:8" x14ac:dyDescent="0.15">
      <c r="A674" t="s">
        <v>1473</v>
      </c>
      <c r="B674" t="s">
        <v>1474</v>
      </c>
      <c r="C674" t="s">
        <v>20</v>
      </c>
      <c r="D674">
        <v>24.021482467651367</v>
      </c>
      <c r="E674">
        <v>15.081128120422363</v>
      </c>
      <c r="F674">
        <v>42.075725555419922</v>
      </c>
      <c r="G674">
        <v>6685379072</v>
      </c>
      <c r="H674">
        <v>49.299999237060547</v>
      </c>
    </row>
    <row r="675" spans="1:8" x14ac:dyDescent="0.15">
      <c r="A675" t="s">
        <v>1475</v>
      </c>
      <c r="B675" t="s">
        <v>1476</v>
      </c>
      <c r="C675" t="s">
        <v>28</v>
      </c>
      <c r="D675">
        <v>6.9475507736206055</v>
      </c>
      <c r="E675">
        <v>20.767780303955078</v>
      </c>
      <c r="F675">
        <v>61.1461181640625</v>
      </c>
      <c r="G675">
        <v>6662074880</v>
      </c>
      <c r="H675">
        <v>109.12999725341797</v>
      </c>
    </row>
    <row r="676" spans="1:8" x14ac:dyDescent="0.15">
      <c r="A676" t="s">
        <v>1477</v>
      </c>
      <c r="B676" t="s">
        <v>1478</v>
      </c>
      <c r="C676" t="s">
        <v>36</v>
      </c>
      <c r="D676">
        <v>31.471750259399414</v>
      </c>
      <c r="E676">
        <v>22.755212783813477</v>
      </c>
      <c r="F676">
        <v>64.129585266113281</v>
      </c>
      <c r="G676">
        <v>6659912192</v>
      </c>
      <c r="H676">
        <v>43.060001373291016</v>
      </c>
    </row>
    <row r="677" spans="1:8" x14ac:dyDescent="0.15">
      <c r="A677" t="s">
        <v>1479</v>
      </c>
      <c r="B677" t="s">
        <v>1480</v>
      </c>
      <c r="C677" t="s">
        <v>69</v>
      </c>
      <c r="D677">
        <v>23.176471710205078</v>
      </c>
      <c r="E677">
        <v>16.8636474609375</v>
      </c>
      <c r="F677">
        <v>69.890235900878906</v>
      </c>
      <c r="G677">
        <v>6614410752</v>
      </c>
      <c r="H677">
        <v>106.94999694824219</v>
      </c>
    </row>
    <row r="678" spans="1:8" x14ac:dyDescent="0.15">
      <c r="A678" t="s">
        <v>1481</v>
      </c>
      <c r="B678" t="s">
        <v>1482</v>
      </c>
      <c r="C678" t="s">
        <v>69</v>
      </c>
      <c r="D678">
        <v>14.494091033935547</v>
      </c>
      <c r="E678">
        <v>28.7408447265625</v>
      </c>
      <c r="F678">
        <v>185.8284912109375</v>
      </c>
      <c r="G678">
        <v>6608142336</v>
      </c>
      <c r="H678">
        <v>38.700000762939453</v>
      </c>
    </row>
    <row r="679" spans="1:8" x14ac:dyDescent="0.15">
      <c r="A679" t="s">
        <v>1483</v>
      </c>
      <c r="B679" t="s">
        <v>1484</v>
      </c>
      <c r="C679" t="s">
        <v>80</v>
      </c>
      <c r="D679">
        <v>23.343961715698242</v>
      </c>
      <c r="E679">
        <v>4.0185470581054688</v>
      </c>
      <c r="F679">
        <v>99.427352905273438</v>
      </c>
      <c r="G679">
        <v>6605066752</v>
      </c>
      <c r="H679">
        <v>79.160003662109375</v>
      </c>
    </row>
    <row r="680" spans="1:8" x14ac:dyDescent="0.15">
      <c r="A680" t="s">
        <v>1485</v>
      </c>
      <c r="B680" t="s">
        <v>1486</v>
      </c>
      <c r="C680" t="s">
        <v>20</v>
      </c>
      <c r="D680">
        <v>277.97024536132812</v>
      </c>
      <c r="E680">
        <v>0.46299299597740201</v>
      </c>
      <c r="F680">
        <v>12.163406372070312</v>
      </c>
      <c r="G680">
        <v>6586118656</v>
      </c>
      <c r="H680">
        <v>62.490001678466797</v>
      </c>
    </row>
    <row r="681" spans="1:8" x14ac:dyDescent="0.15">
      <c r="A681" t="s">
        <v>1487</v>
      </c>
      <c r="B681" t="s">
        <v>1488</v>
      </c>
      <c r="C681" t="s">
        <v>33</v>
      </c>
      <c r="D681">
        <v>19.470394134521484</v>
      </c>
      <c r="E681">
        <v>8.2370672225952148</v>
      </c>
      <c r="F681">
        <v>229.00410461425781</v>
      </c>
      <c r="G681">
        <v>6575457792</v>
      </c>
      <c r="H681">
        <v>23.360000610351562</v>
      </c>
    </row>
    <row r="682" spans="1:8" x14ac:dyDescent="0.15">
      <c r="A682" t="s">
        <v>1489</v>
      </c>
      <c r="B682" t="s">
        <v>1490</v>
      </c>
      <c r="C682" t="s">
        <v>33</v>
      </c>
      <c r="D682">
        <v>29.37469482421875</v>
      </c>
      <c r="E682">
        <v>24.842620849609375</v>
      </c>
      <c r="F682">
        <v>516.24298095703125</v>
      </c>
      <c r="G682">
        <v>6567612416</v>
      </c>
      <c r="H682">
        <v>29.25</v>
      </c>
    </row>
    <row r="683" spans="1:8" x14ac:dyDescent="0.15">
      <c r="A683" t="s">
        <v>1491</v>
      </c>
      <c r="B683" t="s">
        <v>1492</v>
      </c>
      <c r="C683" t="s">
        <v>33</v>
      </c>
      <c r="D683">
        <v>11.997135162353516</v>
      </c>
      <c r="E683">
        <v>14.092761039733887</v>
      </c>
      <c r="F683">
        <v>26.867952346801758</v>
      </c>
      <c r="G683">
        <v>6567403520</v>
      </c>
      <c r="H683">
        <v>58.520000457763672</v>
      </c>
    </row>
    <row r="684" spans="1:8" x14ac:dyDescent="0.15">
      <c r="A684" t="s">
        <v>1493</v>
      </c>
      <c r="B684" t="s">
        <v>1494</v>
      </c>
      <c r="C684" t="s">
        <v>28</v>
      </c>
      <c r="D684">
        <v>61.298328399658203</v>
      </c>
      <c r="E684">
        <v>27.313661575317383</v>
      </c>
      <c r="F684">
        <v>85.091148376464844</v>
      </c>
      <c r="G684">
        <v>6553018368</v>
      </c>
      <c r="H684">
        <v>54.400001525878906</v>
      </c>
    </row>
    <row r="685" spans="1:8" x14ac:dyDescent="0.15">
      <c r="A685" t="s">
        <v>1495</v>
      </c>
      <c r="B685" t="s">
        <v>1496</v>
      </c>
      <c r="C685" t="s">
        <v>25</v>
      </c>
      <c r="E685">
        <v>14.470871925354004</v>
      </c>
      <c r="F685">
        <v>59.189216613769531</v>
      </c>
      <c r="G685">
        <v>6531031552</v>
      </c>
      <c r="H685">
        <v>61.909999847412109</v>
      </c>
    </row>
    <row r="686" spans="1:8" x14ac:dyDescent="0.15">
      <c r="A686" t="s">
        <v>1497</v>
      </c>
      <c r="B686" t="s">
        <v>1498</v>
      </c>
      <c r="C686" t="s">
        <v>20</v>
      </c>
      <c r="D686">
        <v>21.9864501953125</v>
      </c>
      <c r="E686">
        <v>13.373875617980957</v>
      </c>
      <c r="F686">
        <v>2.9810829162597661</v>
      </c>
      <c r="G686">
        <v>6523425280</v>
      </c>
      <c r="H686">
        <v>122.62000274658203</v>
      </c>
    </row>
    <row r="687" spans="1:8" x14ac:dyDescent="0.15">
      <c r="A687" t="s">
        <v>1499</v>
      </c>
      <c r="B687" t="s">
        <v>1500</v>
      </c>
      <c r="C687" t="s">
        <v>89</v>
      </c>
      <c r="D687">
        <v>10.81058406829834</v>
      </c>
      <c r="E687">
        <v>12.280524253845215</v>
      </c>
      <c r="F687">
        <v>44.438831329345703</v>
      </c>
      <c r="G687">
        <v>6504864768</v>
      </c>
      <c r="H687">
        <v>97.589996337890625</v>
      </c>
    </row>
    <row r="688" spans="1:8" x14ac:dyDescent="0.15">
      <c r="A688" t="s">
        <v>1501</v>
      </c>
      <c r="B688" t="s">
        <v>1502</v>
      </c>
      <c r="C688" t="s">
        <v>20</v>
      </c>
      <c r="D688">
        <v>62.98126220703125</v>
      </c>
      <c r="E688">
        <v>16.534000396728516</v>
      </c>
      <c r="F688">
        <v>0.28260898590087902</v>
      </c>
      <c r="G688">
        <v>6504762368</v>
      </c>
      <c r="H688">
        <v>150.41999816894531</v>
      </c>
    </row>
    <row r="689" spans="1:8" x14ac:dyDescent="0.15">
      <c r="A689" t="s">
        <v>1503</v>
      </c>
      <c r="B689" t="s">
        <v>1504</v>
      </c>
      <c r="C689" t="s">
        <v>20</v>
      </c>
      <c r="D689">
        <v>21.538206100463867</v>
      </c>
      <c r="E689">
        <v>27.061637878417969</v>
      </c>
      <c r="F689">
        <v>376.86639404296875</v>
      </c>
      <c r="G689">
        <v>6445080576</v>
      </c>
      <c r="H689">
        <v>23.549999237060547</v>
      </c>
    </row>
    <row r="690" spans="1:8" x14ac:dyDescent="0.15">
      <c r="A690" t="s">
        <v>1505</v>
      </c>
      <c r="B690" t="s">
        <v>1506</v>
      </c>
      <c r="C690" t="s">
        <v>69</v>
      </c>
      <c r="G690">
        <v>6444300800</v>
      </c>
      <c r="H690">
        <v>48.279998779296875</v>
      </c>
    </row>
    <row r="691" spans="1:8" x14ac:dyDescent="0.15">
      <c r="A691" t="s">
        <v>1507</v>
      </c>
      <c r="B691" t="s">
        <v>1508</v>
      </c>
      <c r="C691" t="s">
        <v>69</v>
      </c>
      <c r="D691">
        <v>20.593952178955078</v>
      </c>
      <c r="E691">
        <v>11.366369247436523</v>
      </c>
      <c r="F691">
        <v>259.82144165039062</v>
      </c>
      <c r="G691">
        <v>6437941760</v>
      </c>
      <c r="H691">
        <v>69.839996337890625</v>
      </c>
    </row>
    <row r="692" spans="1:8" x14ac:dyDescent="0.15">
      <c r="A692" t="s">
        <v>1509</v>
      </c>
      <c r="B692" t="s">
        <v>1510</v>
      </c>
      <c r="C692" t="s">
        <v>36</v>
      </c>
      <c r="D692">
        <v>29.789875030517578</v>
      </c>
      <c r="E692">
        <v>14.98084545135498</v>
      </c>
      <c r="F692">
        <v>113.78602600097656</v>
      </c>
      <c r="G692">
        <v>6434629120</v>
      </c>
      <c r="H692">
        <v>97.699996948242188</v>
      </c>
    </row>
    <row r="693" spans="1:8" x14ac:dyDescent="0.15">
      <c r="A693" t="s">
        <v>1511</v>
      </c>
      <c r="B693" t="s">
        <v>1512</v>
      </c>
      <c r="C693" t="s">
        <v>28</v>
      </c>
      <c r="D693">
        <v>20.991989135742188</v>
      </c>
      <c r="E693">
        <v>18.850502014160156</v>
      </c>
      <c r="F693">
        <v>24.520811080932617</v>
      </c>
      <c r="G693">
        <v>6413209600</v>
      </c>
      <c r="H693">
        <v>94.930000305175781</v>
      </c>
    </row>
    <row r="694" spans="1:8" x14ac:dyDescent="0.15">
      <c r="A694" t="s">
        <v>1513</v>
      </c>
      <c r="B694" t="s">
        <v>1514</v>
      </c>
      <c r="C694" t="s">
        <v>89</v>
      </c>
      <c r="D694">
        <v>11.101838111877441</v>
      </c>
      <c r="E694">
        <v>14.600493431091309</v>
      </c>
      <c r="F694">
        <v>50.707969665527344</v>
      </c>
      <c r="G694">
        <v>6411108864</v>
      </c>
      <c r="H694">
        <v>60.490001678466797</v>
      </c>
    </row>
    <row r="695" spans="1:8" x14ac:dyDescent="0.15">
      <c r="A695" t="s">
        <v>1515</v>
      </c>
      <c r="B695" t="s">
        <v>1516</v>
      </c>
      <c r="C695" t="s">
        <v>20</v>
      </c>
      <c r="F695">
        <v>0</v>
      </c>
      <c r="G695">
        <v>6408620544</v>
      </c>
      <c r="H695">
        <v>84.889999389648438</v>
      </c>
    </row>
    <row r="696" spans="1:8" x14ac:dyDescent="0.15">
      <c r="A696" t="s">
        <v>1517</v>
      </c>
      <c r="B696" t="s">
        <v>1518</v>
      </c>
      <c r="C696" t="s">
        <v>20</v>
      </c>
      <c r="D696">
        <v>27.715934753417969</v>
      </c>
      <c r="E696">
        <v>10.567596435546875</v>
      </c>
      <c r="F696">
        <v>33.609943389892578</v>
      </c>
      <c r="G696">
        <v>6400503296</v>
      </c>
      <c r="H696">
        <v>41.270000457763672</v>
      </c>
    </row>
    <row r="697" spans="1:8" x14ac:dyDescent="0.15">
      <c r="A697" t="s">
        <v>1519</v>
      </c>
      <c r="B697" t="s">
        <v>1520</v>
      </c>
      <c r="C697" t="s">
        <v>36</v>
      </c>
      <c r="D697">
        <v>27.285129547119141</v>
      </c>
      <c r="E697">
        <v>16.601543426513672</v>
      </c>
      <c r="F697">
        <v>148.9041748046875</v>
      </c>
      <c r="G697">
        <v>6395203584</v>
      </c>
      <c r="H697">
        <v>131.02999877929688</v>
      </c>
    </row>
    <row r="698" spans="1:8" x14ac:dyDescent="0.15">
      <c r="A698" t="s">
        <v>1521</v>
      </c>
      <c r="B698" t="s">
        <v>1522</v>
      </c>
      <c r="C698" t="s">
        <v>80</v>
      </c>
      <c r="D698">
        <v>83.32391357421875</v>
      </c>
      <c r="E698">
        <v>2.4358940124511719</v>
      </c>
      <c r="F698">
        <v>97.236984252929688</v>
      </c>
      <c r="G698">
        <v>6393331712</v>
      </c>
      <c r="H698">
        <v>46.529998779296875</v>
      </c>
    </row>
    <row r="699" spans="1:8" x14ac:dyDescent="0.15">
      <c r="A699" t="s">
        <v>1523</v>
      </c>
      <c r="B699" t="s">
        <v>1524</v>
      </c>
      <c r="C699" t="s">
        <v>36</v>
      </c>
      <c r="D699">
        <v>15.393877029418945</v>
      </c>
      <c r="E699">
        <v>1.495272040367126</v>
      </c>
      <c r="F699">
        <v>63.277103424072266</v>
      </c>
      <c r="G699">
        <v>6382323712</v>
      </c>
      <c r="H699">
        <v>46.909999847412109</v>
      </c>
    </row>
    <row r="700" spans="1:8" x14ac:dyDescent="0.15">
      <c r="A700" t="s">
        <v>1525</v>
      </c>
      <c r="B700" t="s">
        <v>1526</v>
      </c>
      <c r="C700" t="s">
        <v>20</v>
      </c>
      <c r="D700">
        <v>7.7360906600952148</v>
      </c>
      <c r="E700">
        <v>10.218759536743164</v>
      </c>
      <c r="F700">
        <v>99.385322570800781</v>
      </c>
      <c r="G700">
        <v>6356457984</v>
      </c>
      <c r="H700">
        <v>28.790000915527344</v>
      </c>
    </row>
    <row r="701" spans="1:8" x14ac:dyDescent="0.15">
      <c r="A701" t="s">
        <v>1527</v>
      </c>
      <c r="B701" t="s">
        <v>1528</v>
      </c>
      <c r="C701" t="s">
        <v>33</v>
      </c>
      <c r="D701">
        <v>10.41774845123291</v>
      </c>
      <c r="E701">
        <v>13.809469223022461</v>
      </c>
      <c r="F701">
        <v>131.39556884765625</v>
      </c>
      <c r="G701">
        <v>6325002752</v>
      </c>
      <c r="H701">
        <v>115.55999755859375</v>
      </c>
    </row>
    <row r="702" spans="1:8" x14ac:dyDescent="0.15">
      <c r="A702" t="s">
        <v>1529</v>
      </c>
      <c r="B702" t="s">
        <v>1530</v>
      </c>
      <c r="C702" t="s">
        <v>20</v>
      </c>
      <c r="E702">
        <v>-27.844465255737305</v>
      </c>
      <c r="F702">
        <v>10.845668792724609</v>
      </c>
      <c r="G702">
        <v>6324105216</v>
      </c>
      <c r="H702">
        <v>112.79000091552734</v>
      </c>
    </row>
    <row r="703" spans="1:8" x14ac:dyDescent="0.15">
      <c r="A703" t="s">
        <v>1531</v>
      </c>
      <c r="B703" t="s">
        <v>1532</v>
      </c>
      <c r="C703" t="s">
        <v>69</v>
      </c>
      <c r="D703">
        <v>27.619392395019531</v>
      </c>
      <c r="E703">
        <v>6.1108560562133789</v>
      </c>
      <c r="F703">
        <v>74.956390380859375</v>
      </c>
      <c r="G703">
        <v>6315280384</v>
      </c>
      <c r="H703">
        <v>110.81999969482422</v>
      </c>
    </row>
    <row r="704" spans="1:8" x14ac:dyDescent="0.15">
      <c r="A704" t="s">
        <v>1533</v>
      </c>
      <c r="B704" t="s">
        <v>1534</v>
      </c>
      <c r="C704" t="s">
        <v>45</v>
      </c>
      <c r="D704">
        <v>30.387886047363281</v>
      </c>
      <c r="E704">
        <v>15.215884208679199</v>
      </c>
      <c r="F704">
        <v>97.637016296386719</v>
      </c>
      <c r="G704">
        <v>6313003008</v>
      </c>
      <c r="H704">
        <v>171.69999694824219</v>
      </c>
    </row>
    <row r="705" spans="1:8" x14ac:dyDescent="0.15">
      <c r="A705" t="s">
        <v>1535</v>
      </c>
      <c r="B705" t="s">
        <v>1536</v>
      </c>
      <c r="C705" t="s">
        <v>69</v>
      </c>
      <c r="D705">
        <v>14.001304626464844</v>
      </c>
      <c r="E705">
        <v>40.853733062744141</v>
      </c>
      <c r="F705">
        <v>24.392753601074219</v>
      </c>
      <c r="G705">
        <v>6278932992</v>
      </c>
      <c r="H705">
        <v>53.409999847412109</v>
      </c>
    </row>
    <row r="706" spans="1:8" x14ac:dyDescent="0.15">
      <c r="A706" t="s">
        <v>1537</v>
      </c>
      <c r="B706" t="s">
        <v>1538</v>
      </c>
      <c r="C706" t="s">
        <v>20</v>
      </c>
      <c r="D706">
        <v>7.1881465911865234</v>
      </c>
      <c r="E706">
        <v>38.550212860107422</v>
      </c>
      <c r="F706">
        <v>1062.2611083984375</v>
      </c>
      <c r="G706">
        <v>6272231424</v>
      </c>
      <c r="H706">
        <v>122.75</v>
      </c>
    </row>
    <row r="707" spans="1:8" x14ac:dyDescent="0.15">
      <c r="A707" t="s">
        <v>1539</v>
      </c>
      <c r="B707" t="s">
        <v>1540</v>
      </c>
      <c r="C707" t="s">
        <v>69</v>
      </c>
      <c r="D707">
        <v>11.132674217224121</v>
      </c>
      <c r="E707">
        <v>12.050169944763184</v>
      </c>
      <c r="F707">
        <v>81.687286376953125</v>
      </c>
      <c r="G707">
        <v>6231625216</v>
      </c>
      <c r="H707">
        <v>57.279998779296875</v>
      </c>
    </row>
    <row r="708" spans="1:8" x14ac:dyDescent="0.15">
      <c r="A708" t="s">
        <v>1541</v>
      </c>
      <c r="B708" t="s">
        <v>1542</v>
      </c>
      <c r="C708" t="s">
        <v>33</v>
      </c>
      <c r="D708">
        <v>15.209470748901367</v>
      </c>
      <c r="E708">
        <v>14.692343711853027</v>
      </c>
      <c r="F708">
        <v>75.6395263671875</v>
      </c>
      <c r="G708">
        <v>6216086016</v>
      </c>
      <c r="H708">
        <v>56.639999389648438</v>
      </c>
    </row>
    <row r="709" spans="1:8" x14ac:dyDescent="0.15">
      <c r="A709" t="s">
        <v>1543</v>
      </c>
      <c r="B709" t="s">
        <v>1544</v>
      </c>
      <c r="C709" t="s">
        <v>20</v>
      </c>
      <c r="D709">
        <v>27.509756088256836</v>
      </c>
      <c r="E709">
        <v>11.624723434448242</v>
      </c>
      <c r="F709">
        <v>0</v>
      </c>
      <c r="G709">
        <v>6208462848</v>
      </c>
      <c r="H709">
        <v>61.610000610351562</v>
      </c>
    </row>
    <row r="710" spans="1:8" x14ac:dyDescent="0.15">
      <c r="A710" t="s">
        <v>1545</v>
      </c>
      <c r="B710" t="s">
        <v>1546</v>
      </c>
      <c r="C710" t="s">
        <v>28</v>
      </c>
      <c r="D710">
        <v>23.734096527099609</v>
      </c>
      <c r="E710">
        <v>19.245197296142578</v>
      </c>
      <c r="F710">
        <v>20.285402297973633</v>
      </c>
      <c r="G710">
        <v>6182276096</v>
      </c>
      <c r="H710">
        <v>127.88999938964844</v>
      </c>
    </row>
    <row r="711" spans="1:8" x14ac:dyDescent="0.15">
      <c r="A711" t="s">
        <v>1547</v>
      </c>
      <c r="B711" t="s">
        <v>1548</v>
      </c>
      <c r="C711" t="s">
        <v>89</v>
      </c>
      <c r="D711">
        <v>14.500853538513184</v>
      </c>
      <c r="G711">
        <v>6177953280</v>
      </c>
      <c r="H711">
        <v>39.979999542236328</v>
      </c>
    </row>
    <row r="712" spans="1:8" x14ac:dyDescent="0.15">
      <c r="A712" t="s">
        <v>1549</v>
      </c>
      <c r="B712" t="s">
        <v>1550</v>
      </c>
      <c r="C712" t="s">
        <v>69</v>
      </c>
      <c r="D712">
        <v>22.122369766235352</v>
      </c>
      <c r="E712">
        <v>35.169921875</v>
      </c>
      <c r="F712">
        <v>72.562118530273438</v>
      </c>
      <c r="G712">
        <v>6141702144</v>
      </c>
      <c r="H712">
        <v>48.159999847412109</v>
      </c>
    </row>
    <row r="713" spans="1:8" x14ac:dyDescent="0.15">
      <c r="A713" t="s">
        <v>1551</v>
      </c>
      <c r="B713" t="s">
        <v>1552</v>
      </c>
      <c r="C713" t="s">
        <v>69</v>
      </c>
      <c r="D713">
        <v>17.417037963867188</v>
      </c>
      <c r="E713">
        <v>19.940977096557617</v>
      </c>
      <c r="F713">
        <v>115.67350769042969</v>
      </c>
      <c r="G713">
        <v>6129972224</v>
      </c>
      <c r="H713">
        <v>110.11000061035156</v>
      </c>
    </row>
    <row r="714" spans="1:8" x14ac:dyDescent="0.15">
      <c r="A714" t="s">
        <v>1553</v>
      </c>
      <c r="B714" t="s">
        <v>1554</v>
      </c>
      <c r="C714" t="s">
        <v>33</v>
      </c>
      <c r="D714">
        <v>12.315702438354492</v>
      </c>
      <c r="E714">
        <v>52.037563323974609</v>
      </c>
      <c r="F714">
        <v>278.82037353515625</v>
      </c>
      <c r="G714">
        <v>6122167296</v>
      </c>
      <c r="H714">
        <v>74.379997253417969</v>
      </c>
    </row>
    <row r="715" spans="1:8" x14ac:dyDescent="0.15">
      <c r="A715" t="s">
        <v>1555</v>
      </c>
      <c r="B715" t="s">
        <v>1556</v>
      </c>
      <c r="C715" t="s">
        <v>69</v>
      </c>
      <c r="D715">
        <v>25.378200531005859</v>
      </c>
      <c r="E715">
        <v>16.443191528320312</v>
      </c>
      <c r="F715">
        <v>28.859249114990234</v>
      </c>
      <c r="G715">
        <v>6118569472</v>
      </c>
      <c r="H715">
        <v>161.92999267578125</v>
      </c>
    </row>
    <row r="716" spans="1:8" x14ac:dyDescent="0.15">
      <c r="A716" t="s">
        <v>1557</v>
      </c>
      <c r="B716" t="s">
        <v>1558</v>
      </c>
      <c r="C716" t="s">
        <v>20</v>
      </c>
      <c r="D716">
        <v>117.43474578857422</v>
      </c>
      <c r="E716">
        <v>3.8598060607910161</v>
      </c>
      <c r="F716">
        <v>64.394248962402344</v>
      </c>
      <c r="G716">
        <v>6086386176</v>
      </c>
      <c r="H716">
        <v>64.230003356933594</v>
      </c>
    </row>
    <row r="717" spans="1:8" x14ac:dyDescent="0.15">
      <c r="A717" t="s">
        <v>1559</v>
      </c>
      <c r="B717" t="s">
        <v>1560</v>
      </c>
      <c r="C717" t="s">
        <v>80</v>
      </c>
      <c r="D717">
        <v>22.278659820556641</v>
      </c>
      <c r="E717">
        <v>9.7778053283691406</v>
      </c>
      <c r="F717">
        <v>113.69822692871094</v>
      </c>
      <c r="G717">
        <v>6047095296</v>
      </c>
      <c r="H717">
        <v>77.970001220703125</v>
      </c>
    </row>
    <row r="718" spans="1:8" x14ac:dyDescent="0.15">
      <c r="A718" t="s">
        <v>1561</v>
      </c>
      <c r="B718" t="s">
        <v>1562</v>
      </c>
      <c r="C718" t="s">
        <v>69</v>
      </c>
      <c r="D718">
        <v>16.690980911254883</v>
      </c>
      <c r="E718">
        <v>19.948585510253906</v>
      </c>
      <c r="F718">
        <v>71.792320251464844</v>
      </c>
      <c r="G718">
        <v>6034644480</v>
      </c>
      <c r="H718">
        <v>35.909999847412109</v>
      </c>
    </row>
    <row r="719" spans="1:8" x14ac:dyDescent="0.15">
      <c r="A719" t="s">
        <v>1563</v>
      </c>
      <c r="B719" t="s">
        <v>1564</v>
      </c>
      <c r="C719" t="s">
        <v>28</v>
      </c>
      <c r="D719">
        <v>6.9427204132080078</v>
      </c>
      <c r="E719">
        <v>26.90595817565918</v>
      </c>
      <c r="F719">
        <v>216.24827575683594</v>
      </c>
      <c r="G719">
        <v>6013526528</v>
      </c>
      <c r="H719">
        <v>15.909999847412109</v>
      </c>
    </row>
    <row r="720" spans="1:8" x14ac:dyDescent="0.15">
      <c r="A720" t="s">
        <v>1565</v>
      </c>
      <c r="B720" t="s">
        <v>1566</v>
      </c>
      <c r="C720" t="s">
        <v>36</v>
      </c>
      <c r="D720">
        <v>16.512744903564453</v>
      </c>
      <c r="E720">
        <v>24.513988494873047</v>
      </c>
      <c r="F720">
        <v>157.42538452148438</v>
      </c>
      <c r="G720">
        <v>5968001024</v>
      </c>
      <c r="H720">
        <v>60.5</v>
      </c>
    </row>
    <row r="721" spans="1:8" x14ac:dyDescent="0.15">
      <c r="A721" t="s">
        <v>1567</v>
      </c>
      <c r="B721" t="s">
        <v>1568</v>
      </c>
      <c r="C721" t="s">
        <v>89</v>
      </c>
      <c r="D721">
        <v>5.9070148468017578</v>
      </c>
      <c r="E721">
        <v>27.319028854370117</v>
      </c>
      <c r="F721">
        <v>61.907855987548828</v>
      </c>
      <c r="G721">
        <v>5914182144</v>
      </c>
      <c r="H721">
        <v>26.930000305175781</v>
      </c>
    </row>
    <row r="722" spans="1:8" x14ac:dyDescent="0.15">
      <c r="A722" t="s">
        <v>1569</v>
      </c>
      <c r="B722" t="s">
        <v>1570</v>
      </c>
      <c r="C722" t="s">
        <v>33</v>
      </c>
      <c r="D722">
        <v>10.018744468688965</v>
      </c>
      <c r="E722">
        <v>9.6718149185180664</v>
      </c>
      <c r="F722">
        <v>112.97719573974609</v>
      </c>
      <c r="G722">
        <v>5903260160</v>
      </c>
      <c r="H722">
        <v>38.090000152587891</v>
      </c>
    </row>
    <row r="723" spans="1:8" x14ac:dyDescent="0.15">
      <c r="A723" t="s">
        <v>1571</v>
      </c>
      <c r="B723" t="s">
        <v>1572</v>
      </c>
      <c r="C723" t="s">
        <v>36</v>
      </c>
      <c r="D723">
        <v>15.842964172363281</v>
      </c>
      <c r="E723">
        <v>56.682804107666016</v>
      </c>
      <c r="F723">
        <v>1.698807954788208</v>
      </c>
      <c r="G723">
        <v>5900613632</v>
      </c>
      <c r="H723">
        <v>19.479999542236328</v>
      </c>
    </row>
    <row r="724" spans="1:8" x14ac:dyDescent="0.15">
      <c r="A724" t="s">
        <v>1573</v>
      </c>
      <c r="B724" t="s">
        <v>1574</v>
      </c>
      <c r="C724" t="s">
        <v>25</v>
      </c>
      <c r="D724">
        <v>592.607666015625</v>
      </c>
      <c r="E724">
        <v>0.44316598773002602</v>
      </c>
      <c r="F724">
        <v>2.0173759460449219</v>
      </c>
      <c r="G724">
        <v>5894988800</v>
      </c>
      <c r="H724">
        <v>248.11000061035156</v>
      </c>
    </row>
    <row r="725" spans="1:8" x14ac:dyDescent="0.15">
      <c r="A725" t="s">
        <v>1575</v>
      </c>
      <c r="B725" t="s">
        <v>1576</v>
      </c>
      <c r="C725" t="s">
        <v>20</v>
      </c>
      <c r="D725">
        <v>106.6715087890625</v>
      </c>
      <c r="E725">
        <v>20.669830322265625</v>
      </c>
      <c r="F725">
        <v>0</v>
      </c>
      <c r="G725">
        <v>5885201920</v>
      </c>
      <c r="H725">
        <v>110.87000274658203</v>
      </c>
    </row>
    <row r="726" spans="1:8" x14ac:dyDescent="0.15">
      <c r="A726" t="s">
        <v>1577</v>
      </c>
      <c r="B726" t="s">
        <v>1578</v>
      </c>
      <c r="C726" t="s">
        <v>33</v>
      </c>
      <c r="D726">
        <v>8.6670312881469727</v>
      </c>
      <c r="E726">
        <v>14.888306617736816</v>
      </c>
      <c r="F726">
        <v>22.916437149047852</v>
      </c>
      <c r="G726">
        <v>5875718144</v>
      </c>
      <c r="H726">
        <v>40.369998931884766</v>
      </c>
    </row>
    <row r="727" spans="1:8" x14ac:dyDescent="0.15">
      <c r="A727" t="s">
        <v>1579</v>
      </c>
      <c r="B727" t="s">
        <v>1580</v>
      </c>
      <c r="C727" t="s">
        <v>33</v>
      </c>
      <c r="D727">
        <v>11.563254356384277</v>
      </c>
      <c r="E727">
        <v>4.8058710098266602</v>
      </c>
      <c r="F727">
        <v>423.53900146484375</v>
      </c>
      <c r="G727">
        <v>5842222080</v>
      </c>
      <c r="H727">
        <v>14.060000419616699</v>
      </c>
    </row>
    <row r="728" spans="1:8" x14ac:dyDescent="0.15">
      <c r="A728" t="s">
        <v>1581</v>
      </c>
      <c r="B728" t="s">
        <v>1582</v>
      </c>
      <c r="C728" t="s">
        <v>89</v>
      </c>
      <c r="D728">
        <v>13.129658699035645</v>
      </c>
      <c r="E728">
        <v>56.014469146728516</v>
      </c>
      <c r="F728">
        <v>239.28216552734375</v>
      </c>
      <c r="G728">
        <v>5841043456</v>
      </c>
      <c r="H728">
        <v>105.25</v>
      </c>
    </row>
    <row r="729" spans="1:8" x14ac:dyDescent="0.15">
      <c r="A729" t="s">
        <v>1583</v>
      </c>
      <c r="B729" t="s">
        <v>1584</v>
      </c>
      <c r="C729" t="s">
        <v>28</v>
      </c>
      <c r="D729">
        <v>7.9870781898498544</v>
      </c>
      <c r="E729">
        <v>19.041135787963867</v>
      </c>
      <c r="F729">
        <v>45.616779327392578</v>
      </c>
      <c r="G729">
        <v>5817311232</v>
      </c>
      <c r="H729">
        <v>20.280000686645508</v>
      </c>
    </row>
    <row r="730" spans="1:8" x14ac:dyDescent="0.15">
      <c r="A730" t="s">
        <v>1585</v>
      </c>
      <c r="B730" t="s">
        <v>1586</v>
      </c>
      <c r="C730" t="s">
        <v>69</v>
      </c>
      <c r="D730">
        <v>20.793354034423828</v>
      </c>
      <c r="E730">
        <v>15.424516677856445</v>
      </c>
      <c r="F730">
        <v>94.611549377441406</v>
      </c>
      <c r="G730">
        <v>5814798336</v>
      </c>
      <c r="H730">
        <v>28.489999771118164</v>
      </c>
    </row>
    <row r="731" spans="1:8" x14ac:dyDescent="0.15">
      <c r="A731" t="s">
        <v>1587</v>
      </c>
      <c r="B731" t="s">
        <v>1588</v>
      </c>
      <c r="C731" t="s">
        <v>80</v>
      </c>
      <c r="D731">
        <v>107.78888702392578</v>
      </c>
      <c r="E731">
        <v>6.8086838722229004</v>
      </c>
      <c r="F731">
        <v>79.449287414550781</v>
      </c>
      <c r="G731">
        <v>5810091008</v>
      </c>
      <c r="H731">
        <v>28.319999694824219</v>
      </c>
    </row>
    <row r="732" spans="1:8" x14ac:dyDescent="0.15">
      <c r="A732" t="s">
        <v>1589</v>
      </c>
      <c r="B732" t="s">
        <v>1590</v>
      </c>
      <c r="C732" t="s">
        <v>20</v>
      </c>
      <c r="F732">
        <v>36.486377716064453</v>
      </c>
      <c r="G732">
        <v>5801329152</v>
      </c>
      <c r="H732">
        <v>50.270000457763672</v>
      </c>
    </row>
    <row r="733" spans="1:8" x14ac:dyDescent="0.15">
      <c r="A733" t="s">
        <v>1591</v>
      </c>
      <c r="B733" t="s">
        <v>1592</v>
      </c>
      <c r="C733" t="s">
        <v>20</v>
      </c>
      <c r="D733">
        <v>31.566646575927734</v>
      </c>
      <c r="E733">
        <v>26.490846633911133</v>
      </c>
      <c r="F733">
        <v>89.529533386230469</v>
      </c>
      <c r="G733">
        <v>5797586944</v>
      </c>
      <c r="H733">
        <v>42.889999389648438</v>
      </c>
    </row>
    <row r="734" spans="1:8" x14ac:dyDescent="0.15">
      <c r="A734" t="s">
        <v>1593</v>
      </c>
      <c r="B734" t="s">
        <v>1594</v>
      </c>
      <c r="C734" t="s">
        <v>20</v>
      </c>
      <c r="D734">
        <v>8.1585016250610352</v>
      </c>
      <c r="E734">
        <v>-2.1137999370694001E-2</v>
      </c>
      <c r="F734">
        <v>78.79998779296875</v>
      </c>
      <c r="G734">
        <v>5752482304</v>
      </c>
      <c r="H734">
        <v>69.19000244140625</v>
      </c>
    </row>
    <row r="735" spans="1:8" x14ac:dyDescent="0.15">
      <c r="A735" t="s">
        <v>1595</v>
      </c>
      <c r="B735" t="s">
        <v>1596</v>
      </c>
      <c r="C735" t="s">
        <v>33</v>
      </c>
      <c r="D735">
        <v>10.51591682434082</v>
      </c>
      <c r="E735">
        <v>7.772529125213623</v>
      </c>
      <c r="F735">
        <v>64.785270690917969</v>
      </c>
      <c r="G735">
        <v>5725843456</v>
      </c>
      <c r="H735">
        <v>14.359999656677246</v>
      </c>
    </row>
    <row r="736" spans="1:8" x14ac:dyDescent="0.15">
      <c r="A736" t="s">
        <v>1597</v>
      </c>
      <c r="B736" t="s">
        <v>1598</v>
      </c>
      <c r="C736" t="s">
        <v>89</v>
      </c>
      <c r="D736">
        <v>15.96576976776123</v>
      </c>
      <c r="E736">
        <v>16.901277542114258</v>
      </c>
      <c r="F736">
        <v>100.29061889648438</v>
      </c>
      <c r="G736">
        <v>5719391232</v>
      </c>
      <c r="H736">
        <v>57.150001525878906</v>
      </c>
    </row>
    <row r="737" spans="1:8" x14ac:dyDescent="0.15">
      <c r="A737" t="s">
        <v>1599</v>
      </c>
      <c r="B737" t="s">
        <v>1600</v>
      </c>
      <c r="C737" t="s">
        <v>36</v>
      </c>
      <c r="E737">
        <v>-42.323883056640625</v>
      </c>
      <c r="F737">
        <v>11.869047164916992</v>
      </c>
      <c r="G737">
        <v>5718708224</v>
      </c>
      <c r="H737">
        <v>103.47000122070312</v>
      </c>
    </row>
    <row r="738" spans="1:8" x14ac:dyDescent="0.15">
      <c r="A738" t="s">
        <v>1601</v>
      </c>
      <c r="B738" t="s">
        <v>1602</v>
      </c>
      <c r="C738" t="s">
        <v>36</v>
      </c>
      <c r="D738">
        <v>115.12774658203125</v>
      </c>
      <c r="E738">
        <v>7.2097659111022949</v>
      </c>
      <c r="F738">
        <v>29.187732696533203</v>
      </c>
      <c r="G738">
        <v>5717259776</v>
      </c>
      <c r="H738">
        <v>91.540000915527344</v>
      </c>
    </row>
    <row r="739" spans="1:8" x14ac:dyDescent="0.15">
      <c r="A739" t="s">
        <v>1603</v>
      </c>
      <c r="B739" t="s">
        <v>1604</v>
      </c>
      <c r="C739" t="s">
        <v>43</v>
      </c>
      <c r="D739">
        <v>21.627079010009766</v>
      </c>
      <c r="E739">
        <v>4.6907668113708496</v>
      </c>
      <c r="F739">
        <v>37.433238983154297</v>
      </c>
      <c r="G739">
        <v>5712457216</v>
      </c>
      <c r="H739">
        <v>18.040000915527344</v>
      </c>
    </row>
    <row r="740" spans="1:8" x14ac:dyDescent="0.15">
      <c r="A740" t="s">
        <v>1605</v>
      </c>
      <c r="B740" t="s">
        <v>1606</v>
      </c>
      <c r="C740" t="s">
        <v>28</v>
      </c>
      <c r="D740">
        <v>7.5512065887451172</v>
      </c>
      <c r="E740">
        <v>11.843911170959473</v>
      </c>
      <c r="F740">
        <v>82.575668334960938</v>
      </c>
      <c r="G740">
        <v>5693402112</v>
      </c>
      <c r="H740">
        <v>76</v>
      </c>
    </row>
    <row r="741" spans="1:8" x14ac:dyDescent="0.15">
      <c r="A741" t="s">
        <v>1607</v>
      </c>
      <c r="B741" t="s">
        <v>1608</v>
      </c>
      <c r="C741" t="s">
        <v>69</v>
      </c>
      <c r="D741">
        <v>14.501938819885254</v>
      </c>
      <c r="E741">
        <v>7.7757549285888672</v>
      </c>
      <c r="F741">
        <v>20.475088119506836</v>
      </c>
      <c r="G741">
        <v>5688269824</v>
      </c>
      <c r="H741">
        <v>33.360000610351562</v>
      </c>
    </row>
    <row r="742" spans="1:8" x14ac:dyDescent="0.15">
      <c r="A742" t="s">
        <v>1609</v>
      </c>
      <c r="B742" t="s">
        <v>1610</v>
      </c>
      <c r="C742" t="s">
        <v>20</v>
      </c>
      <c r="D742">
        <v>23.191276550292969</v>
      </c>
      <c r="E742">
        <v>53.086002349853516</v>
      </c>
      <c r="F742">
        <v>479.86248779296875</v>
      </c>
      <c r="G742">
        <v>5686369792</v>
      </c>
      <c r="H742">
        <v>52.040000915527344</v>
      </c>
    </row>
    <row r="743" spans="1:8" x14ac:dyDescent="0.15">
      <c r="A743" t="s">
        <v>1611</v>
      </c>
      <c r="B743" t="s">
        <v>1612</v>
      </c>
      <c r="C743" t="s">
        <v>25</v>
      </c>
      <c r="D743">
        <v>86.700202941894531</v>
      </c>
      <c r="E743">
        <v>24.851127624511719</v>
      </c>
      <c r="F743">
        <v>76.644241333007812</v>
      </c>
      <c r="G743">
        <v>5621849600</v>
      </c>
      <c r="H743">
        <v>71.470001220703125</v>
      </c>
    </row>
    <row r="744" spans="1:8" x14ac:dyDescent="0.15">
      <c r="A744" t="s">
        <v>1613</v>
      </c>
      <c r="B744" t="s">
        <v>1614</v>
      </c>
      <c r="C744" t="s">
        <v>33</v>
      </c>
      <c r="F744">
        <v>83.536262512207031</v>
      </c>
      <c r="G744">
        <v>5598052352</v>
      </c>
      <c r="H744">
        <v>18.659999847412109</v>
      </c>
    </row>
    <row r="745" spans="1:8" x14ac:dyDescent="0.15">
      <c r="A745" t="s">
        <v>1615</v>
      </c>
      <c r="B745" t="s">
        <v>1616</v>
      </c>
      <c r="C745" t="s">
        <v>20</v>
      </c>
      <c r="D745">
        <v>34.928768157958984</v>
      </c>
      <c r="E745">
        <v>12.959885597229004</v>
      </c>
      <c r="F745">
        <v>4.6169929504394531</v>
      </c>
      <c r="G745">
        <v>5591914496</v>
      </c>
      <c r="H745">
        <v>42.400001525878906</v>
      </c>
    </row>
    <row r="746" spans="1:8" x14ac:dyDescent="0.15">
      <c r="A746" t="s">
        <v>1617</v>
      </c>
      <c r="B746" t="s">
        <v>1618</v>
      </c>
      <c r="C746" t="s">
        <v>80</v>
      </c>
      <c r="D746">
        <v>54.535213470458984</v>
      </c>
      <c r="E746">
        <v>33.794830322265625</v>
      </c>
      <c r="F746">
        <v>474.467529296875</v>
      </c>
      <c r="G746">
        <v>5587718656</v>
      </c>
      <c r="H746">
        <v>115.41000366210938</v>
      </c>
    </row>
    <row r="747" spans="1:8" x14ac:dyDescent="0.15">
      <c r="A747" t="s">
        <v>1619</v>
      </c>
      <c r="B747" t="s">
        <v>1620</v>
      </c>
      <c r="C747" t="s">
        <v>20</v>
      </c>
      <c r="E747">
        <v>-8.7235746383666992</v>
      </c>
      <c r="F747">
        <v>12.357726097106934</v>
      </c>
      <c r="G747">
        <v>5586695680</v>
      </c>
      <c r="H747">
        <v>70.599998474121094</v>
      </c>
    </row>
    <row r="748" spans="1:8" x14ac:dyDescent="0.15">
      <c r="A748" t="s">
        <v>1621</v>
      </c>
      <c r="B748" t="s">
        <v>1622</v>
      </c>
      <c r="C748" t="s">
        <v>69</v>
      </c>
      <c r="D748">
        <v>27.677579879760742</v>
      </c>
      <c r="E748">
        <v>60.876941680908203</v>
      </c>
      <c r="F748">
        <v>299.52304077148438</v>
      </c>
      <c r="G748">
        <v>5582745088</v>
      </c>
      <c r="H748">
        <v>58.650001525878906</v>
      </c>
    </row>
    <row r="749" spans="1:8" x14ac:dyDescent="0.15">
      <c r="A749" t="s">
        <v>1623</v>
      </c>
      <c r="B749" t="s">
        <v>114</v>
      </c>
      <c r="C749" t="s">
        <v>69</v>
      </c>
      <c r="D749">
        <v>16.351181030273438</v>
      </c>
      <c r="E749">
        <v>7.0895681381225586</v>
      </c>
      <c r="F749">
        <v>84.787986755371094</v>
      </c>
      <c r="G749">
        <v>5548826112</v>
      </c>
      <c r="H749">
        <v>35.180000305175781</v>
      </c>
    </row>
    <row r="750" spans="1:8" x14ac:dyDescent="0.15">
      <c r="A750" t="s">
        <v>1624</v>
      </c>
      <c r="B750" t="s">
        <v>1625</v>
      </c>
      <c r="C750" t="s">
        <v>65</v>
      </c>
      <c r="D750">
        <v>24.815567016601562</v>
      </c>
      <c r="E750">
        <v>9.5470542907714844</v>
      </c>
      <c r="F750">
        <v>76.1800537109375</v>
      </c>
      <c r="G750">
        <v>5526044160</v>
      </c>
      <c r="H750">
        <v>109.65000152587891</v>
      </c>
    </row>
    <row r="751" spans="1:8" x14ac:dyDescent="0.15">
      <c r="A751" t="s">
        <v>1626</v>
      </c>
      <c r="B751" t="s">
        <v>1627</v>
      </c>
      <c r="C751" t="s">
        <v>69</v>
      </c>
      <c r="D751">
        <v>19.904857635498047</v>
      </c>
      <c r="E751">
        <v>12.350226402282715</v>
      </c>
      <c r="F751">
        <v>94.162437438964844</v>
      </c>
      <c r="G751">
        <v>5524884992</v>
      </c>
      <c r="H751">
        <v>42.119998931884766</v>
      </c>
    </row>
    <row r="752" spans="1:8" x14ac:dyDescent="0.15">
      <c r="A752" t="s">
        <v>1628</v>
      </c>
      <c r="B752" t="s">
        <v>1629</v>
      </c>
      <c r="C752" t="s">
        <v>65</v>
      </c>
      <c r="D752">
        <v>2.6067368984222412</v>
      </c>
      <c r="E752">
        <v>-59.867584228515625</v>
      </c>
      <c r="F752">
        <v>39.286388397216797</v>
      </c>
      <c r="G752">
        <v>5519804416</v>
      </c>
      <c r="H752">
        <v>10.430000305175781</v>
      </c>
    </row>
    <row r="753" spans="1:8" x14ac:dyDescent="0.15">
      <c r="A753" t="s">
        <v>1630</v>
      </c>
      <c r="B753" t="s">
        <v>1631</v>
      </c>
      <c r="C753" t="s">
        <v>80</v>
      </c>
      <c r="D753">
        <v>51.455211639404297</v>
      </c>
      <c r="E753">
        <v>3.395456075668335</v>
      </c>
      <c r="F753">
        <v>104.23203277587891</v>
      </c>
      <c r="G753">
        <v>5501460992</v>
      </c>
      <c r="H753">
        <v>127.51000213623047</v>
      </c>
    </row>
    <row r="754" spans="1:8" x14ac:dyDescent="0.15">
      <c r="A754" t="s">
        <v>1632</v>
      </c>
      <c r="B754" t="s">
        <v>1633</v>
      </c>
      <c r="C754" t="s">
        <v>20</v>
      </c>
      <c r="D754">
        <v>20.848346710205078</v>
      </c>
      <c r="E754">
        <v>11.862397193908691</v>
      </c>
      <c r="F754">
        <v>70.210281372070312</v>
      </c>
      <c r="G754">
        <v>5497577472</v>
      </c>
      <c r="H754">
        <v>220.94999694824219</v>
      </c>
    </row>
    <row r="755" spans="1:8" x14ac:dyDescent="0.15">
      <c r="A755" t="s">
        <v>1634</v>
      </c>
      <c r="B755" t="s">
        <v>1635</v>
      </c>
      <c r="C755" t="s">
        <v>36</v>
      </c>
      <c r="D755">
        <v>41.068408966064453</v>
      </c>
      <c r="E755">
        <v>0.58669197559356701</v>
      </c>
      <c r="F755">
        <v>107.55607604980469</v>
      </c>
      <c r="G755">
        <v>5467126272</v>
      </c>
      <c r="H755">
        <v>52.830001831054688</v>
      </c>
    </row>
    <row r="756" spans="1:8" x14ac:dyDescent="0.15">
      <c r="A756" t="s">
        <v>1636</v>
      </c>
      <c r="B756" t="s">
        <v>1637</v>
      </c>
      <c r="C756" t="s">
        <v>80</v>
      </c>
      <c r="D756">
        <v>23.07862663269043</v>
      </c>
      <c r="E756">
        <v>12.693483352661133</v>
      </c>
      <c r="F756">
        <v>178.19154357910156</v>
      </c>
      <c r="G756">
        <v>5459521536</v>
      </c>
      <c r="H756">
        <v>18.329999923706055</v>
      </c>
    </row>
    <row r="757" spans="1:8" x14ac:dyDescent="0.15">
      <c r="A757" t="s">
        <v>1638</v>
      </c>
      <c r="B757" t="s">
        <v>1639</v>
      </c>
      <c r="C757" t="s">
        <v>25</v>
      </c>
      <c r="E757">
        <v>-10.467819213867188</v>
      </c>
      <c r="F757">
        <v>33.973861694335938</v>
      </c>
      <c r="G757">
        <v>5452065792</v>
      </c>
      <c r="H757">
        <v>5.7899999618530273</v>
      </c>
    </row>
    <row r="758" spans="1:8" x14ac:dyDescent="0.15">
      <c r="A758" t="s">
        <v>1640</v>
      </c>
      <c r="B758" t="s">
        <v>1641</v>
      </c>
      <c r="C758" t="s">
        <v>33</v>
      </c>
      <c r="D758">
        <v>9.3889808654785156</v>
      </c>
      <c r="E758">
        <v>12.409058570861816</v>
      </c>
      <c r="F758">
        <v>90.262184143066406</v>
      </c>
      <c r="G758">
        <v>5433569280</v>
      </c>
      <c r="H758">
        <v>35.599998474121094</v>
      </c>
    </row>
    <row r="759" spans="1:8" x14ac:dyDescent="0.15">
      <c r="A759" t="s">
        <v>1642</v>
      </c>
      <c r="B759" t="s">
        <v>1643</v>
      </c>
      <c r="C759" t="s">
        <v>33</v>
      </c>
      <c r="D759">
        <v>11.005429267883301</v>
      </c>
      <c r="E759">
        <v>11.429661750793457</v>
      </c>
      <c r="F759">
        <v>221.08091735839844</v>
      </c>
      <c r="G759">
        <v>5410014720</v>
      </c>
      <c r="H759">
        <v>75.989997863769531</v>
      </c>
    </row>
    <row r="760" spans="1:8" x14ac:dyDescent="0.15">
      <c r="A760" t="s">
        <v>1644</v>
      </c>
      <c r="B760" t="s">
        <v>1645</v>
      </c>
      <c r="C760" t="s">
        <v>20</v>
      </c>
      <c r="D760">
        <v>55.839195251464844</v>
      </c>
      <c r="E760">
        <v>67.810615539550781</v>
      </c>
      <c r="F760">
        <v>27.556938171386719</v>
      </c>
      <c r="G760">
        <v>5379513856</v>
      </c>
      <c r="H760">
        <v>83.629997253417969</v>
      </c>
    </row>
    <row r="761" spans="1:8" x14ac:dyDescent="0.15">
      <c r="A761" t="s">
        <v>1646</v>
      </c>
      <c r="B761" t="s">
        <v>1647</v>
      </c>
      <c r="C761" t="s">
        <v>28</v>
      </c>
      <c r="D761">
        <v>180.45407104492188</v>
      </c>
      <c r="E761">
        <v>1.7884670495986941</v>
      </c>
      <c r="F761">
        <v>41.460620880126953</v>
      </c>
      <c r="G761">
        <v>5366999040</v>
      </c>
      <c r="H761">
        <v>58.75</v>
      </c>
    </row>
    <row r="762" spans="1:8" x14ac:dyDescent="0.15">
      <c r="A762" t="s">
        <v>1648</v>
      </c>
      <c r="B762" t="s">
        <v>1649</v>
      </c>
      <c r="C762" t="s">
        <v>65</v>
      </c>
      <c r="D762">
        <v>18.244897842407227</v>
      </c>
      <c r="E762">
        <v>11.300355911254883</v>
      </c>
      <c r="F762">
        <v>97.303878784179688</v>
      </c>
      <c r="G762">
        <v>5336770560</v>
      </c>
      <c r="H762">
        <v>26.809999465942383</v>
      </c>
    </row>
    <row r="763" spans="1:8" x14ac:dyDescent="0.15">
      <c r="A763" t="s">
        <v>1650</v>
      </c>
      <c r="B763" t="s">
        <v>1651</v>
      </c>
      <c r="C763" t="s">
        <v>20</v>
      </c>
      <c r="D763">
        <v>6.1874346733093262</v>
      </c>
      <c r="E763">
        <v>27.09222412109375</v>
      </c>
      <c r="F763">
        <v>72.850898742675781</v>
      </c>
      <c r="G763">
        <v>5331387904</v>
      </c>
      <c r="H763">
        <v>17.190000534057617</v>
      </c>
    </row>
    <row r="764" spans="1:8" x14ac:dyDescent="0.15">
      <c r="A764" t="s">
        <v>1652</v>
      </c>
      <c r="B764" t="s">
        <v>1653</v>
      </c>
      <c r="C764" t="s">
        <v>89</v>
      </c>
      <c r="D764">
        <v>20.74235725402832</v>
      </c>
      <c r="E764">
        <v>45.056789398193359</v>
      </c>
      <c r="F764">
        <v>124.66512298583984</v>
      </c>
      <c r="G764">
        <v>5329016320</v>
      </c>
      <c r="H764">
        <v>476.30999755859375</v>
      </c>
    </row>
    <row r="765" spans="1:8" x14ac:dyDescent="0.15">
      <c r="A765" t="s">
        <v>1654</v>
      </c>
      <c r="B765" t="s">
        <v>1655</v>
      </c>
      <c r="C765" t="s">
        <v>20</v>
      </c>
      <c r="D765">
        <v>12.53662109375</v>
      </c>
      <c r="G765">
        <v>5326697472</v>
      </c>
      <c r="H765">
        <v>43.950000762939453</v>
      </c>
    </row>
    <row r="766" spans="1:8" x14ac:dyDescent="0.15">
      <c r="A766" t="s">
        <v>1656</v>
      </c>
      <c r="B766" t="s">
        <v>1657</v>
      </c>
      <c r="C766" t="s">
        <v>33</v>
      </c>
      <c r="D766">
        <v>14.671406745910645</v>
      </c>
      <c r="E766">
        <v>5.9049720764160156</v>
      </c>
      <c r="F766">
        <v>196.19548034667969</v>
      </c>
      <c r="G766">
        <v>5313910272</v>
      </c>
      <c r="H766">
        <v>11.369999885559082</v>
      </c>
    </row>
    <row r="767" spans="1:8" x14ac:dyDescent="0.15">
      <c r="A767" t="s">
        <v>1658</v>
      </c>
      <c r="B767" t="s">
        <v>1659</v>
      </c>
      <c r="C767" t="s">
        <v>33</v>
      </c>
      <c r="D767">
        <v>4.7550878524780273</v>
      </c>
      <c r="E767">
        <v>5.5715761184692383</v>
      </c>
      <c r="F767">
        <v>36.587997436523438</v>
      </c>
      <c r="G767">
        <v>5299225088</v>
      </c>
      <c r="H767">
        <v>25.399999618530273</v>
      </c>
    </row>
    <row r="768" spans="1:8" x14ac:dyDescent="0.15">
      <c r="A768" t="s">
        <v>1660</v>
      </c>
      <c r="B768" t="s">
        <v>1661</v>
      </c>
      <c r="C768" t="s">
        <v>45</v>
      </c>
      <c r="D768">
        <v>45.755714416503906</v>
      </c>
      <c r="E768">
        <v>23.07014274597168</v>
      </c>
      <c r="F768">
        <v>15.121240615844727</v>
      </c>
      <c r="G768">
        <v>5280789504</v>
      </c>
      <c r="H768">
        <v>436.32000732421875</v>
      </c>
    </row>
    <row r="769" spans="1:8" x14ac:dyDescent="0.15">
      <c r="A769" t="s">
        <v>1662</v>
      </c>
      <c r="B769" t="s">
        <v>1663</v>
      </c>
      <c r="C769" t="s">
        <v>69</v>
      </c>
      <c r="D769">
        <v>8.3709678649902344</v>
      </c>
      <c r="E769">
        <v>104.25196838378906</v>
      </c>
      <c r="F769">
        <v>380.38922119140625</v>
      </c>
      <c r="G769">
        <v>5280638464</v>
      </c>
      <c r="H769">
        <v>43.819999694824219</v>
      </c>
    </row>
    <row r="770" spans="1:8" x14ac:dyDescent="0.15">
      <c r="A770" t="s">
        <v>1664</v>
      </c>
      <c r="B770" t="s">
        <v>1665</v>
      </c>
      <c r="C770" t="s">
        <v>25</v>
      </c>
      <c r="D770">
        <v>38.591506958007812</v>
      </c>
      <c r="E770">
        <v>9.3086929321289062</v>
      </c>
      <c r="F770">
        <v>10.79365062713623</v>
      </c>
      <c r="G770">
        <v>5276689408</v>
      </c>
      <c r="H770">
        <v>37.880001068115234</v>
      </c>
    </row>
    <row r="771" spans="1:8" x14ac:dyDescent="0.15">
      <c r="A771" t="s">
        <v>1666</v>
      </c>
      <c r="B771" t="s">
        <v>1667</v>
      </c>
      <c r="C771" t="s">
        <v>33</v>
      </c>
      <c r="D771">
        <v>28.722663879394531</v>
      </c>
      <c r="E771">
        <v>2.3626561164855961</v>
      </c>
      <c r="F771">
        <v>27.55268669128418</v>
      </c>
      <c r="G771">
        <v>5250874368</v>
      </c>
      <c r="H771">
        <v>62.549999237060547</v>
      </c>
    </row>
    <row r="772" spans="1:8" x14ac:dyDescent="0.15">
      <c r="A772" t="s">
        <v>1668</v>
      </c>
      <c r="B772" t="s">
        <v>1669</v>
      </c>
      <c r="C772" t="s">
        <v>69</v>
      </c>
      <c r="D772">
        <v>18.288112640380859</v>
      </c>
      <c r="E772">
        <v>18.150398254394531</v>
      </c>
      <c r="F772">
        <v>55.365444183349609</v>
      </c>
      <c r="G772">
        <v>5249819648</v>
      </c>
      <c r="H772">
        <v>122.86000061035156</v>
      </c>
    </row>
    <row r="773" spans="1:8" x14ac:dyDescent="0.15">
      <c r="A773" t="s">
        <v>1670</v>
      </c>
      <c r="B773" t="s">
        <v>1671</v>
      </c>
      <c r="C773" t="s">
        <v>33</v>
      </c>
      <c r="D773">
        <v>17.921300888061523</v>
      </c>
      <c r="E773">
        <v>14.297130584716797</v>
      </c>
      <c r="F773">
        <v>22.205976486206055</v>
      </c>
      <c r="G773">
        <v>5233383936</v>
      </c>
      <c r="H773">
        <v>132.30999755859375</v>
      </c>
    </row>
    <row r="774" spans="1:8" x14ac:dyDescent="0.15">
      <c r="A774" t="s">
        <v>1672</v>
      </c>
      <c r="B774" t="s">
        <v>1673</v>
      </c>
      <c r="C774" t="s">
        <v>69</v>
      </c>
      <c r="D774">
        <v>14.02439022064209</v>
      </c>
      <c r="E774">
        <v>12.52437686920166</v>
      </c>
      <c r="F774">
        <v>58.340526580810547</v>
      </c>
      <c r="G774">
        <v>5226270720</v>
      </c>
      <c r="H774">
        <v>68.550003051757812</v>
      </c>
    </row>
    <row r="775" spans="1:8" x14ac:dyDescent="0.15">
      <c r="A775" t="s">
        <v>1674</v>
      </c>
      <c r="B775" t="s">
        <v>1675</v>
      </c>
      <c r="C775" t="s">
        <v>80</v>
      </c>
      <c r="D775">
        <v>104.73912811279297</v>
      </c>
      <c r="E775">
        <v>0.104877002537251</v>
      </c>
      <c r="F775">
        <v>81.091926574707031</v>
      </c>
      <c r="G775">
        <v>5223291904</v>
      </c>
      <c r="H775">
        <v>33.830001831054688</v>
      </c>
    </row>
    <row r="776" spans="1:8" x14ac:dyDescent="0.15">
      <c r="A776" t="s">
        <v>1676</v>
      </c>
      <c r="B776" t="s">
        <v>1677</v>
      </c>
      <c r="C776" t="s">
        <v>28</v>
      </c>
      <c r="D776">
        <v>7.4163799285888672</v>
      </c>
      <c r="E776">
        <v>14.758904457092285</v>
      </c>
      <c r="F776">
        <v>75.274276733398438</v>
      </c>
      <c r="G776">
        <v>5198023168</v>
      </c>
      <c r="H776">
        <v>36.130001068115234</v>
      </c>
    </row>
    <row r="777" spans="1:8" x14ac:dyDescent="0.15">
      <c r="A777" t="s">
        <v>1678</v>
      </c>
      <c r="B777" t="s">
        <v>1679</v>
      </c>
      <c r="C777" t="s">
        <v>89</v>
      </c>
      <c r="D777">
        <v>16.579240798950195</v>
      </c>
      <c r="E777">
        <v>21.396318435668945</v>
      </c>
      <c r="F777">
        <v>353.68692016601562</v>
      </c>
      <c r="G777">
        <v>5166431232</v>
      </c>
      <c r="H777">
        <v>39.110000610351562</v>
      </c>
    </row>
    <row r="778" spans="1:8" x14ac:dyDescent="0.15">
      <c r="A778" t="s">
        <v>1680</v>
      </c>
      <c r="B778" t="s">
        <v>1681</v>
      </c>
      <c r="C778" t="s">
        <v>33</v>
      </c>
      <c r="D778">
        <v>11.604782104492188</v>
      </c>
      <c r="E778">
        <v>13.461921691894531</v>
      </c>
      <c r="F778">
        <v>49.348075866699219</v>
      </c>
      <c r="G778">
        <v>5144047616</v>
      </c>
      <c r="H778">
        <v>82.099998474121094</v>
      </c>
    </row>
    <row r="779" spans="1:8" x14ac:dyDescent="0.15">
      <c r="A779" t="s">
        <v>1682</v>
      </c>
      <c r="B779" t="s">
        <v>1683</v>
      </c>
      <c r="C779" t="s">
        <v>69</v>
      </c>
      <c r="D779">
        <v>10.13443660736084</v>
      </c>
      <c r="E779">
        <v>9.5881462097167969</v>
      </c>
      <c r="F779">
        <v>50.628059387207031</v>
      </c>
      <c r="G779">
        <v>5140231168</v>
      </c>
      <c r="H779">
        <v>17.350000381469727</v>
      </c>
    </row>
    <row r="780" spans="1:8" x14ac:dyDescent="0.15">
      <c r="A780" t="s">
        <v>1684</v>
      </c>
      <c r="B780" t="s">
        <v>1685</v>
      </c>
      <c r="C780" t="s">
        <v>45</v>
      </c>
      <c r="D780">
        <v>13.898491859436035</v>
      </c>
      <c r="G780">
        <v>5137804288</v>
      </c>
      <c r="H780">
        <v>33.970001220703125</v>
      </c>
    </row>
    <row r="781" spans="1:8" x14ac:dyDescent="0.15">
      <c r="A781" t="s">
        <v>1686</v>
      </c>
      <c r="B781" t="s">
        <v>1687</v>
      </c>
      <c r="C781" t="s">
        <v>36</v>
      </c>
      <c r="D781">
        <v>69.379646301269531</v>
      </c>
      <c r="E781">
        <v>6.3506321907043457</v>
      </c>
      <c r="F781">
        <v>89.867988586425781</v>
      </c>
      <c r="G781">
        <v>5136637440</v>
      </c>
      <c r="H781">
        <v>27.549999237060547</v>
      </c>
    </row>
    <row r="782" spans="1:8" x14ac:dyDescent="0.15">
      <c r="A782" t="s">
        <v>1688</v>
      </c>
      <c r="B782" t="s">
        <v>1689</v>
      </c>
      <c r="C782" t="s">
        <v>20</v>
      </c>
      <c r="D782">
        <v>19.25275993347168</v>
      </c>
      <c r="E782">
        <v>16.004476547241211</v>
      </c>
      <c r="F782">
        <v>131.63612365722656</v>
      </c>
      <c r="G782">
        <v>5123610112</v>
      </c>
      <c r="H782">
        <v>86.80999755859375</v>
      </c>
    </row>
    <row r="783" spans="1:8" x14ac:dyDescent="0.15">
      <c r="A783" t="s">
        <v>1690</v>
      </c>
      <c r="B783" t="s">
        <v>1691</v>
      </c>
      <c r="C783" t="s">
        <v>36</v>
      </c>
      <c r="D783">
        <v>29.191495895385742</v>
      </c>
      <c r="E783">
        <v>7.3058462142944336</v>
      </c>
      <c r="F783">
        <v>102.71867370605469</v>
      </c>
      <c r="G783">
        <v>5113249792</v>
      </c>
      <c r="H783">
        <v>59.779998779296875</v>
      </c>
    </row>
    <row r="784" spans="1:8" x14ac:dyDescent="0.15">
      <c r="A784" t="s">
        <v>1692</v>
      </c>
      <c r="B784" t="s">
        <v>1693</v>
      </c>
      <c r="C784" t="s">
        <v>28</v>
      </c>
      <c r="D784">
        <v>32.764320373535156</v>
      </c>
      <c r="E784">
        <v>87.959526062011719</v>
      </c>
      <c r="F784">
        <v>578.23095703125</v>
      </c>
      <c r="G784">
        <v>5105552384</v>
      </c>
      <c r="H784">
        <v>22.139999389648438</v>
      </c>
    </row>
    <row r="785" spans="1:8" x14ac:dyDescent="0.15">
      <c r="A785" t="s">
        <v>1694</v>
      </c>
      <c r="B785" t="s">
        <v>1695</v>
      </c>
      <c r="C785" t="s">
        <v>36</v>
      </c>
      <c r="D785">
        <v>33.914848327636719</v>
      </c>
      <c r="E785">
        <v>12.020907402038574</v>
      </c>
      <c r="F785">
        <v>0.15339499711990401</v>
      </c>
      <c r="G785">
        <v>5102685184</v>
      </c>
      <c r="H785">
        <v>51.490001678466797</v>
      </c>
    </row>
    <row r="786" spans="1:8" x14ac:dyDescent="0.15">
      <c r="A786" t="s">
        <v>1696</v>
      </c>
      <c r="B786" t="s">
        <v>1697</v>
      </c>
      <c r="C786" t="s">
        <v>80</v>
      </c>
      <c r="D786">
        <v>2754.12548828125</v>
      </c>
      <c r="E786">
        <v>1.4191750288009639</v>
      </c>
      <c r="F786">
        <v>42.202705383300781</v>
      </c>
      <c r="G786">
        <v>5094143488</v>
      </c>
      <c r="H786">
        <v>37.979999542236328</v>
      </c>
    </row>
    <row r="787" spans="1:8" x14ac:dyDescent="0.15">
      <c r="A787" t="s">
        <v>1698</v>
      </c>
      <c r="B787" t="s">
        <v>1699</v>
      </c>
      <c r="C787" t="s">
        <v>65</v>
      </c>
      <c r="D787">
        <v>27.464160919189453</v>
      </c>
      <c r="E787">
        <v>7.9888157844543457</v>
      </c>
      <c r="F787">
        <v>101.80960083007812</v>
      </c>
      <c r="G787">
        <v>5077209088</v>
      </c>
      <c r="H787">
        <v>56.810001373291016</v>
      </c>
    </row>
    <row r="788" spans="1:8" x14ac:dyDescent="0.15">
      <c r="A788" t="s">
        <v>1700</v>
      </c>
      <c r="B788" t="s">
        <v>1701</v>
      </c>
      <c r="C788" t="s">
        <v>28</v>
      </c>
      <c r="D788">
        <v>20.281906127929688</v>
      </c>
      <c r="G788">
        <v>5069013504</v>
      </c>
      <c r="H788">
        <v>91.010002136230469</v>
      </c>
    </row>
    <row r="789" spans="1:8" x14ac:dyDescent="0.15">
      <c r="A789" t="s">
        <v>1702</v>
      </c>
      <c r="B789" t="s">
        <v>1703</v>
      </c>
      <c r="C789" t="s">
        <v>45</v>
      </c>
      <c r="D789">
        <v>11.794733047485352</v>
      </c>
      <c r="E789">
        <v>14.429592132568359</v>
      </c>
      <c r="F789">
        <v>84.418067932128906</v>
      </c>
      <c r="G789">
        <v>5064090112</v>
      </c>
      <c r="H789">
        <v>75.889999389648438</v>
      </c>
    </row>
    <row r="790" spans="1:8" x14ac:dyDescent="0.15">
      <c r="A790" t="s">
        <v>1704</v>
      </c>
      <c r="B790" t="s">
        <v>1705</v>
      </c>
      <c r="C790" t="s">
        <v>33</v>
      </c>
      <c r="D790">
        <v>8.2218608856201172</v>
      </c>
      <c r="E790">
        <v>10.676499366760254</v>
      </c>
      <c r="F790">
        <v>28.054485321044922</v>
      </c>
      <c r="G790">
        <v>5057542144</v>
      </c>
      <c r="H790">
        <v>52.330001831054688</v>
      </c>
    </row>
    <row r="791" spans="1:8" x14ac:dyDescent="0.15">
      <c r="A791" t="s">
        <v>1706</v>
      </c>
      <c r="B791" t="s">
        <v>1707</v>
      </c>
      <c r="C791" t="s">
        <v>36</v>
      </c>
      <c r="D791">
        <v>198.95556640625</v>
      </c>
      <c r="E791">
        <v>3.415255069732666</v>
      </c>
      <c r="F791">
        <v>10.984119415283203</v>
      </c>
      <c r="G791">
        <v>5049853952</v>
      </c>
      <c r="H791">
        <v>145.13999938964844</v>
      </c>
    </row>
    <row r="792" spans="1:8" x14ac:dyDescent="0.15">
      <c r="A792" t="s">
        <v>1708</v>
      </c>
      <c r="B792" t="s">
        <v>1709</v>
      </c>
      <c r="C792" t="s">
        <v>80</v>
      </c>
      <c r="D792">
        <v>94.560317993164062</v>
      </c>
      <c r="E792">
        <v>1.5485490560531621</v>
      </c>
      <c r="F792">
        <v>42.050563812255859</v>
      </c>
      <c r="G792">
        <v>5047180288</v>
      </c>
      <c r="H792">
        <v>34.389999389648438</v>
      </c>
    </row>
    <row r="793" spans="1:8" x14ac:dyDescent="0.15">
      <c r="A793" t="s">
        <v>1710</v>
      </c>
      <c r="B793" t="s">
        <v>1711</v>
      </c>
      <c r="C793" t="s">
        <v>69</v>
      </c>
      <c r="D793">
        <v>16.53608512878418</v>
      </c>
      <c r="E793">
        <v>35.154571533203125</v>
      </c>
      <c r="F793">
        <v>94.468231201171875</v>
      </c>
      <c r="G793">
        <v>5033765376</v>
      </c>
      <c r="H793">
        <v>81.480003356933594</v>
      </c>
    </row>
    <row r="794" spans="1:8" x14ac:dyDescent="0.15">
      <c r="A794" t="s">
        <v>1712</v>
      </c>
      <c r="B794" t="s">
        <v>1713</v>
      </c>
      <c r="C794" t="s">
        <v>28</v>
      </c>
      <c r="D794">
        <v>14.762207984924316</v>
      </c>
      <c r="E794">
        <v>31.972072601318359</v>
      </c>
      <c r="F794">
        <v>154.30842590332031</v>
      </c>
      <c r="G794">
        <v>5017504256</v>
      </c>
      <c r="H794">
        <v>64.160003662109375</v>
      </c>
    </row>
    <row r="795" spans="1:8" x14ac:dyDescent="0.15">
      <c r="A795" t="s">
        <v>1714</v>
      </c>
      <c r="B795" t="s">
        <v>1715</v>
      </c>
      <c r="C795" t="s">
        <v>69</v>
      </c>
      <c r="D795">
        <v>41.160472869873047</v>
      </c>
      <c r="E795">
        <v>35.359344482421875</v>
      </c>
      <c r="F795">
        <v>11.215657234191895</v>
      </c>
      <c r="G795">
        <v>5012837376</v>
      </c>
      <c r="H795">
        <v>85.800003051757812</v>
      </c>
    </row>
    <row r="796" spans="1:8" x14ac:dyDescent="0.15">
      <c r="A796" t="s">
        <v>1716</v>
      </c>
      <c r="B796" t="s">
        <v>1717</v>
      </c>
      <c r="C796" t="s">
        <v>36</v>
      </c>
      <c r="F796">
        <v>2.509274959564209</v>
      </c>
      <c r="G796">
        <v>5012165632</v>
      </c>
      <c r="H796">
        <v>15.180000305175781</v>
      </c>
    </row>
    <row r="797" spans="1:8" x14ac:dyDescent="0.15">
      <c r="A797" t="s">
        <v>1718</v>
      </c>
      <c r="B797" t="s">
        <v>1719</v>
      </c>
      <c r="C797" t="s">
        <v>28</v>
      </c>
      <c r="D797">
        <v>13.646394729614258</v>
      </c>
      <c r="E797">
        <v>34.935886383056641</v>
      </c>
      <c r="F797">
        <v>208.64666748046875</v>
      </c>
      <c r="G797">
        <v>5008408576</v>
      </c>
      <c r="H797">
        <v>81.94000244140625</v>
      </c>
    </row>
    <row r="798" spans="1:8" x14ac:dyDescent="0.15">
      <c r="A798" t="s">
        <v>1720</v>
      </c>
      <c r="B798" t="s">
        <v>1721</v>
      </c>
      <c r="C798" t="s">
        <v>28</v>
      </c>
      <c r="D798">
        <v>29.296382904052734</v>
      </c>
      <c r="E798">
        <v>37.03924560546875</v>
      </c>
      <c r="F798">
        <v>271.28140258789062</v>
      </c>
      <c r="G798">
        <v>5007349760</v>
      </c>
      <c r="H798">
        <v>125.06999969482422</v>
      </c>
    </row>
    <row r="799" spans="1:8" x14ac:dyDescent="0.15">
      <c r="A799" t="s">
        <v>1722</v>
      </c>
      <c r="B799" t="s">
        <v>1723</v>
      </c>
      <c r="C799" t="s">
        <v>69</v>
      </c>
      <c r="D799">
        <v>14.914368629455566</v>
      </c>
      <c r="E799">
        <v>19.653974533081055</v>
      </c>
      <c r="F799">
        <v>18.91877555847168</v>
      </c>
      <c r="G799">
        <v>4996162048</v>
      </c>
      <c r="H799">
        <v>125.22000122070312</v>
      </c>
    </row>
    <row r="800" spans="1:8" x14ac:dyDescent="0.15">
      <c r="A800" t="s">
        <v>1724</v>
      </c>
      <c r="B800" t="s">
        <v>1725</v>
      </c>
      <c r="C800" t="s">
        <v>69</v>
      </c>
      <c r="D800">
        <v>16.209127426147461</v>
      </c>
      <c r="E800">
        <v>16.645000457763672</v>
      </c>
      <c r="F800">
        <v>13.497470855712891</v>
      </c>
      <c r="G800">
        <v>4977280000</v>
      </c>
      <c r="H800">
        <v>56.560001373291016</v>
      </c>
    </row>
    <row r="801" spans="1:8" x14ac:dyDescent="0.15">
      <c r="A801" t="s">
        <v>1726</v>
      </c>
      <c r="B801" t="s">
        <v>1727</v>
      </c>
      <c r="C801" t="s">
        <v>33</v>
      </c>
      <c r="D801">
        <v>15.078673362731934</v>
      </c>
      <c r="E801">
        <v>23.203680038452148</v>
      </c>
      <c r="F801">
        <v>95.872184753417969</v>
      </c>
      <c r="G801">
        <v>4974178816</v>
      </c>
      <c r="H801">
        <v>118.76999664306641</v>
      </c>
    </row>
    <row r="802" spans="1:8" x14ac:dyDescent="0.15">
      <c r="A802" t="s">
        <v>1728</v>
      </c>
      <c r="B802" t="s">
        <v>1729</v>
      </c>
      <c r="C802" t="s">
        <v>33</v>
      </c>
      <c r="D802">
        <v>62.464286804199219</v>
      </c>
      <c r="E802">
        <v>4.5816049575805664</v>
      </c>
      <c r="F802">
        <v>224.12396240234375</v>
      </c>
      <c r="G802">
        <v>4972610560</v>
      </c>
      <c r="H802">
        <v>17.760000228881836</v>
      </c>
    </row>
    <row r="803" spans="1:8" x14ac:dyDescent="0.15">
      <c r="A803" t="s">
        <v>1730</v>
      </c>
      <c r="B803" t="s">
        <v>1731</v>
      </c>
      <c r="C803" t="s">
        <v>80</v>
      </c>
      <c r="D803">
        <v>47.559425354003906</v>
      </c>
      <c r="E803">
        <v>13.902695655822754</v>
      </c>
      <c r="F803">
        <v>0</v>
      </c>
      <c r="G803">
        <v>4950704128</v>
      </c>
      <c r="H803">
        <v>180.47999572753906</v>
      </c>
    </row>
    <row r="804" spans="1:8" x14ac:dyDescent="0.15">
      <c r="A804" t="s">
        <v>1732</v>
      </c>
      <c r="B804" t="s">
        <v>1733</v>
      </c>
      <c r="C804" t="s">
        <v>80</v>
      </c>
      <c r="D804">
        <v>46.796783447265625</v>
      </c>
      <c r="E804">
        <v>8.9263849258422852</v>
      </c>
      <c r="F804">
        <v>83.235275268554688</v>
      </c>
      <c r="G804">
        <v>4946914816</v>
      </c>
      <c r="H804">
        <v>39.110000610351562</v>
      </c>
    </row>
    <row r="805" spans="1:8" x14ac:dyDescent="0.15">
      <c r="A805" t="s">
        <v>1734</v>
      </c>
      <c r="B805" t="s">
        <v>1735</v>
      </c>
      <c r="C805" t="s">
        <v>33</v>
      </c>
      <c r="D805">
        <v>10.694291114807129</v>
      </c>
      <c r="E805">
        <v>13.241337776184082</v>
      </c>
      <c r="F805">
        <v>82.025749206542969</v>
      </c>
      <c r="G805">
        <v>4946527744</v>
      </c>
      <c r="H805">
        <v>15.829999923706055</v>
      </c>
    </row>
    <row r="806" spans="1:8" x14ac:dyDescent="0.15">
      <c r="A806" t="s">
        <v>1736</v>
      </c>
      <c r="B806" t="s">
        <v>1737</v>
      </c>
      <c r="C806" t="s">
        <v>28</v>
      </c>
      <c r="D806">
        <v>7.9553847312927246</v>
      </c>
      <c r="E806">
        <v>59.567169189453125</v>
      </c>
      <c r="F806">
        <v>399.93637084960938</v>
      </c>
      <c r="G806">
        <v>4938680832</v>
      </c>
      <c r="H806">
        <v>13.659999847412109</v>
      </c>
    </row>
    <row r="807" spans="1:8" x14ac:dyDescent="0.15">
      <c r="A807" t="s">
        <v>1738</v>
      </c>
      <c r="B807" t="s">
        <v>1739</v>
      </c>
      <c r="C807" t="s">
        <v>28</v>
      </c>
      <c r="D807">
        <v>18.200401306152344</v>
      </c>
      <c r="E807">
        <v>10.818713188171387</v>
      </c>
      <c r="F807">
        <v>166.53846740722656</v>
      </c>
      <c r="G807">
        <v>4934363648</v>
      </c>
      <c r="H807">
        <v>51.169998168945312</v>
      </c>
    </row>
    <row r="808" spans="1:8" x14ac:dyDescent="0.15">
      <c r="A808" t="s">
        <v>1740</v>
      </c>
      <c r="B808" t="s">
        <v>1741</v>
      </c>
      <c r="C808" t="s">
        <v>28</v>
      </c>
      <c r="D808">
        <v>11.050228118896484</v>
      </c>
      <c r="E808">
        <v>176.02342224121094</v>
      </c>
      <c r="F808">
        <v>678.27886962890625</v>
      </c>
      <c r="G808">
        <v>4929617920</v>
      </c>
      <c r="H808">
        <v>24.370000839233398</v>
      </c>
    </row>
    <row r="809" spans="1:8" x14ac:dyDescent="0.15">
      <c r="A809" t="s">
        <v>1742</v>
      </c>
      <c r="B809" t="s">
        <v>1743</v>
      </c>
      <c r="C809" t="s">
        <v>28</v>
      </c>
      <c r="D809">
        <v>9.4226417541503906</v>
      </c>
      <c r="E809">
        <v>21.50825309753418</v>
      </c>
      <c r="F809">
        <v>392.98626708984375</v>
      </c>
      <c r="G809">
        <v>4922942464</v>
      </c>
      <c r="H809">
        <v>31.409999847412109</v>
      </c>
    </row>
    <row r="810" spans="1:8" x14ac:dyDescent="0.15">
      <c r="A810" t="s">
        <v>1744</v>
      </c>
      <c r="B810" t="s">
        <v>1745</v>
      </c>
      <c r="C810" t="s">
        <v>45</v>
      </c>
      <c r="D810">
        <v>26.336551666259766</v>
      </c>
      <c r="E810">
        <v>13.708649635314941</v>
      </c>
      <c r="F810">
        <v>119.93529510498047</v>
      </c>
      <c r="G810">
        <v>4919141376</v>
      </c>
      <c r="H810">
        <v>46.759998321533203</v>
      </c>
    </row>
    <row r="811" spans="1:8" x14ac:dyDescent="0.15">
      <c r="A811" t="s">
        <v>1746</v>
      </c>
      <c r="B811" t="s">
        <v>1747</v>
      </c>
      <c r="C811" t="s">
        <v>80</v>
      </c>
      <c r="D811">
        <v>24.001653671264648</v>
      </c>
      <c r="E811">
        <v>10.288754463195801</v>
      </c>
      <c r="F811">
        <v>90.471351623535156</v>
      </c>
      <c r="G811">
        <v>4916484608</v>
      </c>
      <c r="H811">
        <v>105.38999938964844</v>
      </c>
    </row>
    <row r="812" spans="1:8" x14ac:dyDescent="0.15">
      <c r="A812" t="s">
        <v>1748</v>
      </c>
      <c r="B812" t="s">
        <v>1749</v>
      </c>
      <c r="C812" t="s">
        <v>33</v>
      </c>
      <c r="D812">
        <v>6.7702059745788574</v>
      </c>
      <c r="E812">
        <v>17.352556228637695</v>
      </c>
      <c r="F812">
        <v>379.83578491210938</v>
      </c>
      <c r="G812">
        <v>4907504640</v>
      </c>
      <c r="H812">
        <v>36.060001373291016</v>
      </c>
    </row>
    <row r="813" spans="1:8" x14ac:dyDescent="0.15">
      <c r="A813" t="s">
        <v>1750</v>
      </c>
      <c r="B813" t="s">
        <v>1751</v>
      </c>
      <c r="C813" t="s">
        <v>20</v>
      </c>
      <c r="D813">
        <v>21.349845886230469</v>
      </c>
      <c r="E813">
        <v>20.036331176757812</v>
      </c>
      <c r="F813">
        <v>0.32233101129531905</v>
      </c>
      <c r="G813">
        <v>4907054080</v>
      </c>
      <c r="H813">
        <v>76.900001525878906</v>
      </c>
    </row>
    <row r="814" spans="1:8" x14ac:dyDescent="0.15">
      <c r="A814" t="s">
        <v>1752</v>
      </c>
      <c r="B814" t="s">
        <v>1753</v>
      </c>
      <c r="C814" t="s">
        <v>28</v>
      </c>
      <c r="D814">
        <v>15.076423645019531</v>
      </c>
      <c r="E814">
        <v>15.694137573242188</v>
      </c>
      <c r="F814">
        <v>51.173809051513672</v>
      </c>
      <c r="G814">
        <v>4906786816</v>
      </c>
      <c r="H814">
        <v>31.299999237060547</v>
      </c>
    </row>
    <row r="815" spans="1:8" x14ac:dyDescent="0.15">
      <c r="A815" t="s">
        <v>1754</v>
      </c>
      <c r="B815" t="s">
        <v>1755</v>
      </c>
      <c r="C815" t="s">
        <v>28</v>
      </c>
      <c r="D815">
        <v>15.180757522583008</v>
      </c>
      <c r="E815">
        <v>24.543611526489258</v>
      </c>
      <c r="F815">
        <v>209.03292846679688</v>
      </c>
      <c r="G815">
        <v>4898576384</v>
      </c>
      <c r="H815">
        <v>37.259998321533203</v>
      </c>
    </row>
    <row r="816" spans="1:8" x14ac:dyDescent="0.15">
      <c r="A816" t="s">
        <v>1756</v>
      </c>
      <c r="B816" t="s">
        <v>1757</v>
      </c>
      <c r="C816" t="s">
        <v>28</v>
      </c>
      <c r="D816">
        <v>18.131181716918945</v>
      </c>
      <c r="G816">
        <v>4895206400</v>
      </c>
      <c r="H816">
        <v>58.029998779296875</v>
      </c>
    </row>
    <row r="817" spans="1:8" x14ac:dyDescent="0.15">
      <c r="A817" t="s">
        <v>1758</v>
      </c>
      <c r="B817" t="s">
        <v>1759</v>
      </c>
      <c r="C817" t="s">
        <v>33</v>
      </c>
      <c r="D817">
        <v>11.633969306945801</v>
      </c>
      <c r="E817">
        <v>12.461982727050781</v>
      </c>
      <c r="F817">
        <v>8.4877996444702148</v>
      </c>
      <c r="G817">
        <v>4869148672</v>
      </c>
      <c r="H817">
        <v>444.04998779296875</v>
      </c>
    </row>
    <row r="818" spans="1:8" x14ac:dyDescent="0.15">
      <c r="A818" t="s">
        <v>1760</v>
      </c>
      <c r="B818" t="s">
        <v>1761</v>
      </c>
      <c r="C818" t="s">
        <v>69</v>
      </c>
      <c r="D818">
        <v>9.530181884765625</v>
      </c>
      <c r="E818">
        <v>18.423051834106445</v>
      </c>
      <c r="F818">
        <v>56.945629119873047</v>
      </c>
      <c r="G818">
        <v>4861409280</v>
      </c>
      <c r="H818">
        <v>81.239997863769531</v>
      </c>
    </row>
    <row r="819" spans="1:8" x14ac:dyDescent="0.15">
      <c r="A819" t="s">
        <v>1762</v>
      </c>
      <c r="B819" t="s">
        <v>1763</v>
      </c>
      <c r="C819" t="s">
        <v>20</v>
      </c>
      <c r="E819">
        <v>-2.3445029258728032</v>
      </c>
      <c r="F819">
        <v>88.242340087890625</v>
      </c>
      <c r="G819">
        <v>4859609600</v>
      </c>
      <c r="H819">
        <v>79.279998779296875</v>
      </c>
    </row>
    <row r="820" spans="1:8" x14ac:dyDescent="0.15">
      <c r="A820" t="s">
        <v>1764</v>
      </c>
      <c r="B820" t="s">
        <v>1765</v>
      </c>
      <c r="C820" t="s">
        <v>25</v>
      </c>
      <c r="D820">
        <v>33.202312469482422</v>
      </c>
      <c r="E820">
        <v>13.136728286743164</v>
      </c>
      <c r="F820">
        <v>3.9493989944458012</v>
      </c>
      <c r="G820">
        <v>4845835264</v>
      </c>
      <c r="H820">
        <v>29.190000534057617</v>
      </c>
    </row>
    <row r="821" spans="1:8" x14ac:dyDescent="0.15">
      <c r="A821" t="s">
        <v>1766</v>
      </c>
      <c r="B821" t="s">
        <v>1767</v>
      </c>
      <c r="C821" t="s">
        <v>28</v>
      </c>
      <c r="E821">
        <v>-3.467917919158936</v>
      </c>
      <c r="F821">
        <v>194.3427734375</v>
      </c>
      <c r="G821">
        <v>4839898624</v>
      </c>
      <c r="H821">
        <v>40.450000762939453</v>
      </c>
    </row>
    <row r="822" spans="1:8" x14ac:dyDescent="0.15">
      <c r="A822" t="s">
        <v>1768</v>
      </c>
      <c r="B822" t="s">
        <v>1769</v>
      </c>
      <c r="C822" t="s">
        <v>65</v>
      </c>
      <c r="D822">
        <v>25.767740249633789</v>
      </c>
      <c r="E822">
        <v>8.6719131469726562</v>
      </c>
      <c r="F822">
        <v>76.644027709960938</v>
      </c>
      <c r="G822">
        <v>4833119232</v>
      </c>
      <c r="H822">
        <v>91.650001525878906</v>
      </c>
    </row>
    <row r="823" spans="1:8" x14ac:dyDescent="0.15">
      <c r="A823" t="s">
        <v>1770</v>
      </c>
      <c r="B823" t="s">
        <v>1771</v>
      </c>
      <c r="C823" t="s">
        <v>80</v>
      </c>
      <c r="D823">
        <v>149.52783203125</v>
      </c>
      <c r="E823">
        <v>2.1479160785675049</v>
      </c>
      <c r="F823">
        <v>32.321495056152344</v>
      </c>
      <c r="G823">
        <v>4827889152</v>
      </c>
      <c r="H823">
        <v>43.990001678466797</v>
      </c>
    </row>
    <row r="824" spans="1:8" x14ac:dyDescent="0.15">
      <c r="A824" t="s">
        <v>1772</v>
      </c>
      <c r="B824" t="s">
        <v>1773</v>
      </c>
      <c r="C824" t="s">
        <v>20</v>
      </c>
      <c r="D824">
        <v>48.791671752929688</v>
      </c>
      <c r="E824">
        <v>3.7156860828399658</v>
      </c>
      <c r="F824">
        <v>94.161422729492188</v>
      </c>
      <c r="G824">
        <v>4824506880</v>
      </c>
      <c r="H824">
        <v>16.889999389648438</v>
      </c>
    </row>
    <row r="825" spans="1:8" x14ac:dyDescent="0.15">
      <c r="A825" t="s">
        <v>1774</v>
      </c>
      <c r="B825" t="s">
        <v>1775</v>
      </c>
      <c r="C825" t="s">
        <v>65</v>
      </c>
      <c r="D825">
        <v>23.822582244873047</v>
      </c>
      <c r="E825">
        <v>9.447667121887207</v>
      </c>
      <c r="F825">
        <v>110.13848876953125</v>
      </c>
      <c r="G825">
        <v>4824215552</v>
      </c>
      <c r="H825">
        <v>44.270000457763672</v>
      </c>
    </row>
    <row r="826" spans="1:8" x14ac:dyDescent="0.15">
      <c r="A826" t="s">
        <v>1776</v>
      </c>
      <c r="B826" t="s">
        <v>1777</v>
      </c>
      <c r="C826" t="s">
        <v>33</v>
      </c>
      <c r="D826">
        <v>13.394152641296387</v>
      </c>
      <c r="E826">
        <v>35.484619140625</v>
      </c>
      <c r="F826">
        <v>151.86686706542969</v>
      </c>
      <c r="G826">
        <v>4820006912</v>
      </c>
      <c r="H826">
        <v>42.479999542236328</v>
      </c>
    </row>
    <row r="827" spans="1:8" x14ac:dyDescent="0.15">
      <c r="A827" t="s">
        <v>1778</v>
      </c>
      <c r="B827" t="s">
        <v>1779</v>
      </c>
      <c r="C827" t="s">
        <v>69</v>
      </c>
      <c r="D827">
        <v>19.985969543457031</v>
      </c>
      <c r="E827">
        <v>33.886196136474609</v>
      </c>
      <c r="F827">
        <v>105.76264953613281</v>
      </c>
      <c r="G827">
        <v>4814569472</v>
      </c>
      <c r="H827">
        <v>77.19000244140625</v>
      </c>
    </row>
    <row r="828" spans="1:8" x14ac:dyDescent="0.15">
      <c r="A828" t="s">
        <v>1780</v>
      </c>
      <c r="B828" t="s">
        <v>1781</v>
      </c>
      <c r="C828" t="s">
        <v>45</v>
      </c>
      <c r="D828">
        <v>23.743507385253906</v>
      </c>
      <c r="E828">
        <v>13.843972206115723</v>
      </c>
      <c r="F828">
        <v>100.35726928710938</v>
      </c>
      <c r="G828">
        <v>4814057472</v>
      </c>
      <c r="H828">
        <v>22.760000228881836</v>
      </c>
    </row>
    <row r="829" spans="1:8" x14ac:dyDescent="0.15">
      <c r="A829" t="s">
        <v>1782</v>
      </c>
      <c r="B829" t="s">
        <v>1783</v>
      </c>
      <c r="C829" t="s">
        <v>45</v>
      </c>
      <c r="D829">
        <v>33.429893493652344</v>
      </c>
      <c r="E829">
        <v>0.23605799674987801</v>
      </c>
      <c r="F829">
        <v>45.816024780273438</v>
      </c>
      <c r="G829">
        <v>4811560960</v>
      </c>
      <c r="H829">
        <v>4129</v>
      </c>
    </row>
    <row r="830" spans="1:8" x14ac:dyDescent="0.15">
      <c r="A830" t="s">
        <v>1784</v>
      </c>
      <c r="B830" t="s">
        <v>1785</v>
      </c>
      <c r="C830" t="s">
        <v>28</v>
      </c>
      <c r="D830">
        <v>40.442607879638672</v>
      </c>
      <c r="E830">
        <v>19.706327438354492</v>
      </c>
      <c r="F830">
        <v>139.52046203613281</v>
      </c>
      <c r="G830">
        <v>4810314752</v>
      </c>
      <c r="H830">
        <v>48.290000915527344</v>
      </c>
    </row>
    <row r="831" spans="1:8" x14ac:dyDescent="0.15">
      <c r="A831" t="s">
        <v>1786</v>
      </c>
      <c r="B831" t="s">
        <v>1787</v>
      </c>
      <c r="C831" t="s">
        <v>69</v>
      </c>
      <c r="D831">
        <v>15.70689582824707</v>
      </c>
      <c r="E831">
        <v>17.292312622070312</v>
      </c>
      <c r="F831">
        <v>28.496051788330078</v>
      </c>
      <c r="G831">
        <v>4803451904</v>
      </c>
      <c r="H831">
        <v>85.569999694824219</v>
      </c>
    </row>
    <row r="832" spans="1:8" x14ac:dyDescent="0.15">
      <c r="A832" t="s">
        <v>1788</v>
      </c>
      <c r="B832" t="s">
        <v>1789</v>
      </c>
      <c r="C832" t="s">
        <v>33</v>
      </c>
      <c r="D832">
        <v>9.3352394104003906</v>
      </c>
      <c r="E832">
        <v>21.159671783447266</v>
      </c>
      <c r="F832">
        <v>8.7397003173828125</v>
      </c>
      <c r="G832">
        <v>4798226944</v>
      </c>
      <c r="H832">
        <v>48.770000457763672</v>
      </c>
    </row>
    <row r="833" spans="1:8" x14ac:dyDescent="0.15">
      <c r="A833" t="s">
        <v>1790</v>
      </c>
      <c r="B833" t="s">
        <v>1791</v>
      </c>
      <c r="C833" t="s">
        <v>65</v>
      </c>
      <c r="D833">
        <v>22.829212188720703</v>
      </c>
      <c r="E833">
        <v>9.1214418411254883</v>
      </c>
      <c r="F833">
        <v>98.929885864257812</v>
      </c>
      <c r="G833">
        <v>4795674112</v>
      </c>
      <c r="H833">
        <v>90.300003051757812</v>
      </c>
    </row>
    <row r="834" spans="1:8" x14ac:dyDescent="0.15">
      <c r="A834" t="s">
        <v>1792</v>
      </c>
      <c r="B834" t="s">
        <v>1793</v>
      </c>
      <c r="C834" t="s">
        <v>36</v>
      </c>
      <c r="D834">
        <v>133.59516906738281</v>
      </c>
      <c r="E834">
        <v>3.5976600646972661</v>
      </c>
      <c r="F834">
        <v>2.6731350421905522</v>
      </c>
      <c r="G834">
        <v>4792879104</v>
      </c>
      <c r="H834">
        <v>93.010002136230469</v>
      </c>
    </row>
    <row r="835" spans="1:8" x14ac:dyDescent="0.15">
      <c r="A835" t="s">
        <v>1794</v>
      </c>
      <c r="B835" t="s">
        <v>1795</v>
      </c>
      <c r="C835" t="s">
        <v>69</v>
      </c>
      <c r="D835">
        <v>13.99889087677002</v>
      </c>
      <c r="E835">
        <v>21.19709587097168</v>
      </c>
      <c r="F835">
        <v>103.39597320556641</v>
      </c>
      <c r="G835">
        <v>4788487168</v>
      </c>
      <c r="H835">
        <v>62.75</v>
      </c>
    </row>
    <row r="836" spans="1:8" x14ac:dyDescent="0.15">
      <c r="A836" t="s">
        <v>1796</v>
      </c>
      <c r="B836" t="s">
        <v>1797</v>
      </c>
      <c r="C836" t="s">
        <v>69</v>
      </c>
      <c r="D836">
        <v>12.895668983459473</v>
      </c>
      <c r="E836">
        <v>8.8191099166870117</v>
      </c>
      <c r="F836">
        <v>49.164688110351562</v>
      </c>
      <c r="G836">
        <v>4783663616</v>
      </c>
      <c r="H836">
        <v>33.529998779296875</v>
      </c>
    </row>
    <row r="837" spans="1:8" x14ac:dyDescent="0.15">
      <c r="A837" t="s">
        <v>1798</v>
      </c>
      <c r="B837" t="s">
        <v>1799</v>
      </c>
      <c r="C837" t="s">
        <v>69</v>
      </c>
      <c r="D837">
        <v>8.7956380844116211</v>
      </c>
      <c r="E837">
        <v>23.147907257080078</v>
      </c>
      <c r="F837">
        <v>31.526050567626953</v>
      </c>
      <c r="G837">
        <v>4771936256</v>
      </c>
      <c r="H837">
        <v>69.769996643066406</v>
      </c>
    </row>
    <row r="838" spans="1:8" x14ac:dyDescent="0.15">
      <c r="A838" t="s">
        <v>1800</v>
      </c>
      <c r="B838" t="s">
        <v>1801</v>
      </c>
      <c r="C838" t="s">
        <v>69</v>
      </c>
      <c r="D838">
        <v>26.592350006103516</v>
      </c>
      <c r="E838">
        <v>50.534759521484375</v>
      </c>
      <c r="F838">
        <v>107.97266387939453</v>
      </c>
      <c r="G838">
        <v>4740207616</v>
      </c>
      <c r="H838">
        <v>67.779998779296875</v>
      </c>
    </row>
    <row r="839" spans="1:8" x14ac:dyDescent="0.15">
      <c r="A839" t="s">
        <v>1802</v>
      </c>
      <c r="B839" t="s">
        <v>1803</v>
      </c>
      <c r="C839" t="s">
        <v>20</v>
      </c>
      <c r="E839">
        <v>-18.281173706054688</v>
      </c>
      <c r="F839">
        <v>22.981578826904297</v>
      </c>
      <c r="G839">
        <v>4737946624</v>
      </c>
      <c r="H839">
        <v>44.290000915527344</v>
      </c>
    </row>
    <row r="840" spans="1:8" x14ac:dyDescent="0.15">
      <c r="A840" t="s">
        <v>1804</v>
      </c>
      <c r="B840" t="s">
        <v>1805</v>
      </c>
      <c r="C840" t="s">
        <v>69</v>
      </c>
      <c r="D840">
        <v>80.251953125</v>
      </c>
      <c r="E840">
        <v>4.5487031936645508</v>
      </c>
      <c r="F840">
        <v>0</v>
      </c>
      <c r="G840">
        <v>4735690240</v>
      </c>
      <c r="H840">
        <v>85.44000244140625</v>
      </c>
    </row>
    <row r="841" spans="1:8" x14ac:dyDescent="0.15">
      <c r="A841" t="s">
        <v>1806</v>
      </c>
      <c r="B841" t="s">
        <v>1807</v>
      </c>
      <c r="C841" t="s">
        <v>80</v>
      </c>
      <c r="D841">
        <v>16.596401214599609</v>
      </c>
      <c r="E841">
        <v>4.9702491760253906</v>
      </c>
      <c r="F841">
        <v>56.474174499511719</v>
      </c>
      <c r="G841">
        <v>4732082688</v>
      </c>
      <c r="H841">
        <v>23.469999313354492</v>
      </c>
    </row>
    <row r="842" spans="1:8" x14ac:dyDescent="0.15">
      <c r="A842" t="s">
        <v>1808</v>
      </c>
      <c r="B842" t="s">
        <v>1809</v>
      </c>
      <c r="C842" t="s">
        <v>33</v>
      </c>
      <c r="D842">
        <v>18.203271865844727</v>
      </c>
      <c r="E842">
        <v>12.497488021850586</v>
      </c>
      <c r="F842">
        <v>28.215663909912109</v>
      </c>
      <c r="G842">
        <v>4728822272</v>
      </c>
      <c r="H842">
        <v>79.650001525878906</v>
      </c>
    </row>
    <row r="843" spans="1:8" x14ac:dyDescent="0.15">
      <c r="A843" t="s">
        <v>1810</v>
      </c>
      <c r="B843" t="s">
        <v>1811</v>
      </c>
      <c r="C843" t="s">
        <v>20</v>
      </c>
      <c r="D843">
        <v>72.016502380371094</v>
      </c>
      <c r="E843">
        <v>3.103754997253418</v>
      </c>
      <c r="F843">
        <v>36.259822845458984</v>
      </c>
      <c r="G843">
        <v>4724914688</v>
      </c>
      <c r="H843">
        <v>109.01000213623047</v>
      </c>
    </row>
    <row r="844" spans="1:8" x14ac:dyDescent="0.15">
      <c r="A844" t="s">
        <v>1812</v>
      </c>
      <c r="B844" t="s">
        <v>1813</v>
      </c>
      <c r="C844" t="s">
        <v>33</v>
      </c>
      <c r="D844">
        <v>13.98795223236084</v>
      </c>
      <c r="E844">
        <v>8.9662990570068359</v>
      </c>
      <c r="F844">
        <v>247.8651123046875</v>
      </c>
      <c r="G844">
        <v>4711051264</v>
      </c>
      <c r="H844">
        <v>34.880001068115234</v>
      </c>
    </row>
    <row r="845" spans="1:8" x14ac:dyDescent="0.15">
      <c r="A845" t="s">
        <v>1814</v>
      </c>
      <c r="B845" t="s">
        <v>1815</v>
      </c>
      <c r="C845" t="s">
        <v>33</v>
      </c>
      <c r="D845">
        <v>15.395064353942871</v>
      </c>
      <c r="E845">
        <v>13.12877368927002</v>
      </c>
      <c r="F845">
        <v>27.914867401123047</v>
      </c>
      <c r="G845">
        <v>4703277056</v>
      </c>
      <c r="H845">
        <v>70.599998474121094</v>
      </c>
    </row>
    <row r="846" spans="1:8" x14ac:dyDescent="0.15">
      <c r="A846" t="s">
        <v>1816</v>
      </c>
      <c r="B846" t="s">
        <v>1817</v>
      </c>
      <c r="C846" t="s">
        <v>65</v>
      </c>
      <c r="D846">
        <v>22.304538726806641</v>
      </c>
      <c r="E846">
        <v>10.731802940368652</v>
      </c>
      <c r="F846">
        <v>130.74031066894531</v>
      </c>
      <c r="G846">
        <v>4698204672</v>
      </c>
      <c r="H846">
        <v>76.94000244140625</v>
      </c>
    </row>
    <row r="847" spans="1:8" x14ac:dyDescent="0.15">
      <c r="A847" t="s">
        <v>1818</v>
      </c>
      <c r="B847" t="s">
        <v>1819</v>
      </c>
      <c r="C847" t="s">
        <v>80</v>
      </c>
      <c r="D847">
        <v>59.990493774414062</v>
      </c>
      <c r="E847">
        <v>9.8621006011962891</v>
      </c>
      <c r="F847">
        <v>112.53362274169922</v>
      </c>
      <c r="G847">
        <v>4655871488</v>
      </c>
      <c r="H847">
        <v>123.95999908447266</v>
      </c>
    </row>
    <row r="848" spans="1:8" x14ac:dyDescent="0.15">
      <c r="A848" t="s">
        <v>1820</v>
      </c>
      <c r="B848" t="s">
        <v>1821</v>
      </c>
      <c r="C848" t="s">
        <v>28</v>
      </c>
      <c r="D848">
        <v>5.1695632934570312</v>
      </c>
      <c r="E848">
        <v>16.74433708190918</v>
      </c>
      <c r="F848">
        <v>119.11322021484375</v>
      </c>
      <c r="G848">
        <v>4605699072</v>
      </c>
      <c r="H848">
        <v>14.909999847412109</v>
      </c>
    </row>
    <row r="849" spans="1:8" x14ac:dyDescent="0.15">
      <c r="A849" t="s">
        <v>1822</v>
      </c>
      <c r="B849" t="s">
        <v>1823</v>
      </c>
      <c r="C849" t="s">
        <v>43</v>
      </c>
      <c r="D849">
        <v>46.347373962402344</v>
      </c>
      <c r="E849">
        <v>14.617618560791016</v>
      </c>
      <c r="F849">
        <v>49.35321044921875</v>
      </c>
      <c r="G849">
        <v>4599882752</v>
      </c>
      <c r="H849">
        <v>10.890000343322754</v>
      </c>
    </row>
    <row r="850" spans="1:8" x14ac:dyDescent="0.15">
      <c r="A850" t="s">
        <v>1824</v>
      </c>
      <c r="B850" t="s">
        <v>1825</v>
      </c>
      <c r="C850" t="s">
        <v>69</v>
      </c>
      <c r="D850">
        <v>8.4653549194335938</v>
      </c>
      <c r="E850">
        <v>11.655666351318359</v>
      </c>
      <c r="F850">
        <v>242.63255310058594</v>
      </c>
      <c r="G850">
        <v>4593235968</v>
      </c>
      <c r="H850">
        <v>41.130001068115234</v>
      </c>
    </row>
    <row r="851" spans="1:8" x14ac:dyDescent="0.15">
      <c r="A851" t="s">
        <v>1826</v>
      </c>
      <c r="B851" t="s">
        <v>1827</v>
      </c>
      <c r="C851" t="s">
        <v>28</v>
      </c>
      <c r="D851">
        <v>6.1695713996887207</v>
      </c>
      <c r="G851">
        <v>4590014464</v>
      </c>
      <c r="H851">
        <v>16.610000610351562</v>
      </c>
    </row>
    <row r="852" spans="1:8" x14ac:dyDescent="0.15">
      <c r="A852" t="s">
        <v>1828</v>
      </c>
      <c r="B852" t="s">
        <v>1829</v>
      </c>
      <c r="C852" t="s">
        <v>33</v>
      </c>
      <c r="D852">
        <v>7.750370979309082</v>
      </c>
      <c r="E852">
        <v>17.761432647705078</v>
      </c>
      <c r="F852">
        <v>27.78697395324707</v>
      </c>
      <c r="G852">
        <v>4588041728</v>
      </c>
      <c r="H852">
        <v>22.569999694824219</v>
      </c>
    </row>
    <row r="853" spans="1:8" x14ac:dyDescent="0.15">
      <c r="A853" t="s">
        <v>1830</v>
      </c>
      <c r="B853" t="s">
        <v>1831</v>
      </c>
      <c r="C853" t="s">
        <v>69</v>
      </c>
      <c r="D853">
        <v>21.591701507568359</v>
      </c>
      <c r="E853">
        <v>63.164398193359375</v>
      </c>
      <c r="F853">
        <v>340.353759765625</v>
      </c>
      <c r="G853">
        <v>4577756672</v>
      </c>
      <c r="H853">
        <v>94.050003051757812</v>
      </c>
    </row>
    <row r="854" spans="1:8" x14ac:dyDescent="0.15">
      <c r="A854" t="s">
        <v>1832</v>
      </c>
      <c r="B854" t="s">
        <v>1833</v>
      </c>
      <c r="C854" t="s">
        <v>28</v>
      </c>
      <c r="D854">
        <v>8.2307882308959961</v>
      </c>
      <c r="E854">
        <v>4.9241747856140137</v>
      </c>
      <c r="F854">
        <v>141.65928649902344</v>
      </c>
      <c r="G854">
        <v>4514858496</v>
      </c>
      <c r="H854">
        <v>10.800000190734863</v>
      </c>
    </row>
    <row r="855" spans="1:8" x14ac:dyDescent="0.15">
      <c r="A855" t="s">
        <v>1834</v>
      </c>
      <c r="B855" t="s">
        <v>1835</v>
      </c>
      <c r="C855" t="s">
        <v>28</v>
      </c>
      <c r="D855">
        <v>8.3987197875976562</v>
      </c>
      <c r="E855">
        <v>51.922065734863281</v>
      </c>
      <c r="F855">
        <v>635.9683837890625</v>
      </c>
      <c r="G855">
        <v>4512237056</v>
      </c>
      <c r="H855">
        <v>29.129999160766602</v>
      </c>
    </row>
    <row r="856" spans="1:8" x14ac:dyDescent="0.15">
      <c r="A856" t="s">
        <v>1836</v>
      </c>
      <c r="B856" t="s">
        <v>1837</v>
      </c>
      <c r="C856" t="s">
        <v>69</v>
      </c>
      <c r="D856">
        <v>12.060957908630371</v>
      </c>
      <c r="E856">
        <v>23.084577560424805</v>
      </c>
      <c r="F856">
        <v>63.258480072021484</v>
      </c>
      <c r="G856">
        <v>4511721472</v>
      </c>
      <c r="H856">
        <v>75.260002136230469</v>
      </c>
    </row>
    <row r="857" spans="1:8" x14ac:dyDescent="0.15">
      <c r="A857" t="s">
        <v>1838</v>
      </c>
      <c r="B857" t="s">
        <v>1839</v>
      </c>
      <c r="C857" t="s">
        <v>89</v>
      </c>
      <c r="D857">
        <v>8.8996696472167969</v>
      </c>
      <c r="E857">
        <v>-4.2995591163635254</v>
      </c>
      <c r="F857">
        <v>105.81560516357422</v>
      </c>
      <c r="G857">
        <v>4499911168</v>
      </c>
      <c r="H857">
        <v>19.610000610351562</v>
      </c>
    </row>
    <row r="858" spans="1:8" x14ac:dyDescent="0.15">
      <c r="A858" t="s">
        <v>1840</v>
      </c>
      <c r="B858" t="s">
        <v>1841</v>
      </c>
      <c r="C858" t="s">
        <v>33</v>
      </c>
      <c r="D858">
        <v>13.64805793762207</v>
      </c>
      <c r="E858">
        <v>8.1979360580444336</v>
      </c>
      <c r="F858">
        <v>30.758995056152344</v>
      </c>
      <c r="G858">
        <v>4482944512</v>
      </c>
      <c r="H858">
        <v>64.919998168945312</v>
      </c>
    </row>
    <row r="859" spans="1:8" x14ac:dyDescent="0.15">
      <c r="A859" t="s">
        <v>1842</v>
      </c>
      <c r="B859" t="s">
        <v>1843</v>
      </c>
      <c r="C859" t="s">
        <v>33</v>
      </c>
      <c r="D859">
        <v>9.5291061401367188</v>
      </c>
      <c r="E859">
        <v>18.079179763793945</v>
      </c>
      <c r="F859">
        <v>16.741487503051758</v>
      </c>
      <c r="G859">
        <v>4476949504</v>
      </c>
      <c r="H859">
        <v>43.200000762939453</v>
      </c>
    </row>
    <row r="860" spans="1:8" x14ac:dyDescent="0.15">
      <c r="A860" t="s">
        <v>1844</v>
      </c>
      <c r="B860" t="s">
        <v>1845</v>
      </c>
      <c r="C860" t="s">
        <v>20</v>
      </c>
      <c r="E860">
        <v>-241.85823059082031</v>
      </c>
      <c r="F860">
        <v>245.54692077636719</v>
      </c>
      <c r="G860">
        <v>4464864768</v>
      </c>
      <c r="H860">
        <v>24.010000228881836</v>
      </c>
    </row>
    <row r="861" spans="1:8" x14ac:dyDescent="0.15">
      <c r="A861" t="s">
        <v>1846</v>
      </c>
      <c r="B861" t="s">
        <v>1847</v>
      </c>
      <c r="C861" t="s">
        <v>89</v>
      </c>
      <c r="D861">
        <v>15.846352577209473</v>
      </c>
      <c r="E861">
        <v>55.593727111816406</v>
      </c>
      <c r="F861">
        <v>519.41644287109375</v>
      </c>
      <c r="G861">
        <v>4463282688</v>
      </c>
      <c r="H861">
        <v>66.879997253417969</v>
      </c>
    </row>
    <row r="862" spans="1:8" x14ac:dyDescent="0.15">
      <c r="A862" t="s">
        <v>1848</v>
      </c>
      <c r="B862" t="s">
        <v>1849</v>
      </c>
      <c r="C862" t="s">
        <v>80</v>
      </c>
      <c r="D862">
        <v>42.110939025878906</v>
      </c>
      <c r="E862">
        <v>6.1052889823913574</v>
      </c>
      <c r="F862">
        <v>93.055381774902344</v>
      </c>
      <c r="G862">
        <v>4459110912</v>
      </c>
      <c r="H862">
        <v>42.990001678466797</v>
      </c>
    </row>
    <row r="863" spans="1:8" x14ac:dyDescent="0.15">
      <c r="A863" t="s">
        <v>1850</v>
      </c>
      <c r="B863" t="s">
        <v>1851</v>
      </c>
      <c r="C863" t="s">
        <v>33</v>
      </c>
      <c r="D863">
        <v>10.658160209655762</v>
      </c>
      <c r="E863">
        <v>45.794174194335938</v>
      </c>
      <c r="F863">
        <v>311.1190185546875</v>
      </c>
      <c r="G863">
        <v>4448381440</v>
      </c>
      <c r="H863">
        <v>34.279998779296875</v>
      </c>
    </row>
    <row r="864" spans="1:8" x14ac:dyDescent="0.15">
      <c r="A864" t="s">
        <v>1852</v>
      </c>
      <c r="B864" t="s">
        <v>1853</v>
      </c>
      <c r="C864" t="s">
        <v>33</v>
      </c>
      <c r="D864">
        <v>7.0233950614929199</v>
      </c>
      <c r="E864">
        <v>17.943027496337891</v>
      </c>
      <c r="F864">
        <v>20.620195388793945</v>
      </c>
      <c r="G864">
        <v>4448179200</v>
      </c>
      <c r="H864">
        <v>12.560000419616699</v>
      </c>
    </row>
    <row r="865" spans="1:8" x14ac:dyDescent="0.15">
      <c r="A865" t="s">
        <v>1854</v>
      </c>
      <c r="B865" t="s">
        <v>1855</v>
      </c>
      <c r="C865" t="s">
        <v>20</v>
      </c>
      <c r="D865">
        <v>114.14910125732422</v>
      </c>
      <c r="E865">
        <v>7.356104850769043</v>
      </c>
      <c r="F865">
        <v>177.46832275390625</v>
      </c>
      <c r="G865">
        <v>4444790784</v>
      </c>
      <c r="H865">
        <v>90.389999389648438</v>
      </c>
    </row>
    <row r="866" spans="1:8" x14ac:dyDescent="0.15">
      <c r="A866" t="s">
        <v>1856</v>
      </c>
      <c r="B866" t="s">
        <v>1857</v>
      </c>
      <c r="C866" t="s">
        <v>25</v>
      </c>
      <c r="D866">
        <v>17.204198837280273</v>
      </c>
      <c r="E866">
        <v>13.710131645202637</v>
      </c>
      <c r="F866">
        <v>223.54707336425781</v>
      </c>
      <c r="G866">
        <v>4442391552</v>
      </c>
      <c r="H866">
        <v>37.919998168945312</v>
      </c>
    </row>
    <row r="867" spans="1:8" x14ac:dyDescent="0.15">
      <c r="A867" t="s">
        <v>1858</v>
      </c>
      <c r="B867" t="s">
        <v>1859</v>
      </c>
      <c r="C867" t="s">
        <v>36</v>
      </c>
      <c r="E867">
        <v>-0.56708699464798007</v>
      </c>
      <c r="F867">
        <v>2.023515939712524</v>
      </c>
      <c r="G867">
        <v>4425771008</v>
      </c>
      <c r="H867">
        <v>35.110000610351562</v>
      </c>
    </row>
    <row r="868" spans="1:8" x14ac:dyDescent="0.15">
      <c r="A868" t="s">
        <v>1860</v>
      </c>
      <c r="B868" t="s">
        <v>1861</v>
      </c>
      <c r="C868" t="s">
        <v>69</v>
      </c>
      <c r="D868">
        <v>24.811521530151367</v>
      </c>
      <c r="E868">
        <v>3.3418600559234619</v>
      </c>
      <c r="F868">
        <v>53.010440826416016</v>
      </c>
      <c r="G868">
        <v>4420168704</v>
      </c>
      <c r="H868">
        <v>73.790000915527344</v>
      </c>
    </row>
    <row r="869" spans="1:8" x14ac:dyDescent="0.15">
      <c r="A869" t="s">
        <v>1862</v>
      </c>
      <c r="B869" t="s">
        <v>1863</v>
      </c>
      <c r="C869" t="s">
        <v>65</v>
      </c>
      <c r="D869">
        <v>24.591291427612305</v>
      </c>
      <c r="E869">
        <v>9.1115636825561523</v>
      </c>
      <c r="F869">
        <v>70.965988159179688</v>
      </c>
      <c r="G869">
        <v>4414482432</v>
      </c>
      <c r="H869">
        <v>85.459999084472656</v>
      </c>
    </row>
    <row r="870" spans="1:8" x14ac:dyDescent="0.15">
      <c r="A870" t="s">
        <v>1864</v>
      </c>
      <c r="B870" t="s">
        <v>1865</v>
      </c>
      <c r="C870" t="s">
        <v>69</v>
      </c>
      <c r="D870">
        <v>17.452737808227539</v>
      </c>
      <c r="E870">
        <v>37.468471527099609</v>
      </c>
      <c r="F870">
        <v>20.776603698730469</v>
      </c>
      <c r="G870">
        <v>4413559296</v>
      </c>
      <c r="H870">
        <v>111.37000274658203</v>
      </c>
    </row>
    <row r="871" spans="1:8" x14ac:dyDescent="0.15">
      <c r="A871" t="s">
        <v>1866</v>
      </c>
      <c r="B871" t="s">
        <v>1867</v>
      </c>
      <c r="C871" t="s">
        <v>69</v>
      </c>
      <c r="D871">
        <v>25.637374877929688</v>
      </c>
      <c r="E871">
        <v>18.029689788818359</v>
      </c>
      <c r="F871">
        <v>33.136672973632812</v>
      </c>
      <c r="G871">
        <v>4410691584</v>
      </c>
      <c r="H871">
        <v>80.709999084472656</v>
      </c>
    </row>
    <row r="872" spans="1:8" x14ac:dyDescent="0.15">
      <c r="A872" t="s">
        <v>1868</v>
      </c>
      <c r="B872" t="s">
        <v>1869</v>
      </c>
      <c r="C872" t="s">
        <v>89</v>
      </c>
      <c r="D872">
        <v>27.144437789916992</v>
      </c>
      <c r="E872">
        <v>3.113663911819458</v>
      </c>
      <c r="F872">
        <v>81.038230895996094</v>
      </c>
      <c r="G872">
        <v>4389085184</v>
      </c>
      <c r="H872">
        <v>72.519996643066406</v>
      </c>
    </row>
    <row r="873" spans="1:8" x14ac:dyDescent="0.15">
      <c r="A873" t="s">
        <v>1870</v>
      </c>
      <c r="B873" t="s">
        <v>1871</v>
      </c>
      <c r="C873" t="s">
        <v>28</v>
      </c>
      <c r="D873">
        <v>17.965044021606445</v>
      </c>
      <c r="E873">
        <v>2.7253990173339839</v>
      </c>
      <c r="F873">
        <v>70.397552490234375</v>
      </c>
      <c r="G873">
        <v>4377543680</v>
      </c>
      <c r="H873">
        <v>100.56999969482422</v>
      </c>
    </row>
    <row r="874" spans="1:8" x14ac:dyDescent="0.15">
      <c r="A874" t="s">
        <v>1872</v>
      </c>
      <c r="B874" t="s">
        <v>1873</v>
      </c>
      <c r="C874" t="s">
        <v>28</v>
      </c>
      <c r="D874">
        <v>19.517438888549805</v>
      </c>
      <c r="E874">
        <v>11.361709594726562</v>
      </c>
      <c r="F874">
        <v>42.703121185302734</v>
      </c>
      <c r="G874">
        <v>4376402432</v>
      </c>
      <c r="H874">
        <v>64.790000915527344</v>
      </c>
    </row>
    <row r="875" spans="1:8" x14ac:dyDescent="0.15">
      <c r="A875" t="s">
        <v>1874</v>
      </c>
      <c r="B875" t="s">
        <v>1875</v>
      </c>
      <c r="C875" t="s">
        <v>25</v>
      </c>
      <c r="D875">
        <v>12.267374992370605</v>
      </c>
      <c r="E875">
        <v>21.05082893371582</v>
      </c>
      <c r="F875">
        <v>198.72885131835938</v>
      </c>
      <c r="G875">
        <v>4334729216</v>
      </c>
      <c r="H875">
        <v>94.010002136230469</v>
      </c>
    </row>
    <row r="876" spans="1:8" x14ac:dyDescent="0.15">
      <c r="A876" t="s">
        <v>1876</v>
      </c>
      <c r="B876" t="s">
        <v>1877</v>
      </c>
      <c r="C876" t="s">
        <v>20</v>
      </c>
      <c r="D876">
        <v>44.142894744873047</v>
      </c>
      <c r="E876">
        <v>-3.12810206413269</v>
      </c>
      <c r="F876">
        <v>56.222030639648438</v>
      </c>
      <c r="G876">
        <v>4319473152</v>
      </c>
      <c r="H876">
        <v>56.169998168945312</v>
      </c>
    </row>
    <row r="877" spans="1:8" x14ac:dyDescent="0.15">
      <c r="A877" t="s">
        <v>1878</v>
      </c>
      <c r="B877" t="s">
        <v>1879</v>
      </c>
      <c r="C877" t="s">
        <v>20</v>
      </c>
      <c r="D877">
        <v>12.229510307312012</v>
      </c>
      <c r="E877">
        <v>8.7942886352539062</v>
      </c>
      <c r="F877">
        <v>157.00900268554688</v>
      </c>
      <c r="G877">
        <v>4317140992</v>
      </c>
      <c r="H877">
        <v>28.229999542236328</v>
      </c>
    </row>
    <row r="878" spans="1:8" x14ac:dyDescent="0.15">
      <c r="A878" t="s">
        <v>1880</v>
      </c>
      <c r="B878" t="s">
        <v>1881</v>
      </c>
      <c r="C878" t="s">
        <v>20</v>
      </c>
      <c r="D878">
        <v>11.872855186462402</v>
      </c>
      <c r="E878">
        <v>3.996054887771606</v>
      </c>
      <c r="F878">
        <v>41.552257537841797</v>
      </c>
      <c r="G878">
        <v>4314731520</v>
      </c>
      <c r="H878">
        <v>41.639999389648438</v>
      </c>
    </row>
    <row r="879" spans="1:8" x14ac:dyDescent="0.15">
      <c r="A879" t="s">
        <v>1882</v>
      </c>
      <c r="B879" t="s">
        <v>1883</v>
      </c>
      <c r="C879" t="s">
        <v>69</v>
      </c>
      <c r="D879">
        <v>18.929649353027344</v>
      </c>
      <c r="E879">
        <v>2.046348094940186</v>
      </c>
      <c r="F879">
        <v>84.373558044433594</v>
      </c>
      <c r="G879">
        <v>4311145984</v>
      </c>
      <c r="H879">
        <v>102.16999816894531</v>
      </c>
    </row>
    <row r="880" spans="1:8" x14ac:dyDescent="0.15">
      <c r="A880" t="s">
        <v>1884</v>
      </c>
      <c r="B880" t="s">
        <v>1885</v>
      </c>
      <c r="C880" t="s">
        <v>28</v>
      </c>
      <c r="D880">
        <v>29.561000823974609</v>
      </c>
      <c r="G880">
        <v>4309479936</v>
      </c>
      <c r="H880">
        <v>50.909999847412109</v>
      </c>
    </row>
    <row r="881" spans="1:8" x14ac:dyDescent="0.15">
      <c r="A881" t="s">
        <v>1886</v>
      </c>
      <c r="B881" t="s">
        <v>1887</v>
      </c>
      <c r="C881" t="s">
        <v>80</v>
      </c>
      <c r="D881">
        <v>33.367862701416016</v>
      </c>
      <c r="E881">
        <v>6.0196089744567871</v>
      </c>
      <c r="F881">
        <v>72.573616027832031</v>
      </c>
      <c r="G881">
        <v>4307170816</v>
      </c>
      <c r="H881">
        <v>47.799999237060547</v>
      </c>
    </row>
    <row r="882" spans="1:8" x14ac:dyDescent="0.15">
      <c r="A882" t="s">
        <v>1888</v>
      </c>
      <c r="B882" t="s">
        <v>1889</v>
      </c>
      <c r="C882" t="s">
        <v>36</v>
      </c>
      <c r="E882">
        <v>-64.269622802734375</v>
      </c>
      <c r="F882">
        <v>15.101310729980469</v>
      </c>
      <c r="G882">
        <v>4299212800</v>
      </c>
      <c r="H882">
        <v>73.300003051757812</v>
      </c>
    </row>
    <row r="883" spans="1:8" x14ac:dyDescent="0.15">
      <c r="A883" t="s">
        <v>1890</v>
      </c>
      <c r="B883" t="s">
        <v>1891</v>
      </c>
      <c r="C883" t="s">
        <v>65</v>
      </c>
      <c r="D883">
        <v>22.695363998413086</v>
      </c>
      <c r="E883">
        <v>8.1696338653564453</v>
      </c>
      <c r="F883">
        <v>101.09852600097656</v>
      </c>
      <c r="G883">
        <v>4295429632</v>
      </c>
      <c r="H883">
        <v>84.540000915527344</v>
      </c>
    </row>
    <row r="884" spans="1:8" x14ac:dyDescent="0.15">
      <c r="A884" t="s">
        <v>1892</v>
      </c>
      <c r="B884" t="s">
        <v>1893</v>
      </c>
      <c r="C884" t="s">
        <v>43</v>
      </c>
      <c r="D884">
        <v>7.0131220817565918</v>
      </c>
      <c r="E884">
        <v>17.678169250488281</v>
      </c>
      <c r="F884">
        <v>57.467365264892578</v>
      </c>
      <c r="G884">
        <v>4292646144</v>
      </c>
      <c r="H884">
        <v>42.310001373291016</v>
      </c>
    </row>
    <row r="885" spans="1:8" x14ac:dyDescent="0.15">
      <c r="A885" t="s">
        <v>1894</v>
      </c>
      <c r="B885" t="s">
        <v>1895</v>
      </c>
      <c r="C885" t="s">
        <v>20</v>
      </c>
      <c r="D885">
        <v>9.1509084701538086</v>
      </c>
      <c r="E885">
        <v>13.014694213867188</v>
      </c>
      <c r="F885">
        <v>99.563423156738281</v>
      </c>
      <c r="G885">
        <v>4290844160</v>
      </c>
      <c r="H885">
        <v>84.010002136230469</v>
      </c>
    </row>
    <row r="886" spans="1:8" x14ac:dyDescent="0.15">
      <c r="A886" t="s">
        <v>1896</v>
      </c>
      <c r="B886" t="s">
        <v>1897</v>
      </c>
      <c r="C886" t="s">
        <v>33</v>
      </c>
      <c r="D886">
        <v>26.58308219909668</v>
      </c>
      <c r="E886">
        <v>11.915346145629883</v>
      </c>
      <c r="F886">
        <v>68.208183288574219</v>
      </c>
      <c r="G886">
        <v>4287728384</v>
      </c>
      <c r="H886">
        <v>99.800003051757812</v>
      </c>
    </row>
    <row r="887" spans="1:8" x14ac:dyDescent="0.15">
      <c r="A887" t="s">
        <v>1898</v>
      </c>
      <c r="B887" t="s">
        <v>1899</v>
      </c>
      <c r="C887" t="s">
        <v>20</v>
      </c>
      <c r="E887">
        <v>-21.083194732666016</v>
      </c>
      <c r="F887">
        <v>115.88288116455078</v>
      </c>
      <c r="G887">
        <v>4281018624</v>
      </c>
      <c r="H887">
        <v>89.879997253417969</v>
      </c>
    </row>
    <row r="888" spans="1:8" x14ac:dyDescent="0.15">
      <c r="A888" t="s">
        <v>1900</v>
      </c>
      <c r="B888" t="s">
        <v>1901</v>
      </c>
      <c r="C888" t="s">
        <v>80</v>
      </c>
      <c r="D888">
        <v>272.86837768554688</v>
      </c>
      <c r="E888">
        <v>1.8225870132446289</v>
      </c>
      <c r="F888">
        <v>86.683387756347656</v>
      </c>
      <c r="G888">
        <v>4271561472</v>
      </c>
      <c r="H888">
        <v>33.049999237060547</v>
      </c>
    </row>
    <row r="889" spans="1:8" x14ac:dyDescent="0.15">
      <c r="A889" t="s">
        <v>1902</v>
      </c>
      <c r="B889" t="s">
        <v>1903</v>
      </c>
      <c r="C889" t="s">
        <v>36</v>
      </c>
      <c r="F889">
        <v>5.6516599655151367</v>
      </c>
      <c r="G889">
        <v>4253448960</v>
      </c>
      <c r="H889">
        <v>87.860000610351562</v>
      </c>
    </row>
    <row r="890" spans="1:8" x14ac:dyDescent="0.15">
      <c r="A890" t="s">
        <v>1904</v>
      </c>
      <c r="B890" t="s">
        <v>1905</v>
      </c>
      <c r="C890" t="s">
        <v>28</v>
      </c>
      <c r="D890">
        <v>16.05549430847168</v>
      </c>
      <c r="E890">
        <v>29.024944305419922</v>
      </c>
      <c r="F890">
        <v>28.774343490600586</v>
      </c>
      <c r="G890">
        <v>4230536704</v>
      </c>
      <c r="H890">
        <v>146.47999572753906</v>
      </c>
    </row>
    <row r="891" spans="1:8" x14ac:dyDescent="0.15">
      <c r="A891" t="s">
        <v>1906</v>
      </c>
      <c r="B891" t="s">
        <v>1907</v>
      </c>
      <c r="C891" t="s">
        <v>28</v>
      </c>
      <c r="D891">
        <v>23.269546508789062</v>
      </c>
      <c r="E891">
        <v>53.846153259277344</v>
      </c>
      <c r="F891">
        <v>617.4566650390625</v>
      </c>
      <c r="G891">
        <v>4229257984</v>
      </c>
      <c r="H891">
        <v>77.160003662109375</v>
      </c>
    </row>
    <row r="892" spans="1:8" x14ac:dyDescent="0.15">
      <c r="A892" t="s">
        <v>1908</v>
      </c>
      <c r="B892" t="s">
        <v>1909</v>
      </c>
      <c r="C892" t="s">
        <v>28</v>
      </c>
      <c r="D892">
        <v>10.273656845092773</v>
      </c>
      <c r="E892">
        <v>14.767345428466797</v>
      </c>
      <c r="F892">
        <v>226.17849731445312</v>
      </c>
      <c r="G892">
        <v>4199887360</v>
      </c>
      <c r="H892">
        <v>47.150001525878906</v>
      </c>
    </row>
    <row r="893" spans="1:8" x14ac:dyDescent="0.15">
      <c r="A893" t="s">
        <v>1910</v>
      </c>
      <c r="B893" t="s">
        <v>1911</v>
      </c>
      <c r="C893" t="s">
        <v>89</v>
      </c>
      <c r="D893">
        <v>16.912029266357422</v>
      </c>
      <c r="G893">
        <v>4189108480</v>
      </c>
      <c r="H893">
        <v>22.260000228881836</v>
      </c>
    </row>
    <row r="894" spans="1:8" x14ac:dyDescent="0.15">
      <c r="A894" t="s">
        <v>1912</v>
      </c>
      <c r="B894" t="s">
        <v>1913</v>
      </c>
      <c r="C894" t="s">
        <v>33</v>
      </c>
      <c r="D894">
        <v>9.1124515533447266</v>
      </c>
      <c r="E894">
        <v>6.6486968994140634</v>
      </c>
      <c r="F894">
        <v>19.69651985168457</v>
      </c>
      <c r="G894">
        <v>4177348096</v>
      </c>
      <c r="H894">
        <v>42.319999694824219</v>
      </c>
    </row>
    <row r="895" spans="1:8" x14ac:dyDescent="0.15">
      <c r="A895" t="s">
        <v>1914</v>
      </c>
      <c r="B895" t="s">
        <v>1915</v>
      </c>
      <c r="C895" t="s">
        <v>33</v>
      </c>
      <c r="D895">
        <v>26.130834579467773</v>
      </c>
      <c r="E895">
        <v>14.772485733032227</v>
      </c>
      <c r="F895">
        <v>31.080112457275391</v>
      </c>
      <c r="G895">
        <v>4172059392</v>
      </c>
      <c r="H895">
        <v>30.719999313354492</v>
      </c>
    </row>
    <row r="896" spans="1:8" x14ac:dyDescent="0.15">
      <c r="A896" t="s">
        <v>1916</v>
      </c>
      <c r="B896" t="s">
        <v>1917</v>
      </c>
      <c r="C896" t="s">
        <v>20</v>
      </c>
      <c r="D896">
        <v>16.682149887084961</v>
      </c>
      <c r="E896">
        <v>11.48178768157959</v>
      </c>
      <c r="F896">
        <v>51.895542144775391</v>
      </c>
      <c r="G896">
        <v>4165915136</v>
      </c>
      <c r="H896">
        <v>76.459999084472656</v>
      </c>
    </row>
    <row r="897" spans="1:8" x14ac:dyDescent="0.15">
      <c r="A897" t="s">
        <v>1918</v>
      </c>
      <c r="B897" t="s">
        <v>1919</v>
      </c>
      <c r="C897" t="s">
        <v>20</v>
      </c>
      <c r="D897">
        <v>28.241790771484375</v>
      </c>
      <c r="E897">
        <v>3.396832942962646</v>
      </c>
      <c r="F897">
        <v>128.44548034667969</v>
      </c>
      <c r="G897">
        <v>4164549120</v>
      </c>
      <c r="H897">
        <v>25.659999847412109</v>
      </c>
    </row>
    <row r="898" spans="1:8" x14ac:dyDescent="0.15">
      <c r="A898" t="s">
        <v>1920</v>
      </c>
      <c r="B898" t="s">
        <v>1921</v>
      </c>
      <c r="C898" t="s">
        <v>36</v>
      </c>
      <c r="D898">
        <v>54.520633697509766</v>
      </c>
      <c r="E898">
        <v>20.111564636230469</v>
      </c>
      <c r="F898">
        <v>7.5626440048217773</v>
      </c>
      <c r="G898">
        <v>4161193984</v>
      </c>
      <c r="H898">
        <v>59.040000915527344</v>
      </c>
    </row>
    <row r="899" spans="1:8" x14ac:dyDescent="0.15">
      <c r="A899" t="s">
        <v>1922</v>
      </c>
      <c r="B899" t="s">
        <v>1923</v>
      </c>
      <c r="C899" t="s">
        <v>36</v>
      </c>
      <c r="D899">
        <v>30.846340179443359</v>
      </c>
      <c r="E899">
        <v>25.550098419189453</v>
      </c>
      <c r="F899">
        <v>63.853290557861328</v>
      </c>
      <c r="G899">
        <v>4158608640</v>
      </c>
      <c r="H899">
        <v>129.25</v>
      </c>
    </row>
    <row r="900" spans="1:8" x14ac:dyDescent="0.15">
      <c r="A900" t="s">
        <v>1924</v>
      </c>
      <c r="B900" t="s">
        <v>1925</v>
      </c>
      <c r="C900" t="s">
        <v>28</v>
      </c>
      <c r="D900">
        <v>14.535258293151855</v>
      </c>
      <c r="E900">
        <v>34.000564575195312</v>
      </c>
      <c r="F900">
        <v>174.87030029296875</v>
      </c>
      <c r="G900">
        <v>4150905088</v>
      </c>
      <c r="H900">
        <v>92.779998779296875</v>
      </c>
    </row>
    <row r="901" spans="1:8" x14ac:dyDescent="0.15">
      <c r="A901" t="s">
        <v>1926</v>
      </c>
      <c r="B901" t="s">
        <v>1927</v>
      </c>
      <c r="C901" t="s">
        <v>36</v>
      </c>
      <c r="E901">
        <v>-12.645790100097656</v>
      </c>
      <c r="F901">
        <v>45.773757934570312</v>
      </c>
      <c r="G901">
        <v>4142330880</v>
      </c>
      <c r="H901">
        <v>57.5</v>
      </c>
    </row>
    <row r="902" spans="1:8" x14ac:dyDescent="0.15">
      <c r="A902" t="s">
        <v>1928</v>
      </c>
      <c r="B902" t="s">
        <v>1929</v>
      </c>
      <c r="C902" t="s">
        <v>28</v>
      </c>
      <c r="E902">
        <v>37.474258422851562</v>
      </c>
      <c r="F902">
        <v>74.251594543457031</v>
      </c>
      <c r="G902">
        <v>4136216064</v>
      </c>
      <c r="H902">
        <v>18.409999847412109</v>
      </c>
    </row>
    <row r="903" spans="1:8" x14ac:dyDescent="0.15">
      <c r="A903" t="s">
        <v>1930</v>
      </c>
      <c r="B903" t="s">
        <v>1931</v>
      </c>
      <c r="C903" t="s">
        <v>69</v>
      </c>
      <c r="D903">
        <v>43.039535522460938</v>
      </c>
      <c r="E903">
        <v>7.149500846862793</v>
      </c>
      <c r="F903">
        <v>144.2115478515625</v>
      </c>
      <c r="G903">
        <v>4119829248</v>
      </c>
      <c r="H903">
        <v>73.75</v>
      </c>
    </row>
    <row r="904" spans="1:8" x14ac:dyDescent="0.15">
      <c r="A904" t="s">
        <v>1932</v>
      </c>
      <c r="B904" t="s">
        <v>1933</v>
      </c>
      <c r="C904" t="s">
        <v>25</v>
      </c>
      <c r="D904">
        <v>13.101432800292969</v>
      </c>
      <c r="E904">
        <v>10.287957191467285</v>
      </c>
      <c r="F904">
        <v>85.689064025878906</v>
      </c>
      <c r="G904">
        <v>4112868352</v>
      </c>
      <c r="H904">
        <v>46.520000457763672</v>
      </c>
    </row>
    <row r="905" spans="1:8" x14ac:dyDescent="0.15">
      <c r="A905" t="s">
        <v>1934</v>
      </c>
      <c r="B905" t="s">
        <v>1935</v>
      </c>
      <c r="C905" t="s">
        <v>33</v>
      </c>
      <c r="D905">
        <v>39.523319244384766</v>
      </c>
      <c r="E905">
        <v>13.775642395019531</v>
      </c>
      <c r="F905">
        <v>18.318492889404297</v>
      </c>
      <c r="G905">
        <v>4111464704</v>
      </c>
      <c r="H905">
        <v>91.800003051757812</v>
      </c>
    </row>
    <row r="906" spans="1:8" x14ac:dyDescent="0.15">
      <c r="A906" t="s">
        <v>1936</v>
      </c>
      <c r="B906" t="s">
        <v>1937</v>
      </c>
      <c r="C906" t="s">
        <v>36</v>
      </c>
      <c r="E906">
        <v>-81.964828491210938</v>
      </c>
      <c r="F906">
        <v>2.8679859638214111</v>
      </c>
      <c r="G906">
        <v>4109222400</v>
      </c>
      <c r="H906">
        <v>28.440000534057617</v>
      </c>
    </row>
    <row r="907" spans="1:8" x14ac:dyDescent="0.15">
      <c r="A907" t="s">
        <v>1938</v>
      </c>
      <c r="B907" t="s">
        <v>1939</v>
      </c>
      <c r="C907" t="s">
        <v>80</v>
      </c>
      <c r="D907">
        <v>25.704029083251953</v>
      </c>
      <c r="E907">
        <v>0.65460002422332808</v>
      </c>
      <c r="F907">
        <v>82.382125854492188</v>
      </c>
      <c r="G907">
        <v>4106790656</v>
      </c>
      <c r="H907">
        <v>21.670000076293945</v>
      </c>
    </row>
    <row r="908" spans="1:8" x14ac:dyDescent="0.15">
      <c r="A908" t="s">
        <v>1940</v>
      </c>
      <c r="B908" t="s">
        <v>1941</v>
      </c>
      <c r="C908" t="s">
        <v>20</v>
      </c>
      <c r="D908">
        <v>24.539709091186523</v>
      </c>
      <c r="E908">
        <v>13.664766311645508</v>
      </c>
      <c r="F908">
        <v>111.05169677734375</v>
      </c>
      <c r="G908">
        <v>4106114304</v>
      </c>
      <c r="H908">
        <v>83.94000244140625</v>
      </c>
    </row>
    <row r="909" spans="1:8" x14ac:dyDescent="0.15">
      <c r="A909" t="s">
        <v>1942</v>
      </c>
      <c r="B909" t="s">
        <v>1943</v>
      </c>
      <c r="C909" t="s">
        <v>80</v>
      </c>
      <c r="D909">
        <v>68.04766845703125</v>
      </c>
      <c r="E909">
        <v>14.437434196472168</v>
      </c>
      <c r="F909">
        <v>0.7176489830017091</v>
      </c>
      <c r="G909">
        <v>4102668544</v>
      </c>
      <c r="H909">
        <v>33.650001525878906</v>
      </c>
    </row>
    <row r="910" spans="1:8" x14ac:dyDescent="0.15">
      <c r="A910" t="s">
        <v>1944</v>
      </c>
      <c r="B910" t="s">
        <v>1945</v>
      </c>
      <c r="C910" t="s">
        <v>69</v>
      </c>
      <c r="D910">
        <v>24.257461547851562</v>
      </c>
      <c r="E910">
        <v>-15.230080604553223</v>
      </c>
      <c r="F910">
        <v>125.80594635009766</v>
      </c>
      <c r="G910">
        <v>4095879680</v>
      </c>
      <c r="H910">
        <v>44.950000762939453</v>
      </c>
    </row>
    <row r="911" spans="1:8" x14ac:dyDescent="0.15">
      <c r="A911" t="s">
        <v>1946</v>
      </c>
      <c r="B911" t="s">
        <v>1947</v>
      </c>
      <c r="C911" t="s">
        <v>80</v>
      </c>
      <c r="D911">
        <v>14.598822593688965</v>
      </c>
      <c r="E911">
        <v>64.441749572753906</v>
      </c>
      <c r="F911">
        <v>360.3890380859375</v>
      </c>
      <c r="G911">
        <v>4095412992</v>
      </c>
      <c r="H911">
        <v>79.610000610351562</v>
      </c>
    </row>
    <row r="912" spans="1:8" x14ac:dyDescent="0.15">
      <c r="A912" t="s">
        <v>1948</v>
      </c>
      <c r="B912" t="s">
        <v>1949</v>
      </c>
      <c r="C912" t="s">
        <v>69</v>
      </c>
      <c r="D912">
        <v>35.870265960693359</v>
      </c>
      <c r="E912">
        <v>45.418972015380859</v>
      </c>
      <c r="F912">
        <v>131.65066528320312</v>
      </c>
      <c r="G912">
        <v>4095091200</v>
      </c>
      <c r="H912">
        <v>52.049999237060547</v>
      </c>
    </row>
    <row r="913" spans="1:8" x14ac:dyDescent="0.15">
      <c r="A913" t="s">
        <v>1950</v>
      </c>
      <c r="B913" t="s">
        <v>1951</v>
      </c>
      <c r="C913" t="s">
        <v>20</v>
      </c>
      <c r="E913">
        <v>-2.0717060565948491</v>
      </c>
      <c r="F913">
        <v>63.804508209228516</v>
      </c>
      <c r="G913">
        <v>4091069952</v>
      </c>
      <c r="H913">
        <v>42</v>
      </c>
    </row>
    <row r="914" spans="1:8" x14ac:dyDescent="0.15">
      <c r="A914" t="s">
        <v>1952</v>
      </c>
      <c r="B914" t="s">
        <v>1953</v>
      </c>
      <c r="C914" t="s">
        <v>65</v>
      </c>
      <c r="D914">
        <v>35.510349273681641</v>
      </c>
      <c r="E914">
        <v>8.9448642730712891</v>
      </c>
      <c r="F914">
        <v>91.318260192871094</v>
      </c>
      <c r="G914">
        <v>4088709888</v>
      </c>
      <c r="H914">
        <v>45.439998626708984</v>
      </c>
    </row>
    <row r="915" spans="1:8" x14ac:dyDescent="0.15">
      <c r="A915" t="s">
        <v>1954</v>
      </c>
      <c r="B915" t="s">
        <v>1955</v>
      </c>
      <c r="C915" t="s">
        <v>65</v>
      </c>
      <c r="D915">
        <v>35.340755462646484</v>
      </c>
      <c r="E915">
        <v>-1.4855179786682131</v>
      </c>
      <c r="F915">
        <v>193.24330139160156</v>
      </c>
      <c r="G915">
        <v>4086230784</v>
      </c>
      <c r="H915">
        <v>51.299999237060547</v>
      </c>
    </row>
    <row r="916" spans="1:8" x14ac:dyDescent="0.15">
      <c r="A916" t="s">
        <v>1956</v>
      </c>
      <c r="B916" t="s">
        <v>1957</v>
      </c>
      <c r="C916" t="s">
        <v>33</v>
      </c>
      <c r="D916">
        <v>10.537532806396484</v>
      </c>
      <c r="E916">
        <v>14.035541534423828</v>
      </c>
      <c r="F916">
        <v>95.764541625976562</v>
      </c>
      <c r="G916">
        <v>4079929600</v>
      </c>
      <c r="H916">
        <v>44.270000457763672</v>
      </c>
    </row>
    <row r="917" spans="1:8" x14ac:dyDescent="0.15">
      <c r="A917" t="s">
        <v>1958</v>
      </c>
      <c r="B917" t="s">
        <v>1959</v>
      </c>
      <c r="C917" t="s">
        <v>43</v>
      </c>
      <c r="D917">
        <v>20.248571395874023</v>
      </c>
      <c r="E917">
        <v>-1.6566590070724492</v>
      </c>
      <c r="F917">
        <v>12.00597095489502</v>
      </c>
      <c r="G917">
        <v>4076405248</v>
      </c>
      <c r="H917">
        <v>37.25</v>
      </c>
    </row>
    <row r="918" spans="1:8" x14ac:dyDescent="0.15">
      <c r="A918" t="s">
        <v>1960</v>
      </c>
      <c r="B918" t="s">
        <v>1961</v>
      </c>
      <c r="C918" t="s">
        <v>25</v>
      </c>
      <c r="D918">
        <v>41.777267456054688</v>
      </c>
      <c r="E918">
        <v>20.941408157348633</v>
      </c>
      <c r="F918">
        <v>261.93096923828125</v>
      </c>
      <c r="G918">
        <v>4075018752</v>
      </c>
      <c r="H918">
        <v>44.25</v>
      </c>
    </row>
    <row r="919" spans="1:8" x14ac:dyDescent="0.15">
      <c r="A919" t="s">
        <v>1962</v>
      </c>
      <c r="B919" t="s">
        <v>1963</v>
      </c>
      <c r="C919" t="s">
        <v>33</v>
      </c>
      <c r="D919">
        <v>9.2220945358276367</v>
      </c>
      <c r="E919">
        <v>7.8173627853393555</v>
      </c>
      <c r="F919">
        <v>106.93711853027344</v>
      </c>
      <c r="G919">
        <v>4068599040</v>
      </c>
      <c r="H919">
        <v>42.970001220703125</v>
      </c>
    </row>
    <row r="920" spans="1:8" x14ac:dyDescent="0.15">
      <c r="A920" t="s">
        <v>1964</v>
      </c>
      <c r="B920" t="s">
        <v>1965</v>
      </c>
      <c r="C920" t="s">
        <v>28</v>
      </c>
      <c r="D920">
        <v>8.5749378204345703</v>
      </c>
      <c r="G920">
        <v>4066242816</v>
      </c>
      <c r="H920">
        <v>44.090000152587891</v>
      </c>
    </row>
    <row r="921" spans="1:8" x14ac:dyDescent="0.15">
      <c r="A921" t="s">
        <v>1966</v>
      </c>
      <c r="B921" t="s">
        <v>1967</v>
      </c>
      <c r="C921" t="s">
        <v>89</v>
      </c>
      <c r="D921">
        <v>18.255031585693359</v>
      </c>
      <c r="G921">
        <v>4060473344</v>
      </c>
      <c r="H921">
        <v>17.180000305175781</v>
      </c>
    </row>
    <row r="922" spans="1:8" x14ac:dyDescent="0.15">
      <c r="A922" t="s">
        <v>1968</v>
      </c>
      <c r="B922" t="s">
        <v>1969</v>
      </c>
      <c r="C922" t="s">
        <v>89</v>
      </c>
      <c r="D922">
        <v>15.491719245910645</v>
      </c>
      <c r="E922">
        <v>15.983742713928223</v>
      </c>
      <c r="F922">
        <v>158.52496337890625</v>
      </c>
      <c r="G922">
        <v>4059731200</v>
      </c>
      <c r="H922">
        <v>13.810000419616699</v>
      </c>
    </row>
    <row r="923" spans="1:8" x14ac:dyDescent="0.15">
      <c r="A923" t="s">
        <v>1970</v>
      </c>
      <c r="B923" t="s">
        <v>1971</v>
      </c>
      <c r="C923" t="s">
        <v>20</v>
      </c>
      <c r="E923">
        <v>-31.881284713745117</v>
      </c>
      <c r="F923">
        <v>79.190933227539062</v>
      </c>
      <c r="G923">
        <v>4046933504</v>
      </c>
      <c r="H923">
        <v>15.989999771118164</v>
      </c>
    </row>
    <row r="924" spans="1:8" x14ac:dyDescent="0.15">
      <c r="A924" t="s">
        <v>1972</v>
      </c>
      <c r="B924" t="s">
        <v>1973</v>
      </c>
      <c r="C924" t="s">
        <v>69</v>
      </c>
      <c r="D924">
        <v>24.834585189819336</v>
      </c>
      <c r="E924">
        <v>129.39556884765625</v>
      </c>
      <c r="F924">
        <v>176.63264465332031</v>
      </c>
      <c r="G924">
        <v>4044087552</v>
      </c>
      <c r="H924">
        <v>98.19000244140625</v>
      </c>
    </row>
    <row r="925" spans="1:8" x14ac:dyDescent="0.15">
      <c r="A925" t="s">
        <v>1974</v>
      </c>
      <c r="B925" t="s">
        <v>1975</v>
      </c>
      <c r="C925" t="s">
        <v>69</v>
      </c>
      <c r="D925">
        <v>20.830459594726562</v>
      </c>
      <c r="E925">
        <v>14.494511604309082</v>
      </c>
      <c r="F925">
        <v>32.955394744873047</v>
      </c>
      <c r="G925">
        <v>4029564672</v>
      </c>
      <c r="H925">
        <v>107.33999633789062</v>
      </c>
    </row>
    <row r="926" spans="1:8" x14ac:dyDescent="0.15">
      <c r="A926" t="s">
        <v>1976</v>
      </c>
      <c r="B926" t="s">
        <v>1977</v>
      </c>
      <c r="C926" t="s">
        <v>28</v>
      </c>
      <c r="D926">
        <v>5.7224316596984863</v>
      </c>
      <c r="E926">
        <v>18.408313751220703</v>
      </c>
      <c r="F926">
        <v>196.26289367675781</v>
      </c>
      <c r="G926">
        <v>4024433152</v>
      </c>
      <c r="H926">
        <v>26.549999237060547</v>
      </c>
    </row>
    <row r="927" spans="1:8" x14ac:dyDescent="0.15">
      <c r="A927" t="s">
        <v>1978</v>
      </c>
      <c r="B927" t="s">
        <v>1979</v>
      </c>
      <c r="C927" t="s">
        <v>20</v>
      </c>
      <c r="D927">
        <v>80.483833312988281</v>
      </c>
      <c r="E927">
        <v>2.6657779216766362</v>
      </c>
      <c r="F927">
        <v>87.465126037597656</v>
      </c>
      <c r="G927">
        <v>4023988736</v>
      </c>
      <c r="H927">
        <v>16.420000076293945</v>
      </c>
    </row>
    <row r="928" spans="1:8" x14ac:dyDescent="0.15">
      <c r="A928" t="s">
        <v>1980</v>
      </c>
      <c r="B928" t="s">
        <v>1981</v>
      </c>
      <c r="C928" t="s">
        <v>65</v>
      </c>
      <c r="D928">
        <v>13.920413970947266</v>
      </c>
      <c r="E928">
        <v>14.492382049560547</v>
      </c>
      <c r="F928">
        <v>99.503204345703125</v>
      </c>
      <c r="G928">
        <v>4023135744</v>
      </c>
      <c r="H928">
        <v>46.610000610351562</v>
      </c>
    </row>
    <row r="929" spans="1:8" x14ac:dyDescent="0.15">
      <c r="A929" t="s">
        <v>1982</v>
      </c>
      <c r="B929" t="s">
        <v>1983</v>
      </c>
      <c r="C929" t="s">
        <v>33</v>
      </c>
      <c r="D929">
        <v>8.7594594955444336</v>
      </c>
      <c r="E929">
        <v>9.7000732421875</v>
      </c>
      <c r="F929">
        <v>51.588062286376953</v>
      </c>
      <c r="G929">
        <v>4013080576</v>
      </c>
      <c r="H929">
        <v>33.950000762939453</v>
      </c>
    </row>
    <row r="930" spans="1:8" x14ac:dyDescent="0.15">
      <c r="A930" t="s">
        <v>1984</v>
      </c>
      <c r="B930" t="s">
        <v>1985</v>
      </c>
      <c r="C930" t="s">
        <v>69</v>
      </c>
      <c r="D930">
        <v>29.334518432617188</v>
      </c>
      <c r="E930">
        <v>18.530483245849609</v>
      </c>
      <c r="F930">
        <v>69.439208984375</v>
      </c>
      <c r="G930">
        <v>4007433984</v>
      </c>
      <c r="H930">
        <v>103.5</v>
      </c>
    </row>
    <row r="931" spans="1:8" x14ac:dyDescent="0.15">
      <c r="A931" t="s">
        <v>1986</v>
      </c>
      <c r="B931" t="s">
        <v>1987</v>
      </c>
      <c r="C931" t="s">
        <v>33</v>
      </c>
      <c r="D931">
        <v>10.456686019897461</v>
      </c>
      <c r="E931">
        <v>9.580012321472168</v>
      </c>
      <c r="F931">
        <v>63.831836700439453</v>
      </c>
      <c r="G931">
        <v>3989834496</v>
      </c>
      <c r="H931">
        <v>51.849998474121094</v>
      </c>
    </row>
    <row r="932" spans="1:8" x14ac:dyDescent="0.15">
      <c r="A932" t="s">
        <v>1988</v>
      </c>
      <c r="B932" t="s">
        <v>1989</v>
      </c>
      <c r="C932" t="s">
        <v>80</v>
      </c>
      <c r="D932">
        <v>37.319198608398438</v>
      </c>
      <c r="E932">
        <v>3.7477800846099849</v>
      </c>
      <c r="F932">
        <v>176.27203369140625</v>
      </c>
      <c r="G932">
        <v>3983683840</v>
      </c>
      <c r="H932">
        <v>28.200000762939453</v>
      </c>
    </row>
    <row r="933" spans="1:8" x14ac:dyDescent="0.15">
      <c r="A933" t="s">
        <v>1990</v>
      </c>
      <c r="B933" t="s">
        <v>1991</v>
      </c>
      <c r="C933" t="s">
        <v>36</v>
      </c>
      <c r="D933">
        <v>97.750755310058594</v>
      </c>
      <c r="E933">
        <v>8.7123699188232422</v>
      </c>
      <c r="F933">
        <v>8.9131298065185547</v>
      </c>
      <c r="G933">
        <v>3980752640</v>
      </c>
      <c r="H933">
        <v>45.799999237060547</v>
      </c>
    </row>
    <row r="934" spans="1:8" x14ac:dyDescent="0.15">
      <c r="A934" t="s">
        <v>1992</v>
      </c>
      <c r="B934" t="s">
        <v>1993</v>
      </c>
      <c r="C934" t="s">
        <v>80</v>
      </c>
      <c r="D934">
        <v>24.836160659790039</v>
      </c>
      <c r="E934">
        <v>14.766398429870605</v>
      </c>
      <c r="F934">
        <v>367.9002685546875</v>
      </c>
      <c r="G934">
        <v>3977751296</v>
      </c>
      <c r="H934">
        <v>27.75</v>
      </c>
    </row>
    <row r="935" spans="1:8" x14ac:dyDescent="0.15">
      <c r="A935" t="s">
        <v>1994</v>
      </c>
      <c r="B935" t="s">
        <v>1995</v>
      </c>
      <c r="C935" t="s">
        <v>69</v>
      </c>
      <c r="D935">
        <v>32.319252014160156</v>
      </c>
      <c r="E935">
        <v>11.612642288208008</v>
      </c>
      <c r="F935">
        <v>5.2869157791137704</v>
      </c>
      <c r="G935">
        <v>3973379840</v>
      </c>
      <c r="H935">
        <v>159.74000549316406</v>
      </c>
    </row>
    <row r="936" spans="1:8" x14ac:dyDescent="0.15">
      <c r="A936" t="s">
        <v>1996</v>
      </c>
      <c r="B936" t="s">
        <v>1997</v>
      </c>
      <c r="C936" t="s">
        <v>45</v>
      </c>
      <c r="D936">
        <v>27.387844085693359</v>
      </c>
      <c r="E936">
        <v>21.812631607055664</v>
      </c>
      <c r="F936">
        <v>0</v>
      </c>
      <c r="G936">
        <v>3967920384</v>
      </c>
      <c r="H936">
        <v>144.33000183105469</v>
      </c>
    </row>
    <row r="937" spans="1:8" x14ac:dyDescent="0.15">
      <c r="A937" t="s">
        <v>1998</v>
      </c>
      <c r="B937" t="s">
        <v>1999</v>
      </c>
      <c r="C937" t="s">
        <v>28</v>
      </c>
      <c r="D937">
        <v>7.6581783294677734</v>
      </c>
      <c r="E937">
        <v>10.17674446105957</v>
      </c>
      <c r="F937">
        <v>88.837570190429688</v>
      </c>
      <c r="G937">
        <v>3955320832</v>
      </c>
      <c r="H937">
        <v>46.139999389648438</v>
      </c>
    </row>
    <row r="938" spans="1:8" x14ac:dyDescent="0.15">
      <c r="A938" t="s">
        <v>2000</v>
      </c>
      <c r="B938" t="s">
        <v>2001</v>
      </c>
      <c r="C938" t="s">
        <v>33</v>
      </c>
      <c r="D938">
        <v>63.505531311035156</v>
      </c>
      <c r="E938">
        <v>9.4720888137817383</v>
      </c>
      <c r="F938">
        <v>105.16065216064453</v>
      </c>
      <c r="G938">
        <v>3934497024</v>
      </c>
      <c r="H938">
        <v>302.91000366210938</v>
      </c>
    </row>
    <row r="939" spans="1:8" x14ac:dyDescent="0.15">
      <c r="A939" t="s">
        <v>2002</v>
      </c>
      <c r="B939" t="s">
        <v>2003</v>
      </c>
      <c r="C939" t="s">
        <v>28</v>
      </c>
      <c r="D939">
        <v>17.479087829589844</v>
      </c>
      <c r="E939">
        <v>34.108867645263672</v>
      </c>
      <c r="F939">
        <v>61.726203918457031</v>
      </c>
      <c r="G939">
        <v>3931981056</v>
      </c>
      <c r="H939">
        <v>163.52999877929688</v>
      </c>
    </row>
    <row r="940" spans="1:8" x14ac:dyDescent="0.15">
      <c r="A940" t="s">
        <v>2004</v>
      </c>
      <c r="B940" t="s">
        <v>2005</v>
      </c>
      <c r="C940" t="s">
        <v>28</v>
      </c>
      <c r="D940">
        <v>7.7888617515563965</v>
      </c>
      <c r="E940">
        <v>20.824989318847656</v>
      </c>
      <c r="F940">
        <v>134.15605163574219</v>
      </c>
      <c r="G940">
        <v>3931689984</v>
      </c>
      <c r="H940">
        <v>35.840000152587891</v>
      </c>
    </row>
    <row r="941" spans="1:8" x14ac:dyDescent="0.15">
      <c r="A941" t="s">
        <v>2006</v>
      </c>
      <c r="B941" t="s">
        <v>2007</v>
      </c>
      <c r="C941" t="s">
        <v>43</v>
      </c>
      <c r="D941">
        <v>11.201003074645996</v>
      </c>
      <c r="E941">
        <v>34.3184814453125</v>
      </c>
      <c r="F941">
        <v>72.450172424316406</v>
      </c>
      <c r="G941">
        <v>3911645696</v>
      </c>
      <c r="H941">
        <v>38.909999847412109</v>
      </c>
    </row>
    <row r="942" spans="1:8" x14ac:dyDescent="0.15">
      <c r="A942" t="s">
        <v>2008</v>
      </c>
      <c r="B942" t="s">
        <v>2009</v>
      </c>
      <c r="C942" t="s">
        <v>33</v>
      </c>
      <c r="D942">
        <v>9.2370548248291016</v>
      </c>
      <c r="E942">
        <v>9.9373483657836914</v>
      </c>
      <c r="F942">
        <v>95.503364562988281</v>
      </c>
      <c r="G942">
        <v>3906978304</v>
      </c>
      <c r="H942">
        <v>19.040000915527344</v>
      </c>
    </row>
    <row r="943" spans="1:8" x14ac:dyDescent="0.15">
      <c r="A943" t="s">
        <v>2010</v>
      </c>
      <c r="B943" t="s">
        <v>2011</v>
      </c>
      <c r="C943" t="s">
        <v>80</v>
      </c>
      <c r="D943">
        <v>17.545185089111328</v>
      </c>
      <c r="E943">
        <v>8.9628286361694336</v>
      </c>
      <c r="F943">
        <v>153.904541015625</v>
      </c>
      <c r="G943">
        <v>3902386432</v>
      </c>
      <c r="H943">
        <v>23.729999542236328</v>
      </c>
    </row>
    <row r="944" spans="1:8" x14ac:dyDescent="0.15">
      <c r="A944" t="s">
        <v>2012</v>
      </c>
      <c r="B944" t="s">
        <v>2013</v>
      </c>
      <c r="C944" t="s">
        <v>20</v>
      </c>
      <c r="E944">
        <v>-124.37132263183594</v>
      </c>
      <c r="F944">
        <v>6.3577508926391602</v>
      </c>
      <c r="G944">
        <v>3874236416</v>
      </c>
      <c r="H944">
        <v>59.709999084472656</v>
      </c>
    </row>
    <row r="945" spans="1:8" x14ac:dyDescent="0.15">
      <c r="A945" t="s">
        <v>2014</v>
      </c>
      <c r="B945" t="s">
        <v>2015</v>
      </c>
      <c r="C945" t="s">
        <v>33</v>
      </c>
      <c r="D945">
        <v>5.3611993789672852</v>
      </c>
      <c r="E945">
        <v>5.4592580795288086</v>
      </c>
      <c r="F945">
        <v>51.765499114990234</v>
      </c>
      <c r="G945">
        <v>3871504640</v>
      </c>
      <c r="H945">
        <v>34.75</v>
      </c>
    </row>
    <row r="946" spans="1:8" x14ac:dyDescent="0.15">
      <c r="A946" t="s">
        <v>2016</v>
      </c>
      <c r="B946" t="s">
        <v>2017</v>
      </c>
      <c r="C946" t="s">
        <v>36</v>
      </c>
      <c r="D946">
        <v>45.448444366455078</v>
      </c>
      <c r="E946">
        <v>10.039207458496094</v>
      </c>
      <c r="F946">
        <v>35.558231353759766</v>
      </c>
      <c r="G946">
        <v>3864975360</v>
      </c>
      <c r="H946">
        <v>92.540000915527344</v>
      </c>
    </row>
    <row r="947" spans="1:8" x14ac:dyDescent="0.15">
      <c r="A947" t="s">
        <v>2018</v>
      </c>
      <c r="B947" t="s">
        <v>2019</v>
      </c>
      <c r="C947" t="s">
        <v>20</v>
      </c>
      <c r="D947">
        <v>32.936393737792969</v>
      </c>
      <c r="E947">
        <v>3.152704000473022</v>
      </c>
      <c r="F947">
        <v>194.43026733398438</v>
      </c>
      <c r="G947">
        <v>3863274752</v>
      </c>
      <c r="H947">
        <v>48.209999084472656</v>
      </c>
    </row>
    <row r="948" spans="1:8" x14ac:dyDescent="0.15">
      <c r="A948" t="s">
        <v>2020</v>
      </c>
      <c r="B948" t="s">
        <v>2021</v>
      </c>
      <c r="C948" t="s">
        <v>20</v>
      </c>
      <c r="E948">
        <v>-0.94800001382827803</v>
      </c>
      <c r="F948">
        <v>133.179443359375</v>
      </c>
      <c r="G948">
        <v>3860329216</v>
      </c>
      <c r="H948">
        <v>63.650001525878906</v>
      </c>
    </row>
    <row r="949" spans="1:8" x14ac:dyDescent="0.15">
      <c r="A949" t="s">
        <v>2022</v>
      </c>
      <c r="B949" t="s">
        <v>2023</v>
      </c>
      <c r="C949" t="s">
        <v>36</v>
      </c>
      <c r="E949">
        <v>-59.372520446777344</v>
      </c>
      <c r="F949">
        <v>17.498022079467773</v>
      </c>
      <c r="G949">
        <v>3855081472</v>
      </c>
      <c r="H949">
        <v>78.489997863769531</v>
      </c>
    </row>
    <row r="950" spans="1:8" x14ac:dyDescent="0.15">
      <c r="A950" t="s">
        <v>2024</v>
      </c>
      <c r="B950" t="s">
        <v>2025</v>
      </c>
      <c r="C950" t="s">
        <v>33</v>
      </c>
      <c r="E950">
        <v>12.263688087463379</v>
      </c>
      <c r="F950">
        <v>31.12889289855957</v>
      </c>
      <c r="G950">
        <v>3847143680</v>
      </c>
      <c r="H950">
        <v>178.96000671386719</v>
      </c>
    </row>
    <row r="951" spans="1:8" x14ac:dyDescent="0.15">
      <c r="A951" t="s">
        <v>2026</v>
      </c>
      <c r="B951" t="s">
        <v>2027</v>
      </c>
      <c r="C951" t="s">
        <v>20</v>
      </c>
      <c r="D951">
        <v>19.590831756591797</v>
      </c>
      <c r="E951">
        <v>11.208641052246094</v>
      </c>
      <c r="F951">
        <v>47.215854644775391</v>
      </c>
      <c r="G951">
        <v>3841073408</v>
      </c>
      <c r="H951">
        <v>156.22000122070312</v>
      </c>
    </row>
    <row r="952" spans="1:8" x14ac:dyDescent="0.15">
      <c r="A952" t="s">
        <v>2028</v>
      </c>
      <c r="B952" t="s">
        <v>2029</v>
      </c>
      <c r="C952" t="s">
        <v>36</v>
      </c>
      <c r="E952">
        <v>-46.928180694580078</v>
      </c>
      <c r="F952">
        <v>34.364448547363281</v>
      </c>
      <c r="G952">
        <v>3838619392</v>
      </c>
      <c r="H952">
        <v>99.739997863769531</v>
      </c>
    </row>
    <row r="953" spans="1:8" x14ac:dyDescent="0.15">
      <c r="A953" t="s">
        <v>2030</v>
      </c>
      <c r="B953" t="s">
        <v>2031</v>
      </c>
      <c r="C953" t="s">
        <v>33</v>
      </c>
      <c r="E953">
        <v>-3.4816300868988042</v>
      </c>
      <c r="F953">
        <v>65.831985473632812</v>
      </c>
      <c r="G953">
        <v>3837465344</v>
      </c>
      <c r="H953">
        <v>75.779998779296875</v>
      </c>
    </row>
    <row r="954" spans="1:8" x14ac:dyDescent="0.15">
      <c r="A954" t="s">
        <v>2032</v>
      </c>
      <c r="B954" t="s">
        <v>2033</v>
      </c>
      <c r="C954" t="s">
        <v>80</v>
      </c>
      <c r="D954">
        <v>100.92844390869141</v>
      </c>
      <c r="E954">
        <v>4.3668317794799805</v>
      </c>
      <c r="F954">
        <v>68.978507995605469</v>
      </c>
      <c r="G954">
        <v>3826324736</v>
      </c>
      <c r="H954">
        <v>29.159999847412109</v>
      </c>
    </row>
    <row r="955" spans="1:8" x14ac:dyDescent="0.15">
      <c r="A955" t="s">
        <v>2034</v>
      </c>
      <c r="B955" t="s">
        <v>2035</v>
      </c>
      <c r="C955" t="s">
        <v>20</v>
      </c>
      <c r="D955">
        <v>265.7884521484375</v>
      </c>
      <c r="F955">
        <v>99.977828979492188</v>
      </c>
      <c r="G955">
        <v>3799518208</v>
      </c>
      <c r="H955">
        <v>31.149999618530273</v>
      </c>
    </row>
    <row r="956" spans="1:8" x14ac:dyDescent="0.15">
      <c r="A956" t="s">
        <v>2036</v>
      </c>
      <c r="B956" t="s">
        <v>2037</v>
      </c>
      <c r="C956" t="s">
        <v>28</v>
      </c>
      <c r="D956">
        <v>22.196266174316406</v>
      </c>
      <c r="E956">
        <v>16.646341323852539</v>
      </c>
      <c r="F956">
        <v>35.205307006835938</v>
      </c>
      <c r="G956">
        <v>3795608320</v>
      </c>
      <c r="H956">
        <v>151.17999267578125</v>
      </c>
    </row>
    <row r="957" spans="1:8" x14ac:dyDescent="0.15">
      <c r="A957" t="s">
        <v>2038</v>
      </c>
      <c r="B957" t="s">
        <v>2039</v>
      </c>
      <c r="C957" t="s">
        <v>36</v>
      </c>
      <c r="D957">
        <v>34.007587432861328</v>
      </c>
      <c r="E957">
        <v>6.5370569229125977</v>
      </c>
      <c r="F957">
        <v>21.621454238891602</v>
      </c>
      <c r="G957">
        <v>3793900032</v>
      </c>
      <c r="H957">
        <v>120.41000366210938</v>
      </c>
    </row>
    <row r="958" spans="1:8" x14ac:dyDescent="0.15">
      <c r="A958" t="s">
        <v>2040</v>
      </c>
      <c r="B958" t="s">
        <v>2041</v>
      </c>
      <c r="C958" t="s">
        <v>20</v>
      </c>
      <c r="D958">
        <v>12.280411720275879</v>
      </c>
      <c r="E958">
        <v>24.888889312744141</v>
      </c>
      <c r="F958">
        <v>242.560546875</v>
      </c>
      <c r="G958">
        <v>3778622976</v>
      </c>
      <c r="H958">
        <v>31.409999847412109</v>
      </c>
    </row>
    <row r="959" spans="1:8" x14ac:dyDescent="0.15">
      <c r="A959" t="s">
        <v>2042</v>
      </c>
      <c r="B959" t="s">
        <v>2043</v>
      </c>
      <c r="C959" t="s">
        <v>69</v>
      </c>
      <c r="D959">
        <v>19.38897705078125</v>
      </c>
      <c r="E959">
        <v>37.631832122802734</v>
      </c>
      <c r="F959">
        <v>978.111572265625</v>
      </c>
      <c r="G959">
        <v>3763961856</v>
      </c>
      <c r="H959">
        <v>75.279998779296875</v>
      </c>
    </row>
    <row r="960" spans="1:8" x14ac:dyDescent="0.15">
      <c r="A960" t="s">
        <v>2044</v>
      </c>
      <c r="B960" t="s">
        <v>2045</v>
      </c>
      <c r="C960" t="s">
        <v>33</v>
      </c>
      <c r="D960">
        <v>14.68618106842041</v>
      </c>
      <c r="E960">
        <v>7.8830389976501465</v>
      </c>
      <c r="F960">
        <v>59.167095184326172</v>
      </c>
      <c r="G960">
        <v>3753979648</v>
      </c>
      <c r="H960">
        <v>36.849998474121094</v>
      </c>
    </row>
    <row r="961" spans="1:8" x14ac:dyDescent="0.15">
      <c r="A961" t="s">
        <v>2046</v>
      </c>
      <c r="B961" t="s">
        <v>2047</v>
      </c>
      <c r="C961" t="s">
        <v>28</v>
      </c>
      <c r="D961">
        <v>58.718784332275391</v>
      </c>
      <c r="E961">
        <v>0.67195600271225009</v>
      </c>
      <c r="F961">
        <v>7.9166769981384277</v>
      </c>
      <c r="G961">
        <v>3749036544</v>
      </c>
      <c r="H961">
        <v>170.77999877929688</v>
      </c>
    </row>
    <row r="962" spans="1:8" x14ac:dyDescent="0.15">
      <c r="A962" t="s">
        <v>2048</v>
      </c>
      <c r="B962" t="s">
        <v>2049</v>
      </c>
      <c r="C962" t="s">
        <v>69</v>
      </c>
      <c r="D962">
        <v>22.408575057983398</v>
      </c>
      <c r="E962">
        <v>11.062292098999023</v>
      </c>
      <c r="F962">
        <v>0</v>
      </c>
      <c r="G962">
        <v>3748541696</v>
      </c>
      <c r="H962">
        <v>197.28999328613281</v>
      </c>
    </row>
    <row r="963" spans="1:8" x14ac:dyDescent="0.15">
      <c r="A963" t="s">
        <v>2050</v>
      </c>
      <c r="B963" t="s">
        <v>2051</v>
      </c>
      <c r="C963" t="s">
        <v>65</v>
      </c>
      <c r="D963">
        <v>35.819339752197266</v>
      </c>
      <c r="E963">
        <v>6.6548628807067871</v>
      </c>
      <c r="F963">
        <v>86.11846923828125</v>
      </c>
      <c r="G963">
        <v>3746193664</v>
      </c>
      <c r="H963">
        <v>73.489997863769531</v>
      </c>
    </row>
    <row r="964" spans="1:8" x14ac:dyDescent="0.15">
      <c r="A964" t="s">
        <v>2052</v>
      </c>
      <c r="B964" t="s">
        <v>2053</v>
      </c>
      <c r="C964" t="s">
        <v>33</v>
      </c>
      <c r="D964">
        <v>9.515080451965332</v>
      </c>
      <c r="E964">
        <v>13.974637985229492</v>
      </c>
      <c r="F964">
        <v>111.42200469970703</v>
      </c>
      <c r="G964">
        <v>3738772480</v>
      </c>
      <c r="H964">
        <v>53.729999542236328</v>
      </c>
    </row>
    <row r="965" spans="1:8" x14ac:dyDescent="0.15">
      <c r="A965" t="s">
        <v>2054</v>
      </c>
      <c r="B965" t="s">
        <v>2055</v>
      </c>
      <c r="C965" t="s">
        <v>28</v>
      </c>
      <c r="D965">
        <v>161.07522583007812</v>
      </c>
      <c r="E965">
        <v>6.8154687881469727</v>
      </c>
      <c r="F965">
        <v>108.35126495361328</v>
      </c>
      <c r="G965">
        <v>3724839936</v>
      </c>
      <c r="H965">
        <v>99.889999389648438</v>
      </c>
    </row>
    <row r="966" spans="1:8" x14ac:dyDescent="0.15">
      <c r="A966" t="s">
        <v>2056</v>
      </c>
      <c r="B966" t="s">
        <v>2057</v>
      </c>
      <c r="C966" t="s">
        <v>36</v>
      </c>
      <c r="D966">
        <v>34.961044311523438</v>
      </c>
      <c r="E966">
        <v>-16.032577514648438</v>
      </c>
      <c r="F966">
        <v>18.229549407958984</v>
      </c>
      <c r="G966">
        <v>3724222976</v>
      </c>
      <c r="H966">
        <v>76.959999084472656</v>
      </c>
    </row>
    <row r="967" spans="1:8" x14ac:dyDescent="0.15">
      <c r="A967" t="s">
        <v>2058</v>
      </c>
      <c r="B967" t="s">
        <v>2059</v>
      </c>
      <c r="C967" t="s">
        <v>36</v>
      </c>
      <c r="D967">
        <v>61.278263092041016</v>
      </c>
      <c r="E967">
        <v>10.045455932617188</v>
      </c>
      <c r="F967">
        <v>0</v>
      </c>
      <c r="G967">
        <v>3717322240</v>
      </c>
      <c r="H967">
        <v>70.970001220703125</v>
      </c>
    </row>
    <row r="968" spans="1:8" x14ac:dyDescent="0.15">
      <c r="A968" t="s">
        <v>2060</v>
      </c>
      <c r="B968" t="s">
        <v>2061</v>
      </c>
      <c r="C968" t="s">
        <v>69</v>
      </c>
      <c r="D968">
        <v>12.61882495880127</v>
      </c>
      <c r="E968">
        <v>20.732032775878906</v>
      </c>
      <c r="F968">
        <v>36.522327423095703</v>
      </c>
      <c r="G968">
        <v>3712303616</v>
      </c>
      <c r="H968">
        <v>67.25</v>
      </c>
    </row>
    <row r="969" spans="1:8" x14ac:dyDescent="0.15">
      <c r="A969" t="s">
        <v>2062</v>
      </c>
      <c r="B969" t="s">
        <v>2063</v>
      </c>
      <c r="C969" t="s">
        <v>33</v>
      </c>
      <c r="D969">
        <v>16.481389999389648</v>
      </c>
      <c r="E969">
        <v>12.681788444519043</v>
      </c>
      <c r="F969">
        <v>57.445644378662109</v>
      </c>
      <c r="G969">
        <v>3656793600</v>
      </c>
      <c r="H969">
        <v>39.700000762939453</v>
      </c>
    </row>
    <row r="970" spans="1:8" x14ac:dyDescent="0.15">
      <c r="A970" t="s">
        <v>2064</v>
      </c>
      <c r="B970" t="s">
        <v>2065</v>
      </c>
      <c r="C970" t="s">
        <v>65</v>
      </c>
      <c r="D970">
        <v>21.414482116699219</v>
      </c>
      <c r="E970">
        <v>11.010875701904297</v>
      </c>
      <c r="F970">
        <v>108.60742950439453</v>
      </c>
      <c r="G970">
        <v>3652572672</v>
      </c>
      <c r="H970">
        <v>72.410003662109375</v>
      </c>
    </row>
    <row r="971" spans="1:8" x14ac:dyDescent="0.15">
      <c r="A971" t="s">
        <v>2066</v>
      </c>
      <c r="B971" t="s">
        <v>2067</v>
      </c>
      <c r="C971" t="s">
        <v>28</v>
      </c>
      <c r="D971">
        <v>15.973857879638672</v>
      </c>
      <c r="E971">
        <v>10.837362289428711</v>
      </c>
      <c r="F971">
        <v>29.925067901611328</v>
      </c>
      <c r="G971">
        <v>3651010048</v>
      </c>
      <c r="H971">
        <v>686.97998046875</v>
      </c>
    </row>
    <row r="972" spans="1:8" x14ac:dyDescent="0.15">
      <c r="A972" t="s">
        <v>2068</v>
      </c>
      <c r="B972" t="s">
        <v>2069</v>
      </c>
      <c r="C972" t="s">
        <v>43</v>
      </c>
      <c r="D972">
        <v>19.519596099853516</v>
      </c>
      <c r="E972">
        <v>5.7005939483642578</v>
      </c>
      <c r="F972">
        <v>63.597827911376953</v>
      </c>
      <c r="G972">
        <v>3649655808</v>
      </c>
      <c r="H972">
        <v>7.1999998092651367</v>
      </c>
    </row>
    <row r="973" spans="1:8" x14ac:dyDescent="0.15">
      <c r="A973" t="s">
        <v>2070</v>
      </c>
      <c r="B973" t="s">
        <v>2071</v>
      </c>
      <c r="C973" t="s">
        <v>69</v>
      </c>
      <c r="D973">
        <v>53.568271636962891</v>
      </c>
      <c r="E973">
        <v>23.30000114440918</v>
      </c>
      <c r="F973">
        <v>6.8093252182006836</v>
      </c>
      <c r="G973">
        <v>3648888320</v>
      </c>
      <c r="H973">
        <v>70.279998779296875</v>
      </c>
    </row>
    <row r="974" spans="1:8" x14ac:dyDescent="0.15">
      <c r="A974" t="s">
        <v>2072</v>
      </c>
      <c r="B974" t="s">
        <v>2073</v>
      </c>
      <c r="C974" t="s">
        <v>25</v>
      </c>
      <c r="D974">
        <v>85.197372436523438</v>
      </c>
      <c r="E974">
        <v>22.797582626342773</v>
      </c>
      <c r="F974">
        <v>26.634769439697266</v>
      </c>
      <c r="G974">
        <v>3648708608</v>
      </c>
      <c r="H974">
        <v>32.700000762939453</v>
      </c>
    </row>
    <row r="975" spans="1:8" x14ac:dyDescent="0.15">
      <c r="A975" t="s">
        <v>2074</v>
      </c>
      <c r="B975" t="s">
        <v>2075</v>
      </c>
      <c r="C975" t="s">
        <v>33</v>
      </c>
      <c r="D975">
        <v>10.508329391479492</v>
      </c>
      <c r="E975">
        <v>10.804060935974121</v>
      </c>
      <c r="F975">
        <v>60.329708099365234</v>
      </c>
      <c r="G975">
        <v>3646441728</v>
      </c>
      <c r="H975">
        <v>69.25</v>
      </c>
    </row>
    <row r="976" spans="1:8" x14ac:dyDescent="0.15">
      <c r="A976" t="s">
        <v>2076</v>
      </c>
      <c r="B976" t="s">
        <v>2077</v>
      </c>
      <c r="C976" t="s">
        <v>45</v>
      </c>
      <c r="D976">
        <v>17.097354888916016</v>
      </c>
      <c r="G976">
        <v>3638234368</v>
      </c>
      <c r="H976">
        <v>26.610000610351562</v>
      </c>
    </row>
    <row r="977" spans="1:8" x14ac:dyDescent="0.15">
      <c r="A977" t="s">
        <v>2078</v>
      </c>
      <c r="B977" t="s">
        <v>2079</v>
      </c>
      <c r="C977" t="s">
        <v>69</v>
      </c>
      <c r="D977">
        <v>192.75851440429688</v>
      </c>
      <c r="E977">
        <v>3.1886320114135742</v>
      </c>
      <c r="F977">
        <v>2.418971061706543</v>
      </c>
      <c r="G977">
        <v>3634126080</v>
      </c>
      <c r="H977">
        <v>61.330001831054688</v>
      </c>
    </row>
    <row r="978" spans="1:8" x14ac:dyDescent="0.15">
      <c r="A978" t="s">
        <v>2080</v>
      </c>
      <c r="B978" t="s">
        <v>2081</v>
      </c>
      <c r="C978" t="s">
        <v>36</v>
      </c>
      <c r="D978">
        <v>6.7340803146362305</v>
      </c>
      <c r="E978">
        <v>-4.5694541931152344</v>
      </c>
      <c r="F978">
        <v>31.436029434204102</v>
      </c>
      <c r="G978">
        <v>3627737088</v>
      </c>
      <c r="H978">
        <v>82.730003356933594</v>
      </c>
    </row>
    <row r="979" spans="1:8" x14ac:dyDescent="0.15">
      <c r="A979" t="s">
        <v>2082</v>
      </c>
      <c r="B979" t="s">
        <v>2083</v>
      </c>
      <c r="C979" t="s">
        <v>20</v>
      </c>
      <c r="D979">
        <v>17.899068832397461</v>
      </c>
      <c r="E979">
        <v>11.216616630554199</v>
      </c>
      <c r="F979">
        <v>80.992195129394531</v>
      </c>
      <c r="G979">
        <v>3622385920</v>
      </c>
      <c r="H979">
        <v>25.590000152587891</v>
      </c>
    </row>
    <row r="980" spans="1:8" x14ac:dyDescent="0.15">
      <c r="A980" t="s">
        <v>2084</v>
      </c>
      <c r="B980" t="s">
        <v>2085</v>
      </c>
      <c r="C980" t="s">
        <v>20</v>
      </c>
      <c r="D980">
        <v>27.030370712280273</v>
      </c>
      <c r="E980">
        <v>12.970785140991211</v>
      </c>
      <c r="F980">
        <v>92.036735534667969</v>
      </c>
      <c r="G980">
        <v>3618804736</v>
      </c>
      <c r="H980">
        <v>124.62999725341797</v>
      </c>
    </row>
    <row r="981" spans="1:8" x14ac:dyDescent="0.15">
      <c r="A981" t="s">
        <v>2086</v>
      </c>
      <c r="B981" t="s">
        <v>2087</v>
      </c>
      <c r="C981" t="s">
        <v>33</v>
      </c>
      <c r="D981">
        <v>6.9583182334899902</v>
      </c>
      <c r="E981">
        <v>21.596977233886719</v>
      </c>
      <c r="F981">
        <v>156.99925231933594</v>
      </c>
      <c r="G981">
        <v>3613259520</v>
      </c>
      <c r="H981">
        <v>8.4700002670288086</v>
      </c>
    </row>
    <row r="982" spans="1:8" x14ac:dyDescent="0.15">
      <c r="A982" t="s">
        <v>2088</v>
      </c>
      <c r="B982" t="s">
        <v>2089</v>
      </c>
      <c r="C982" t="s">
        <v>33</v>
      </c>
      <c r="D982">
        <v>8.7117328643798828</v>
      </c>
      <c r="E982">
        <v>8.7718391418457031</v>
      </c>
      <c r="F982">
        <v>6.3870849609375</v>
      </c>
      <c r="G982">
        <v>3610634496</v>
      </c>
      <c r="H982">
        <v>18.840000152587891</v>
      </c>
    </row>
    <row r="983" spans="1:8" x14ac:dyDescent="0.15">
      <c r="A983" t="s">
        <v>2090</v>
      </c>
      <c r="B983" t="s">
        <v>2091</v>
      </c>
      <c r="C983" t="s">
        <v>80</v>
      </c>
      <c r="D983">
        <v>23.144845962524414</v>
      </c>
      <c r="E983">
        <v>11.057333946228027</v>
      </c>
      <c r="F983">
        <v>103.66989898681641</v>
      </c>
      <c r="G983">
        <v>3605023744</v>
      </c>
      <c r="H983">
        <v>83.139999389648438</v>
      </c>
    </row>
    <row r="984" spans="1:8" x14ac:dyDescent="0.15">
      <c r="A984" t="s">
        <v>2092</v>
      </c>
      <c r="B984" t="s">
        <v>2093</v>
      </c>
      <c r="C984" t="s">
        <v>45</v>
      </c>
      <c r="D984">
        <v>39.72064208984375</v>
      </c>
      <c r="E984">
        <v>11.905988693237305</v>
      </c>
      <c r="F984">
        <v>0.12894199788570401</v>
      </c>
      <c r="G984">
        <v>3602757632</v>
      </c>
      <c r="H984">
        <v>191.22000122070312</v>
      </c>
    </row>
    <row r="985" spans="1:8" x14ac:dyDescent="0.15">
      <c r="A985" t="s">
        <v>2094</v>
      </c>
      <c r="B985" t="s">
        <v>2095</v>
      </c>
      <c r="C985" t="s">
        <v>80</v>
      </c>
      <c r="D985">
        <v>15.622012138366699</v>
      </c>
      <c r="E985">
        <v>-9.4064559936523438</v>
      </c>
      <c r="F985">
        <v>245.57453918457031</v>
      </c>
      <c r="G985">
        <v>3583007488</v>
      </c>
      <c r="H985">
        <v>16.510000228881836</v>
      </c>
    </row>
    <row r="986" spans="1:8" x14ac:dyDescent="0.15">
      <c r="A986" t="s">
        <v>2096</v>
      </c>
      <c r="B986" t="s">
        <v>2097</v>
      </c>
      <c r="C986" t="s">
        <v>65</v>
      </c>
      <c r="E986">
        <v>-2.9622330665588379</v>
      </c>
      <c r="F986">
        <v>225.06439208984375</v>
      </c>
      <c r="G986">
        <v>3578641920</v>
      </c>
      <c r="H986">
        <v>17.110000610351562</v>
      </c>
    </row>
    <row r="987" spans="1:8" x14ac:dyDescent="0.15">
      <c r="A987" t="s">
        <v>2098</v>
      </c>
      <c r="B987" t="s">
        <v>2099</v>
      </c>
      <c r="C987" t="s">
        <v>33</v>
      </c>
      <c r="D987">
        <v>26.297195434570312</v>
      </c>
      <c r="E987">
        <v>35.592521667480469</v>
      </c>
      <c r="F987">
        <v>41.806011199951172</v>
      </c>
      <c r="G987">
        <v>3578153216</v>
      </c>
      <c r="H987">
        <v>62.330001831054688</v>
      </c>
    </row>
    <row r="988" spans="1:8" x14ac:dyDescent="0.15">
      <c r="A988" t="s">
        <v>2100</v>
      </c>
      <c r="B988" t="s">
        <v>2101</v>
      </c>
      <c r="C988" t="s">
        <v>28</v>
      </c>
      <c r="D988">
        <v>28.111574172973633</v>
      </c>
      <c r="E988">
        <v>14.763141632080078</v>
      </c>
      <c r="F988">
        <v>31.463071823120117</v>
      </c>
      <c r="G988">
        <v>3577952512</v>
      </c>
      <c r="H988">
        <v>56.360000610351562</v>
      </c>
    </row>
    <row r="989" spans="1:8" x14ac:dyDescent="0.15">
      <c r="A989" t="s">
        <v>2102</v>
      </c>
      <c r="B989" t="s">
        <v>2103</v>
      </c>
      <c r="C989" t="s">
        <v>33</v>
      </c>
      <c r="D989">
        <v>5.9849762916564941</v>
      </c>
      <c r="E989">
        <v>5.5056910514831543</v>
      </c>
      <c r="F989">
        <v>567.93194580078125</v>
      </c>
      <c r="G989">
        <v>3559734272</v>
      </c>
      <c r="H989">
        <v>19.020000457763672</v>
      </c>
    </row>
    <row r="990" spans="1:8" x14ac:dyDescent="0.15">
      <c r="A990" t="s">
        <v>2104</v>
      </c>
      <c r="B990" t="s">
        <v>2105</v>
      </c>
      <c r="C990" t="s">
        <v>33</v>
      </c>
      <c r="D990">
        <v>10.737392425537109</v>
      </c>
      <c r="E990">
        <v>10.597287178039551</v>
      </c>
      <c r="F990">
        <v>49.240718841552734</v>
      </c>
      <c r="G990">
        <v>3549896192</v>
      </c>
      <c r="H990">
        <v>62.619998931884766</v>
      </c>
    </row>
    <row r="991" spans="1:8" x14ac:dyDescent="0.15">
      <c r="A991" t="s">
        <v>2106</v>
      </c>
      <c r="B991" t="s">
        <v>2107</v>
      </c>
      <c r="C991" t="s">
        <v>80</v>
      </c>
      <c r="D991">
        <v>18.551023483276367</v>
      </c>
      <c r="E991">
        <v>5.6884160041809082</v>
      </c>
      <c r="F991">
        <v>46.175136566162109</v>
      </c>
      <c r="G991">
        <v>3543849216</v>
      </c>
      <c r="H991">
        <v>15.829999923706055</v>
      </c>
    </row>
    <row r="992" spans="1:8" x14ac:dyDescent="0.15">
      <c r="A992" t="s">
        <v>2108</v>
      </c>
      <c r="B992" t="s">
        <v>2109</v>
      </c>
      <c r="C992" t="s">
        <v>28</v>
      </c>
      <c r="D992">
        <v>23.30351448059082</v>
      </c>
      <c r="E992">
        <v>17.198501586914062</v>
      </c>
      <c r="F992">
        <v>59.439189910888672</v>
      </c>
      <c r="G992">
        <v>3539220736</v>
      </c>
      <c r="H992">
        <v>50.869998931884766</v>
      </c>
    </row>
    <row r="993" spans="1:8" x14ac:dyDescent="0.15">
      <c r="A993" t="s">
        <v>2110</v>
      </c>
      <c r="B993" t="s">
        <v>2111</v>
      </c>
      <c r="C993" t="s">
        <v>20</v>
      </c>
      <c r="D993">
        <v>32.660007476806641</v>
      </c>
      <c r="E993">
        <v>5.7859501838684082</v>
      </c>
      <c r="F993">
        <v>70.384529113769531</v>
      </c>
      <c r="G993">
        <v>3524792576</v>
      </c>
      <c r="H993">
        <v>53.590000152587891</v>
      </c>
    </row>
    <row r="994" spans="1:8" x14ac:dyDescent="0.15">
      <c r="A994" t="s">
        <v>2112</v>
      </c>
      <c r="B994" t="s">
        <v>2113</v>
      </c>
      <c r="C994" t="s">
        <v>28</v>
      </c>
      <c r="D994">
        <v>8.3525972366333008</v>
      </c>
      <c r="E994">
        <v>17.373533248901367</v>
      </c>
      <c r="F994">
        <v>316.77188110351562</v>
      </c>
      <c r="G994">
        <v>3522474496</v>
      </c>
      <c r="H994">
        <v>42.909999847412109</v>
      </c>
    </row>
    <row r="995" spans="1:8" x14ac:dyDescent="0.15">
      <c r="A995" t="s">
        <v>2114</v>
      </c>
      <c r="B995" t="s">
        <v>2115</v>
      </c>
      <c r="C995" t="s">
        <v>69</v>
      </c>
      <c r="D995">
        <v>13.08665943145752</v>
      </c>
      <c r="E995">
        <v>17.040826797485352</v>
      </c>
      <c r="F995">
        <v>108.84970855712891</v>
      </c>
      <c r="G995">
        <v>3515739392</v>
      </c>
      <c r="H995">
        <v>26.340000152587891</v>
      </c>
    </row>
    <row r="996" spans="1:8" x14ac:dyDescent="0.15">
      <c r="A996" t="s">
        <v>2116</v>
      </c>
      <c r="B996" t="s">
        <v>2117</v>
      </c>
      <c r="C996" t="s">
        <v>89</v>
      </c>
      <c r="D996">
        <v>17.144474029541016</v>
      </c>
      <c r="E996">
        <v>3.5246880054473881</v>
      </c>
      <c r="F996">
        <v>89.516105651855469</v>
      </c>
      <c r="G996">
        <v>3514789376</v>
      </c>
      <c r="H996">
        <v>83.639999389648438</v>
      </c>
    </row>
    <row r="997" spans="1:8" x14ac:dyDescent="0.15">
      <c r="A997" t="s">
        <v>2118</v>
      </c>
      <c r="B997" t="s">
        <v>2119</v>
      </c>
      <c r="C997" t="s">
        <v>80</v>
      </c>
      <c r="E997">
        <v>-1.2955789566040039</v>
      </c>
      <c r="F997">
        <v>65.001296997070312</v>
      </c>
      <c r="G997">
        <v>3511418112</v>
      </c>
      <c r="H997">
        <v>26.879999160766602</v>
      </c>
    </row>
    <row r="998" spans="1:8" x14ac:dyDescent="0.15">
      <c r="A998" t="s">
        <v>2120</v>
      </c>
      <c r="B998" t="s">
        <v>2121</v>
      </c>
      <c r="C998" t="s">
        <v>33</v>
      </c>
      <c r="D998">
        <v>11.601682662963867</v>
      </c>
      <c r="E998">
        <v>5.2245578765869141</v>
      </c>
      <c r="F998">
        <v>512.3162841796875</v>
      </c>
      <c r="G998">
        <v>3495804160</v>
      </c>
      <c r="H998">
        <v>18.340000152587891</v>
      </c>
    </row>
    <row r="999" spans="1:8" x14ac:dyDescent="0.15">
      <c r="A999" t="s">
        <v>2122</v>
      </c>
      <c r="B999" t="s">
        <v>2123</v>
      </c>
      <c r="C999" t="s">
        <v>20</v>
      </c>
      <c r="D999">
        <v>52.245380401611328</v>
      </c>
      <c r="E999">
        <v>4.6858358383178711</v>
      </c>
      <c r="F999">
        <v>174.65940856933594</v>
      </c>
      <c r="G999">
        <v>3488037120</v>
      </c>
      <c r="H999">
        <v>30.569999694824219</v>
      </c>
    </row>
    <row r="1000" spans="1:8" x14ac:dyDescent="0.15">
      <c r="A1000" t="s">
        <v>2124</v>
      </c>
      <c r="B1000" t="s">
        <v>2125</v>
      </c>
      <c r="C1000" t="s">
        <v>69</v>
      </c>
      <c r="E1000">
        <v>-12.981534004211426</v>
      </c>
      <c r="F1000">
        <v>255.78091430664062</v>
      </c>
      <c r="G1000">
        <v>3477490944</v>
      </c>
      <c r="H1000">
        <v>4.6999998092651367</v>
      </c>
    </row>
    <row r="1001" spans="1:8" x14ac:dyDescent="0.15">
      <c r="A1001" t="s">
        <v>2126</v>
      </c>
      <c r="B1001" t="s">
        <v>2127</v>
      </c>
      <c r="C1001" t="s">
        <v>69</v>
      </c>
      <c r="D1001">
        <v>34.974468231201172</v>
      </c>
      <c r="E1001">
        <v>84.31304931640625</v>
      </c>
      <c r="F1001">
        <v>593.21466064453125</v>
      </c>
      <c r="G1001">
        <v>3476284416</v>
      </c>
      <c r="H1001">
        <v>114.37999725341797</v>
      </c>
    </row>
    <row r="1002" spans="1:8" x14ac:dyDescent="0.15">
      <c r="A1002" t="s">
        <v>2128</v>
      </c>
      <c r="B1002" t="s">
        <v>2129</v>
      </c>
      <c r="C1002" t="s">
        <v>20</v>
      </c>
      <c r="D1002">
        <v>99.332435607910156</v>
      </c>
      <c r="E1002">
        <v>31.980035781860352</v>
      </c>
      <c r="F1002">
        <v>60.62005615234375</v>
      </c>
      <c r="G1002">
        <v>3473458688</v>
      </c>
      <c r="H1002">
        <v>102.02999877929688</v>
      </c>
    </row>
    <row r="1003" spans="1:8" x14ac:dyDescent="0.15">
      <c r="A1003" t="s">
        <v>2130</v>
      </c>
      <c r="B1003" t="s">
        <v>2131</v>
      </c>
      <c r="C1003" t="s">
        <v>33</v>
      </c>
      <c r="D1003">
        <v>12.28821849822998</v>
      </c>
      <c r="E1003">
        <v>10.195216178894043</v>
      </c>
      <c r="F1003">
        <v>129.81509399414062</v>
      </c>
      <c r="G1003">
        <v>3470550016</v>
      </c>
      <c r="H1003">
        <v>10.460000038146973</v>
      </c>
    </row>
    <row r="1004" spans="1:8" x14ac:dyDescent="0.15">
      <c r="A1004" t="s">
        <v>2132</v>
      </c>
      <c r="B1004" t="s">
        <v>2133</v>
      </c>
      <c r="C1004" t="s">
        <v>69</v>
      </c>
      <c r="D1004">
        <v>4.190159797668457</v>
      </c>
      <c r="G1004">
        <v>3457397504</v>
      </c>
      <c r="H1004">
        <v>11.899999618530273</v>
      </c>
    </row>
    <row r="1005" spans="1:8" x14ac:dyDescent="0.15">
      <c r="A1005" t="s">
        <v>2134</v>
      </c>
      <c r="B1005" t="s">
        <v>2135</v>
      </c>
      <c r="C1005" t="s">
        <v>20</v>
      </c>
      <c r="D1005">
        <v>39.012767791748047</v>
      </c>
      <c r="E1005">
        <v>8.29632568359375</v>
      </c>
      <c r="F1005">
        <v>137.9403076171875</v>
      </c>
      <c r="G1005">
        <v>3457082624</v>
      </c>
      <c r="H1005">
        <v>29.620000839233398</v>
      </c>
    </row>
    <row r="1006" spans="1:8" x14ac:dyDescent="0.15">
      <c r="A1006" t="s">
        <v>2136</v>
      </c>
      <c r="B1006" t="s">
        <v>2137</v>
      </c>
      <c r="C1006" t="s">
        <v>20</v>
      </c>
      <c r="D1006">
        <v>8.9104576110839844</v>
      </c>
      <c r="E1006">
        <v>12.740201950073242</v>
      </c>
      <c r="F1006">
        <v>49.337421417236328</v>
      </c>
      <c r="G1006">
        <v>3454453248</v>
      </c>
      <c r="H1006">
        <v>94.680000305175781</v>
      </c>
    </row>
    <row r="1007" spans="1:8" x14ac:dyDescent="0.15">
      <c r="A1007" t="s">
        <v>2138</v>
      </c>
      <c r="B1007" t="s">
        <v>2139</v>
      </c>
      <c r="C1007" t="s">
        <v>33</v>
      </c>
      <c r="D1007">
        <v>9.1956510543823242</v>
      </c>
      <c r="E1007">
        <v>8.4817476272583008</v>
      </c>
      <c r="F1007">
        <v>106.22764587402344</v>
      </c>
      <c r="G1007">
        <v>3453403392</v>
      </c>
      <c r="H1007">
        <v>10.630000114440918</v>
      </c>
    </row>
    <row r="1008" spans="1:8" x14ac:dyDescent="0.15">
      <c r="A1008" t="s">
        <v>2140</v>
      </c>
      <c r="B1008" t="s">
        <v>2141</v>
      </c>
      <c r="C1008" t="s">
        <v>80</v>
      </c>
      <c r="D1008">
        <v>50.754665374755859</v>
      </c>
      <c r="E1008">
        <v>4.4297041893005371</v>
      </c>
      <c r="F1008">
        <v>67.293838500976562</v>
      </c>
      <c r="G1008">
        <v>3446863104</v>
      </c>
      <c r="H1008">
        <v>26.590000152587891</v>
      </c>
    </row>
    <row r="1009" spans="1:8" x14ac:dyDescent="0.15">
      <c r="A1009" t="s">
        <v>2142</v>
      </c>
      <c r="B1009" t="s">
        <v>2143</v>
      </c>
      <c r="C1009" t="s">
        <v>33</v>
      </c>
      <c r="E1009">
        <v>-21.471870422363281</v>
      </c>
      <c r="F1009">
        <v>593.50537109375</v>
      </c>
      <c r="G1009">
        <v>3441330176</v>
      </c>
      <c r="H1009">
        <v>12.609999656677246</v>
      </c>
    </row>
    <row r="1010" spans="1:8" x14ac:dyDescent="0.15">
      <c r="A1010" t="s">
        <v>2144</v>
      </c>
      <c r="B1010" t="s">
        <v>2145</v>
      </c>
      <c r="C1010" t="s">
        <v>43</v>
      </c>
      <c r="D1010">
        <v>6.8212027549743652</v>
      </c>
      <c r="F1010">
        <v>87.543045043945312</v>
      </c>
      <c r="G1010">
        <v>3435248384</v>
      </c>
      <c r="H1010">
        <v>13.470000267028809</v>
      </c>
    </row>
    <row r="1011" spans="1:8" x14ac:dyDescent="0.15">
      <c r="A1011" t="s">
        <v>2146</v>
      </c>
      <c r="B1011" t="s">
        <v>2147</v>
      </c>
      <c r="C1011" t="s">
        <v>20</v>
      </c>
      <c r="D1011">
        <v>27.809417724609375</v>
      </c>
      <c r="E1011">
        <v>9.9816694259643555</v>
      </c>
      <c r="F1011">
        <v>34.976570129394531</v>
      </c>
      <c r="G1011">
        <v>3434034176</v>
      </c>
      <c r="H1011">
        <v>143.19000244140625</v>
      </c>
    </row>
    <row r="1012" spans="1:8" x14ac:dyDescent="0.15">
      <c r="A1012" t="s">
        <v>2148</v>
      </c>
      <c r="B1012" t="s">
        <v>2149</v>
      </c>
      <c r="C1012" t="s">
        <v>33</v>
      </c>
      <c r="D1012">
        <v>10.360962867736816</v>
      </c>
      <c r="E1012">
        <v>8.7002840042114258</v>
      </c>
      <c r="F1012">
        <v>38.243854522705078</v>
      </c>
      <c r="G1012">
        <v>3430706176</v>
      </c>
      <c r="H1012">
        <v>15.579999923706055</v>
      </c>
    </row>
    <row r="1013" spans="1:8" x14ac:dyDescent="0.15">
      <c r="A1013" t="s">
        <v>2150</v>
      </c>
      <c r="B1013" t="s">
        <v>2151</v>
      </c>
      <c r="C1013" t="s">
        <v>36</v>
      </c>
      <c r="E1013">
        <v>-734.62042236328125</v>
      </c>
      <c r="F1013">
        <v>2246.7412109375</v>
      </c>
      <c r="G1013">
        <v>3411258624</v>
      </c>
      <c r="H1013">
        <v>42.990001678466797</v>
      </c>
    </row>
    <row r="1014" spans="1:8" x14ac:dyDescent="0.15">
      <c r="A1014" t="s">
        <v>2152</v>
      </c>
      <c r="B1014" t="s">
        <v>2153</v>
      </c>
      <c r="C1014" t="s">
        <v>65</v>
      </c>
      <c r="D1014">
        <v>44.967033386230469</v>
      </c>
      <c r="E1014">
        <v>13.595563888549805</v>
      </c>
      <c r="F1014">
        <v>82.62261962890625</v>
      </c>
      <c r="G1014">
        <v>3410630912</v>
      </c>
      <c r="H1014">
        <v>92.599998474121094</v>
      </c>
    </row>
    <row r="1015" spans="1:8" x14ac:dyDescent="0.15">
      <c r="A1015" t="s">
        <v>2154</v>
      </c>
      <c r="B1015" t="s">
        <v>2155</v>
      </c>
      <c r="C1015" t="s">
        <v>69</v>
      </c>
      <c r="G1015">
        <v>3405644544</v>
      </c>
      <c r="H1015">
        <v>34.25</v>
      </c>
    </row>
    <row r="1016" spans="1:8" x14ac:dyDescent="0.15">
      <c r="A1016" t="s">
        <v>2156</v>
      </c>
      <c r="B1016" t="s">
        <v>2157</v>
      </c>
      <c r="C1016" t="s">
        <v>80</v>
      </c>
      <c r="D1016">
        <v>27.240396499633789</v>
      </c>
      <c r="E1016">
        <v>14.026288986206055</v>
      </c>
      <c r="F1016">
        <v>99.584922790527344</v>
      </c>
      <c r="G1016">
        <v>3396897792</v>
      </c>
      <c r="H1016">
        <v>26.399999618530273</v>
      </c>
    </row>
    <row r="1017" spans="1:8" x14ac:dyDescent="0.15">
      <c r="A1017" t="s">
        <v>2158</v>
      </c>
      <c r="B1017" t="s">
        <v>2159</v>
      </c>
      <c r="C1017" t="s">
        <v>33</v>
      </c>
      <c r="D1017">
        <v>12.612272262573242</v>
      </c>
      <c r="E1017">
        <v>10.539567947387695</v>
      </c>
      <c r="F1017">
        <v>22.562185287475586</v>
      </c>
      <c r="G1017">
        <v>3388211712</v>
      </c>
      <c r="H1017">
        <v>25.420000076293945</v>
      </c>
    </row>
    <row r="1018" spans="1:8" x14ac:dyDescent="0.15">
      <c r="A1018" t="s">
        <v>2160</v>
      </c>
      <c r="B1018" t="s">
        <v>2161</v>
      </c>
      <c r="C1018" t="s">
        <v>69</v>
      </c>
      <c r="D1018">
        <v>13.436351776123047</v>
      </c>
      <c r="E1018">
        <v>10.861915588378906</v>
      </c>
      <c r="F1018">
        <v>23.11247444152832</v>
      </c>
      <c r="G1018">
        <v>3388200448</v>
      </c>
      <c r="H1018">
        <v>19.129999160766602</v>
      </c>
    </row>
    <row r="1019" spans="1:8" x14ac:dyDescent="0.15">
      <c r="A1019" t="s">
        <v>2162</v>
      </c>
      <c r="B1019" t="s">
        <v>2163</v>
      </c>
      <c r="C1019" t="s">
        <v>69</v>
      </c>
      <c r="D1019">
        <v>13.280378341674805</v>
      </c>
      <c r="E1019">
        <v>9.6480836868286133</v>
      </c>
      <c r="F1019">
        <v>43.395854949951172</v>
      </c>
      <c r="G1019">
        <v>3383961088</v>
      </c>
      <c r="H1019">
        <v>20.010000228881836</v>
      </c>
    </row>
    <row r="1020" spans="1:8" x14ac:dyDescent="0.15">
      <c r="A1020" t="s">
        <v>2164</v>
      </c>
      <c r="B1020" t="s">
        <v>2165</v>
      </c>
      <c r="C1020" t="s">
        <v>65</v>
      </c>
      <c r="E1020">
        <v>-5.0555558204650879</v>
      </c>
      <c r="F1020">
        <v>306.57254028320312</v>
      </c>
      <c r="G1020">
        <v>3361750016</v>
      </c>
      <c r="H1020">
        <v>16.829999923706055</v>
      </c>
    </row>
    <row r="1021" spans="1:8" x14ac:dyDescent="0.15">
      <c r="A1021" t="s">
        <v>2166</v>
      </c>
      <c r="B1021" t="s">
        <v>2167</v>
      </c>
      <c r="C1021" t="s">
        <v>65</v>
      </c>
      <c r="E1021">
        <v>-5.0555558204650879</v>
      </c>
      <c r="F1021">
        <v>306.57254028320312</v>
      </c>
      <c r="G1021">
        <v>3361750016</v>
      </c>
      <c r="H1021">
        <v>17.75</v>
      </c>
    </row>
    <row r="1022" spans="1:8" x14ac:dyDescent="0.15">
      <c r="A1022" t="s">
        <v>2168</v>
      </c>
      <c r="B1022" t="s">
        <v>2169</v>
      </c>
      <c r="C1022" t="s">
        <v>33</v>
      </c>
      <c r="D1022">
        <v>289.20687866210938</v>
      </c>
      <c r="E1022">
        <v>6.8437318801879883</v>
      </c>
      <c r="F1022">
        <v>8.4643774032592773</v>
      </c>
      <c r="G1022">
        <v>3357999104</v>
      </c>
      <c r="H1022">
        <v>1054.199951171875</v>
      </c>
    </row>
    <row r="1023" spans="1:8" x14ac:dyDescent="0.15">
      <c r="A1023" t="s">
        <v>2170</v>
      </c>
      <c r="B1023" t="s">
        <v>2171</v>
      </c>
      <c r="C1023" t="s">
        <v>20</v>
      </c>
      <c r="E1023">
        <v>-15.252402305603027</v>
      </c>
      <c r="F1023">
        <v>133.32725524902344</v>
      </c>
      <c r="G1023">
        <v>3355983360</v>
      </c>
      <c r="H1023">
        <v>57.459999084472656</v>
      </c>
    </row>
    <row r="1024" spans="1:8" x14ac:dyDescent="0.15">
      <c r="A1024" t="s">
        <v>2172</v>
      </c>
      <c r="B1024" t="s">
        <v>2173</v>
      </c>
      <c r="C1024" t="s">
        <v>36</v>
      </c>
      <c r="D1024">
        <v>48.639430999755859</v>
      </c>
      <c r="E1024">
        <v>6.3785409927368164</v>
      </c>
      <c r="F1024">
        <v>79.67437744140625</v>
      </c>
      <c r="G1024">
        <v>3339791616</v>
      </c>
      <c r="H1024">
        <v>64.169998168945312</v>
      </c>
    </row>
    <row r="1025" spans="1:8" x14ac:dyDescent="0.15">
      <c r="A1025" t="s">
        <v>2174</v>
      </c>
      <c r="B1025" t="s">
        <v>2175</v>
      </c>
      <c r="C1025" t="s">
        <v>33</v>
      </c>
      <c r="E1025">
        <v>17.884132385253906</v>
      </c>
      <c r="F1025">
        <v>56.408733367919922</v>
      </c>
      <c r="G1025">
        <v>3338682624</v>
      </c>
      <c r="H1025">
        <v>82.180000305175781</v>
      </c>
    </row>
    <row r="1026" spans="1:8" x14ac:dyDescent="0.15">
      <c r="A1026" t="s">
        <v>2176</v>
      </c>
      <c r="B1026" t="s">
        <v>2177</v>
      </c>
      <c r="C1026" t="s">
        <v>36</v>
      </c>
      <c r="E1026">
        <v>-39.633289337158203</v>
      </c>
      <c r="F1026">
        <v>0</v>
      </c>
      <c r="G1026">
        <v>3335454464</v>
      </c>
      <c r="H1026">
        <v>84.879997253417969</v>
      </c>
    </row>
    <row r="1027" spans="1:8" x14ac:dyDescent="0.15">
      <c r="A1027" t="s">
        <v>2178</v>
      </c>
      <c r="B1027" t="s">
        <v>2179</v>
      </c>
      <c r="C1027" t="s">
        <v>33</v>
      </c>
      <c r="D1027">
        <v>8.0999555587768555</v>
      </c>
      <c r="E1027">
        <v>10.790374755859375</v>
      </c>
      <c r="F1027">
        <v>13.899335861206055</v>
      </c>
      <c r="G1027">
        <v>3334598400</v>
      </c>
      <c r="H1027">
        <v>25.860000610351562</v>
      </c>
    </row>
    <row r="1028" spans="1:8" x14ac:dyDescent="0.15">
      <c r="A1028" t="s">
        <v>2180</v>
      </c>
      <c r="B1028" t="s">
        <v>2181</v>
      </c>
      <c r="C1028" t="s">
        <v>20</v>
      </c>
      <c r="D1028">
        <v>126.58999633789062</v>
      </c>
      <c r="E1028">
        <v>0.76558297872543302</v>
      </c>
      <c r="F1028">
        <v>11.056380271911621</v>
      </c>
      <c r="G1028">
        <v>3328030720</v>
      </c>
      <c r="H1028">
        <v>67.319999694824219</v>
      </c>
    </row>
    <row r="1029" spans="1:8" x14ac:dyDescent="0.15">
      <c r="A1029" t="s">
        <v>2182</v>
      </c>
      <c r="B1029" t="s">
        <v>2183</v>
      </c>
      <c r="C1029" t="s">
        <v>36</v>
      </c>
      <c r="D1029">
        <v>74.587249755859375</v>
      </c>
      <c r="E1029">
        <v>27.70359992980957</v>
      </c>
      <c r="F1029">
        <v>0</v>
      </c>
      <c r="G1029">
        <v>3322192640</v>
      </c>
      <c r="H1029">
        <v>34.860000610351562</v>
      </c>
    </row>
    <row r="1030" spans="1:8" x14ac:dyDescent="0.15">
      <c r="A1030" t="s">
        <v>2184</v>
      </c>
      <c r="B1030" t="s">
        <v>2185</v>
      </c>
      <c r="C1030" t="s">
        <v>89</v>
      </c>
      <c r="D1030">
        <v>13.85262393951416</v>
      </c>
      <c r="E1030">
        <v>22.697509765625</v>
      </c>
      <c r="F1030">
        <v>311.06405639648438</v>
      </c>
      <c r="G1030">
        <v>3321934336</v>
      </c>
      <c r="H1030">
        <v>29.879999160766602</v>
      </c>
    </row>
    <row r="1031" spans="1:8" x14ac:dyDescent="0.15">
      <c r="A1031" t="s">
        <v>2186</v>
      </c>
      <c r="B1031" t="s">
        <v>2187</v>
      </c>
      <c r="C1031" t="s">
        <v>80</v>
      </c>
      <c r="D1031">
        <v>186.61985778808594</v>
      </c>
      <c r="E1031">
        <v>0.42864701151847806</v>
      </c>
      <c r="F1031">
        <v>30.824451446533203</v>
      </c>
      <c r="G1031">
        <v>3311932928</v>
      </c>
      <c r="H1031">
        <v>50.529998779296875</v>
      </c>
    </row>
    <row r="1032" spans="1:8" x14ac:dyDescent="0.15">
      <c r="A1032" t="s">
        <v>2188</v>
      </c>
      <c r="B1032" t="s">
        <v>2189</v>
      </c>
      <c r="C1032" t="s">
        <v>36</v>
      </c>
      <c r="F1032">
        <v>5.5750789642333984</v>
      </c>
      <c r="G1032">
        <v>3307919872</v>
      </c>
      <c r="H1032">
        <v>27.170000076293945</v>
      </c>
    </row>
    <row r="1033" spans="1:8" x14ac:dyDescent="0.15">
      <c r="A1033" t="s">
        <v>2190</v>
      </c>
      <c r="B1033" t="s">
        <v>2191</v>
      </c>
      <c r="C1033" t="s">
        <v>89</v>
      </c>
      <c r="D1033">
        <v>19.339094161987305</v>
      </c>
      <c r="E1033">
        <v>-12.07783031463623</v>
      </c>
      <c r="F1033">
        <v>28.867181777954102</v>
      </c>
      <c r="G1033">
        <v>3302920704</v>
      </c>
      <c r="H1033">
        <v>17.799999237060547</v>
      </c>
    </row>
    <row r="1034" spans="1:8" x14ac:dyDescent="0.15">
      <c r="A1034" t="s">
        <v>2192</v>
      </c>
      <c r="B1034" t="s">
        <v>2193</v>
      </c>
      <c r="C1034" t="s">
        <v>36</v>
      </c>
      <c r="E1034">
        <v>-16.231105804443359</v>
      </c>
      <c r="F1034">
        <v>27.108383178710938</v>
      </c>
      <c r="G1034">
        <v>3298171648</v>
      </c>
      <c r="H1034">
        <v>20.989999771118164</v>
      </c>
    </row>
    <row r="1035" spans="1:8" x14ac:dyDescent="0.15">
      <c r="A1035" t="s">
        <v>2194</v>
      </c>
      <c r="B1035" t="s">
        <v>2195</v>
      </c>
      <c r="C1035" t="s">
        <v>28</v>
      </c>
      <c r="E1035">
        <v>-49.852577209472656</v>
      </c>
      <c r="F1035">
        <v>773.77777099609375</v>
      </c>
      <c r="G1035">
        <v>3286038272</v>
      </c>
      <c r="H1035">
        <v>9.5100002288818359</v>
      </c>
    </row>
    <row r="1036" spans="1:8" x14ac:dyDescent="0.15">
      <c r="A1036" t="s">
        <v>2196</v>
      </c>
      <c r="B1036" t="s">
        <v>2197</v>
      </c>
      <c r="C1036" t="s">
        <v>69</v>
      </c>
      <c r="D1036">
        <v>18.139942169189453</v>
      </c>
      <c r="E1036">
        <v>14.712626457214355</v>
      </c>
      <c r="F1036">
        <v>87.208847045898438</v>
      </c>
      <c r="G1036">
        <v>3285618944</v>
      </c>
      <c r="H1036">
        <v>62.110000610351562</v>
      </c>
    </row>
    <row r="1037" spans="1:8" x14ac:dyDescent="0.15">
      <c r="A1037" t="s">
        <v>2198</v>
      </c>
      <c r="B1037" t="s">
        <v>2199</v>
      </c>
      <c r="C1037" t="s">
        <v>45</v>
      </c>
      <c r="D1037">
        <v>101.88435363769531</v>
      </c>
      <c r="E1037">
        <v>2.1656360626220699</v>
      </c>
      <c r="F1037">
        <v>2.068301916122437</v>
      </c>
      <c r="G1037">
        <v>3272402944</v>
      </c>
      <c r="H1037">
        <v>147.72000122070312</v>
      </c>
    </row>
    <row r="1038" spans="1:8" x14ac:dyDescent="0.15">
      <c r="A1038" t="s">
        <v>2200</v>
      </c>
      <c r="B1038" t="s">
        <v>2201</v>
      </c>
      <c r="C1038" t="s">
        <v>36</v>
      </c>
      <c r="D1038">
        <v>20.980140686035156</v>
      </c>
      <c r="E1038">
        <v>3.6268899440765381</v>
      </c>
      <c r="F1038">
        <v>2.8436169624328613</v>
      </c>
      <c r="G1038">
        <v>3272018944</v>
      </c>
      <c r="H1038">
        <v>158.33000183105469</v>
      </c>
    </row>
    <row r="1039" spans="1:8" x14ac:dyDescent="0.15">
      <c r="A1039" t="s">
        <v>2202</v>
      </c>
      <c r="B1039" t="s">
        <v>2203</v>
      </c>
      <c r="C1039" t="s">
        <v>69</v>
      </c>
      <c r="D1039">
        <v>24.246147155761719</v>
      </c>
      <c r="E1039">
        <v>3.42625904083252</v>
      </c>
      <c r="F1039">
        <v>110.23699951171875</v>
      </c>
      <c r="G1039">
        <v>3251160064</v>
      </c>
      <c r="H1039">
        <v>37.689998626708984</v>
      </c>
    </row>
    <row r="1040" spans="1:8" x14ac:dyDescent="0.15">
      <c r="A1040" t="s">
        <v>2204</v>
      </c>
      <c r="B1040" t="s">
        <v>2205</v>
      </c>
      <c r="C1040" t="s">
        <v>45</v>
      </c>
      <c r="D1040">
        <v>57.952678680419922</v>
      </c>
      <c r="E1040">
        <v>1.8759059906005859</v>
      </c>
      <c r="F1040">
        <v>262.1134033203125</v>
      </c>
      <c r="G1040">
        <v>3248920576</v>
      </c>
      <c r="H1040">
        <v>346.60000610351562</v>
      </c>
    </row>
    <row r="1041" spans="1:8" x14ac:dyDescent="0.15">
      <c r="A1041" t="s">
        <v>2206</v>
      </c>
      <c r="B1041" t="s">
        <v>2207</v>
      </c>
      <c r="C1041" t="s">
        <v>33</v>
      </c>
      <c r="D1041">
        <v>13.562198638916016</v>
      </c>
      <c r="E1041">
        <v>10.141986846923828</v>
      </c>
      <c r="G1041">
        <v>3231526656</v>
      </c>
      <c r="H1041">
        <v>7.1700000762939453</v>
      </c>
    </row>
    <row r="1042" spans="1:8" x14ac:dyDescent="0.15">
      <c r="A1042" t="s">
        <v>2208</v>
      </c>
      <c r="B1042" t="s">
        <v>2209</v>
      </c>
      <c r="C1042" t="s">
        <v>80</v>
      </c>
      <c r="D1042">
        <v>39.709419250488281</v>
      </c>
      <c r="E1042">
        <v>10.490786552429199</v>
      </c>
      <c r="F1042">
        <v>102.97830200195312</v>
      </c>
      <c r="G1042">
        <v>3230873856</v>
      </c>
      <c r="H1042">
        <v>28.860000610351562</v>
      </c>
    </row>
    <row r="1043" spans="1:8" x14ac:dyDescent="0.15">
      <c r="A1043" t="s">
        <v>2210</v>
      </c>
      <c r="B1043" t="s">
        <v>2211</v>
      </c>
      <c r="C1043" t="s">
        <v>36</v>
      </c>
      <c r="D1043">
        <v>28.293951034545898</v>
      </c>
      <c r="E1043">
        <v>14.218037605285645</v>
      </c>
      <c r="F1043">
        <v>33.109642028808594</v>
      </c>
      <c r="G1043">
        <v>3229457920</v>
      </c>
      <c r="H1043">
        <v>36.970001220703125</v>
      </c>
    </row>
    <row r="1044" spans="1:8" x14ac:dyDescent="0.15">
      <c r="A1044" t="s">
        <v>2212</v>
      </c>
      <c r="B1044" t="s">
        <v>2213</v>
      </c>
      <c r="C1044" t="s">
        <v>69</v>
      </c>
      <c r="D1044">
        <v>20.936546325683594</v>
      </c>
      <c r="E1044">
        <v>26.949264526367188</v>
      </c>
      <c r="F1044">
        <v>160.8800048828125</v>
      </c>
      <c r="G1044">
        <v>3224532992</v>
      </c>
      <c r="H1044">
        <v>101.83999633789062</v>
      </c>
    </row>
    <row r="1045" spans="1:8" x14ac:dyDescent="0.15">
      <c r="A1045" t="s">
        <v>2214</v>
      </c>
      <c r="B1045" t="s">
        <v>2215</v>
      </c>
      <c r="C1045" t="s">
        <v>69</v>
      </c>
      <c r="D1045">
        <v>45.619144439697266</v>
      </c>
      <c r="E1045">
        <v>22.207792282104492</v>
      </c>
      <c r="F1045">
        <v>249.07675170898438</v>
      </c>
      <c r="G1045">
        <v>3221555456</v>
      </c>
      <c r="H1045">
        <v>78.169998168945312</v>
      </c>
    </row>
    <row r="1046" spans="1:8" x14ac:dyDescent="0.15">
      <c r="A1046" t="s">
        <v>2216</v>
      </c>
      <c r="B1046" t="s">
        <v>2217</v>
      </c>
      <c r="C1046" t="s">
        <v>33</v>
      </c>
      <c r="D1046">
        <v>13.500801086425781</v>
      </c>
      <c r="E1046">
        <v>26.78416633605957</v>
      </c>
      <c r="F1046">
        <v>22.563247680664062</v>
      </c>
      <c r="G1046">
        <v>3221101568</v>
      </c>
      <c r="H1046">
        <v>31.829999923706055</v>
      </c>
    </row>
    <row r="1047" spans="1:8" x14ac:dyDescent="0.15">
      <c r="A1047" t="s">
        <v>2218</v>
      </c>
      <c r="B1047" t="s">
        <v>2219</v>
      </c>
      <c r="C1047" t="s">
        <v>80</v>
      </c>
      <c r="D1047">
        <v>94.298049926757812</v>
      </c>
      <c r="E1047">
        <v>2.1171391010284419</v>
      </c>
      <c r="F1047">
        <v>64.821037292480469</v>
      </c>
      <c r="G1047">
        <v>3211545344</v>
      </c>
      <c r="H1047">
        <v>17.329999923706055</v>
      </c>
    </row>
    <row r="1048" spans="1:8" x14ac:dyDescent="0.15">
      <c r="A1048" t="s">
        <v>2220</v>
      </c>
      <c r="B1048" t="s">
        <v>2221</v>
      </c>
      <c r="C1048" t="s">
        <v>25</v>
      </c>
      <c r="E1048">
        <v>-4.3959650993347168</v>
      </c>
      <c r="F1048">
        <v>123.66640472412109</v>
      </c>
      <c r="G1048">
        <v>3206434560</v>
      </c>
      <c r="H1048">
        <v>24.510000228881836</v>
      </c>
    </row>
    <row r="1049" spans="1:8" x14ac:dyDescent="0.15">
      <c r="A1049" t="s">
        <v>2222</v>
      </c>
      <c r="B1049" t="s">
        <v>2223</v>
      </c>
      <c r="C1049" t="s">
        <v>25</v>
      </c>
      <c r="D1049">
        <v>115.75746917724609</v>
      </c>
      <c r="E1049">
        <v>1.2324080467224121</v>
      </c>
      <c r="F1049">
        <v>103.12332916259766</v>
      </c>
      <c r="G1049">
        <v>3200533504</v>
      </c>
      <c r="H1049">
        <v>13.220000267028809</v>
      </c>
    </row>
    <row r="1050" spans="1:8" x14ac:dyDescent="0.15">
      <c r="A1050" t="s">
        <v>2224</v>
      </c>
      <c r="B1050" t="s">
        <v>2225</v>
      </c>
      <c r="C1050" t="s">
        <v>89</v>
      </c>
      <c r="D1050">
        <v>14.752971649169922</v>
      </c>
      <c r="E1050">
        <v>46.324623107910156</v>
      </c>
      <c r="F1050">
        <v>360.56900024414062</v>
      </c>
      <c r="G1050">
        <v>3200022016</v>
      </c>
      <c r="H1050">
        <v>76.449996948242188</v>
      </c>
    </row>
    <row r="1051" spans="1:8" x14ac:dyDescent="0.15">
      <c r="A1051" t="s">
        <v>2226</v>
      </c>
      <c r="B1051" t="s">
        <v>2227</v>
      </c>
      <c r="C1051" t="s">
        <v>20</v>
      </c>
      <c r="D1051">
        <v>121.28048706054688</v>
      </c>
      <c r="E1051">
        <v>0.73937201499939009</v>
      </c>
      <c r="F1051">
        <v>79.746490478515625</v>
      </c>
      <c r="G1051">
        <v>3187944448</v>
      </c>
      <c r="H1051">
        <v>13.930000305175781</v>
      </c>
    </row>
    <row r="1052" spans="1:8" x14ac:dyDescent="0.15">
      <c r="A1052" t="s">
        <v>2228</v>
      </c>
      <c r="B1052" t="s">
        <v>2229</v>
      </c>
      <c r="C1052" t="s">
        <v>20</v>
      </c>
      <c r="E1052">
        <v>-25.272481918334961</v>
      </c>
      <c r="F1052">
        <v>387.43289184570312</v>
      </c>
      <c r="G1052">
        <v>3180914432</v>
      </c>
      <c r="H1052">
        <v>52.419998168945312</v>
      </c>
    </row>
    <row r="1053" spans="1:8" x14ac:dyDescent="0.15">
      <c r="A1053" t="s">
        <v>2230</v>
      </c>
      <c r="B1053" t="s">
        <v>2231</v>
      </c>
      <c r="C1053" t="s">
        <v>20</v>
      </c>
      <c r="D1053">
        <v>47.747657775878906</v>
      </c>
      <c r="E1053">
        <v>17.992433547973633</v>
      </c>
      <c r="F1053">
        <v>10.341815948486328</v>
      </c>
      <c r="G1053">
        <v>3174792960</v>
      </c>
      <c r="H1053">
        <v>80.910003662109375</v>
      </c>
    </row>
    <row r="1054" spans="1:8" x14ac:dyDescent="0.15">
      <c r="A1054" t="s">
        <v>2232</v>
      </c>
      <c r="B1054" t="s">
        <v>2233</v>
      </c>
      <c r="C1054" t="s">
        <v>33</v>
      </c>
      <c r="D1054">
        <v>10.89210033416748</v>
      </c>
      <c r="E1054">
        <v>-1.4900339841842651</v>
      </c>
      <c r="F1054">
        <v>59.482120513916016</v>
      </c>
      <c r="G1054">
        <v>3166285056</v>
      </c>
      <c r="H1054">
        <v>36.5</v>
      </c>
    </row>
    <row r="1055" spans="1:8" x14ac:dyDescent="0.15">
      <c r="A1055" t="s">
        <v>2234</v>
      </c>
      <c r="B1055" t="s">
        <v>2235</v>
      </c>
      <c r="C1055" t="s">
        <v>33</v>
      </c>
      <c r="D1055">
        <v>9.6537303924560547</v>
      </c>
      <c r="E1055">
        <v>53.118476867675781</v>
      </c>
      <c r="F1055">
        <v>42.308902740478516</v>
      </c>
      <c r="G1055">
        <v>3153083392</v>
      </c>
      <c r="H1055">
        <v>79.080001831054688</v>
      </c>
    </row>
    <row r="1056" spans="1:8" x14ac:dyDescent="0.15">
      <c r="A1056" t="s">
        <v>2236</v>
      </c>
      <c r="B1056" t="s">
        <v>2237</v>
      </c>
      <c r="C1056" t="s">
        <v>33</v>
      </c>
      <c r="D1056">
        <v>18.342296600341797</v>
      </c>
      <c r="E1056">
        <v>9.8338680267333984</v>
      </c>
      <c r="F1056">
        <v>13.626893043518066</v>
      </c>
      <c r="G1056">
        <v>3151432960</v>
      </c>
      <c r="H1056">
        <v>61.080001831054688</v>
      </c>
    </row>
    <row r="1057" spans="1:8" x14ac:dyDescent="0.15">
      <c r="A1057" t="s">
        <v>2238</v>
      </c>
      <c r="B1057" t="s">
        <v>2239</v>
      </c>
      <c r="C1057" t="s">
        <v>36</v>
      </c>
      <c r="E1057">
        <v>-48.70379638671875</v>
      </c>
      <c r="F1057">
        <v>4.8752908706665039</v>
      </c>
      <c r="G1057">
        <v>3151134720</v>
      </c>
      <c r="H1057">
        <v>54.619998931884766</v>
      </c>
    </row>
    <row r="1058" spans="1:8" x14ac:dyDescent="0.15">
      <c r="A1058" t="s">
        <v>2240</v>
      </c>
      <c r="B1058" t="s">
        <v>2241</v>
      </c>
      <c r="C1058" t="s">
        <v>69</v>
      </c>
      <c r="D1058">
        <v>13.499780654907227</v>
      </c>
      <c r="E1058">
        <v>0.21728099882602703</v>
      </c>
      <c r="F1058">
        <v>187.20765686035156</v>
      </c>
      <c r="G1058">
        <v>3147937792</v>
      </c>
      <c r="H1058">
        <v>18.670000076293945</v>
      </c>
    </row>
    <row r="1059" spans="1:8" x14ac:dyDescent="0.15">
      <c r="A1059" t="s">
        <v>2242</v>
      </c>
      <c r="B1059" t="s">
        <v>2243</v>
      </c>
      <c r="C1059" t="s">
        <v>69</v>
      </c>
      <c r="D1059">
        <v>19.574411392211914</v>
      </c>
      <c r="E1059">
        <v>-13.852690696716309</v>
      </c>
      <c r="F1059">
        <v>131.17997741699219</v>
      </c>
      <c r="G1059">
        <v>3139365120</v>
      </c>
      <c r="H1059">
        <v>26.680000305175781</v>
      </c>
    </row>
    <row r="1060" spans="1:8" x14ac:dyDescent="0.15">
      <c r="A1060" t="s">
        <v>2244</v>
      </c>
      <c r="B1060" t="s">
        <v>2245</v>
      </c>
      <c r="C1060" t="s">
        <v>28</v>
      </c>
      <c r="D1060">
        <v>13.534965515136719</v>
      </c>
      <c r="E1060">
        <v>15.620474815368652</v>
      </c>
      <c r="F1060">
        <v>76.6947021484375</v>
      </c>
      <c r="G1060">
        <v>3137139456</v>
      </c>
      <c r="H1060">
        <v>91.510002136230469</v>
      </c>
    </row>
    <row r="1061" spans="1:8" x14ac:dyDescent="0.15">
      <c r="A1061" t="s">
        <v>2246</v>
      </c>
      <c r="B1061" t="s">
        <v>2247</v>
      </c>
      <c r="C1061" t="s">
        <v>28</v>
      </c>
      <c r="D1061">
        <v>10.17366886138916</v>
      </c>
      <c r="E1061">
        <v>16.797336578369141</v>
      </c>
      <c r="F1061">
        <v>195.84733581542969</v>
      </c>
      <c r="G1061">
        <v>3132526848</v>
      </c>
      <c r="H1061">
        <v>34.659999847412109</v>
      </c>
    </row>
    <row r="1062" spans="1:8" x14ac:dyDescent="0.15">
      <c r="A1062" t="s">
        <v>2248</v>
      </c>
      <c r="B1062" t="s">
        <v>2249</v>
      </c>
      <c r="C1062" t="s">
        <v>33</v>
      </c>
      <c r="D1062">
        <v>9.5679836273193359</v>
      </c>
      <c r="E1062">
        <v>9.1686410903930664</v>
      </c>
      <c r="F1062">
        <v>94.803421020507812</v>
      </c>
      <c r="G1062">
        <v>3124948480</v>
      </c>
      <c r="H1062">
        <v>19.270000457763672</v>
      </c>
    </row>
    <row r="1063" spans="1:8" x14ac:dyDescent="0.15">
      <c r="A1063" t="s">
        <v>2250</v>
      </c>
      <c r="B1063" t="s">
        <v>2251</v>
      </c>
      <c r="C1063" t="s">
        <v>80</v>
      </c>
      <c r="D1063">
        <v>48.914505004882812</v>
      </c>
      <c r="E1063">
        <v>5.537318229675293</v>
      </c>
      <c r="F1063">
        <v>50.124767303466797</v>
      </c>
      <c r="G1063">
        <v>3122361344</v>
      </c>
      <c r="H1063">
        <v>74.400001525878906</v>
      </c>
    </row>
    <row r="1064" spans="1:8" x14ac:dyDescent="0.15">
      <c r="A1064" t="s">
        <v>2252</v>
      </c>
      <c r="B1064" t="s">
        <v>2253</v>
      </c>
      <c r="C1064" t="s">
        <v>25</v>
      </c>
      <c r="D1064">
        <v>20.976467132568359</v>
      </c>
      <c r="E1064">
        <v>3.496675968170166</v>
      </c>
      <c r="F1064">
        <v>61.529270172119141</v>
      </c>
      <c r="G1064">
        <v>3117875200</v>
      </c>
      <c r="H1064">
        <v>35.950000762939453</v>
      </c>
    </row>
    <row r="1065" spans="1:8" x14ac:dyDescent="0.15">
      <c r="A1065" t="s">
        <v>2254</v>
      </c>
      <c r="B1065" t="s">
        <v>2255</v>
      </c>
      <c r="C1065" t="s">
        <v>69</v>
      </c>
      <c r="D1065">
        <v>22.776168823242188</v>
      </c>
      <c r="E1065">
        <v>14.639589309692383</v>
      </c>
      <c r="F1065">
        <v>40.344680786132812</v>
      </c>
      <c r="G1065">
        <v>3109515008</v>
      </c>
      <c r="H1065">
        <v>91.669998168945312</v>
      </c>
    </row>
    <row r="1066" spans="1:8" x14ac:dyDescent="0.15">
      <c r="A1066" t="s">
        <v>2256</v>
      </c>
      <c r="B1066" t="s">
        <v>2257</v>
      </c>
      <c r="C1066" t="s">
        <v>65</v>
      </c>
      <c r="D1066">
        <v>22.629650115966797</v>
      </c>
      <c r="E1066">
        <v>10.809019088745117</v>
      </c>
      <c r="F1066">
        <v>114.17426300048828</v>
      </c>
      <c r="G1066">
        <v>3097981952</v>
      </c>
      <c r="H1066">
        <v>46.860000610351562</v>
      </c>
    </row>
    <row r="1067" spans="1:8" x14ac:dyDescent="0.15">
      <c r="A1067" t="s">
        <v>2258</v>
      </c>
      <c r="B1067" t="s">
        <v>2259</v>
      </c>
      <c r="C1067" t="s">
        <v>20</v>
      </c>
      <c r="D1067">
        <v>30.508594512939453</v>
      </c>
      <c r="E1067">
        <v>8.8115653991699219</v>
      </c>
      <c r="F1067">
        <v>13.577713012695312</v>
      </c>
      <c r="G1067">
        <v>3090749696</v>
      </c>
      <c r="H1067">
        <v>53.159999847412109</v>
      </c>
    </row>
    <row r="1068" spans="1:8" x14ac:dyDescent="0.15">
      <c r="A1068" t="s">
        <v>2260</v>
      </c>
      <c r="B1068" t="s">
        <v>2261</v>
      </c>
      <c r="C1068" t="s">
        <v>25</v>
      </c>
      <c r="D1068">
        <v>7.7143783569335938</v>
      </c>
      <c r="E1068">
        <v>31.725456237792969</v>
      </c>
      <c r="F1068">
        <v>205.67686462402344</v>
      </c>
      <c r="G1068">
        <v>3085155328</v>
      </c>
      <c r="H1068">
        <v>14.239999771118164</v>
      </c>
    </row>
    <row r="1069" spans="1:8" x14ac:dyDescent="0.15">
      <c r="A1069" t="s">
        <v>2262</v>
      </c>
      <c r="B1069" t="s">
        <v>2263</v>
      </c>
      <c r="C1069" t="s">
        <v>33</v>
      </c>
      <c r="D1069">
        <v>15.272104263305664</v>
      </c>
      <c r="E1069">
        <v>8.4625148773193359</v>
      </c>
      <c r="F1069">
        <v>75.387138366699219</v>
      </c>
      <c r="G1069">
        <v>3075100160</v>
      </c>
      <c r="H1069">
        <v>62.669998168945312</v>
      </c>
    </row>
    <row r="1070" spans="1:8" x14ac:dyDescent="0.15">
      <c r="A1070" t="s">
        <v>2264</v>
      </c>
      <c r="B1070" t="s">
        <v>2265</v>
      </c>
      <c r="C1070" t="s">
        <v>80</v>
      </c>
      <c r="D1070">
        <v>249.08709716796875</v>
      </c>
      <c r="E1070">
        <v>1.215662002563477</v>
      </c>
      <c r="F1070">
        <v>77.725547790527344</v>
      </c>
      <c r="G1070">
        <v>3073893632</v>
      </c>
      <c r="H1070">
        <v>13.130000114440918</v>
      </c>
    </row>
    <row r="1071" spans="1:8" x14ac:dyDescent="0.15">
      <c r="A1071" t="s">
        <v>2266</v>
      </c>
      <c r="B1071" t="s">
        <v>2267</v>
      </c>
      <c r="C1071" t="s">
        <v>33</v>
      </c>
      <c r="D1071">
        <v>16.304443359375</v>
      </c>
      <c r="E1071">
        <v>6.0598311424255371</v>
      </c>
      <c r="F1071">
        <v>208.6923828125</v>
      </c>
      <c r="G1071">
        <v>3063425792</v>
      </c>
      <c r="H1071">
        <v>11.069999694824219</v>
      </c>
    </row>
    <row r="1072" spans="1:8" x14ac:dyDescent="0.15">
      <c r="A1072" t="s">
        <v>2268</v>
      </c>
      <c r="B1072" t="s">
        <v>2269</v>
      </c>
      <c r="C1072" t="s">
        <v>45</v>
      </c>
      <c r="D1072">
        <v>42.99407958984375</v>
      </c>
      <c r="E1072">
        <v>3.424907922744751</v>
      </c>
      <c r="F1072">
        <v>74.630180358886719</v>
      </c>
      <c r="G1072">
        <v>3062684928</v>
      </c>
      <c r="H1072">
        <v>18.590000152587891</v>
      </c>
    </row>
    <row r="1073" spans="1:8" x14ac:dyDescent="0.15">
      <c r="A1073" t="s">
        <v>2270</v>
      </c>
      <c r="B1073" t="s">
        <v>2271</v>
      </c>
      <c r="C1073" t="s">
        <v>28</v>
      </c>
      <c r="D1073">
        <v>12.053998947143555</v>
      </c>
      <c r="E1073">
        <v>22.278745651245117</v>
      </c>
      <c r="F1073">
        <v>295.755859375</v>
      </c>
      <c r="G1073">
        <v>3056770560</v>
      </c>
      <c r="H1073">
        <v>131.66999816894531</v>
      </c>
    </row>
    <row r="1074" spans="1:8" x14ac:dyDescent="0.15">
      <c r="A1074" t="s">
        <v>2272</v>
      </c>
      <c r="B1074" t="s">
        <v>2273</v>
      </c>
      <c r="C1074" t="s">
        <v>28</v>
      </c>
      <c r="D1074">
        <v>134.9322509765625</v>
      </c>
      <c r="G1074">
        <v>3045555712</v>
      </c>
      <c r="H1074">
        <v>103.44000244140625</v>
      </c>
    </row>
    <row r="1075" spans="1:8" x14ac:dyDescent="0.15">
      <c r="A1075" t="s">
        <v>2274</v>
      </c>
      <c r="B1075" t="s">
        <v>2275</v>
      </c>
      <c r="C1075" t="s">
        <v>33</v>
      </c>
      <c r="D1075">
        <v>11.893946647644043</v>
      </c>
      <c r="E1075">
        <v>7.5169920921325684</v>
      </c>
      <c r="F1075">
        <v>2.7667920589447021</v>
      </c>
      <c r="G1075">
        <v>3044706560</v>
      </c>
      <c r="H1075">
        <v>113.23999786376953</v>
      </c>
    </row>
    <row r="1076" spans="1:8" x14ac:dyDescent="0.15">
      <c r="A1076" t="s">
        <v>2276</v>
      </c>
      <c r="B1076" t="s">
        <v>2277</v>
      </c>
      <c r="C1076" t="s">
        <v>36</v>
      </c>
      <c r="E1076">
        <v>-24.741329193115234</v>
      </c>
      <c r="F1076">
        <v>22.245183944702148</v>
      </c>
      <c r="G1076">
        <v>3042764544</v>
      </c>
      <c r="H1076">
        <v>17.360000610351562</v>
      </c>
    </row>
    <row r="1077" spans="1:8" x14ac:dyDescent="0.15">
      <c r="A1077" t="s">
        <v>2278</v>
      </c>
      <c r="B1077" t="s">
        <v>2279</v>
      </c>
      <c r="C1077" t="s">
        <v>80</v>
      </c>
      <c r="E1077">
        <v>-1.944713950157166</v>
      </c>
      <c r="F1077">
        <v>99.667396545410156</v>
      </c>
      <c r="G1077">
        <v>3034073088</v>
      </c>
      <c r="H1077">
        <v>33.709999084472656</v>
      </c>
    </row>
    <row r="1078" spans="1:8" x14ac:dyDescent="0.15">
      <c r="A1078" t="s">
        <v>2280</v>
      </c>
      <c r="B1078" t="s">
        <v>2281</v>
      </c>
      <c r="C1078" t="s">
        <v>33</v>
      </c>
      <c r="D1078">
        <v>11.080419540405273</v>
      </c>
      <c r="E1078">
        <v>9.5500116348266602</v>
      </c>
      <c r="F1078">
        <v>206.79061889648438</v>
      </c>
      <c r="G1078">
        <v>3018406912</v>
      </c>
      <c r="H1078">
        <v>31.75</v>
      </c>
    </row>
    <row r="1079" spans="1:8" x14ac:dyDescent="0.15">
      <c r="A1079" t="s">
        <v>2282</v>
      </c>
      <c r="B1079" t="s">
        <v>2283</v>
      </c>
      <c r="C1079" t="s">
        <v>33</v>
      </c>
      <c r="D1079">
        <v>13.476033210754395</v>
      </c>
      <c r="E1079">
        <v>7.6184468269348145</v>
      </c>
      <c r="F1079">
        <v>79.208892822265625</v>
      </c>
      <c r="G1079">
        <v>3013800192</v>
      </c>
      <c r="H1079">
        <v>36.709999084472656</v>
      </c>
    </row>
    <row r="1080" spans="1:8" x14ac:dyDescent="0.15">
      <c r="A1080" t="s">
        <v>2284</v>
      </c>
      <c r="B1080" t="s">
        <v>2285</v>
      </c>
      <c r="C1080" t="s">
        <v>33</v>
      </c>
      <c r="D1080">
        <v>8.8218536376953125</v>
      </c>
      <c r="E1080">
        <v>10.984320640563965</v>
      </c>
      <c r="F1080">
        <v>60.606040954589844</v>
      </c>
      <c r="G1080">
        <v>3013298944</v>
      </c>
      <c r="H1080">
        <v>35.130001068115234</v>
      </c>
    </row>
    <row r="1081" spans="1:8" x14ac:dyDescent="0.15">
      <c r="A1081" t="s">
        <v>2286</v>
      </c>
      <c r="B1081" t="s">
        <v>2287</v>
      </c>
      <c r="C1081" t="s">
        <v>28</v>
      </c>
      <c r="D1081">
        <v>28.089786529541016</v>
      </c>
      <c r="E1081">
        <v>9.1006708145141602</v>
      </c>
      <c r="F1081">
        <v>304.9921875</v>
      </c>
      <c r="G1081">
        <v>3009629696</v>
      </c>
      <c r="H1081">
        <v>38.700000762939453</v>
      </c>
    </row>
    <row r="1082" spans="1:8" x14ac:dyDescent="0.15">
      <c r="A1082" t="s">
        <v>2288</v>
      </c>
      <c r="B1082" t="s">
        <v>2289</v>
      </c>
      <c r="C1082" t="s">
        <v>69</v>
      </c>
      <c r="D1082">
        <v>8.5627918243408203</v>
      </c>
      <c r="E1082">
        <v>19.547801971435547</v>
      </c>
      <c r="F1082">
        <v>100.43731689453125</v>
      </c>
      <c r="G1082">
        <v>3005921024</v>
      </c>
      <c r="H1082">
        <v>39.529998779296875</v>
      </c>
    </row>
    <row r="1083" spans="1:8" x14ac:dyDescent="0.15">
      <c r="A1083" t="s">
        <v>2290</v>
      </c>
      <c r="B1083" t="s">
        <v>2291</v>
      </c>
      <c r="C1083" t="s">
        <v>43</v>
      </c>
      <c r="D1083">
        <v>17.341127395629883</v>
      </c>
      <c r="E1083">
        <v>7.0078458786010742</v>
      </c>
      <c r="F1083">
        <v>103.62497711181641</v>
      </c>
      <c r="G1083">
        <v>3001636096</v>
      </c>
      <c r="H1083">
        <v>18.5</v>
      </c>
    </row>
    <row r="1084" spans="1:8" x14ac:dyDescent="0.15">
      <c r="A1084" t="s">
        <v>2292</v>
      </c>
      <c r="B1084" t="s">
        <v>2293</v>
      </c>
      <c r="C1084" t="s">
        <v>36</v>
      </c>
      <c r="D1084">
        <v>49.236843109130859</v>
      </c>
      <c r="E1084">
        <v>7.0022220611572266</v>
      </c>
      <c r="F1084">
        <v>32.662349700927734</v>
      </c>
      <c r="G1084">
        <v>2997127680</v>
      </c>
      <c r="H1084">
        <v>71.949996948242188</v>
      </c>
    </row>
    <row r="1085" spans="1:8" x14ac:dyDescent="0.15">
      <c r="A1085" t="s">
        <v>2294</v>
      </c>
      <c r="B1085" t="s">
        <v>2295</v>
      </c>
      <c r="C1085" t="s">
        <v>25</v>
      </c>
      <c r="G1085">
        <v>2996910080</v>
      </c>
      <c r="H1085">
        <v>21.299999237060547</v>
      </c>
    </row>
    <row r="1086" spans="1:8" x14ac:dyDescent="0.15">
      <c r="A1086" t="s">
        <v>2296</v>
      </c>
      <c r="B1086" t="s">
        <v>2297</v>
      </c>
      <c r="C1086" t="s">
        <v>80</v>
      </c>
      <c r="E1086">
        <v>7.0176830291748047</v>
      </c>
      <c r="F1086">
        <v>401.67404174804688</v>
      </c>
      <c r="G1086">
        <v>2993223168</v>
      </c>
      <c r="H1086">
        <v>21</v>
      </c>
    </row>
    <row r="1087" spans="1:8" x14ac:dyDescent="0.15">
      <c r="A1087" t="s">
        <v>2298</v>
      </c>
      <c r="B1087" t="s">
        <v>2299</v>
      </c>
      <c r="C1087" t="s">
        <v>20</v>
      </c>
      <c r="D1087">
        <v>265.0501708984375</v>
      </c>
      <c r="E1087">
        <v>-2.0809609889984131</v>
      </c>
      <c r="F1087">
        <v>82.527198791503906</v>
      </c>
      <c r="G1087">
        <v>2981170688</v>
      </c>
      <c r="H1087">
        <v>57.130001068115234</v>
      </c>
    </row>
    <row r="1088" spans="1:8" x14ac:dyDescent="0.15">
      <c r="A1088" t="s">
        <v>2300</v>
      </c>
      <c r="B1088" t="s">
        <v>2301</v>
      </c>
      <c r="C1088" t="s">
        <v>33</v>
      </c>
      <c r="D1088">
        <v>10.285690307617188</v>
      </c>
      <c r="E1088">
        <v>12.452033996582031</v>
      </c>
      <c r="F1088">
        <v>60.311817169189453</v>
      </c>
      <c r="G1088">
        <v>2967532544</v>
      </c>
      <c r="H1088">
        <v>17.719999313354492</v>
      </c>
    </row>
    <row r="1089" spans="1:8" x14ac:dyDescent="0.15">
      <c r="A1089" t="s">
        <v>2302</v>
      </c>
      <c r="B1089" t="s">
        <v>2303</v>
      </c>
      <c r="C1089" t="s">
        <v>80</v>
      </c>
      <c r="D1089">
        <v>26.49622917175293</v>
      </c>
      <c r="E1089">
        <v>8.6156406402587891</v>
      </c>
      <c r="F1089">
        <v>38.643115997314453</v>
      </c>
      <c r="G1089">
        <v>2961432320</v>
      </c>
      <c r="H1089">
        <v>13.170000076293945</v>
      </c>
    </row>
    <row r="1090" spans="1:8" x14ac:dyDescent="0.15">
      <c r="A1090" t="s">
        <v>2304</v>
      </c>
      <c r="B1090" t="s">
        <v>2305</v>
      </c>
      <c r="C1090" t="s">
        <v>69</v>
      </c>
      <c r="D1090">
        <v>11.384731292724609</v>
      </c>
      <c r="E1090">
        <v>11.012523651123047</v>
      </c>
      <c r="F1090">
        <v>53.674293518066406</v>
      </c>
      <c r="G1090">
        <v>2960186112</v>
      </c>
      <c r="H1090">
        <v>70.589996337890625</v>
      </c>
    </row>
    <row r="1091" spans="1:8" x14ac:dyDescent="0.15">
      <c r="A1091" t="s">
        <v>2306</v>
      </c>
      <c r="B1091" t="s">
        <v>2307</v>
      </c>
      <c r="C1091" t="s">
        <v>33</v>
      </c>
      <c r="D1091">
        <v>21.709232330322266</v>
      </c>
      <c r="E1091">
        <v>11.260847091674805</v>
      </c>
      <c r="F1091">
        <v>24.092033386230469</v>
      </c>
      <c r="G1091">
        <v>2945423104</v>
      </c>
      <c r="H1091">
        <v>53.209999084472656</v>
      </c>
    </row>
    <row r="1092" spans="1:8" x14ac:dyDescent="0.15">
      <c r="A1092" t="s">
        <v>2308</v>
      </c>
      <c r="B1092" t="s">
        <v>2309</v>
      </c>
      <c r="C1092" t="s">
        <v>33</v>
      </c>
      <c r="D1092">
        <v>10.837146759033203</v>
      </c>
      <c r="E1092">
        <v>8.4990243911743164</v>
      </c>
      <c r="F1092">
        <v>21.542688369750977</v>
      </c>
      <c r="G1092">
        <v>2944381184</v>
      </c>
      <c r="H1092">
        <v>22.819999694824219</v>
      </c>
    </row>
    <row r="1093" spans="1:8" x14ac:dyDescent="0.15">
      <c r="A1093" t="s">
        <v>2310</v>
      </c>
      <c r="B1093" t="s">
        <v>2311</v>
      </c>
      <c r="C1093" t="s">
        <v>65</v>
      </c>
      <c r="D1093">
        <v>43.275478363037109</v>
      </c>
      <c r="E1093">
        <v>5.2140340805053711</v>
      </c>
      <c r="F1093">
        <v>200.46136474609375</v>
      </c>
      <c r="G1093">
        <v>2941708800</v>
      </c>
      <c r="H1093">
        <v>31.840000152587891</v>
      </c>
    </row>
    <row r="1094" spans="1:8" x14ac:dyDescent="0.15">
      <c r="A1094" t="s">
        <v>2312</v>
      </c>
      <c r="B1094" t="s">
        <v>2313</v>
      </c>
      <c r="C1094" t="s">
        <v>33</v>
      </c>
      <c r="D1094">
        <v>6.0001015663146973</v>
      </c>
      <c r="E1094">
        <v>13.314326286315918</v>
      </c>
      <c r="F1094">
        <v>2824.909423828125</v>
      </c>
      <c r="G1094">
        <v>2939399936</v>
      </c>
      <c r="H1094">
        <v>12.779999732971191</v>
      </c>
    </row>
    <row r="1095" spans="1:8" x14ac:dyDescent="0.15">
      <c r="A1095" t="s">
        <v>2314</v>
      </c>
      <c r="B1095" t="s">
        <v>2315</v>
      </c>
      <c r="C1095" t="s">
        <v>25</v>
      </c>
      <c r="D1095">
        <v>57.425167083740234</v>
      </c>
      <c r="E1095">
        <v>-13.450102806091309</v>
      </c>
      <c r="F1095">
        <v>179.06040954589844</v>
      </c>
      <c r="G1095">
        <v>2938467328</v>
      </c>
      <c r="H1095">
        <v>16.219999313354492</v>
      </c>
    </row>
    <row r="1096" spans="1:8" x14ac:dyDescent="0.15">
      <c r="A1096" t="s">
        <v>2316</v>
      </c>
      <c r="B1096" t="s">
        <v>2317</v>
      </c>
      <c r="C1096" t="s">
        <v>25</v>
      </c>
      <c r="D1096">
        <v>57.425167083740234</v>
      </c>
      <c r="E1096">
        <v>-13.450102806091309</v>
      </c>
      <c r="F1096">
        <v>179.06040954589844</v>
      </c>
      <c r="G1096">
        <v>2938467328</v>
      </c>
      <c r="H1096">
        <v>16.170000076293945</v>
      </c>
    </row>
    <row r="1097" spans="1:8" x14ac:dyDescent="0.15">
      <c r="A1097" t="s">
        <v>2318</v>
      </c>
      <c r="B1097" t="s">
        <v>2319</v>
      </c>
      <c r="C1097" t="s">
        <v>89</v>
      </c>
      <c r="D1097">
        <v>19.174921035766602</v>
      </c>
      <c r="E1097">
        <v>12.090149879455566</v>
      </c>
      <c r="F1097">
        <v>28.914728164672852</v>
      </c>
      <c r="G1097">
        <v>2925908480</v>
      </c>
      <c r="H1097">
        <v>23.670000076293945</v>
      </c>
    </row>
    <row r="1098" spans="1:8" x14ac:dyDescent="0.15">
      <c r="A1098" t="s">
        <v>2320</v>
      </c>
      <c r="B1098" t="s">
        <v>2321</v>
      </c>
      <c r="C1098" t="s">
        <v>20</v>
      </c>
      <c r="F1098">
        <v>0</v>
      </c>
      <c r="G1098">
        <v>2922464256</v>
      </c>
      <c r="H1098">
        <v>38.409999847412109</v>
      </c>
    </row>
    <row r="1099" spans="1:8" x14ac:dyDescent="0.15">
      <c r="A1099" t="s">
        <v>2322</v>
      </c>
      <c r="B1099" t="s">
        <v>2323</v>
      </c>
      <c r="C1099" t="s">
        <v>36</v>
      </c>
      <c r="D1099">
        <v>34.036659240722656</v>
      </c>
      <c r="E1099">
        <v>14.809503555297852</v>
      </c>
      <c r="F1099">
        <v>8.1845741271972656</v>
      </c>
      <c r="G1099">
        <v>2921616896</v>
      </c>
      <c r="H1099">
        <v>81.389999389648438</v>
      </c>
    </row>
    <row r="1100" spans="1:8" x14ac:dyDescent="0.15">
      <c r="A1100" t="s">
        <v>2324</v>
      </c>
      <c r="B1100" t="s">
        <v>2325</v>
      </c>
      <c r="C1100" t="s">
        <v>28</v>
      </c>
      <c r="D1100">
        <v>11.270561218261719</v>
      </c>
      <c r="E1100">
        <v>21.454540252685547</v>
      </c>
      <c r="F1100">
        <v>128.48646545410156</v>
      </c>
      <c r="G1100">
        <v>2919198976</v>
      </c>
      <c r="H1100">
        <v>16.950000762939453</v>
      </c>
    </row>
    <row r="1101" spans="1:8" x14ac:dyDescent="0.15">
      <c r="A1101" t="s">
        <v>2326</v>
      </c>
      <c r="B1101" t="s">
        <v>2327</v>
      </c>
      <c r="C1101" t="s">
        <v>33</v>
      </c>
      <c r="D1101">
        <v>12.295175552368164</v>
      </c>
      <c r="E1101">
        <v>8.7175922393798828</v>
      </c>
      <c r="F1101">
        <v>105.15615081787109</v>
      </c>
      <c r="G1101">
        <v>2917593088</v>
      </c>
      <c r="H1101">
        <v>16.940000534057617</v>
      </c>
    </row>
    <row r="1102" spans="1:8" x14ac:dyDescent="0.15">
      <c r="A1102" t="s">
        <v>2328</v>
      </c>
      <c r="B1102" t="s">
        <v>2329</v>
      </c>
      <c r="C1102" t="s">
        <v>69</v>
      </c>
      <c r="D1102">
        <v>18.471637725830078</v>
      </c>
      <c r="E1102">
        <v>9.1150588989257812</v>
      </c>
      <c r="F1102">
        <v>78.743476867675781</v>
      </c>
      <c r="G1102">
        <v>2910902016</v>
      </c>
      <c r="H1102">
        <v>134.55999755859375</v>
      </c>
    </row>
    <row r="1103" spans="1:8" x14ac:dyDescent="0.15">
      <c r="A1103" t="s">
        <v>2330</v>
      </c>
      <c r="B1103" t="s">
        <v>2331</v>
      </c>
      <c r="C1103" t="s">
        <v>33</v>
      </c>
      <c r="D1103">
        <v>16.147066116333008</v>
      </c>
      <c r="E1103">
        <v>20.108905792236328</v>
      </c>
      <c r="F1103">
        <v>20.420364379882812</v>
      </c>
      <c r="G1103">
        <v>2908812288</v>
      </c>
      <c r="H1103">
        <v>43.979999542236328</v>
      </c>
    </row>
    <row r="1104" spans="1:8" x14ac:dyDescent="0.15">
      <c r="A1104" t="s">
        <v>2332</v>
      </c>
      <c r="B1104" t="s">
        <v>2333</v>
      </c>
      <c r="C1104" t="s">
        <v>69</v>
      </c>
      <c r="D1104">
        <v>9.1479997634887695</v>
      </c>
      <c r="E1104">
        <v>16.682523727416992</v>
      </c>
      <c r="F1104">
        <v>166.23774719238281</v>
      </c>
      <c r="G1104">
        <v>2908480512</v>
      </c>
      <c r="H1104">
        <v>57.119998931884766</v>
      </c>
    </row>
    <row r="1105" spans="1:8" x14ac:dyDescent="0.15">
      <c r="A1105" t="s">
        <v>2334</v>
      </c>
      <c r="B1105" t="s">
        <v>2335</v>
      </c>
      <c r="C1105" t="s">
        <v>89</v>
      </c>
      <c r="D1105">
        <v>37.640373229980469</v>
      </c>
      <c r="E1105">
        <v>11.201197624206543</v>
      </c>
      <c r="F1105">
        <v>32.192203521728516</v>
      </c>
      <c r="G1105">
        <v>2907258112</v>
      </c>
      <c r="H1105">
        <v>89.849998474121094</v>
      </c>
    </row>
    <row r="1106" spans="1:8" x14ac:dyDescent="0.15">
      <c r="A1106" t="s">
        <v>2336</v>
      </c>
      <c r="B1106" t="s">
        <v>2337</v>
      </c>
      <c r="C1106" t="s">
        <v>69</v>
      </c>
      <c r="E1106">
        <v>-1.0334780216217041</v>
      </c>
      <c r="F1106">
        <v>209.58497619628906</v>
      </c>
      <c r="G1106">
        <v>2890340096</v>
      </c>
      <c r="H1106">
        <v>32.5</v>
      </c>
    </row>
    <row r="1107" spans="1:8" x14ac:dyDescent="0.15">
      <c r="A1107" t="s">
        <v>2338</v>
      </c>
      <c r="B1107" t="s">
        <v>2339</v>
      </c>
      <c r="C1107" t="s">
        <v>20</v>
      </c>
      <c r="E1107">
        <v>-37.295543670654297</v>
      </c>
      <c r="F1107">
        <v>61.259567260742188</v>
      </c>
      <c r="G1107">
        <v>2888456192</v>
      </c>
      <c r="H1107">
        <v>86.05999755859375</v>
      </c>
    </row>
    <row r="1108" spans="1:8" x14ac:dyDescent="0.15">
      <c r="A1108" t="s">
        <v>2340</v>
      </c>
      <c r="B1108" t="s">
        <v>2341</v>
      </c>
      <c r="C1108" t="s">
        <v>25</v>
      </c>
      <c r="D1108">
        <v>18.806543350219727</v>
      </c>
      <c r="E1108">
        <v>3.3812708854675289</v>
      </c>
      <c r="F1108">
        <v>64.205070495605469</v>
      </c>
      <c r="G1108">
        <v>2888000256</v>
      </c>
      <c r="H1108">
        <v>25.219999313354492</v>
      </c>
    </row>
    <row r="1109" spans="1:8" x14ac:dyDescent="0.15">
      <c r="A1109" t="s">
        <v>2342</v>
      </c>
      <c r="B1109" t="s">
        <v>2343</v>
      </c>
      <c r="C1109" t="s">
        <v>28</v>
      </c>
      <c r="D1109">
        <v>12.295363426208496</v>
      </c>
      <c r="E1109">
        <v>52.740432739257812</v>
      </c>
      <c r="F1109">
        <v>226.88888549804688</v>
      </c>
      <c r="G1109">
        <v>2884920320</v>
      </c>
      <c r="H1109">
        <v>33.580001831054688</v>
      </c>
    </row>
    <row r="1110" spans="1:8" x14ac:dyDescent="0.15">
      <c r="A1110" t="s">
        <v>2344</v>
      </c>
      <c r="B1110" t="s">
        <v>2345</v>
      </c>
      <c r="C1110" t="s">
        <v>33</v>
      </c>
      <c r="D1110">
        <v>14.062145233154297</v>
      </c>
      <c r="E1110">
        <v>12.40610408782959</v>
      </c>
      <c r="F1110">
        <v>24.175533294677734</v>
      </c>
      <c r="G1110">
        <v>2879951104</v>
      </c>
      <c r="H1110">
        <v>20.549999237060547</v>
      </c>
    </row>
    <row r="1111" spans="1:8" x14ac:dyDescent="0.15">
      <c r="A1111" t="s">
        <v>2346</v>
      </c>
      <c r="B1111" t="s">
        <v>2347</v>
      </c>
      <c r="C1111" t="s">
        <v>28</v>
      </c>
      <c r="D1111">
        <v>18.051803588867188</v>
      </c>
      <c r="E1111">
        <v>21.362970352172852</v>
      </c>
      <c r="F1111">
        <v>118.60835266113281</v>
      </c>
      <c r="G1111">
        <v>2877956608</v>
      </c>
      <c r="H1111">
        <v>90.019996643066406</v>
      </c>
    </row>
    <row r="1112" spans="1:8" x14ac:dyDescent="0.15">
      <c r="A1112" t="s">
        <v>2348</v>
      </c>
      <c r="B1112" t="s">
        <v>2349</v>
      </c>
      <c r="C1112" t="s">
        <v>43</v>
      </c>
      <c r="E1112">
        <v>0.81303900480270408</v>
      </c>
      <c r="F1112">
        <v>64.939796447753906</v>
      </c>
      <c r="G1112">
        <v>2876355328</v>
      </c>
      <c r="H1112">
        <v>24</v>
      </c>
    </row>
    <row r="1113" spans="1:8" x14ac:dyDescent="0.15">
      <c r="A1113" t="s">
        <v>2350</v>
      </c>
      <c r="B1113" t="s">
        <v>2351</v>
      </c>
      <c r="C1113" t="s">
        <v>20</v>
      </c>
      <c r="E1113">
        <v>-34.715282440185547</v>
      </c>
      <c r="F1113">
        <v>148.14427185058594</v>
      </c>
      <c r="G1113">
        <v>2875546624</v>
      </c>
      <c r="H1113">
        <v>13.390000343322754</v>
      </c>
    </row>
    <row r="1114" spans="1:8" x14ac:dyDescent="0.15">
      <c r="A1114" t="s">
        <v>2352</v>
      </c>
      <c r="B1114" t="s">
        <v>2353</v>
      </c>
      <c r="C1114" t="s">
        <v>20</v>
      </c>
      <c r="F1114">
        <v>255.81712341308594</v>
      </c>
      <c r="G1114">
        <v>2872775680</v>
      </c>
      <c r="H1114">
        <v>71.419998168945312</v>
      </c>
    </row>
    <row r="1115" spans="1:8" x14ac:dyDescent="0.15">
      <c r="A1115" t="s">
        <v>2354</v>
      </c>
      <c r="B1115" t="s">
        <v>2355</v>
      </c>
      <c r="C1115" t="s">
        <v>36</v>
      </c>
      <c r="D1115">
        <v>68.608291625976562</v>
      </c>
      <c r="E1115">
        <v>4.1917901039123544</v>
      </c>
      <c r="F1115">
        <v>118.51998901367188</v>
      </c>
      <c r="G1115">
        <v>2864637952</v>
      </c>
      <c r="H1115">
        <v>101.25</v>
      </c>
    </row>
    <row r="1116" spans="1:8" x14ac:dyDescent="0.15">
      <c r="A1116" t="s">
        <v>2356</v>
      </c>
      <c r="B1116" t="s">
        <v>2357</v>
      </c>
      <c r="C1116" t="s">
        <v>69</v>
      </c>
      <c r="D1116">
        <v>24.266691207885742</v>
      </c>
      <c r="E1116">
        <v>13.791088104248047</v>
      </c>
      <c r="F1116">
        <v>3.2416338920593262</v>
      </c>
      <c r="G1116">
        <v>2857382400</v>
      </c>
      <c r="H1116">
        <v>63.959999084472656</v>
      </c>
    </row>
    <row r="1117" spans="1:8" x14ac:dyDescent="0.15">
      <c r="A1117" t="s">
        <v>2358</v>
      </c>
      <c r="B1117" t="s">
        <v>2359</v>
      </c>
      <c r="C1117" t="s">
        <v>33</v>
      </c>
      <c r="D1117">
        <v>12.974815368652344</v>
      </c>
      <c r="E1117">
        <v>9.7251806259155273</v>
      </c>
      <c r="F1117">
        <v>106.04563140869141</v>
      </c>
      <c r="G1117">
        <v>2854152448</v>
      </c>
      <c r="H1117">
        <v>18.590000152587891</v>
      </c>
    </row>
    <row r="1118" spans="1:8" x14ac:dyDescent="0.15">
      <c r="A1118" t="s">
        <v>2360</v>
      </c>
      <c r="B1118" t="s">
        <v>2361</v>
      </c>
      <c r="C1118" t="s">
        <v>20</v>
      </c>
      <c r="E1118">
        <v>-8.1088714599609375</v>
      </c>
      <c r="F1118">
        <v>5.0419101715087891</v>
      </c>
      <c r="G1118">
        <v>2847975424</v>
      </c>
      <c r="H1118">
        <v>51.479999542236328</v>
      </c>
    </row>
    <row r="1119" spans="1:8" x14ac:dyDescent="0.15">
      <c r="A1119" t="s">
        <v>2362</v>
      </c>
      <c r="B1119" t="s">
        <v>2363</v>
      </c>
      <c r="C1119" t="s">
        <v>25</v>
      </c>
      <c r="D1119">
        <v>90.632102966308594</v>
      </c>
      <c r="G1119">
        <v>2843597824</v>
      </c>
      <c r="H1119">
        <v>60.740001678466797</v>
      </c>
    </row>
    <row r="1120" spans="1:8" x14ac:dyDescent="0.15">
      <c r="A1120" t="s">
        <v>2364</v>
      </c>
      <c r="B1120" t="s">
        <v>2365</v>
      </c>
      <c r="C1120" t="s">
        <v>69</v>
      </c>
      <c r="D1120">
        <v>13.778658866882324</v>
      </c>
      <c r="E1120">
        <v>13.327583312988281</v>
      </c>
      <c r="F1120">
        <v>60.955684661865234</v>
      </c>
      <c r="G1120">
        <v>2842159872</v>
      </c>
      <c r="H1120">
        <v>81.410003662109375</v>
      </c>
    </row>
    <row r="1121" spans="1:8" x14ac:dyDescent="0.15">
      <c r="A1121" t="s">
        <v>2366</v>
      </c>
      <c r="B1121" t="s">
        <v>2367</v>
      </c>
      <c r="C1121" t="s">
        <v>20</v>
      </c>
      <c r="E1121">
        <v>99.229316711425781</v>
      </c>
      <c r="F1121">
        <v>0</v>
      </c>
      <c r="G1121">
        <v>2839529984</v>
      </c>
      <c r="H1121">
        <v>41.979999542236328</v>
      </c>
    </row>
    <row r="1122" spans="1:8" x14ac:dyDescent="0.15">
      <c r="A1122" t="s">
        <v>2368</v>
      </c>
      <c r="B1122" t="s">
        <v>2369</v>
      </c>
      <c r="C1122" t="s">
        <v>20</v>
      </c>
      <c r="D1122">
        <v>32.141212463378906</v>
      </c>
      <c r="E1122">
        <v>6.2418851852416992</v>
      </c>
      <c r="F1122">
        <v>12.024511337280273</v>
      </c>
      <c r="G1122">
        <v>2823844864</v>
      </c>
      <c r="H1122">
        <v>70.610000610351562</v>
      </c>
    </row>
    <row r="1123" spans="1:8" x14ac:dyDescent="0.15">
      <c r="A1123" t="s">
        <v>2370</v>
      </c>
      <c r="B1123" t="s">
        <v>2371</v>
      </c>
      <c r="C1123" t="s">
        <v>28</v>
      </c>
      <c r="D1123">
        <v>16.738895416259766</v>
      </c>
      <c r="E1123">
        <v>16.949090957641602</v>
      </c>
      <c r="F1123">
        <v>23.357332229614258</v>
      </c>
      <c r="G1123">
        <v>2816510464</v>
      </c>
      <c r="H1123">
        <v>33.189998626708984</v>
      </c>
    </row>
    <row r="1124" spans="1:8" x14ac:dyDescent="0.15">
      <c r="A1124" t="s">
        <v>2372</v>
      </c>
      <c r="B1124" t="s">
        <v>2373</v>
      </c>
      <c r="C1124" t="s">
        <v>36</v>
      </c>
      <c r="D1124">
        <v>51.891059875488281</v>
      </c>
      <c r="E1124">
        <v>18.480377197265625</v>
      </c>
      <c r="F1124">
        <v>18.038213729858398</v>
      </c>
      <c r="G1124">
        <v>2805619456</v>
      </c>
      <c r="H1124">
        <v>75.239997863769531</v>
      </c>
    </row>
    <row r="1125" spans="1:8" x14ac:dyDescent="0.15">
      <c r="A1125" t="s">
        <v>2374</v>
      </c>
      <c r="B1125" t="s">
        <v>2375</v>
      </c>
      <c r="C1125" t="s">
        <v>36</v>
      </c>
      <c r="E1125">
        <v>-32.79193115234375</v>
      </c>
      <c r="F1125">
        <v>3.734076976776123</v>
      </c>
      <c r="G1125">
        <v>2802863872</v>
      </c>
      <c r="H1125">
        <v>46.700000762939453</v>
      </c>
    </row>
    <row r="1126" spans="1:8" x14ac:dyDescent="0.15">
      <c r="A1126" t="s">
        <v>2376</v>
      </c>
      <c r="B1126" t="s">
        <v>2377</v>
      </c>
      <c r="C1126" t="s">
        <v>89</v>
      </c>
      <c r="D1126">
        <v>27.055202484130859</v>
      </c>
      <c r="E1126">
        <v>12.932803153991699</v>
      </c>
      <c r="F1126">
        <v>8.0275392532348633</v>
      </c>
      <c r="G1126">
        <v>2802485248</v>
      </c>
      <c r="H1126">
        <v>158.88999938964844</v>
      </c>
    </row>
    <row r="1127" spans="1:8" x14ac:dyDescent="0.15">
      <c r="A1127" t="s">
        <v>2378</v>
      </c>
      <c r="B1127" t="s">
        <v>2379</v>
      </c>
      <c r="C1127" t="s">
        <v>43</v>
      </c>
      <c r="E1127">
        <v>-8.2048826217651367</v>
      </c>
      <c r="F1127">
        <v>81.139762878417969</v>
      </c>
      <c r="G1127">
        <v>2802059776</v>
      </c>
      <c r="H1127">
        <v>4.5799999237060547</v>
      </c>
    </row>
    <row r="1128" spans="1:8" x14ac:dyDescent="0.15">
      <c r="A1128" t="s">
        <v>2380</v>
      </c>
      <c r="B1128" t="s">
        <v>2381</v>
      </c>
      <c r="C1128" t="s">
        <v>80</v>
      </c>
      <c r="D1128">
        <v>21.821218490600586</v>
      </c>
      <c r="E1128">
        <v>4.513026237487793</v>
      </c>
      <c r="F1128">
        <v>65.9490966796875</v>
      </c>
      <c r="G1128">
        <v>2797170688</v>
      </c>
      <c r="H1128">
        <v>16.25</v>
      </c>
    </row>
    <row r="1129" spans="1:8" x14ac:dyDescent="0.15">
      <c r="A1129" t="s">
        <v>2382</v>
      </c>
      <c r="B1129" t="s">
        <v>2383</v>
      </c>
      <c r="C1129" t="s">
        <v>80</v>
      </c>
      <c r="D1129">
        <v>61.185737609863281</v>
      </c>
      <c r="E1129">
        <v>3.4920918941497803</v>
      </c>
      <c r="F1129">
        <v>100.77349853515625</v>
      </c>
      <c r="G1129">
        <v>2793802496</v>
      </c>
      <c r="H1129">
        <v>46.779998779296875</v>
      </c>
    </row>
    <row r="1130" spans="1:8" x14ac:dyDescent="0.15">
      <c r="A1130" t="s">
        <v>2384</v>
      </c>
      <c r="B1130" t="s">
        <v>2385</v>
      </c>
      <c r="C1130" t="s">
        <v>45</v>
      </c>
      <c r="D1130">
        <v>23.283866882324219</v>
      </c>
      <c r="E1130">
        <v>-9.8973331451416016</v>
      </c>
      <c r="F1130">
        <v>126.06766510009766</v>
      </c>
      <c r="G1130">
        <v>2790366720</v>
      </c>
      <c r="H1130">
        <v>49.650001525878906</v>
      </c>
    </row>
    <row r="1131" spans="1:8" x14ac:dyDescent="0.15">
      <c r="A1131" t="s">
        <v>2386</v>
      </c>
      <c r="B1131" t="s">
        <v>2387</v>
      </c>
      <c r="C1131" t="s">
        <v>28</v>
      </c>
      <c r="D1131">
        <v>30.595216751098633</v>
      </c>
      <c r="E1131">
        <v>26.638513565063477</v>
      </c>
      <c r="F1131">
        <v>24.86634635925293</v>
      </c>
      <c r="G1131">
        <v>2790048000</v>
      </c>
      <c r="H1131">
        <v>72.610000610351562</v>
      </c>
    </row>
    <row r="1132" spans="1:8" x14ac:dyDescent="0.15">
      <c r="A1132" t="s">
        <v>2388</v>
      </c>
      <c r="B1132" t="s">
        <v>2389</v>
      </c>
      <c r="C1132" t="s">
        <v>33</v>
      </c>
      <c r="D1132">
        <v>14.323630332946777</v>
      </c>
      <c r="E1132">
        <v>10.473075866699219</v>
      </c>
      <c r="F1132">
        <v>124.45758056640625</v>
      </c>
      <c r="G1132">
        <v>2789369856</v>
      </c>
      <c r="H1132">
        <v>35.130001068115234</v>
      </c>
    </row>
    <row r="1133" spans="1:8" x14ac:dyDescent="0.15">
      <c r="A1133" t="s">
        <v>2390</v>
      </c>
      <c r="B1133" t="s">
        <v>2391</v>
      </c>
      <c r="C1133" t="s">
        <v>20</v>
      </c>
      <c r="D1133">
        <v>44.843189239501953</v>
      </c>
      <c r="E1133">
        <v>6.3417739868164062</v>
      </c>
      <c r="F1133">
        <v>30.987180709838867</v>
      </c>
      <c r="G1133">
        <v>2788955904</v>
      </c>
      <c r="H1133">
        <v>41.919998168945312</v>
      </c>
    </row>
    <row r="1134" spans="1:8" x14ac:dyDescent="0.15">
      <c r="A1134" t="s">
        <v>2392</v>
      </c>
      <c r="B1134" t="s">
        <v>2393</v>
      </c>
      <c r="C1134" t="s">
        <v>33</v>
      </c>
      <c r="D1134">
        <v>12.146038055419922</v>
      </c>
      <c r="E1134">
        <v>9.9306621551513672</v>
      </c>
      <c r="F1134">
        <v>50.483516693115234</v>
      </c>
      <c r="G1134">
        <v>2775252480</v>
      </c>
      <c r="H1134">
        <v>27.459999084472656</v>
      </c>
    </row>
    <row r="1135" spans="1:8" x14ac:dyDescent="0.15">
      <c r="A1135" t="s">
        <v>2394</v>
      </c>
      <c r="B1135" t="s">
        <v>2395</v>
      </c>
      <c r="C1135" t="s">
        <v>20</v>
      </c>
      <c r="E1135">
        <v>-24.142253875732422</v>
      </c>
      <c r="F1135">
        <v>137.53421020507812</v>
      </c>
      <c r="G1135">
        <v>2770842112</v>
      </c>
      <c r="H1135">
        <v>61.009998321533203</v>
      </c>
    </row>
    <row r="1136" spans="1:8" x14ac:dyDescent="0.15">
      <c r="A1136" t="s">
        <v>2396</v>
      </c>
      <c r="B1136" t="s">
        <v>2397</v>
      </c>
      <c r="C1136" t="s">
        <v>89</v>
      </c>
      <c r="D1136">
        <v>19.69239616394043</v>
      </c>
      <c r="E1136">
        <v>17.174871444702148</v>
      </c>
      <c r="F1136">
        <v>77.803680419921875</v>
      </c>
      <c r="G1136">
        <v>2768096512</v>
      </c>
      <c r="H1136">
        <v>65.410003662109375</v>
      </c>
    </row>
    <row r="1137" spans="1:8" x14ac:dyDescent="0.15">
      <c r="A1137" t="s">
        <v>2398</v>
      </c>
      <c r="B1137" t="s">
        <v>2399</v>
      </c>
      <c r="C1137" t="s">
        <v>43</v>
      </c>
      <c r="D1137">
        <v>4.9623055458068848</v>
      </c>
      <c r="E1137">
        <v>-3.1413710117340088</v>
      </c>
      <c r="F1137">
        <v>36.083744049072266</v>
      </c>
      <c r="G1137">
        <v>2746613504</v>
      </c>
      <c r="H1137">
        <v>10.75</v>
      </c>
    </row>
    <row r="1138" spans="1:8" x14ac:dyDescent="0.15">
      <c r="A1138" t="s">
        <v>2400</v>
      </c>
      <c r="B1138" t="s">
        <v>2401</v>
      </c>
      <c r="C1138" t="s">
        <v>20</v>
      </c>
      <c r="D1138">
        <v>30.605110168457031</v>
      </c>
      <c r="E1138">
        <v>8.8449268341064453</v>
      </c>
      <c r="F1138">
        <v>144.67109680175781</v>
      </c>
      <c r="G1138">
        <v>2740004864</v>
      </c>
      <c r="H1138">
        <v>69.44000244140625</v>
      </c>
    </row>
    <row r="1139" spans="1:8" x14ac:dyDescent="0.15">
      <c r="A1139" t="s">
        <v>2402</v>
      </c>
      <c r="B1139" t="s">
        <v>2403</v>
      </c>
      <c r="C1139" t="s">
        <v>69</v>
      </c>
      <c r="D1139">
        <v>15.707732200622559</v>
      </c>
      <c r="E1139">
        <v>4.7473640441894531</v>
      </c>
      <c r="F1139">
        <v>102.54323577880859</v>
      </c>
      <c r="G1139">
        <v>2738714624</v>
      </c>
      <c r="H1139">
        <v>25.870000839233398</v>
      </c>
    </row>
    <row r="1140" spans="1:8" x14ac:dyDescent="0.15">
      <c r="A1140" t="s">
        <v>2404</v>
      </c>
      <c r="B1140" t="s">
        <v>2405</v>
      </c>
      <c r="C1140" t="s">
        <v>89</v>
      </c>
      <c r="D1140">
        <v>11.543374061584473</v>
      </c>
      <c r="E1140">
        <v>9.7616510391235352</v>
      </c>
      <c r="F1140">
        <v>127.55883026123047</v>
      </c>
      <c r="G1140">
        <v>2735565312</v>
      </c>
      <c r="H1140">
        <v>16.649999618530273</v>
      </c>
    </row>
    <row r="1141" spans="1:8" x14ac:dyDescent="0.15">
      <c r="A1141" t="s">
        <v>2406</v>
      </c>
      <c r="B1141" t="s">
        <v>2407</v>
      </c>
      <c r="C1141" t="s">
        <v>80</v>
      </c>
      <c r="D1141">
        <v>133.7049560546875</v>
      </c>
      <c r="E1141">
        <v>6.3860001973810006E-3</v>
      </c>
      <c r="F1141">
        <v>99.97589111328125</v>
      </c>
      <c r="G1141">
        <v>2729946624</v>
      </c>
      <c r="H1141">
        <v>49.25</v>
      </c>
    </row>
    <row r="1142" spans="1:8" x14ac:dyDescent="0.15">
      <c r="A1142" t="s">
        <v>2408</v>
      </c>
      <c r="B1142" t="s">
        <v>2409</v>
      </c>
      <c r="C1142" t="s">
        <v>65</v>
      </c>
      <c r="D1142">
        <v>30.791839599609375</v>
      </c>
      <c r="E1142">
        <v>7.7831768989562988</v>
      </c>
      <c r="F1142">
        <v>132.80705261230469</v>
      </c>
      <c r="G1142">
        <v>2723208192</v>
      </c>
      <c r="H1142">
        <v>66.760002136230469</v>
      </c>
    </row>
    <row r="1143" spans="1:8" x14ac:dyDescent="0.15">
      <c r="A1143" t="s">
        <v>2410</v>
      </c>
      <c r="B1143" t="s">
        <v>2411</v>
      </c>
      <c r="C1143" t="s">
        <v>36</v>
      </c>
      <c r="D1143">
        <v>36.432201385498047</v>
      </c>
      <c r="E1143">
        <v>15.796401977539062</v>
      </c>
      <c r="F1143">
        <v>24.225875854492188</v>
      </c>
      <c r="G1143">
        <v>2719389184</v>
      </c>
      <c r="H1143">
        <v>65.620002746582031</v>
      </c>
    </row>
    <row r="1144" spans="1:8" x14ac:dyDescent="0.15">
      <c r="A1144" t="s">
        <v>2412</v>
      </c>
      <c r="B1144" t="s">
        <v>2413</v>
      </c>
      <c r="C1144" t="s">
        <v>36</v>
      </c>
      <c r="E1144">
        <v>-17.731622695922852</v>
      </c>
      <c r="F1144">
        <v>129.54824829101562</v>
      </c>
      <c r="G1144">
        <v>2715978752</v>
      </c>
      <c r="H1144">
        <v>21.440000534057617</v>
      </c>
    </row>
    <row r="1145" spans="1:8" x14ac:dyDescent="0.15">
      <c r="A1145" t="s">
        <v>2414</v>
      </c>
      <c r="B1145" t="s">
        <v>2415</v>
      </c>
      <c r="C1145" t="s">
        <v>33</v>
      </c>
      <c r="D1145">
        <v>8.7667217254638672</v>
      </c>
      <c r="E1145">
        <v>13.094320297241211</v>
      </c>
      <c r="F1145">
        <v>153.28501892089844</v>
      </c>
      <c r="G1145">
        <v>2713268480</v>
      </c>
      <c r="H1145">
        <v>53.939998626708984</v>
      </c>
    </row>
    <row r="1146" spans="1:8" x14ac:dyDescent="0.15">
      <c r="A1146" t="s">
        <v>2416</v>
      </c>
      <c r="B1146" t="s">
        <v>2417</v>
      </c>
      <c r="C1146" t="s">
        <v>65</v>
      </c>
      <c r="D1146">
        <v>45.829837799072266</v>
      </c>
      <c r="E1146">
        <v>8.3903436660766602</v>
      </c>
      <c r="F1146">
        <v>137.21797180175781</v>
      </c>
      <c r="G1146">
        <v>2707875072</v>
      </c>
      <c r="H1146">
        <v>56.25</v>
      </c>
    </row>
    <row r="1147" spans="1:8" x14ac:dyDescent="0.15">
      <c r="A1147" t="s">
        <v>2418</v>
      </c>
      <c r="B1147" t="s">
        <v>2419</v>
      </c>
      <c r="C1147" t="s">
        <v>25</v>
      </c>
      <c r="D1147">
        <v>5.3589897155761719</v>
      </c>
      <c r="E1147">
        <v>128.66011047363281</v>
      </c>
      <c r="F1147">
        <v>386.2843017578125</v>
      </c>
      <c r="G1147">
        <v>2706510848</v>
      </c>
      <c r="H1147">
        <v>48.639999389648438</v>
      </c>
    </row>
    <row r="1148" spans="1:8" x14ac:dyDescent="0.15">
      <c r="A1148" t="s">
        <v>2420</v>
      </c>
      <c r="B1148" t="s">
        <v>2421</v>
      </c>
      <c r="C1148" t="s">
        <v>20</v>
      </c>
      <c r="D1148">
        <v>112.6624755859375</v>
      </c>
      <c r="E1148">
        <v>-3.2871930599212651</v>
      </c>
      <c r="F1148">
        <v>31.725770950317383</v>
      </c>
      <c r="G1148">
        <v>2696308736</v>
      </c>
      <c r="H1148">
        <v>22.5</v>
      </c>
    </row>
    <row r="1149" spans="1:8" x14ac:dyDescent="0.15">
      <c r="A1149" t="s">
        <v>2422</v>
      </c>
      <c r="B1149" t="s">
        <v>2423</v>
      </c>
      <c r="C1149" t="s">
        <v>36</v>
      </c>
      <c r="E1149">
        <v>-56.395889282226562</v>
      </c>
      <c r="F1149">
        <v>34.018234252929688</v>
      </c>
      <c r="G1149">
        <v>2692821504</v>
      </c>
      <c r="H1149">
        <v>45.680000305175781</v>
      </c>
    </row>
    <row r="1150" spans="1:8" x14ac:dyDescent="0.15">
      <c r="A1150" t="s">
        <v>2424</v>
      </c>
      <c r="B1150" t="s">
        <v>2425</v>
      </c>
      <c r="C1150" t="s">
        <v>28</v>
      </c>
      <c r="D1150">
        <v>23.193418502807617</v>
      </c>
      <c r="E1150">
        <v>19.532941818237305</v>
      </c>
      <c r="F1150">
        <v>212.52902221679688</v>
      </c>
      <c r="G1150">
        <v>2688214016</v>
      </c>
      <c r="H1150">
        <v>57.669998168945312</v>
      </c>
    </row>
    <row r="1151" spans="1:8" x14ac:dyDescent="0.15">
      <c r="A1151" t="s">
        <v>2426</v>
      </c>
      <c r="B1151" t="s">
        <v>2427</v>
      </c>
      <c r="C1151" t="s">
        <v>36</v>
      </c>
      <c r="D1151">
        <v>4.5760207176208496</v>
      </c>
      <c r="E1151">
        <v>67.40753173828125</v>
      </c>
      <c r="F1151">
        <v>4.8992118835449219</v>
      </c>
      <c r="G1151">
        <v>2685078016</v>
      </c>
      <c r="H1151">
        <v>53.889999389648438</v>
      </c>
    </row>
    <row r="1152" spans="1:8" x14ac:dyDescent="0.15">
      <c r="A1152" t="s">
        <v>2428</v>
      </c>
      <c r="B1152" t="s">
        <v>2429</v>
      </c>
      <c r="C1152" t="s">
        <v>28</v>
      </c>
      <c r="D1152">
        <v>16.64488410949707</v>
      </c>
      <c r="E1152">
        <v>10.911435127258301</v>
      </c>
      <c r="F1152">
        <v>397.93511962890625</v>
      </c>
      <c r="G1152">
        <v>2679585536</v>
      </c>
      <c r="H1152">
        <v>24.110000610351562</v>
      </c>
    </row>
    <row r="1153" spans="1:8" x14ac:dyDescent="0.15">
      <c r="A1153" t="s">
        <v>2430</v>
      </c>
      <c r="B1153" t="s">
        <v>2431</v>
      </c>
      <c r="C1153" t="s">
        <v>33</v>
      </c>
      <c r="D1153">
        <v>11.029437065124512</v>
      </c>
      <c r="E1153">
        <v>12.846522331237793</v>
      </c>
      <c r="F1153">
        <v>33.454292297363281</v>
      </c>
      <c r="G1153">
        <v>2674153216</v>
      </c>
      <c r="H1153">
        <v>23.620000839233398</v>
      </c>
    </row>
    <row r="1154" spans="1:8" x14ac:dyDescent="0.15">
      <c r="A1154" t="s">
        <v>2432</v>
      </c>
      <c r="B1154" t="s">
        <v>2433</v>
      </c>
      <c r="C1154" t="s">
        <v>28</v>
      </c>
      <c r="D1154">
        <v>7.3453607559204102</v>
      </c>
      <c r="E1154">
        <v>9.5740194320678711</v>
      </c>
      <c r="F1154">
        <v>150.54466247558594</v>
      </c>
      <c r="G1154">
        <v>2671668224</v>
      </c>
      <c r="H1154">
        <v>11.489999771118164</v>
      </c>
    </row>
    <row r="1155" spans="1:8" x14ac:dyDescent="0.15">
      <c r="A1155" t="s">
        <v>2434</v>
      </c>
      <c r="B1155" t="s">
        <v>2435</v>
      </c>
      <c r="C1155" t="s">
        <v>36</v>
      </c>
      <c r="D1155">
        <v>19.668319702148438</v>
      </c>
      <c r="E1155">
        <v>19.507179260253906</v>
      </c>
      <c r="F1155">
        <v>114.15892791748047</v>
      </c>
      <c r="G1155">
        <v>2667676672</v>
      </c>
      <c r="H1155">
        <v>57.169998168945312</v>
      </c>
    </row>
    <row r="1156" spans="1:8" x14ac:dyDescent="0.15">
      <c r="A1156" t="s">
        <v>2436</v>
      </c>
      <c r="B1156" t="s">
        <v>2437</v>
      </c>
      <c r="C1156" t="s">
        <v>33</v>
      </c>
      <c r="D1156">
        <v>9.842132568359375</v>
      </c>
      <c r="E1156">
        <v>12.81987190246582</v>
      </c>
      <c r="F1156">
        <v>35.849590301513672</v>
      </c>
      <c r="G1156">
        <v>2664325120</v>
      </c>
      <c r="H1156">
        <v>33.380001068115234</v>
      </c>
    </row>
    <row r="1157" spans="1:8" x14ac:dyDescent="0.15">
      <c r="A1157" t="s">
        <v>2438</v>
      </c>
      <c r="B1157" t="s">
        <v>2439</v>
      </c>
      <c r="C1157" t="s">
        <v>33</v>
      </c>
      <c r="D1157">
        <v>14.246805191040039</v>
      </c>
      <c r="E1157">
        <v>5.6863431930541992</v>
      </c>
      <c r="F1157">
        <v>916.6500244140625</v>
      </c>
      <c r="G1157">
        <v>2663102464</v>
      </c>
      <c r="H1157">
        <v>67.110000610351562</v>
      </c>
    </row>
    <row r="1158" spans="1:8" x14ac:dyDescent="0.15">
      <c r="A1158" t="s">
        <v>2440</v>
      </c>
      <c r="B1158" t="s">
        <v>2441</v>
      </c>
      <c r="C1158" t="s">
        <v>36</v>
      </c>
      <c r="D1158">
        <v>25.130712509155273</v>
      </c>
      <c r="E1158">
        <v>11.78024959564209</v>
      </c>
      <c r="F1158">
        <v>195.79939270019531</v>
      </c>
      <c r="G1158">
        <v>2662377472</v>
      </c>
      <c r="H1158">
        <v>49.869998931884766</v>
      </c>
    </row>
    <row r="1159" spans="1:8" x14ac:dyDescent="0.15">
      <c r="A1159" t="s">
        <v>2442</v>
      </c>
      <c r="B1159" t="s">
        <v>2443</v>
      </c>
      <c r="C1159" t="s">
        <v>43</v>
      </c>
      <c r="D1159">
        <v>11.98799991607666</v>
      </c>
      <c r="E1159">
        <v>9.9742860794067383</v>
      </c>
      <c r="F1159">
        <v>14.170655250549316</v>
      </c>
      <c r="G1159">
        <v>2662273280</v>
      </c>
      <c r="H1159">
        <v>10.239999771118164</v>
      </c>
    </row>
    <row r="1160" spans="1:8" x14ac:dyDescent="0.15">
      <c r="A1160" t="s">
        <v>2444</v>
      </c>
      <c r="B1160" t="s">
        <v>2445</v>
      </c>
      <c r="C1160" t="s">
        <v>69</v>
      </c>
      <c r="D1160">
        <v>23.614151000976562</v>
      </c>
      <c r="E1160">
        <v>17.639566421508789</v>
      </c>
      <c r="F1160">
        <v>79.226669311523438</v>
      </c>
      <c r="G1160">
        <v>2661197056</v>
      </c>
      <c r="H1160">
        <v>82.389999389648438</v>
      </c>
    </row>
    <row r="1161" spans="1:8" x14ac:dyDescent="0.15">
      <c r="A1161" t="s">
        <v>2446</v>
      </c>
      <c r="B1161" t="s">
        <v>2447</v>
      </c>
      <c r="C1161" t="s">
        <v>45</v>
      </c>
      <c r="E1161">
        <v>32.415443420410156</v>
      </c>
      <c r="F1161">
        <v>121.49681854248047</v>
      </c>
      <c r="G1161">
        <v>2661136128</v>
      </c>
      <c r="H1161">
        <v>54.569999694824219</v>
      </c>
    </row>
    <row r="1162" spans="1:8" x14ac:dyDescent="0.15">
      <c r="A1162" t="s">
        <v>2448</v>
      </c>
      <c r="B1162" t="s">
        <v>2449</v>
      </c>
      <c r="C1162" t="s">
        <v>20</v>
      </c>
      <c r="E1162">
        <v>-63.595790863037109</v>
      </c>
      <c r="F1162">
        <v>294.28500366210938</v>
      </c>
      <c r="G1162">
        <v>2644806144</v>
      </c>
      <c r="H1162">
        <v>54.150001525878906</v>
      </c>
    </row>
    <row r="1163" spans="1:8" x14ac:dyDescent="0.15">
      <c r="A1163" t="s">
        <v>2450</v>
      </c>
      <c r="B1163" t="s">
        <v>2451</v>
      </c>
      <c r="C1163" t="s">
        <v>33</v>
      </c>
      <c r="D1163">
        <v>11.503623008728027</v>
      </c>
      <c r="E1163">
        <v>10.545772552490234</v>
      </c>
      <c r="F1163">
        <v>94.239776611328125</v>
      </c>
      <c r="G1163">
        <v>2640367616</v>
      </c>
      <c r="H1163">
        <v>15.880000114440918</v>
      </c>
    </row>
    <row r="1164" spans="1:8" x14ac:dyDescent="0.15">
      <c r="A1164" t="s">
        <v>2452</v>
      </c>
      <c r="B1164" t="s">
        <v>2453</v>
      </c>
      <c r="C1164" t="s">
        <v>28</v>
      </c>
      <c r="D1164">
        <v>14.112693786621094</v>
      </c>
      <c r="E1164">
        <v>15.108926773071289</v>
      </c>
      <c r="F1164">
        <v>184.12709045410156</v>
      </c>
      <c r="G1164">
        <v>2639768576</v>
      </c>
      <c r="H1164">
        <v>14.010000228881836</v>
      </c>
    </row>
    <row r="1165" spans="1:8" x14ac:dyDescent="0.15">
      <c r="A1165" t="s">
        <v>2454</v>
      </c>
      <c r="B1165" t="s">
        <v>2455</v>
      </c>
      <c r="C1165" t="s">
        <v>20</v>
      </c>
      <c r="E1165">
        <v>-33.446235656738281</v>
      </c>
      <c r="F1165">
        <v>109.24112701416016</v>
      </c>
      <c r="G1165">
        <v>2638803968</v>
      </c>
      <c r="H1165">
        <v>40.270000457763672</v>
      </c>
    </row>
    <row r="1166" spans="1:8" x14ac:dyDescent="0.15">
      <c r="A1166" t="s">
        <v>2456</v>
      </c>
      <c r="B1166" t="s">
        <v>2457</v>
      </c>
      <c r="C1166" t="s">
        <v>20</v>
      </c>
      <c r="D1166">
        <v>82.851417541503906</v>
      </c>
      <c r="E1166">
        <v>6.0175309181213379</v>
      </c>
      <c r="F1166">
        <v>73.87872314453125</v>
      </c>
      <c r="G1166">
        <v>2638780928</v>
      </c>
      <c r="H1166">
        <v>19.889999389648438</v>
      </c>
    </row>
    <row r="1167" spans="1:8" x14ac:dyDescent="0.15">
      <c r="A1167" t="s">
        <v>2458</v>
      </c>
      <c r="B1167" t="s">
        <v>2459</v>
      </c>
      <c r="C1167" t="s">
        <v>69</v>
      </c>
      <c r="D1167">
        <v>19.209514617919922</v>
      </c>
      <c r="E1167">
        <v>11.263827323913574</v>
      </c>
      <c r="F1167">
        <v>291.60671997070312</v>
      </c>
      <c r="G1167">
        <v>2637872896</v>
      </c>
      <c r="H1167">
        <v>73.889999389648438</v>
      </c>
    </row>
    <row r="1168" spans="1:8" x14ac:dyDescent="0.15">
      <c r="A1168" t="s">
        <v>2460</v>
      </c>
      <c r="B1168" t="s">
        <v>2461</v>
      </c>
      <c r="C1168" t="s">
        <v>65</v>
      </c>
      <c r="D1168">
        <v>30.863857269287109</v>
      </c>
      <c r="E1168">
        <v>10.500715255737305</v>
      </c>
      <c r="F1168">
        <v>64.499031066894531</v>
      </c>
      <c r="G1168">
        <v>2628209152</v>
      </c>
      <c r="H1168">
        <v>75.80999755859375</v>
      </c>
    </row>
    <row r="1169" spans="1:8" x14ac:dyDescent="0.15">
      <c r="A1169" t="s">
        <v>2462</v>
      </c>
      <c r="B1169" t="s">
        <v>2463</v>
      </c>
      <c r="C1169" t="s">
        <v>20</v>
      </c>
      <c r="D1169">
        <v>58.456214904785156</v>
      </c>
      <c r="E1169">
        <v>4.2861409187316895</v>
      </c>
      <c r="F1169">
        <v>4.0732698440551758</v>
      </c>
      <c r="G1169">
        <v>2625821696</v>
      </c>
      <c r="H1169">
        <v>63.919998168945312</v>
      </c>
    </row>
    <row r="1170" spans="1:8" x14ac:dyDescent="0.15">
      <c r="A1170" t="s">
        <v>2464</v>
      </c>
      <c r="B1170" t="s">
        <v>2465</v>
      </c>
      <c r="C1170" t="s">
        <v>65</v>
      </c>
      <c r="E1170">
        <v>-6.0479869842529297</v>
      </c>
      <c r="F1170">
        <v>129.12820434570312</v>
      </c>
      <c r="G1170">
        <v>2624009472</v>
      </c>
      <c r="H1170">
        <v>26.709999084472656</v>
      </c>
    </row>
    <row r="1171" spans="1:8" x14ac:dyDescent="0.15">
      <c r="A1171" t="s">
        <v>2466</v>
      </c>
      <c r="B1171" t="s">
        <v>117</v>
      </c>
      <c r="C1171" t="s">
        <v>28</v>
      </c>
      <c r="D1171">
        <v>18.444433212280273</v>
      </c>
      <c r="G1171">
        <v>2623899648</v>
      </c>
      <c r="H1171">
        <v>142.83999633789062</v>
      </c>
    </row>
    <row r="1172" spans="1:8" x14ac:dyDescent="0.15">
      <c r="A1172" t="s">
        <v>2467</v>
      </c>
      <c r="B1172" t="s">
        <v>2468</v>
      </c>
      <c r="C1172" t="s">
        <v>20</v>
      </c>
      <c r="D1172">
        <v>44.185356140136719</v>
      </c>
      <c r="E1172">
        <v>13.744603157043457</v>
      </c>
      <c r="F1172">
        <v>66.003852844238281</v>
      </c>
      <c r="G1172">
        <v>2611579904</v>
      </c>
      <c r="H1172">
        <v>74.370002746582031</v>
      </c>
    </row>
    <row r="1173" spans="1:8" x14ac:dyDescent="0.15">
      <c r="A1173" t="s">
        <v>2469</v>
      </c>
      <c r="B1173" t="s">
        <v>2470</v>
      </c>
      <c r="C1173" t="s">
        <v>36</v>
      </c>
      <c r="E1173">
        <v>-76.095329284667969</v>
      </c>
      <c r="F1173">
        <v>10.832953453063965</v>
      </c>
      <c r="G1173">
        <v>2607371008</v>
      </c>
      <c r="H1173">
        <v>10.239999771118164</v>
      </c>
    </row>
    <row r="1174" spans="1:8" x14ac:dyDescent="0.15">
      <c r="A1174" t="s">
        <v>2471</v>
      </c>
      <c r="B1174" t="s">
        <v>2472</v>
      </c>
      <c r="C1174" t="s">
        <v>28</v>
      </c>
      <c r="D1174">
        <v>27.970964431762695</v>
      </c>
      <c r="E1174">
        <v>11.81148624420166</v>
      </c>
      <c r="F1174">
        <v>88.441497802734375</v>
      </c>
      <c r="G1174">
        <v>2606104576</v>
      </c>
      <c r="H1174">
        <v>78.44000244140625</v>
      </c>
    </row>
    <row r="1175" spans="1:8" x14ac:dyDescent="0.15">
      <c r="A1175" t="s">
        <v>2473</v>
      </c>
      <c r="B1175" t="s">
        <v>2474</v>
      </c>
      <c r="C1175" t="s">
        <v>36</v>
      </c>
      <c r="E1175">
        <v>-49.421878814697266</v>
      </c>
      <c r="F1175">
        <v>3.0438680648803711</v>
      </c>
      <c r="G1175">
        <v>2600440576</v>
      </c>
      <c r="H1175">
        <v>21</v>
      </c>
    </row>
    <row r="1176" spans="1:8" x14ac:dyDescent="0.15">
      <c r="A1176" t="s">
        <v>2475</v>
      </c>
      <c r="B1176" t="s">
        <v>2476</v>
      </c>
      <c r="C1176" t="s">
        <v>80</v>
      </c>
      <c r="D1176">
        <v>31.192974090576172</v>
      </c>
      <c r="E1176">
        <v>6.5847940444946289</v>
      </c>
      <c r="F1176">
        <v>62.056339263916016</v>
      </c>
      <c r="G1176">
        <v>2599472896</v>
      </c>
      <c r="H1176">
        <v>38.689998626708984</v>
      </c>
    </row>
    <row r="1177" spans="1:8" x14ac:dyDescent="0.15">
      <c r="A1177" t="s">
        <v>2477</v>
      </c>
      <c r="B1177" t="s">
        <v>2478</v>
      </c>
      <c r="C1177" t="s">
        <v>20</v>
      </c>
      <c r="D1177">
        <v>46.242805480957031</v>
      </c>
      <c r="E1177">
        <v>10.97519588470459</v>
      </c>
      <c r="F1177">
        <v>1.6678769588470459</v>
      </c>
      <c r="G1177">
        <v>2589925632</v>
      </c>
      <c r="H1177">
        <v>88.300003051757812</v>
      </c>
    </row>
    <row r="1178" spans="1:8" x14ac:dyDescent="0.15">
      <c r="A1178" t="s">
        <v>2479</v>
      </c>
      <c r="B1178" t="s">
        <v>2480</v>
      </c>
      <c r="C1178" t="s">
        <v>69</v>
      </c>
      <c r="D1178">
        <v>7.0186400413513184</v>
      </c>
      <c r="E1178">
        <v>18.805870056152344</v>
      </c>
      <c r="F1178">
        <v>163.34571838378906</v>
      </c>
      <c r="G1178">
        <v>2587748864</v>
      </c>
      <c r="H1178">
        <v>37.810001373291016</v>
      </c>
    </row>
    <row r="1179" spans="1:8" x14ac:dyDescent="0.15">
      <c r="A1179" t="s">
        <v>2481</v>
      </c>
      <c r="B1179" t="s">
        <v>2482</v>
      </c>
      <c r="C1179" t="s">
        <v>33</v>
      </c>
      <c r="D1179">
        <v>10.637940406799316</v>
      </c>
      <c r="E1179">
        <v>20.829166412353516</v>
      </c>
      <c r="F1179">
        <v>397.12066650390625</v>
      </c>
      <c r="G1179">
        <v>2583473664</v>
      </c>
      <c r="H1179">
        <v>5.059999942779541</v>
      </c>
    </row>
    <row r="1180" spans="1:8" x14ac:dyDescent="0.15">
      <c r="A1180" t="s">
        <v>2483</v>
      </c>
      <c r="B1180" t="s">
        <v>2484</v>
      </c>
      <c r="C1180" t="s">
        <v>45</v>
      </c>
      <c r="D1180">
        <v>12.641605377197266</v>
      </c>
      <c r="E1180">
        <v>-0.64532101154327404</v>
      </c>
      <c r="F1180">
        <v>621.67510986328125</v>
      </c>
      <c r="G1180">
        <v>2583137280</v>
      </c>
      <c r="H1180">
        <v>37.490001678466797</v>
      </c>
    </row>
    <row r="1181" spans="1:8" x14ac:dyDescent="0.15">
      <c r="A1181" t="s">
        <v>2485</v>
      </c>
      <c r="B1181" t="s">
        <v>2486</v>
      </c>
      <c r="C1181" t="s">
        <v>43</v>
      </c>
      <c r="E1181">
        <v>2.878879070281982</v>
      </c>
      <c r="F1181">
        <v>243.49516296386719</v>
      </c>
      <c r="G1181">
        <v>2577363968</v>
      </c>
      <c r="H1181">
        <v>6.4200000762939453</v>
      </c>
    </row>
    <row r="1182" spans="1:8" x14ac:dyDescent="0.15">
      <c r="A1182" t="s">
        <v>2487</v>
      </c>
      <c r="B1182" t="s">
        <v>2488</v>
      </c>
      <c r="C1182" t="s">
        <v>36</v>
      </c>
      <c r="D1182">
        <v>284.19998168945312</v>
      </c>
      <c r="E1182">
        <v>0.59424102306366</v>
      </c>
      <c r="F1182">
        <v>28.069114685058594</v>
      </c>
      <c r="G1182">
        <v>2574662400</v>
      </c>
      <c r="H1182">
        <v>24.790000915527344</v>
      </c>
    </row>
    <row r="1183" spans="1:8" x14ac:dyDescent="0.15">
      <c r="A1183" t="s">
        <v>2489</v>
      </c>
      <c r="B1183" t="s">
        <v>2490</v>
      </c>
      <c r="C1183" t="s">
        <v>69</v>
      </c>
      <c r="D1183">
        <v>7.5452175140380859</v>
      </c>
      <c r="E1183">
        <v>11.631002426147461</v>
      </c>
      <c r="F1183">
        <v>302.2431640625</v>
      </c>
      <c r="G1183">
        <v>2553656320</v>
      </c>
      <c r="H1183">
        <v>47.880001068115234</v>
      </c>
    </row>
    <row r="1184" spans="1:8" x14ac:dyDescent="0.15">
      <c r="A1184" t="s">
        <v>2491</v>
      </c>
      <c r="B1184" t="s">
        <v>2492</v>
      </c>
      <c r="C1184" t="s">
        <v>33</v>
      </c>
      <c r="D1184">
        <v>21.695291519165039</v>
      </c>
      <c r="E1184">
        <v>42.985805511474609</v>
      </c>
      <c r="F1184">
        <v>16.586921691894531</v>
      </c>
      <c r="G1184">
        <v>2551023872</v>
      </c>
      <c r="H1184">
        <v>54</v>
      </c>
    </row>
    <row r="1185" spans="1:8" x14ac:dyDescent="0.15">
      <c r="A1185" t="s">
        <v>2493</v>
      </c>
      <c r="B1185" t="s">
        <v>2494</v>
      </c>
      <c r="C1185" t="s">
        <v>69</v>
      </c>
      <c r="D1185">
        <v>36.20782470703125</v>
      </c>
      <c r="E1185">
        <v>13.510390281677246</v>
      </c>
      <c r="F1185">
        <v>2.24219799041748</v>
      </c>
      <c r="G1185">
        <v>2542777600</v>
      </c>
      <c r="H1185">
        <v>94.589996337890625</v>
      </c>
    </row>
    <row r="1186" spans="1:8" x14ac:dyDescent="0.15">
      <c r="A1186" t="s">
        <v>2495</v>
      </c>
      <c r="B1186" t="s">
        <v>2496</v>
      </c>
      <c r="C1186" t="s">
        <v>33</v>
      </c>
      <c r="D1186">
        <v>14.006004333496094</v>
      </c>
      <c r="E1186">
        <v>7.7043499946594238</v>
      </c>
      <c r="F1186">
        <v>50.523258209228516</v>
      </c>
      <c r="G1186">
        <v>2534107392</v>
      </c>
      <c r="H1186">
        <v>74.209999084472656</v>
      </c>
    </row>
    <row r="1187" spans="1:8" x14ac:dyDescent="0.15">
      <c r="A1187" t="s">
        <v>2497</v>
      </c>
      <c r="B1187" t="s">
        <v>2498</v>
      </c>
      <c r="C1187" t="s">
        <v>45</v>
      </c>
      <c r="D1187">
        <v>36.949893951416016</v>
      </c>
      <c r="E1187">
        <v>45.600044250488281</v>
      </c>
      <c r="F1187">
        <v>62.627830505371094</v>
      </c>
      <c r="G1187">
        <v>2529517312</v>
      </c>
      <c r="H1187">
        <v>184.25</v>
      </c>
    </row>
    <row r="1188" spans="1:8" x14ac:dyDescent="0.15">
      <c r="A1188" t="s">
        <v>2499</v>
      </c>
      <c r="B1188" t="s">
        <v>2500</v>
      </c>
      <c r="C1188" t="s">
        <v>28</v>
      </c>
      <c r="D1188">
        <v>19.24420166015625</v>
      </c>
      <c r="E1188">
        <v>6.0574188232421884</v>
      </c>
      <c r="F1188">
        <v>368.30001831054688</v>
      </c>
      <c r="G1188">
        <v>2529387520</v>
      </c>
      <c r="H1188">
        <v>21.590000152587891</v>
      </c>
    </row>
    <row r="1189" spans="1:8" x14ac:dyDescent="0.15">
      <c r="A1189" t="s">
        <v>2501</v>
      </c>
      <c r="B1189" t="s">
        <v>2502</v>
      </c>
      <c r="C1189" t="s">
        <v>36</v>
      </c>
      <c r="E1189">
        <v>-41.584682464599609</v>
      </c>
      <c r="F1189">
        <v>90.099334716796875</v>
      </c>
      <c r="G1189">
        <v>2528579584</v>
      </c>
      <c r="H1189">
        <v>81.870002746582031</v>
      </c>
    </row>
    <row r="1190" spans="1:8" x14ac:dyDescent="0.15">
      <c r="A1190" t="s">
        <v>2503</v>
      </c>
      <c r="B1190" t="s">
        <v>2504</v>
      </c>
      <c r="C1190" t="s">
        <v>33</v>
      </c>
      <c r="D1190">
        <v>12.996982574462891</v>
      </c>
      <c r="E1190">
        <v>9.4690189361572266</v>
      </c>
      <c r="F1190">
        <v>43.313148498535156</v>
      </c>
      <c r="G1190">
        <v>2528269056</v>
      </c>
      <c r="H1190">
        <v>38.759998321533203</v>
      </c>
    </row>
    <row r="1191" spans="1:8" x14ac:dyDescent="0.15">
      <c r="A1191" t="s">
        <v>2505</v>
      </c>
      <c r="B1191" t="s">
        <v>2506</v>
      </c>
      <c r="C1191" t="s">
        <v>36</v>
      </c>
      <c r="E1191">
        <v>-475.790283203125</v>
      </c>
      <c r="F1191">
        <v>15.267108917236328</v>
      </c>
      <c r="G1191">
        <v>2526436096</v>
      </c>
      <c r="H1191">
        <v>13.159999847412109</v>
      </c>
    </row>
    <row r="1192" spans="1:8" x14ac:dyDescent="0.15">
      <c r="A1192" t="s">
        <v>2507</v>
      </c>
      <c r="B1192" t="s">
        <v>2508</v>
      </c>
      <c r="C1192" t="s">
        <v>28</v>
      </c>
      <c r="D1192">
        <v>11.215216636657715</v>
      </c>
      <c r="E1192">
        <v>6.6469440460205078</v>
      </c>
      <c r="F1192">
        <v>110.02047729492188</v>
      </c>
      <c r="G1192">
        <v>2518603264</v>
      </c>
      <c r="H1192">
        <v>45.740001678466797</v>
      </c>
    </row>
    <row r="1193" spans="1:8" x14ac:dyDescent="0.15">
      <c r="A1193" t="s">
        <v>2509</v>
      </c>
      <c r="B1193" t="s">
        <v>2510</v>
      </c>
      <c r="C1193" t="s">
        <v>43</v>
      </c>
      <c r="D1193">
        <v>10.685243606567383</v>
      </c>
      <c r="F1193">
        <v>230.4964599609375</v>
      </c>
      <c r="G1193">
        <v>2517150464</v>
      </c>
      <c r="H1193">
        <v>1.5399999618530269</v>
      </c>
    </row>
    <row r="1194" spans="1:8" x14ac:dyDescent="0.15">
      <c r="A1194" t="s">
        <v>2511</v>
      </c>
      <c r="B1194" t="s">
        <v>2512</v>
      </c>
      <c r="C1194" t="s">
        <v>80</v>
      </c>
      <c r="D1194">
        <v>52.700222015380859</v>
      </c>
      <c r="E1194">
        <v>5.0023880004882812</v>
      </c>
      <c r="F1194">
        <v>122.50863647460938</v>
      </c>
      <c r="G1194">
        <v>2514306048</v>
      </c>
      <c r="H1194">
        <v>14.270000457763672</v>
      </c>
    </row>
    <row r="1195" spans="1:8" x14ac:dyDescent="0.15">
      <c r="A1195" t="s">
        <v>2513</v>
      </c>
      <c r="B1195" t="s">
        <v>2514</v>
      </c>
      <c r="C1195" t="s">
        <v>43</v>
      </c>
      <c r="D1195">
        <v>16.767436981201172</v>
      </c>
      <c r="E1195">
        <v>7.9786491394042969</v>
      </c>
      <c r="F1195">
        <v>46.9266357421875</v>
      </c>
      <c r="G1195">
        <v>2507394816</v>
      </c>
      <c r="H1195">
        <v>38.349998474121094</v>
      </c>
    </row>
    <row r="1196" spans="1:8" x14ac:dyDescent="0.15">
      <c r="A1196" t="s">
        <v>2515</v>
      </c>
      <c r="B1196" t="s">
        <v>2516</v>
      </c>
      <c r="C1196" t="s">
        <v>80</v>
      </c>
      <c r="D1196">
        <v>274.06497192382812</v>
      </c>
      <c r="E1196">
        <v>10.457365989685059</v>
      </c>
      <c r="F1196">
        <v>93.503318786621094</v>
      </c>
      <c r="G1196">
        <v>2500781056</v>
      </c>
      <c r="H1196">
        <v>13.850000381469727</v>
      </c>
    </row>
    <row r="1197" spans="1:8" x14ac:dyDescent="0.15">
      <c r="A1197" t="s">
        <v>2517</v>
      </c>
      <c r="B1197" t="s">
        <v>2518</v>
      </c>
      <c r="C1197" t="s">
        <v>80</v>
      </c>
      <c r="D1197">
        <v>40.155445098876953</v>
      </c>
      <c r="E1197">
        <v>2.252240896224976</v>
      </c>
      <c r="F1197">
        <v>43.37060546875</v>
      </c>
      <c r="G1197">
        <v>2498338048</v>
      </c>
      <c r="H1197">
        <v>21.370000839233398</v>
      </c>
    </row>
    <row r="1198" spans="1:8" x14ac:dyDescent="0.15">
      <c r="A1198" t="s">
        <v>2519</v>
      </c>
      <c r="B1198" t="s">
        <v>2520</v>
      </c>
      <c r="C1198" t="s">
        <v>25</v>
      </c>
      <c r="D1198">
        <v>15.255091667175293</v>
      </c>
      <c r="E1198">
        <v>14.188011169433594</v>
      </c>
      <c r="F1198">
        <v>40.529159545898438</v>
      </c>
      <c r="G1198">
        <v>2496869632</v>
      </c>
      <c r="H1198">
        <v>44.419998168945312</v>
      </c>
    </row>
    <row r="1199" spans="1:8" x14ac:dyDescent="0.15">
      <c r="A1199" t="s">
        <v>2521</v>
      </c>
      <c r="B1199" t="s">
        <v>2522</v>
      </c>
      <c r="C1199" t="s">
        <v>36</v>
      </c>
      <c r="E1199">
        <v>-2.321079015731812</v>
      </c>
      <c r="F1199">
        <v>152.26800537109375</v>
      </c>
      <c r="G1199">
        <v>2493600000</v>
      </c>
      <c r="H1199">
        <v>16.170000076293945</v>
      </c>
    </row>
    <row r="1200" spans="1:8" x14ac:dyDescent="0.15">
      <c r="A1200" t="s">
        <v>2523</v>
      </c>
      <c r="B1200" t="s">
        <v>2524</v>
      </c>
      <c r="C1200" t="s">
        <v>69</v>
      </c>
      <c r="D1200">
        <v>9.9395599365234375</v>
      </c>
      <c r="E1200">
        <v>34.524929046630859</v>
      </c>
      <c r="F1200">
        <v>104.24797058105469</v>
      </c>
      <c r="G1200">
        <v>2492035072</v>
      </c>
      <c r="H1200">
        <v>8.5900001525878906</v>
      </c>
    </row>
    <row r="1201" spans="1:8" x14ac:dyDescent="0.15">
      <c r="A1201" t="s">
        <v>2525</v>
      </c>
      <c r="B1201" t="s">
        <v>2526</v>
      </c>
      <c r="C1201" t="s">
        <v>36</v>
      </c>
      <c r="E1201">
        <v>-22.056634902954102</v>
      </c>
      <c r="F1201">
        <v>0.31342801451683</v>
      </c>
      <c r="G1201">
        <v>2490370560</v>
      </c>
      <c r="H1201">
        <v>54</v>
      </c>
    </row>
    <row r="1202" spans="1:8" x14ac:dyDescent="0.15">
      <c r="A1202" t="s">
        <v>2527</v>
      </c>
      <c r="B1202" t="s">
        <v>2528</v>
      </c>
      <c r="C1202" t="s">
        <v>33</v>
      </c>
      <c r="D1202">
        <v>13.183768272399902</v>
      </c>
      <c r="E1202">
        <v>9.1457433700561523</v>
      </c>
      <c r="F1202">
        <v>29.759828567504883</v>
      </c>
      <c r="G1202">
        <v>2490149888</v>
      </c>
      <c r="H1202">
        <v>34.139999389648438</v>
      </c>
    </row>
    <row r="1203" spans="1:8" x14ac:dyDescent="0.15">
      <c r="A1203" t="s">
        <v>2529</v>
      </c>
      <c r="B1203" t="s">
        <v>2530</v>
      </c>
      <c r="C1203" t="s">
        <v>69</v>
      </c>
      <c r="D1203">
        <v>19.877098083496094</v>
      </c>
      <c r="E1203">
        <v>16.623493194580078</v>
      </c>
      <c r="F1203">
        <v>6.1007051467895508</v>
      </c>
      <c r="G1203">
        <v>2487963392</v>
      </c>
      <c r="H1203">
        <v>47.099998474121094</v>
      </c>
    </row>
    <row r="1204" spans="1:8" x14ac:dyDescent="0.15">
      <c r="A1204" t="s">
        <v>2531</v>
      </c>
      <c r="B1204" t="s">
        <v>2532</v>
      </c>
      <c r="C1204" t="s">
        <v>80</v>
      </c>
      <c r="D1204">
        <v>43.884376525878906</v>
      </c>
      <c r="E1204">
        <v>4.7127571105957031</v>
      </c>
      <c r="F1204">
        <v>100.03988647460938</v>
      </c>
      <c r="G1204">
        <v>2485867520</v>
      </c>
      <c r="H1204">
        <v>13.899999618530273</v>
      </c>
    </row>
    <row r="1205" spans="1:8" x14ac:dyDescent="0.15">
      <c r="A1205" t="s">
        <v>2533</v>
      </c>
      <c r="B1205" t="s">
        <v>2534</v>
      </c>
      <c r="C1205" t="s">
        <v>28</v>
      </c>
      <c r="D1205">
        <v>9.9931249618530273</v>
      </c>
      <c r="E1205">
        <v>12.70828914642334</v>
      </c>
      <c r="F1205">
        <v>84.481941223144531</v>
      </c>
      <c r="G1205">
        <v>2485330432</v>
      </c>
      <c r="H1205">
        <v>28.170000076293945</v>
      </c>
    </row>
    <row r="1206" spans="1:8" x14ac:dyDescent="0.15">
      <c r="A1206" t="s">
        <v>2535</v>
      </c>
      <c r="B1206" t="s">
        <v>2536</v>
      </c>
      <c r="C1206" t="s">
        <v>28</v>
      </c>
      <c r="D1206">
        <v>12.250301361083984</v>
      </c>
      <c r="E1206">
        <v>11.827500343322754</v>
      </c>
      <c r="F1206">
        <v>74.642623901367188</v>
      </c>
      <c r="G1206">
        <v>2483686912</v>
      </c>
      <c r="H1206">
        <v>64.879997253417969</v>
      </c>
    </row>
    <row r="1207" spans="1:8" x14ac:dyDescent="0.15">
      <c r="A1207" t="s">
        <v>2537</v>
      </c>
      <c r="B1207" t="s">
        <v>2538</v>
      </c>
      <c r="C1207" t="s">
        <v>28</v>
      </c>
      <c r="D1207">
        <v>8.0436487197875977</v>
      </c>
      <c r="E1207">
        <v>10.121170043945312</v>
      </c>
      <c r="F1207">
        <v>85.24810791015625</v>
      </c>
      <c r="G1207">
        <v>2476866560</v>
      </c>
      <c r="H1207">
        <v>23.520000457763672</v>
      </c>
    </row>
    <row r="1208" spans="1:8" x14ac:dyDescent="0.15">
      <c r="A1208" t="s">
        <v>2539</v>
      </c>
      <c r="B1208" t="s">
        <v>2540</v>
      </c>
      <c r="C1208" t="s">
        <v>69</v>
      </c>
      <c r="D1208">
        <v>49.805683135986328</v>
      </c>
      <c r="E1208">
        <v>20.072921752929688</v>
      </c>
      <c r="F1208">
        <v>0</v>
      </c>
      <c r="G1208">
        <v>2476648192</v>
      </c>
      <c r="H1208">
        <v>47.529998779296875</v>
      </c>
    </row>
    <row r="1209" spans="1:8" x14ac:dyDescent="0.15">
      <c r="A1209" t="s">
        <v>2541</v>
      </c>
      <c r="B1209" t="s">
        <v>2542</v>
      </c>
      <c r="C1209" t="s">
        <v>20</v>
      </c>
      <c r="D1209">
        <v>23.050298690795898</v>
      </c>
      <c r="E1209">
        <v>11.38201904296875</v>
      </c>
      <c r="F1209">
        <v>23.019140243530273</v>
      </c>
      <c r="G1209">
        <v>2475109888</v>
      </c>
      <c r="H1209">
        <v>133.36000061035156</v>
      </c>
    </row>
    <row r="1210" spans="1:8" x14ac:dyDescent="0.15">
      <c r="A1210" t="s">
        <v>2543</v>
      </c>
      <c r="B1210" t="s">
        <v>2544</v>
      </c>
      <c r="C1210" t="s">
        <v>69</v>
      </c>
      <c r="D1210">
        <v>14.851852416992188</v>
      </c>
      <c r="E1210">
        <v>23.196994781494141</v>
      </c>
      <c r="F1210">
        <v>38.104892730712891</v>
      </c>
      <c r="G1210">
        <v>2474040064</v>
      </c>
      <c r="H1210">
        <v>41.889999389648438</v>
      </c>
    </row>
    <row r="1211" spans="1:8" x14ac:dyDescent="0.15">
      <c r="A1211" t="s">
        <v>2545</v>
      </c>
      <c r="B1211" t="s">
        <v>2546</v>
      </c>
      <c r="C1211" t="s">
        <v>80</v>
      </c>
      <c r="D1211">
        <v>47.526432037353516</v>
      </c>
      <c r="E1211">
        <v>6.9650287628173828</v>
      </c>
      <c r="F1211">
        <v>97.592506408691406</v>
      </c>
      <c r="G1211">
        <v>2471643904</v>
      </c>
      <c r="H1211">
        <v>19.649999618530273</v>
      </c>
    </row>
    <row r="1212" spans="1:8" x14ac:dyDescent="0.15">
      <c r="A1212" t="s">
        <v>2547</v>
      </c>
      <c r="B1212" t="s">
        <v>2548</v>
      </c>
      <c r="C1212" t="s">
        <v>89</v>
      </c>
      <c r="D1212">
        <v>13.276884078979492</v>
      </c>
      <c r="E1212">
        <v>24.375160217285156</v>
      </c>
      <c r="F1212">
        <v>260.00701904296875</v>
      </c>
      <c r="G1212">
        <v>2469851136</v>
      </c>
      <c r="H1212">
        <v>32.130001068115234</v>
      </c>
    </row>
    <row r="1213" spans="1:8" x14ac:dyDescent="0.15">
      <c r="A1213" t="s">
        <v>2549</v>
      </c>
      <c r="B1213" t="s">
        <v>2550</v>
      </c>
      <c r="C1213" t="s">
        <v>69</v>
      </c>
      <c r="D1213">
        <v>19.873620986938477</v>
      </c>
      <c r="E1213">
        <v>5.8944478034973145</v>
      </c>
      <c r="F1213">
        <v>64.304039001464844</v>
      </c>
      <c r="G1213">
        <v>2465186560</v>
      </c>
      <c r="H1213">
        <v>37.150001525878906</v>
      </c>
    </row>
    <row r="1214" spans="1:8" x14ac:dyDescent="0.15">
      <c r="A1214" t="s">
        <v>2551</v>
      </c>
      <c r="B1214" t="s">
        <v>2552</v>
      </c>
      <c r="C1214" t="s">
        <v>33</v>
      </c>
      <c r="D1214">
        <v>9.5768890380859375</v>
      </c>
      <c r="E1214">
        <v>11.260780334472656</v>
      </c>
      <c r="F1214">
        <v>45.880706787109375</v>
      </c>
      <c r="G1214">
        <v>2460308992</v>
      </c>
      <c r="H1214">
        <v>35.389999389648438</v>
      </c>
    </row>
    <row r="1215" spans="1:8" x14ac:dyDescent="0.15">
      <c r="A1215" t="s">
        <v>2553</v>
      </c>
      <c r="B1215" t="s">
        <v>2554</v>
      </c>
      <c r="C1215" t="s">
        <v>20</v>
      </c>
      <c r="D1215">
        <v>24.997148513793945</v>
      </c>
      <c r="E1215">
        <v>46.379116058349609</v>
      </c>
      <c r="F1215">
        <v>246.97465515136719</v>
      </c>
      <c r="G1215">
        <v>2459988992</v>
      </c>
      <c r="H1215">
        <v>34.200000762939453</v>
      </c>
    </row>
    <row r="1216" spans="1:8" x14ac:dyDescent="0.15">
      <c r="A1216" t="s">
        <v>2555</v>
      </c>
      <c r="B1216" t="s">
        <v>2556</v>
      </c>
      <c r="C1216" t="s">
        <v>45</v>
      </c>
      <c r="D1216">
        <v>18.179281234741211</v>
      </c>
      <c r="E1216">
        <v>7.1336541175842294</v>
      </c>
      <c r="F1216">
        <v>23.022556304931641</v>
      </c>
      <c r="G1216">
        <v>2456545792</v>
      </c>
      <c r="H1216">
        <v>30.020000457763672</v>
      </c>
    </row>
    <row r="1217" spans="1:8" x14ac:dyDescent="0.15">
      <c r="A1217" t="s">
        <v>2557</v>
      </c>
      <c r="B1217" t="s">
        <v>2558</v>
      </c>
      <c r="C1217" t="s">
        <v>69</v>
      </c>
      <c r="D1217">
        <v>9.9124469757080078</v>
      </c>
      <c r="E1217">
        <v>19.12830924987793</v>
      </c>
      <c r="F1217">
        <v>43.109718322753906</v>
      </c>
      <c r="G1217">
        <v>2454894080</v>
      </c>
      <c r="H1217">
        <v>29.770000457763672</v>
      </c>
    </row>
    <row r="1218" spans="1:8" x14ac:dyDescent="0.15">
      <c r="A1218" t="s">
        <v>2559</v>
      </c>
      <c r="B1218" t="s">
        <v>2560</v>
      </c>
      <c r="C1218" t="s">
        <v>28</v>
      </c>
      <c r="D1218">
        <v>9.3445329666137695</v>
      </c>
      <c r="E1218">
        <v>-1.299785971641541</v>
      </c>
      <c r="F1218">
        <v>320.89410400390625</v>
      </c>
      <c r="G1218">
        <v>2448486656</v>
      </c>
      <c r="H1218">
        <v>11.989999771118164</v>
      </c>
    </row>
    <row r="1219" spans="1:8" x14ac:dyDescent="0.15">
      <c r="A1219" t="s">
        <v>2561</v>
      </c>
      <c r="B1219" t="s">
        <v>2562</v>
      </c>
      <c r="C1219" t="s">
        <v>80</v>
      </c>
      <c r="D1219">
        <v>52.216564178466797</v>
      </c>
      <c r="E1219">
        <v>24.53150749206543</v>
      </c>
      <c r="F1219">
        <v>107.96095275878906</v>
      </c>
      <c r="G1219">
        <v>2443510784</v>
      </c>
      <c r="H1219">
        <v>10.409999847412109</v>
      </c>
    </row>
    <row r="1220" spans="1:8" x14ac:dyDescent="0.15">
      <c r="A1220" t="s">
        <v>2563</v>
      </c>
      <c r="B1220" t="s">
        <v>2564</v>
      </c>
      <c r="C1220" t="s">
        <v>20</v>
      </c>
      <c r="F1220">
        <v>417.89041137695312</v>
      </c>
      <c r="G1220">
        <v>2441781248</v>
      </c>
      <c r="H1220">
        <v>29.760000228881836</v>
      </c>
    </row>
    <row r="1221" spans="1:8" x14ac:dyDescent="0.15">
      <c r="A1221" t="s">
        <v>2565</v>
      </c>
      <c r="B1221" t="s">
        <v>2566</v>
      </c>
      <c r="C1221" t="s">
        <v>89</v>
      </c>
      <c r="E1221">
        <v>1.534497976303101</v>
      </c>
      <c r="F1221">
        <v>143.18714904785156</v>
      </c>
      <c r="G1221">
        <v>2441221888</v>
      </c>
      <c r="H1221">
        <v>21.129999160766602</v>
      </c>
    </row>
    <row r="1222" spans="1:8" x14ac:dyDescent="0.15">
      <c r="A1222" t="s">
        <v>2567</v>
      </c>
      <c r="B1222" t="s">
        <v>2568</v>
      </c>
      <c r="C1222" t="s">
        <v>43</v>
      </c>
      <c r="D1222">
        <v>5.9039363861083984</v>
      </c>
      <c r="E1222">
        <v>31.501522064208984</v>
      </c>
      <c r="F1222">
        <v>112.28926086425781</v>
      </c>
      <c r="G1222">
        <v>2440860672</v>
      </c>
      <c r="H1222">
        <v>32.400001525878906</v>
      </c>
    </row>
    <row r="1223" spans="1:8" x14ac:dyDescent="0.15">
      <c r="A1223" t="s">
        <v>2569</v>
      </c>
      <c r="B1223" t="s">
        <v>2570</v>
      </c>
      <c r="C1223" t="s">
        <v>20</v>
      </c>
      <c r="E1223">
        <v>-44.668655395507812</v>
      </c>
      <c r="F1223">
        <v>103.54903411865234</v>
      </c>
      <c r="G1223">
        <v>2429565440</v>
      </c>
      <c r="H1223">
        <v>24.469999313354492</v>
      </c>
    </row>
    <row r="1224" spans="1:8" x14ac:dyDescent="0.15">
      <c r="A1224" t="s">
        <v>2571</v>
      </c>
      <c r="B1224" t="s">
        <v>2572</v>
      </c>
      <c r="C1224" t="s">
        <v>36</v>
      </c>
      <c r="E1224">
        <v>-7.4288358688354492</v>
      </c>
      <c r="F1224">
        <v>43.314609527587891</v>
      </c>
      <c r="G1224">
        <v>2422965248</v>
      </c>
      <c r="H1224">
        <v>65.779998779296875</v>
      </c>
    </row>
    <row r="1225" spans="1:8" x14ac:dyDescent="0.15">
      <c r="A1225" t="s">
        <v>2573</v>
      </c>
      <c r="B1225" t="s">
        <v>2574</v>
      </c>
      <c r="C1225" t="s">
        <v>69</v>
      </c>
      <c r="E1225">
        <v>-17.92637825012207</v>
      </c>
      <c r="F1225">
        <v>80.570281982421875</v>
      </c>
      <c r="G1225">
        <v>2420742656</v>
      </c>
      <c r="H1225">
        <v>17.299999237060547</v>
      </c>
    </row>
    <row r="1226" spans="1:8" x14ac:dyDescent="0.15">
      <c r="A1226" t="s">
        <v>2575</v>
      </c>
      <c r="B1226" t="s">
        <v>2576</v>
      </c>
      <c r="C1226" t="s">
        <v>89</v>
      </c>
      <c r="D1226">
        <v>16.51707649230957</v>
      </c>
      <c r="E1226">
        <v>9.1967401504516602</v>
      </c>
      <c r="F1226">
        <v>75.572807312011719</v>
      </c>
      <c r="G1226">
        <v>2419458304</v>
      </c>
      <c r="H1226">
        <v>19.190000534057617</v>
      </c>
    </row>
    <row r="1227" spans="1:8" x14ac:dyDescent="0.15">
      <c r="A1227" t="s">
        <v>2577</v>
      </c>
      <c r="B1227" t="s">
        <v>2578</v>
      </c>
      <c r="C1227" t="s">
        <v>80</v>
      </c>
      <c r="D1227">
        <v>48.155731201171875</v>
      </c>
      <c r="E1227">
        <v>3.869487047195435</v>
      </c>
      <c r="F1227">
        <v>95.67041015625</v>
      </c>
      <c r="G1227">
        <v>2418572544</v>
      </c>
      <c r="H1227">
        <v>11.319999694824219</v>
      </c>
    </row>
    <row r="1228" spans="1:8" x14ac:dyDescent="0.15">
      <c r="A1228" t="s">
        <v>2579</v>
      </c>
      <c r="B1228" t="s">
        <v>2580</v>
      </c>
      <c r="C1228" t="s">
        <v>36</v>
      </c>
      <c r="G1228">
        <v>2413743104</v>
      </c>
      <c r="H1228">
        <v>3.4500000476837158</v>
      </c>
    </row>
    <row r="1229" spans="1:8" x14ac:dyDescent="0.15">
      <c r="A1229" t="s">
        <v>2581</v>
      </c>
      <c r="B1229" t="s">
        <v>2582</v>
      </c>
      <c r="C1229" t="s">
        <v>89</v>
      </c>
      <c r="E1229">
        <v>-51.040096282958984</v>
      </c>
      <c r="F1229">
        <v>66.841064453125</v>
      </c>
      <c r="G1229">
        <v>2413498112</v>
      </c>
      <c r="H1229">
        <v>7.4200000762939453</v>
      </c>
    </row>
    <row r="1230" spans="1:8" x14ac:dyDescent="0.15">
      <c r="A1230" t="s">
        <v>2583</v>
      </c>
      <c r="B1230" t="s">
        <v>2584</v>
      </c>
      <c r="C1230" t="s">
        <v>28</v>
      </c>
      <c r="D1230">
        <v>33.754325866699219</v>
      </c>
      <c r="F1230">
        <v>477.53939819335938</v>
      </c>
      <c r="G1230">
        <v>2412365568</v>
      </c>
      <c r="H1230">
        <v>28.420000076293945</v>
      </c>
    </row>
    <row r="1231" spans="1:8" x14ac:dyDescent="0.15">
      <c r="A1231" t="s">
        <v>2585</v>
      </c>
      <c r="B1231" t="s">
        <v>2586</v>
      </c>
      <c r="C1231" t="s">
        <v>20</v>
      </c>
      <c r="D1231">
        <v>162.12014770507812</v>
      </c>
      <c r="E1231">
        <v>2.2544529438018799</v>
      </c>
      <c r="F1231">
        <v>56.258129119873047</v>
      </c>
      <c r="G1231">
        <v>2409107200</v>
      </c>
      <c r="H1231">
        <v>33.630001068115234</v>
      </c>
    </row>
    <row r="1232" spans="1:8" x14ac:dyDescent="0.15">
      <c r="A1232" t="s">
        <v>2587</v>
      </c>
      <c r="B1232" t="s">
        <v>2588</v>
      </c>
      <c r="C1232" t="s">
        <v>36</v>
      </c>
      <c r="E1232">
        <v>-16.623655319213867</v>
      </c>
      <c r="F1232">
        <v>32.670772552490234</v>
      </c>
      <c r="G1232">
        <v>2406814720</v>
      </c>
      <c r="H1232">
        <v>16.450000762939453</v>
      </c>
    </row>
    <row r="1233" spans="1:8" x14ac:dyDescent="0.15">
      <c r="A1233" t="s">
        <v>2589</v>
      </c>
      <c r="B1233" t="s">
        <v>2590</v>
      </c>
      <c r="C1233" t="s">
        <v>69</v>
      </c>
      <c r="D1233">
        <v>15.11030101776123</v>
      </c>
      <c r="E1233">
        <v>14.352639198303223</v>
      </c>
      <c r="F1233">
        <v>23.95208740234375</v>
      </c>
      <c r="G1233">
        <v>2403732736</v>
      </c>
      <c r="H1233">
        <v>39.169998168945312</v>
      </c>
    </row>
    <row r="1234" spans="1:8" x14ac:dyDescent="0.15">
      <c r="A1234" t="s">
        <v>2591</v>
      </c>
      <c r="B1234" t="s">
        <v>2592</v>
      </c>
      <c r="C1234" t="s">
        <v>36</v>
      </c>
      <c r="D1234">
        <v>21.402952194213867</v>
      </c>
      <c r="E1234">
        <v>19.172880172729492</v>
      </c>
      <c r="F1234">
        <v>81.859321594238281</v>
      </c>
      <c r="G1234">
        <v>2395590912</v>
      </c>
      <c r="H1234">
        <v>73.379997253417969</v>
      </c>
    </row>
    <row r="1235" spans="1:8" x14ac:dyDescent="0.15">
      <c r="A1235" t="s">
        <v>2593</v>
      </c>
      <c r="B1235" t="s">
        <v>2594</v>
      </c>
      <c r="C1235" t="s">
        <v>25</v>
      </c>
      <c r="D1235">
        <v>46.333335876464844</v>
      </c>
      <c r="E1235">
        <v>6.5695009231567383</v>
      </c>
      <c r="F1235">
        <v>33.996955871582031</v>
      </c>
      <c r="G1235">
        <v>2382973184</v>
      </c>
      <c r="H1235">
        <v>33.549999237060547</v>
      </c>
    </row>
    <row r="1236" spans="1:8" x14ac:dyDescent="0.15">
      <c r="A1236" t="s">
        <v>2595</v>
      </c>
      <c r="B1236" t="s">
        <v>2596</v>
      </c>
      <c r="C1236" t="s">
        <v>80</v>
      </c>
      <c r="D1236">
        <v>50.889518737792969</v>
      </c>
      <c r="G1236">
        <v>2380431360</v>
      </c>
      <c r="H1236">
        <v>38.889999389648438</v>
      </c>
    </row>
    <row r="1237" spans="1:8" x14ac:dyDescent="0.15">
      <c r="A1237" t="s">
        <v>2597</v>
      </c>
      <c r="B1237" t="s">
        <v>2598</v>
      </c>
      <c r="C1237" t="s">
        <v>69</v>
      </c>
      <c r="D1237">
        <v>11.794304847717285</v>
      </c>
      <c r="E1237">
        <v>13.227234840393066</v>
      </c>
      <c r="F1237">
        <v>84.668510437011719</v>
      </c>
      <c r="G1237">
        <v>2380260096</v>
      </c>
      <c r="H1237">
        <v>56.029998779296875</v>
      </c>
    </row>
    <row r="1238" spans="1:8" x14ac:dyDescent="0.15">
      <c r="A1238" t="s">
        <v>2599</v>
      </c>
      <c r="B1238" t="s">
        <v>2600</v>
      </c>
      <c r="C1238" t="s">
        <v>20</v>
      </c>
      <c r="D1238">
        <v>19.591064453125</v>
      </c>
      <c r="E1238">
        <v>9.9667205810546875</v>
      </c>
      <c r="F1238">
        <v>41.300235748291016</v>
      </c>
      <c r="G1238">
        <v>2379044864</v>
      </c>
      <c r="H1238">
        <v>37.400001525878906</v>
      </c>
    </row>
    <row r="1239" spans="1:8" x14ac:dyDescent="0.15">
      <c r="A1239" t="s">
        <v>2601</v>
      </c>
      <c r="B1239" t="s">
        <v>2602</v>
      </c>
      <c r="C1239" t="s">
        <v>45</v>
      </c>
      <c r="D1239">
        <v>40.631271362304688</v>
      </c>
      <c r="E1239">
        <v>8.0045528411865234</v>
      </c>
      <c r="F1239">
        <v>1.2717050313949581</v>
      </c>
      <c r="G1239">
        <v>2378946048</v>
      </c>
      <c r="H1239">
        <v>36.770000457763672</v>
      </c>
    </row>
    <row r="1240" spans="1:8" x14ac:dyDescent="0.15">
      <c r="A1240" t="s">
        <v>2603</v>
      </c>
      <c r="B1240" t="s">
        <v>2604</v>
      </c>
      <c r="C1240" t="s">
        <v>36</v>
      </c>
      <c r="E1240">
        <v>-28.722002029418945</v>
      </c>
      <c r="F1240">
        <v>5.8318009376525879</v>
      </c>
      <c r="G1240">
        <v>2376983808</v>
      </c>
      <c r="H1240">
        <v>44.990001678466797</v>
      </c>
    </row>
    <row r="1241" spans="1:8" x14ac:dyDescent="0.15">
      <c r="A1241" t="s">
        <v>2605</v>
      </c>
      <c r="B1241" t="s">
        <v>2606</v>
      </c>
      <c r="C1241" t="s">
        <v>20</v>
      </c>
      <c r="D1241">
        <v>80.21881103515625</v>
      </c>
      <c r="E1241">
        <v>4.8872480392456055</v>
      </c>
      <c r="F1241">
        <v>73.303741455078125</v>
      </c>
      <c r="G1241">
        <v>2368960512</v>
      </c>
      <c r="H1241">
        <v>32.799999237060547</v>
      </c>
    </row>
    <row r="1242" spans="1:8" x14ac:dyDescent="0.15">
      <c r="A1242" t="s">
        <v>2607</v>
      </c>
      <c r="B1242" t="s">
        <v>2608</v>
      </c>
      <c r="C1242" t="s">
        <v>69</v>
      </c>
      <c r="D1242">
        <v>7.2007007598876953</v>
      </c>
      <c r="E1242">
        <v>15.769854545593262</v>
      </c>
      <c r="F1242">
        <v>308.769775390625</v>
      </c>
      <c r="G1242">
        <v>2355323136</v>
      </c>
      <c r="H1242">
        <v>31.879999160766602</v>
      </c>
    </row>
    <row r="1243" spans="1:8" x14ac:dyDescent="0.15">
      <c r="A1243" t="s">
        <v>2609</v>
      </c>
      <c r="B1243" t="s">
        <v>2610</v>
      </c>
      <c r="C1243" t="s">
        <v>36</v>
      </c>
      <c r="D1243">
        <v>13.105374336242676</v>
      </c>
      <c r="E1243">
        <v>-8.1878824234008789</v>
      </c>
      <c r="F1243">
        <v>153.35762023925781</v>
      </c>
      <c r="G1243">
        <v>2349441280</v>
      </c>
      <c r="H1243">
        <v>26.540000915527344</v>
      </c>
    </row>
    <row r="1244" spans="1:8" x14ac:dyDescent="0.15">
      <c r="A1244" t="s">
        <v>2611</v>
      </c>
      <c r="B1244" t="s">
        <v>2612</v>
      </c>
      <c r="C1244" t="s">
        <v>20</v>
      </c>
      <c r="D1244">
        <v>38.427806854248047</v>
      </c>
      <c r="E1244">
        <v>7.5599279403686523</v>
      </c>
      <c r="F1244">
        <v>55.666225433349609</v>
      </c>
      <c r="G1244">
        <v>2346104064</v>
      </c>
      <c r="H1244">
        <v>68.650001525878906</v>
      </c>
    </row>
    <row r="1245" spans="1:8" x14ac:dyDescent="0.15">
      <c r="A1245" t="s">
        <v>2613</v>
      </c>
      <c r="B1245" t="s">
        <v>2614</v>
      </c>
      <c r="C1245" t="s">
        <v>28</v>
      </c>
      <c r="D1245">
        <v>14.91873836517334</v>
      </c>
      <c r="E1245">
        <v>6.5389218330383301</v>
      </c>
      <c r="F1245">
        <v>28.627630233764648</v>
      </c>
      <c r="G1245">
        <v>2339719680</v>
      </c>
      <c r="H1245">
        <v>42.599998474121094</v>
      </c>
    </row>
    <row r="1246" spans="1:8" x14ac:dyDescent="0.15">
      <c r="A1246" t="s">
        <v>2615</v>
      </c>
      <c r="B1246" t="s">
        <v>2616</v>
      </c>
      <c r="C1246" t="s">
        <v>28</v>
      </c>
      <c r="D1246">
        <v>19.652748107910156</v>
      </c>
      <c r="E1246">
        <v>15.940205574035645</v>
      </c>
      <c r="F1246">
        <v>5.0716218948364258</v>
      </c>
      <c r="G1246">
        <v>2335666688</v>
      </c>
      <c r="H1246">
        <v>71.239997863769531</v>
      </c>
    </row>
    <row r="1247" spans="1:8" x14ac:dyDescent="0.15">
      <c r="A1247" t="s">
        <v>2617</v>
      </c>
      <c r="B1247" t="s">
        <v>2618</v>
      </c>
      <c r="C1247" t="s">
        <v>36</v>
      </c>
      <c r="G1247">
        <v>2331736320</v>
      </c>
      <c r="H1247">
        <v>77.449996948242188</v>
      </c>
    </row>
    <row r="1248" spans="1:8" x14ac:dyDescent="0.15">
      <c r="A1248" t="s">
        <v>2619</v>
      </c>
      <c r="B1248" t="s">
        <v>2620</v>
      </c>
      <c r="C1248" t="s">
        <v>33</v>
      </c>
      <c r="D1248">
        <v>12.764162063598633</v>
      </c>
      <c r="E1248">
        <v>9.8582973480224609</v>
      </c>
      <c r="F1248">
        <v>33.790218353271484</v>
      </c>
      <c r="G1248">
        <v>2328678912</v>
      </c>
      <c r="H1248">
        <v>67.760002136230469</v>
      </c>
    </row>
    <row r="1249" spans="1:8" x14ac:dyDescent="0.15">
      <c r="A1249" t="s">
        <v>2621</v>
      </c>
      <c r="B1249" t="s">
        <v>2622</v>
      </c>
      <c r="C1249" t="s">
        <v>33</v>
      </c>
      <c r="D1249">
        <v>11.129178047180176</v>
      </c>
      <c r="E1249">
        <v>11.237899780273438</v>
      </c>
      <c r="F1249">
        <v>47.863105773925781</v>
      </c>
      <c r="G1249">
        <v>2328238080</v>
      </c>
      <c r="H1249">
        <v>35.459999084472656</v>
      </c>
    </row>
    <row r="1250" spans="1:8" x14ac:dyDescent="0.15">
      <c r="A1250" t="s">
        <v>2623</v>
      </c>
      <c r="B1250" t="s">
        <v>2624</v>
      </c>
      <c r="C1250" t="s">
        <v>33</v>
      </c>
      <c r="D1250">
        <v>10.914814949035645</v>
      </c>
      <c r="E1250">
        <v>14.904897689819336</v>
      </c>
      <c r="F1250">
        <v>262.23748779296875</v>
      </c>
      <c r="G1250">
        <v>2325993984</v>
      </c>
      <c r="H1250">
        <v>29.590000152587891</v>
      </c>
    </row>
    <row r="1251" spans="1:8" x14ac:dyDescent="0.15">
      <c r="A1251" t="s">
        <v>2625</v>
      </c>
      <c r="B1251" t="s">
        <v>2626</v>
      </c>
      <c r="C1251" t="s">
        <v>89</v>
      </c>
      <c r="D1251">
        <v>120.73448944091797</v>
      </c>
      <c r="E1251">
        <v>-14.64786434173584</v>
      </c>
      <c r="F1251">
        <v>73.382034301757812</v>
      </c>
      <c r="G1251">
        <v>2325380864</v>
      </c>
      <c r="H1251">
        <v>9.0600004196166992</v>
      </c>
    </row>
    <row r="1252" spans="1:8" x14ac:dyDescent="0.15">
      <c r="A1252" t="s">
        <v>2627</v>
      </c>
      <c r="B1252" t="s">
        <v>2628</v>
      </c>
      <c r="C1252" t="s">
        <v>33</v>
      </c>
      <c r="D1252">
        <v>9.5101766586303711</v>
      </c>
      <c r="E1252">
        <v>9.2769699096679688</v>
      </c>
      <c r="F1252">
        <v>73.240997314453125</v>
      </c>
      <c r="G1252">
        <v>2322467584</v>
      </c>
      <c r="H1252">
        <v>24.040000915527344</v>
      </c>
    </row>
    <row r="1253" spans="1:8" x14ac:dyDescent="0.15">
      <c r="A1253" t="s">
        <v>2629</v>
      </c>
      <c r="B1253" t="s">
        <v>2630</v>
      </c>
      <c r="C1253" t="s">
        <v>69</v>
      </c>
      <c r="D1253">
        <v>26.212913513183594</v>
      </c>
      <c r="E1253">
        <v>8.4767675399780273</v>
      </c>
      <c r="F1253">
        <v>28.213897705078125</v>
      </c>
      <c r="G1253">
        <v>2318385920</v>
      </c>
      <c r="H1253">
        <v>64.779998779296875</v>
      </c>
    </row>
    <row r="1254" spans="1:8" x14ac:dyDescent="0.15">
      <c r="A1254" t="s">
        <v>2631</v>
      </c>
      <c r="B1254" t="s">
        <v>2632</v>
      </c>
      <c r="C1254" t="s">
        <v>28</v>
      </c>
      <c r="D1254">
        <v>12.097858428955078</v>
      </c>
      <c r="E1254">
        <v>12.822881698608398</v>
      </c>
      <c r="F1254">
        <v>66.523872375488281</v>
      </c>
      <c r="G1254">
        <v>2312143872</v>
      </c>
      <c r="H1254">
        <v>37.319999694824219</v>
      </c>
    </row>
    <row r="1255" spans="1:8" x14ac:dyDescent="0.15">
      <c r="A1255" t="s">
        <v>2633</v>
      </c>
      <c r="B1255" t="s">
        <v>2634</v>
      </c>
      <c r="C1255" t="s">
        <v>69</v>
      </c>
      <c r="D1255">
        <v>12.564756393432617</v>
      </c>
      <c r="E1255">
        <v>25.139095306396484</v>
      </c>
      <c r="F1255">
        <v>189.30465698242188</v>
      </c>
      <c r="G1255">
        <v>2307310848</v>
      </c>
      <c r="H1255">
        <v>141.5</v>
      </c>
    </row>
    <row r="1256" spans="1:8" x14ac:dyDescent="0.15">
      <c r="A1256" t="s">
        <v>2635</v>
      </c>
      <c r="B1256" t="s">
        <v>2636</v>
      </c>
      <c r="C1256" t="s">
        <v>20</v>
      </c>
      <c r="E1256">
        <v>-48.516380310058594</v>
      </c>
      <c r="F1256">
        <v>174.18940734863281</v>
      </c>
      <c r="G1256">
        <v>2304665600</v>
      </c>
      <c r="H1256">
        <v>16.459999084472656</v>
      </c>
    </row>
    <row r="1257" spans="1:8" x14ac:dyDescent="0.15">
      <c r="A1257" t="s">
        <v>2637</v>
      </c>
      <c r="B1257" t="s">
        <v>2638</v>
      </c>
      <c r="C1257" t="s">
        <v>80</v>
      </c>
      <c r="D1257">
        <v>67.383087158203125</v>
      </c>
      <c r="E1257">
        <v>2.5147690773010249</v>
      </c>
      <c r="F1257">
        <v>80.237663269042969</v>
      </c>
      <c r="G1257">
        <v>2302187264</v>
      </c>
      <c r="H1257">
        <v>27.260000228881836</v>
      </c>
    </row>
    <row r="1258" spans="1:8" x14ac:dyDescent="0.15">
      <c r="A1258" t="s">
        <v>2639</v>
      </c>
      <c r="B1258" t="s">
        <v>2640</v>
      </c>
      <c r="C1258" t="s">
        <v>36</v>
      </c>
      <c r="E1258">
        <v>-61.612827301025391</v>
      </c>
      <c r="F1258">
        <v>37.581806182861328</v>
      </c>
      <c r="G1258">
        <v>2301338112</v>
      </c>
      <c r="H1258">
        <v>24.180000305175781</v>
      </c>
    </row>
    <row r="1259" spans="1:8" x14ac:dyDescent="0.15">
      <c r="A1259" t="s">
        <v>2641</v>
      </c>
      <c r="B1259" t="s">
        <v>2642</v>
      </c>
      <c r="C1259" t="s">
        <v>28</v>
      </c>
      <c r="D1259">
        <v>9.4774589538574219</v>
      </c>
      <c r="E1259">
        <v>18.312444686889648</v>
      </c>
      <c r="F1259">
        <v>95.467254638671875</v>
      </c>
      <c r="G1259">
        <v>2296299776</v>
      </c>
      <c r="H1259">
        <v>23.440000534057617</v>
      </c>
    </row>
    <row r="1260" spans="1:8" x14ac:dyDescent="0.15">
      <c r="A1260" t="s">
        <v>2643</v>
      </c>
      <c r="B1260" t="s">
        <v>2644</v>
      </c>
      <c r="C1260" t="s">
        <v>36</v>
      </c>
      <c r="F1260">
        <v>170.02299499511719</v>
      </c>
      <c r="G1260">
        <v>2296051456</v>
      </c>
      <c r="H1260">
        <v>32.740001678466797</v>
      </c>
    </row>
    <row r="1261" spans="1:8" x14ac:dyDescent="0.15">
      <c r="A1261" t="s">
        <v>2645</v>
      </c>
      <c r="B1261" t="s">
        <v>2646</v>
      </c>
      <c r="C1261" t="s">
        <v>20</v>
      </c>
      <c r="D1261">
        <v>8.5449905395507812</v>
      </c>
      <c r="E1261">
        <v>11.591006278991699</v>
      </c>
      <c r="F1261">
        <v>0.69150799512863204</v>
      </c>
      <c r="G1261">
        <v>2294588160</v>
      </c>
      <c r="H1261">
        <v>13.569999694824219</v>
      </c>
    </row>
    <row r="1262" spans="1:8" x14ac:dyDescent="0.15">
      <c r="A1262" t="s">
        <v>2647</v>
      </c>
      <c r="B1262" t="s">
        <v>2648</v>
      </c>
      <c r="C1262" t="s">
        <v>20</v>
      </c>
      <c r="D1262">
        <v>44.406406402587891</v>
      </c>
      <c r="E1262">
        <v>7.9782099723815918</v>
      </c>
      <c r="F1262">
        <v>34.264533996582031</v>
      </c>
      <c r="G1262">
        <v>2290528256</v>
      </c>
      <c r="H1262">
        <v>47.240001678466797</v>
      </c>
    </row>
    <row r="1263" spans="1:8" x14ac:dyDescent="0.15">
      <c r="A1263" t="s">
        <v>2649</v>
      </c>
      <c r="B1263" t="s">
        <v>2650</v>
      </c>
      <c r="C1263" t="s">
        <v>89</v>
      </c>
      <c r="D1263">
        <v>14.729065895080566</v>
      </c>
      <c r="E1263">
        <v>11.011310577392578</v>
      </c>
      <c r="F1263">
        <v>37.517269134521484</v>
      </c>
      <c r="G1263">
        <v>2288360704</v>
      </c>
      <c r="H1263">
        <v>48.009998321533203</v>
      </c>
    </row>
    <row r="1264" spans="1:8" x14ac:dyDescent="0.15">
      <c r="A1264" t="s">
        <v>2651</v>
      </c>
      <c r="B1264" t="s">
        <v>2652</v>
      </c>
      <c r="C1264" t="s">
        <v>33</v>
      </c>
      <c r="D1264">
        <v>10.933389663696289</v>
      </c>
      <c r="E1264">
        <v>9.7218217849731445</v>
      </c>
      <c r="F1264">
        <v>88.011909484863281</v>
      </c>
      <c r="G1264">
        <v>2286838016</v>
      </c>
      <c r="H1264">
        <v>23.200000762939453</v>
      </c>
    </row>
    <row r="1265" spans="1:8" x14ac:dyDescent="0.15">
      <c r="A1265" t="s">
        <v>2653</v>
      </c>
      <c r="B1265" t="s">
        <v>2654</v>
      </c>
      <c r="C1265" t="s">
        <v>80</v>
      </c>
      <c r="D1265">
        <v>31.773332595825195</v>
      </c>
      <c r="E1265">
        <v>8.2410955429077148</v>
      </c>
      <c r="F1265">
        <v>56.269615173339844</v>
      </c>
      <c r="G1265">
        <v>2286685440</v>
      </c>
      <c r="H1265">
        <v>23.930000305175781</v>
      </c>
    </row>
    <row r="1266" spans="1:8" x14ac:dyDescent="0.15">
      <c r="A1266" t="s">
        <v>2655</v>
      </c>
      <c r="B1266" t="s">
        <v>2656</v>
      </c>
      <c r="C1266" t="s">
        <v>20</v>
      </c>
      <c r="D1266">
        <v>7.7067780494689941</v>
      </c>
      <c r="E1266">
        <v>20.893701553344727</v>
      </c>
      <c r="F1266">
        <v>41.640720367431641</v>
      </c>
      <c r="G1266">
        <v>2283687680</v>
      </c>
      <c r="H1266">
        <v>15.810000419616699</v>
      </c>
    </row>
    <row r="1267" spans="1:8" x14ac:dyDescent="0.15">
      <c r="A1267" t="s">
        <v>2657</v>
      </c>
      <c r="B1267" t="s">
        <v>2658</v>
      </c>
      <c r="C1267" t="s">
        <v>89</v>
      </c>
      <c r="D1267">
        <v>10.241599082946777</v>
      </c>
      <c r="E1267">
        <v>19.369169235229492</v>
      </c>
      <c r="F1267">
        <v>90.212074279785156</v>
      </c>
      <c r="G1267">
        <v>2280695040</v>
      </c>
      <c r="H1267">
        <v>39.470001220703125</v>
      </c>
    </row>
    <row r="1268" spans="1:8" x14ac:dyDescent="0.15">
      <c r="A1268" t="s">
        <v>2659</v>
      </c>
      <c r="B1268" t="s">
        <v>2660</v>
      </c>
      <c r="C1268" t="s">
        <v>36</v>
      </c>
      <c r="E1268">
        <v>-278.73849487304688</v>
      </c>
      <c r="F1268">
        <v>47429.29296875</v>
      </c>
      <c r="G1268">
        <v>2279353600</v>
      </c>
      <c r="H1268">
        <v>29.420000076293945</v>
      </c>
    </row>
    <row r="1269" spans="1:8" x14ac:dyDescent="0.15">
      <c r="A1269" t="s">
        <v>2661</v>
      </c>
      <c r="B1269" t="s">
        <v>2662</v>
      </c>
      <c r="C1269" t="s">
        <v>20</v>
      </c>
      <c r="E1269">
        <v>-103.30834197998047</v>
      </c>
      <c r="F1269">
        <v>105.73655700683594</v>
      </c>
      <c r="G1269">
        <v>2276947200</v>
      </c>
      <c r="H1269">
        <v>17.110000610351562</v>
      </c>
    </row>
    <row r="1270" spans="1:8" x14ac:dyDescent="0.15">
      <c r="A1270" t="s">
        <v>2663</v>
      </c>
      <c r="B1270" t="s">
        <v>2664</v>
      </c>
      <c r="C1270" t="s">
        <v>69</v>
      </c>
      <c r="D1270">
        <v>4.716707706451416</v>
      </c>
      <c r="G1270">
        <v>2274444800</v>
      </c>
      <c r="H1270">
        <v>22.940000534057617</v>
      </c>
    </row>
    <row r="1271" spans="1:8" x14ac:dyDescent="0.15">
      <c r="A1271" t="s">
        <v>2665</v>
      </c>
      <c r="B1271" t="s">
        <v>2666</v>
      </c>
      <c r="C1271" t="s">
        <v>33</v>
      </c>
      <c r="D1271">
        <v>7.7174568176269531</v>
      </c>
      <c r="E1271">
        <v>-9.4658384323120117</v>
      </c>
      <c r="F1271">
        <v>90.5601806640625</v>
      </c>
      <c r="G1271">
        <v>2271256064</v>
      </c>
      <c r="H1271">
        <v>14.560000419616699</v>
      </c>
    </row>
    <row r="1272" spans="1:8" x14ac:dyDescent="0.15">
      <c r="A1272" t="s">
        <v>2667</v>
      </c>
      <c r="B1272" t="s">
        <v>2668</v>
      </c>
      <c r="C1272" t="s">
        <v>80</v>
      </c>
      <c r="D1272">
        <v>25.658065795898438</v>
      </c>
      <c r="E1272">
        <v>7.8239140510559082</v>
      </c>
      <c r="F1272">
        <v>65.11871337890625</v>
      </c>
      <c r="G1272">
        <v>2270853888</v>
      </c>
      <c r="H1272">
        <v>20.159999847412109</v>
      </c>
    </row>
    <row r="1273" spans="1:8" x14ac:dyDescent="0.15">
      <c r="A1273" t="s">
        <v>2669</v>
      </c>
      <c r="B1273" t="s">
        <v>2670</v>
      </c>
      <c r="C1273" t="s">
        <v>89</v>
      </c>
      <c r="D1273">
        <v>3.6638555526733398</v>
      </c>
      <c r="E1273">
        <v>65.906623840332031</v>
      </c>
      <c r="F1273">
        <v>548.4921875</v>
      </c>
      <c r="G1273">
        <v>2264225280</v>
      </c>
      <c r="H1273">
        <v>13.850000381469727</v>
      </c>
    </row>
    <row r="1274" spans="1:8" x14ac:dyDescent="0.15">
      <c r="A1274" t="s">
        <v>2671</v>
      </c>
      <c r="B1274" t="s">
        <v>2672</v>
      </c>
      <c r="C1274" t="s">
        <v>28</v>
      </c>
      <c r="D1274">
        <v>71.251441955566406</v>
      </c>
      <c r="E1274">
        <v>2.002897977828979</v>
      </c>
      <c r="F1274">
        <v>124.69480895996094</v>
      </c>
      <c r="G1274">
        <v>2263867904</v>
      </c>
      <c r="H1274">
        <v>28.829999923706055</v>
      </c>
    </row>
    <row r="1275" spans="1:8" x14ac:dyDescent="0.15">
      <c r="A1275" t="s">
        <v>2673</v>
      </c>
      <c r="B1275" t="s">
        <v>2674</v>
      </c>
      <c r="C1275" t="s">
        <v>33</v>
      </c>
      <c r="D1275">
        <v>15.801886558532715</v>
      </c>
      <c r="E1275">
        <v>30.733488082885742</v>
      </c>
      <c r="F1275">
        <v>17.34748649597168</v>
      </c>
      <c r="G1275">
        <v>2258701824</v>
      </c>
      <c r="H1275">
        <v>33.709999084472656</v>
      </c>
    </row>
    <row r="1276" spans="1:8" x14ac:dyDescent="0.15">
      <c r="A1276" t="s">
        <v>2675</v>
      </c>
      <c r="B1276" t="s">
        <v>2676</v>
      </c>
      <c r="C1276" t="s">
        <v>28</v>
      </c>
      <c r="D1276">
        <v>18.759771347045898</v>
      </c>
      <c r="E1276">
        <v>50.128978729248047</v>
      </c>
      <c r="F1276">
        <v>1356.359619140625</v>
      </c>
      <c r="G1276">
        <v>2255896576</v>
      </c>
      <c r="H1276">
        <v>28.670000076293945</v>
      </c>
    </row>
    <row r="1277" spans="1:8" x14ac:dyDescent="0.15">
      <c r="A1277" t="s">
        <v>2677</v>
      </c>
      <c r="B1277" t="s">
        <v>2678</v>
      </c>
      <c r="C1277" t="s">
        <v>69</v>
      </c>
      <c r="D1277">
        <v>14.226128578186035</v>
      </c>
      <c r="E1277">
        <v>12.438678741455078</v>
      </c>
      <c r="F1277">
        <v>78.832572937011719</v>
      </c>
      <c r="G1277">
        <v>2253084928</v>
      </c>
      <c r="H1277">
        <v>44.509998321533203</v>
      </c>
    </row>
    <row r="1278" spans="1:8" x14ac:dyDescent="0.15">
      <c r="A1278" t="s">
        <v>2679</v>
      </c>
      <c r="B1278" t="s">
        <v>2680</v>
      </c>
      <c r="C1278" t="s">
        <v>33</v>
      </c>
      <c r="D1278">
        <v>18.399702072143555</v>
      </c>
      <c r="E1278">
        <v>6.2800250053405762</v>
      </c>
      <c r="F1278">
        <v>37.0399169921875</v>
      </c>
      <c r="G1278">
        <v>2252767744</v>
      </c>
      <c r="H1278">
        <v>65.699996948242188</v>
      </c>
    </row>
    <row r="1279" spans="1:8" x14ac:dyDescent="0.15">
      <c r="A1279" t="s">
        <v>2681</v>
      </c>
      <c r="B1279" t="s">
        <v>2682</v>
      </c>
      <c r="C1279" t="s">
        <v>69</v>
      </c>
      <c r="E1279">
        <v>-6.889564037322998</v>
      </c>
      <c r="F1279">
        <v>638.94232177734375</v>
      </c>
      <c r="G1279">
        <v>2251491328</v>
      </c>
      <c r="H1279">
        <v>17.129999160766602</v>
      </c>
    </row>
    <row r="1280" spans="1:8" x14ac:dyDescent="0.15">
      <c r="A1280" t="s">
        <v>2683</v>
      </c>
      <c r="B1280" t="s">
        <v>2684</v>
      </c>
      <c r="C1280" t="s">
        <v>33</v>
      </c>
      <c r="D1280">
        <v>9.2421054840087891</v>
      </c>
      <c r="E1280">
        <v>1.192484974861145</v>
      </c>
      <c r="F1280">
        <v>27.930990219116211</v>
      </c>
      <c r="G1280">
        <v>2250488832</v>
      </c>
      <c r="H1280">
        <v>4.4699997901916504</v>
      </c>
    </row>
    <row r="1281" spans="1:8" x14ac:dyDescent="0.15">
      <c r="A1281" t="s">
        <v>2685</v>
      </c>
      <c r="B1281" t="s">
        <v>2686</v>
      </c>
      <c r="C1281" t="s">
        <v>69</v>
      </c>
      <c r="D1281">
        <v>9.4080991744995117</v>
      </c>
      <c r="E1281">
        <v>39.063247680664062</v>
      </c>
      <c r="F1281">
        <v>244.53361511230469</v>
      </c>
      <c r="G1281">
        <v>2247031296</v>
      </c>
      <c r="H1281">
        <v>19.450000762939453</v>
      </c>
    </row>
    <row r="1282" spans="1:8" x14ac:dyDescent="0.15">
      <c r="A1282" t="s">
        <v>2687</v>
      </c>
      <c r="B1282" t="s">
        <v>2688</v>
      </c>
      <c r="C1282" t="s">
        <v>45</v>
      </c>
      <c r="D1282">
        <v>12.795591354370117</v>
      </c>
      <c r="E1282">
        <v>15.226025581359863</v>
      </c>
      <c r="F1282">
        <v>63.451465606689453</v>
      </c>
      <c r="G1282">
        <v>2224641024</v>
      </c>
      <c r="H1282">
        <v>40.049999237060547</v>
      </c>
    </row>
    <row r="1283" spans="1:8" x14ac:dyDescent="0.15">
      <c r="A1283" t="s">
        <v>2689</v>
      </c>
      <c r="B1283" t="s">
        <v>2690</v>
      </c>
      <c r="C1283" t="s">
        <v>69</v>
      </c>
      <c r="D1283">
        <v>13.31767749786377</v>
      </c>
      <c r="E1283">
        <v>16.103696823120117</v>
      </c>
      <c r="F1283">
        <v>38.570571899414062</v>
      </c>
      <c r="G1283">
        <v>2218391808</v>
      </c>
      <c r="H1283">
        <v>32.060001373291016</v>
      </c>
    </row>
    <row r="1284" spans="1:8" x14ac:dyDescent="0.15">
      <c r="A1284" t="s">
        <v>2691</v>
      </c>
      <c r="B1284" t="s">
        <v>2692</v>
      </c>
      <c r="C1284" t="s">
        <v>69</v>
      </c>
      <c r="D1284">
        <v>11.814055442810059</v>
      </c>
      <c r="E1284">
        <v>8.3549051284790039</v>
      </c>
      <c r="F1284">
        <v>17.925071716308594</v>
      </c>
      <c r="G1284">
        <v>2210821632</v>
      </c>
      <c r="H1284">
        <v>38.75</v>
      </c>
    </row>
    <row r="1285" spans="1:8" x14ac:dyDescent="0.15">
      <c r="A1285" t="s">
        <v>2693</v>
      </c>
      <c r="B1285" t="s">
        <v>2694</v>
      </c>
      <c r="C1285" t="s">
        <v>69</v>
      </c>
      <c r="D1285">
        <v>22.938068389892578</v>
      </c>
      <c r="E1285">
        <v>3.7251400947570801</v>
      </c>
      <c r="F1285">
        <v>182.47549438476562</v>
      </c>
      <c r="G1285">
        <v>2208389376</v>
      </c>
      <c r="H1285">
        <v>17.270000457763672</v>
      </c>
    </row>
    <row r="1286" spans="1:8" x14ac:dyDescent="0.15">
      <c r="A1286" t="s">
        <v>2695</v>
      </c>
      <c r="B1286" t="s">
        <v>2696</v>
      </c>
      <c r="C1286" t="s">
        <v>36</v>
      </c>
      <c r="E1286">
        <v>-57.442329406738281</v>
      </c>
      <c r="F1286">
        <v>21.865032196044922</v>
      </c>
      <c r="G1286">
        <v>2204995840</v>
      </c>
      <c r="H1286">
        <v>37.529998779296875</v>
      </c>
    </row>
    <row r="1287" spans="1:8" x14ac:dyDescent="0.15">
      <c r="A1287" t="s">
        <v>2697</v>
      </c>
      <c r="B1287" t="s">
        <v>2698</v>
      </c>
      <c r="C1287" t="s">
        <v>28</v>
      </c>
      <c r="D1287">
        <v>12.327564239501953</v>
      </c>
      <c r="E1287">
        <v>18.993146896362305</v>
      </c>
      <c r="F1287">
        <v>115.50514221191406</v>
      </c>
      <c r="G1287">
        <v>2202072576</v>
      </c>
      <c r="H1287">
        <v>25.829999923706055</v>
      </c>
    </row>
    <row r="1288" spans="1:8" x14ac:dyDescent="0.15">
      <c r="A1288" t="s">
        <v>2699</v>
      </c>
      <c r="B1288" t="s">
        <v>2700</v>
      </c>
      <c r="C1288" t="s">
        <v>33</v>
      </c>
      <c r="D1288">
        <v>9.9105129241943359</v>
      </c>
      <c r="E1288">
        <v>9.0479393005371094</v>
      </c>
      <c r="F1288">
        <v>32.744552612304688</v>
      </c>
      <c r="G1288">
        <v>2199535360</v>
      </c>
      <c r="H1288">
        <v>41.509998321533203</v>
      </c>
    </row>
    <row r="1289" spans="1:8" x14ac:dyDescent="0.15">
      <c r="A1289" t="s">
        <v>2701</v>
      </c>
      <c r="B1289" t="s">
        <v>2702</v>
      </c>
      <c r="C1289" t="s">
        <v>28</v>
      </c>
      <c r="D1289">
        <v>23.557655334472656</v>
      </c>
      <c r="G1289">
        <v>2191206400</v>
      </c>
      <c r="H1289">
        <v>84.849998474121094</v>
      </c>
    </row>
    <row r="1290" spans="1:8" x14ac:dyDescent="0.15">
      <c r="A1290" t="s">
        <v>2703</v>
      </c>
      <c r="B1290" t="s">
        <v>2704</v>
      </c>
      <c r="C1290" t="s">
        <v>36</v>
      </c>
      <c r="D1290">
        <v>164.77996826171875</v>
      </c>
      <c r="E1290">
        <v>-1.8632810115814211</v>
      </c>
      <c r="F1290">
        <v>86.661949157714844</v>
      </c>
      <c r="G1290">
        <v>2189903872</v>
      </c>
      <c r="H1290">
        <v>42.439998626708984</v>
      </c>
    </row>
    <row r="1291" spans="1:8" x14ac:dyDescent="0.15">
      <c r="A1291" t="s">
        <v>2705</v>
      </c>
      <c r="B1291" t="s">
        <v>2706</v>
      </c>
      <c r="C1291" t="s">
        <v>20</v>
      </c>
      <c r="E1291">
        <v>-463.30389404296875</v>
      </c>
      <c r="F1291">
        <v>1789.9173583984375</v>
      </c>
      <c r="G1291">
        <v>2188517120</v>
      </c>
      <c r="H1291">
        <v>14.130000114440918</v>
      </c>
    </row>
    <row r="1292" spans="1:8" x14ac:dyDescent="0.15">
      <c r="A1292" t="s">
        <v>2707</v>
      </c>
      <c r="B1292" t="s">
        <v>2708</v>
      </c>
      <c r="C1292" t="s">
        <v>20</v>
      </c>
      <c r="F1292">
        <v>422.3330078125</v>
      </c>
      <c r="G1292">
        <v>2188177152</v>
      </c>
      <c r="H1292">
        <v>47.439998626708984</v>
      </c>
    </row>
    <row r="1293" spans="1:8" x14ac:dyDescent="0.15">
      <c r="A1293" t="s">
        <v>2709</v>
      </c>
      <c r="B1293" t="s">
        <v>2710</v>
      </c>
      <c r="C1293" t="s">
        <v>20</v>
      </c>
      <c r="D1293">
        <v>269.65682983398438</v>
      </c>
      <c r="E1293">
        <v>-9.2396879196166992</v>
      </c>
      <c r="F1293">
        <v>280.23193359375</v>
      </c>
      <c r="G1293">
        <v>2187231232</v>
      </c>
      <c r="H1293">
        <v>13.789999961853027</v>
      </c>
    </row>
    <row r="1294" spans="1:8" x14ac:dyDescent="0.15">
      <c r="A1294" t="s">
        <v>2711</v>
      </c>
      <c r="B1294" t="s">
        <v>2712</v>
      </c>
      <c r="C1294" t="s">
        <v>69</v>
      </c>
      <c r="D1294">
        <v>69.750137329101562</v>
      </c>
      <c r="F1294">
        <v>583.77703857421875</v>
      </c>
      <c r="G1294">
        <v>2185669376</v>
      </c>
      <c r="H1294">
        <v>45.930000305175781</v>
      </c>
    </row>
    <row r="1295" spans="1:8" x14ac:dyDescent="0.15">
      <c r="A1295" t="s">
        <v>2713</v>
      </c>
      <c r="B1295" t="s">
        <v>2714</v>
      </c>
      <c r="C1295" t="s">
        <v>36</v>
      </c>
      <c r="D1295">
        <v>15.593755722045898</v>
      </c>
      <c r="E1295">
        <v>14.644862174987793</v>
      </c>
      <c r="F1295">
        <v>237.72917175292969</v>
      </c>
      <c r="G1295">
        <v>2184710656</v>
      </c>
      <c r="H1295">
        <v>16.149999618530273</v>
      </c>
    </row>
    <row r="1296" spans="1:8" x14ac:dyDescent="0.15">
      <c r="A1296" t="s">
        <v>2715</v>
      </c>
      <c r="B1296" t="s">
        <v>2716</v>
      </c>
      <c r="C1296" t="s">
        <v>69</v>
      </c>
      <c r="D1296">
        <v>19.902820587158203</v>
      </c>
      <c r="E1296">
        <v>16.158702850341797</v>
      </c>
      <c r="F1296">
        <v>33.367568969726562</v>
      </c>
      <c r="G1296">
        <v>2181256960</v>
      </c>
      <c r="H1296">
        <v>84.199996948242188</v>
      </c>
    </row>
    <row r="1297" spans="1:8" x14ac:dyDescent="0.15">
      <c r="A1297" t="s">
        <v>2717</v>
      </c>
      <c r="B1297" t="s">
        <v>2718</v>
      </c>
      <c r="C1297" t="s">
        <v>36</v>
      </c>
      <c r="D1297">
        <v>11.234045028686523</v>
      </c>
      <c r="F1297">
        <v>748.003662109375</v>
      </c>
      <c r="G1297">
        <v>2180693760</v>
      </c>
      <c r="H1297">
        <v>21.079999923706055</v>
      </c>
    </row>
    <row r="1298" spans="1:8" x14ac:dyDescent="0.15">
      <c r="A1298" t="s">
        <v>2719</v>
      </c>
      <c r="B1298" t="s">
        <v>2720</v>
      </c>
      <c r="C1298" t="s">
        <v>28</v>
      </c>
      <c r="D1298">
        <v>10.143016815185547</v>
      </c>
      <c r="E1298">
        <v>9.0258502960205078</v>
      </c>
      <c r="F1298">
        <v>590.0653076171875</v>
      </c>
      <c r="G1298">
        <v>2180676352</v>
      </c>
      <c r="H1298">
        <v>18.819999694824219</v>
      </c>
    </row>
    <row r="1299" spans="1:8" x14ac:dyDescent="0.15">
      <c r="A1299" t="s">
        <v>2721</v>
      </c>
      <c r="B1299" t="s">
        <v>2722</v>
      </c>
      <c r="C1299" t="s">
        <v>80</v>
      </c>
      <c r="E1299">
        <v>-18.722442626953125</v>
      </c>
      <c r="F1299">
        <v>83.979621887207031</v>
      </c>
      <c r="G1299">
        <v>2180020480</v>
      </c>
      <c r="H1299">
        <v>4.4699997901916504</v>
      </c>
    </row>
    <row r="1300" spans="1:8" x14ac:dyDescent="0.15">
      <c r="A1300" t="s">
        <v>2723</v>
      </c>
      <c r="B1300" t="s">
        <v>2724</v>
      </c>
      <c r="C1300" t="s">
        <v>65</v>
      </c>
      <c r="D1300">
        <v>26.556730270385742</v>
      </c>
      <c r="E1300">
        <v>8.3514232635498047</v>
      </c>
      <c r="F1300">
        <v>106.69783782958984</v>
      </c>
      <c r="G1300">
        <v>2167787776</v>
      </c>
      <c r="H1300">
        <v>71.260002136230469</v>
      </c>
    </row>
    <row r="1301" spans="1:8" x14ac:dyDescent="0.15">
      <c r="A1301" t="s">
        <v>2725</v>
      </c>
      <c r="B1301" t="s">
        <v>2726</v>
      </c>
      <c r="C1301" t="s">
        <v>33</v>
      </c>
      <c r="D1301">
        <v>45.461158752441406</v>
      </c>
      <c r="E1301">
        <v>17.585615158081055</v>
      </c>
      <c r="F1301">
        <v>0</v>
      </c>
      <c r="G1301">
        <v>2165476608</v>
      </c>
      <c r="H1301">
        <v>98.360000610351562</v>
      </c>
    </row>
    <row r="1302" spans="1:8" x14ac:dyDescent="0.15">
      <c r="A1302" t="s">
        <v>2727</v>
      </c>
      <c r="B1302" t="s">
        <v>2728</v>
      </c>
      <c r="C1302" t="s">
        <v>33</v>
      </c>
      <c r="D1302">
        <v>13.859649658203125</v>
      </c>
      <c r="E1302">
        <v>8.1506071090698242</v>
      </c>
      <c r="F1302">
        <v>89.387832641601562</v>
      </c>
      <c r="G1302">
        <v>2160739328</v>
      </c>
      <c r="H1302">
        <v>23.290000915527344</v>
      </c>
    </row>
    <row r="1303" spans="1:8" x14ac:dyDescent="0.15">
      <c r="A1303" t="s">
        <v>2729</v>
      </c>
      <c r="B1303" t="s">
        <v>2730</v>
      </c>
      <c r="C1303" t="s">
        <v>89</v>
      </c>
      <c r="D1303">
        <v>20.691095352172852</v>
      </c>
      <c r="E1303">
        <v>12.887285232543945</v>
      </c>
      <c r="F1303">
        <v>31.609617233276367</v>
      </c>
      <c r="G1303">
        <v>2157125120</v>
      </c>
      <c r="H1303">
        <v>95.629997253417969</v>
      </c>
    </row>
    <row r="1304" spans="1:8" x14ac:dyDescent="0.15">
      <c r="A1304" t="s">
        <v>2731</v>
      </c>
      <c r="B1304" t="s">
        <v>2732</v>
      </c>
      <c r="C1304" t="s">
        <v>33</v>
      </c>
      <c r="D1304">
        <v>17.72706413269043</v>
      </c>
      <c r="E1304">
        <v>-5.0989508628845206</v>
      </c>
      <c r="F1304">
        <v>701.2867431640625</v>
      </c>
      <c r="G1304">
        <v>2156314624</v>
      </c>
      <c r="H1304">
        <v>15.100000381469727</v>
      </c>
    </row>
    <row r="1305" spans="1:8" x14ac:dyDescent="0.15">
      <c r="A1305" t="s">
        <v>2733</v>
      </c>
      <c r="B1305" t="s">
        <v>2734</v>
      </c>
      <c r="C1305" t="s">
        <v>20</v>
      </c>
      <c r="D1305">
        <v>32.130504608154297</v>
      </c>
      <c r="E1305">
        <v>16.089450836181641</v>
      </c>
      <c r="F1305">
        <v>103.34238433837891</v>
      </c>
      <c r="G1305">
        <v>2155418624</v>
      </c>
      <c r="H1305">
        <v>46.369998931884766</v>
      </c>
    </row>
    <row r="1306" spans="1:8" x14ac:dyDescent="0.15">
      <c r="A1306" t="s">
        <v>2735</v>
      </c>
      <c r="B1306" t="s">
        <v>2736</v>
      </c>
      <c r="C1306" t="s">
        <v>69</v>
      </c>
      <c r="D1306">
        <v>58.590923309326172</v>
      </c>
      <c r="E1306">
        <v>3.1716349124908452</v>
      </c>
      <c r="F1306">
        <v>49.380268096923828</v>
      </c>
      <c r="G1306">
        <v>2154433280</v>
      </c>
      <c r="H1306">
        <v>69.099998474121094</v>
      </c>
    </row>
    <row r="1307" spans="1:8" x14ac:dyDescent="0.15">
      <c r="A1307" t="s">
        <v>2737</v>
      </c>
      <c r="B1307" t="s">
        <v>2738</v>
      </c>
      <c r="C1307" t="s">
        <v>89</v>
      </c>
      <c r="D1307">
        <v>4.5745573043823242</v>
      </c>
      <c r="F1307">
        <v>736.8697509765625</v>
      </c>
      <c r="G1307">
        <v>2152286464</v>
      </c>
      <c r="H1307">
        <v>7.9699997901916504</v>
      </c>
    </row>
    <row r="1308" spans="1:8" x14ac:dyDescent="0.15">
      <c r="A1308" t="s">
        <v>2739</v>
      </c>
      <c r="B1308" t="s">
        <v>2740</v>
      </c>
      <c r="C1308" t="s">
        <v>89</v>
      </c>
      <c r="D1308">
        <v>14.505711555480957</v>
      </c>
      <c r="E1308">
        <v>11.163991928100586</v>
      </c>
      <c r="F1308">
        <v>188.63119506835938</v>
      </c>
      <c r="G1308">
        <v>2139591552</v>
      </c>
      <c r="H1308">
        <v>42.020000457763672</v>
      </c>
    </row>
    <row r="1309" spans="1:8" x14ac:dyDescent="0.15">
      <c r="A1309" t="s">
        <v>2741</v>
      </c>
      <c r="B1309" t="s">
        <v>2742</v>
      </c>
      <c r="C1309" t="s">
        <v>45</v>
      </c>
      <c r="D1309">
        <v>14.65935230255127</v>
      </c>
      <c r="E1309">
        <v>25.059211730957031</v>
      </c>
      <c r="F1309">
        <v>318.54568481445312</v>
      </c>
      <c r="G1309">
        <v>2137845632</v>
      </c>
      <c r="H1309">
        <v>18.100000381469727</v>
      </c>
    </row>
    <row r="1310" spans="1:8" x14ac:dyDescent="0.15">
      <c r="A1310" t="s">
        <v>2743</v>
      </c>
      <c r="B1310" t="s">
        <v>2744</v>
      </c>
      <c r="C1310" t="s">
        <v>69</v>
      </c>
      <c r="D1310">
        <v>21.415910720825195</v>
      </c>
      <c r="E1310">
        <v>39.720279693603516</v>
      </c>
      <c r="F1310">
        <v>687.07891845703125</v>
      </c>
      <c r="G1310">
        <v>2135623680</v>
      </c>
      <c r="H1310">
        <v>15.140000343322754</v>
      </c>
    </row>
    <row r="1311" spans="1:8" x14ac:dyDescent="0.15">
      <c r="A1311" t="s">
        <v>2745</v>
      </c>
      <c r="B1311" t="s">
        <v>2746</v>
      </c>
      <c r="C1311" t="s">
        <v>20</v>
      </c>
      <c r="F1311">
        <v>8.6971616744995117</v>
      </c>
      <c r="G1311">
        <v>2134083968</v>
      </c>
      <c r="H1311">
        <v>22.030000686645508</v>
      </c>
    </row>
    <row r="1312" spans="1:8" x14ac:dyDescent="0.15">
      <c r="A1312" t="s">
        <v>2747</v>
      </c>
      <c r="B1312" t="s">
        <v>2748</v>
      </c>
      <c r="C1312" t="s">
        <v>69</v>
      </c>
      <c r="D1312">
        <v>290.79684448242188</v>
      </c>
      <c r="E1312">
        <v>-1.200101971626282</v>
      </c>
      <c r="F1312">
        <v>131.58689880371094</v>
      </c>
      <c r="G1312">
        <v>2129126656</v>
      </c>
      <c r="H1312">
        <v>31.079999923706055</v>
      </c>
    </row>
    <row r="1313" spans="1:8" x14ac:dyDescent="0.15">
      <c r="A1313" t="s">
        <v>2749</v>
      </c>
      <c r="B1313" t="s">
        <v>2750</v>
      </c>
      <c r="C1313" t="s">
        <v>33</v>
      </c>
      <c r="D1313">
        <v>9.8165655136108398</v>
      </c>
      <c r="E1313">
        <v>8.9040603637695312</v>
      </c>
      <c r="F1313">
        <v>71.679534912109375</v>
      </c>
      <c r="G1313">
        <v>2126611712</v>
      </c>
      <c r="H1313">
        <v>19.25</v>
      </c>
    </row>
    <row r="1314" spans="1:8" x14ac:dyDescent="0.15">
      <c r="A1314" t="s">
        <v>2751</v>
      </c>
      <c r="B1314" t="s">
        <v>2752</v>
      </c>
      <c r="C1314" t="s">
        <v>33</v>
      </c>
      <c r="D1314">
        <v>14.55555534362793</v>
      </c>
      <c r="E1314">
        <v>9.2686548233032227</v>
      </c>
      <c r="F1314">
        <v>14.150320053100586</v>
      </c>
      <c r="G1314">
        <v>2122024448</v>
      </c>
      <c r="H1314">
        <v>32.950000762939453</v>
      </c>
    </row>
    <row r="1315" spans="1:8" x14ac:dyDescent="0.15">
      <c r="A1315" t="s">
        <v>2753</v>
      </c>
      <c r="B1315" t="s">
        <v>2754</v>
      </c>
      <c r="C1315" t="s">
        <v>20</v>
      </c>
      <c r="D1315">
        <v>27.600862503051758</v>
      </c>
      <c r="E1315">
        <v>2.9640710353851318</v>
      </c>
      <c r="F1315">
        <v>75.810516357421875</v>
      </c>
      <c r="G1315">
        <v>2118983680</v>
      </c>
      <c r="H1315">
        <v>8.8400001525878906</v>
      </c>
    </row>
    <row r="1316" spans="1:8" x14ac:dyDescent="0.15">
      <c r="A1316" t="s">
        <v>2755</v>
      </c>
      <c r="B1316" t="s">
        <v>2756</v>
      </c>
      <c r="C1316" t="s">
        <v>36</v>
      </c>
      <c r="D1316">
        <v>44.722888946533203</v>
      </c>
      <c r="E1316">
        <v>8.6868267059326172</v>
      </c>
      <c r="F1316">
        <v>1.951024055480957</v>
      </c>
      <c r="G1316">
        <v>2117031552</v>
      </c>
      <c r="H1316">
        <v>37.389999389648438</v>
      </c>
    </row>
    <row r="1317" spans="1:8" x14ac:dyDescent="0.15">
      <c r="A1317" t="s">
        <v>2757</v>
      </c>
      <c r="B1317" t="s">
        <v>2758</v>
      </c>
      <c r="C1317" t="s">
        <v>69</v>
      </c>
      <c r="D1317">
        <v>168.57798767089844</v>
      </c>
      <c r="E1317">
        <v>2.514070987701416</v>
      </c>
      <c r="F1317">
        <v>66.759437561035156</v>
      </c>
      <c r="G1317">
        <v>2115726592</v>
      </c>
      <c r="H1317">
        <v>19.940000534057617</v>
      </c>
    </row>
    <row r="1318" spans="1:8" x14ac:dyDescent="0.15">
      <c r="A1318" t="s">
        <v>2759</v>
      </c>
      <c r="B1318" t="s">
        <v>2760</v>
      </c>
      <c r="C1318" t="s">
        <v>28</v>
      </c>
      <c r="D1318">
        <v>15.617092132568359</v>
      </c>
      <c r="E1318">
        <v>18.53736686706543</v>
      </c>
      <c r="F1318">
        <v>41.289535522460938</v>
      </c>
      <c r="G1318">
        <v>2110950400</v>
      </c>
      <c r="H1318">
        <v>84.349998474121094</v>
      </c>
    </row>
    <row r="1319" spans="1:8" x14ac:dyDescent="0.15">
      <c r="A1319" t="s">
        <v>2761</v>
      </c>
      <c r="B1319" t="s">
        <v>2762</v>
      </c>
      <c r="C1319" t="s">
        <v>80</v>
      </c>
      <c r="D1319">
        <v>29.37080192565918</v>
      </c>
      <c r="E1319">
        <v>8.8159360885620117</v>
      </c>
      <c r="F1319">
        <v>161.63381958007812</v>
      </c>
      <c r="G1319">
        <v>2110798848</v>
      </c>
      <c r="H1319">
        <v>17.420000076293945</v>
      </c>
    </row>
    <row r="1320" spans="1:8" x14ac:dyDescent="0.15">
      <c r="A1320" t="s">
        <v>2763</v>
      </c>
      <c r="B1320" t="s">
        <v>2764</v>
      </c>
      <c r="C1320" t="s">
        <v>33</v>
      </c>
      <c r="D1320">
        <v>11.644184112548828</v>
      </c>
      <c r="E1320">
        <v>11.95185375213623</v>
      </c>
      <c r="F1320">
        <v>28.743358612060547</v>
      </c>
      <c r="G1320">
        <v>2110621824</v>
      </c>
      <c r="H1320">
        <v>26.690000534057617</v>
      </c>
    </row>
    <row r="1321" spans="1:8" x14ac:dyDescent="0.15">
      <c r="A1321" t="s">
        <v>2765</v>
      </c>
      <c r="B1321" t="s">
        <v>2766</v>
      </c>
      <c r="C1321" t="s">
        <v>20</v>
      </c>
      <c r="E1321">
        <v>-19.937541961669922</v>
      </c>
      <c r="F1321">
        <v>436.36026000976562</v>
      </c>
      <c r="G1321">
        <v>2109929856</v>
      </c>
      <c r="H1321">
        <v>10.869999885559082</v>
      </c>
    </row>
    <row r="1322" spans="1:8" x14ac:dyDescent="0.15">
      <c r="A1322" t="s">
        <v>2767</v>
      </c>
      <c r="B1322" t="s">
        <v>2768</v>
      </c>
      <c r="C1322" t="s">
        <v>33</v>
      </c>
      <c r="D1322">
        <v>10.43939208984375</v>
      </c>
      <c r="E1322">
        <v>8.2015285491943359</v>
      </c>
      <c r="F1322">
        <v>37.622512817382812</v>
      </c>
      <c r="G1322">
        <v>2104520704</v>
      </c>
      <c r="H1322">
        <v>49</v>
      </c>
    </row>
    <row r="1323" spans="1:8" x14ac:dyDescent="0.15">
      <c r="A1323" t="s">
        <v>2769</v>
      </c>
      <c r="B1323" t="s">
        <v>2770</v>
      </c>
      <c r="C1323" t="s">
        <v>80</v>
      </c>
      <c r="D1323">
        <v>223.88629150390625</v>
      </c>
      <c r="E1323">
        <v>0.78390902280807506</v>
      </c>
      <c r="F1323">
        <v>169.2879638671875</v>
      </c>
      <c r="G1323">
        <v>2100598144</v>
      </c>
      <c r="H1323">
        <v>26.229999542236328</v>
      </c>
    </row>
    <row r="1324" spans="1:8" x14ac:dyDescent="0.15">
      <c r="A1324" t="s">
        <v>2771</v>
      </c>
      <c r="B1324" t="s">
        <v>2772</v>
      </c>
      <c r="C1324" t="s">
        <v>69</v>
      </c>
      <c r="D1324">
        <v>22.185056686401367</v>
      </c>
      <c r="E1324">
        <v>12.882384300231934</v>
      </c>
      <c r="F1324">
        <v>32.701015472412109</v>
      </c>
      <c r="G1324">
        <v>2093998208</v>
      </c>
      <c r="H1324">
        <v>45.189998626708984</v>
      </c>
    </row>
    <row r="1325" spans="1:8" x14ac:dyDescent="0.15">
      <c r="A1325" t="s">
        <v>2773</v>
      </c>
      <c r="B1325" t="s">
        <v>2774</v>
      </c>
      <c r="C1325" t="s">
        <v>33</v>
      </c>
      <c r="D1325">
        <v>49.295505523681641</v>
      </c>
      <c r="E1325">
        <v>3.1661140918731689</v>
      </c>
      <c r="F1325">
        <v>19.496496200561523</v>
      </c>
      <c r="G1325">
        <v>2088576768</v>
      </c>
      <c r="H1325">
        <v>38.849998474121094</v>
      </c>
    </row>
    <row r="1326" spans="1:8" x14ac:dyDescent="0.15">
      <c r="A1326" t="s">
        <v>2775</v>
      </c>
      <c r="B1326" t="s">
        <v>2776</v>
      </c>
      <c r="C1326" t="s">
        <v>89</v>
      </c>
      <c r="D1326">
        <v>6.4626531600952148</v>
      </c>
      <c r="E1326">
        <v>11.187708854675293</v>
      </c>
      <c r="F1326">
        <v>34.937000274658203</v>
      </c>
      <c r="G1326">
        <v>2081522304</v>
      </c>
      <c r="H1326">
        <v>33.259998321533203</v>
      </c>
    </row>
    <row r="1327" spans="1:8" x14ac:dyDescent="0.15">
      <c r="A1327" t="s">
        <v>2777</v>
      </c>
      <c r="B1327" t="s">
        <v>2778</v>
      </c>
      <c r="C1327" t="s">
        <v>20</v>
      </c>
      <c r="D1327">
        <v>11.069757461547852</v>
      </c>
      <c r="E1327">
        <v>11.650874137878418</v>
      </c>
      <c r="F1327">
        <v>108.36004638671875</v>
      </c>
      <c r="G1327">
        <v>2079906048</v>
      </c>
      <c r="H1327">
        <v>45.759998321533203</v>
      </c>
    </row>
    <row r="1328" spans="1:8" x14ac:dyDescent="0.15">
      <c r="A1328" t="s">
        <v>2779</v>
      </c>
      <c r="B1328" t="s">
        <v>2780</v>
      </c>
      <c r="C1328" t="s">
        <v>33</v>
      </c>
      <c r="D1328">
        <v>10.47695255279541</v>
      </c>
      <c r="E1328">
        <v>83.5440673828125</v>
      </c>
      <c r="F1328">
        <v>209.48454284667969</v>
      </c>
      <c r="G1328">
        <v>2079807104</v>
      </c>
      <c r="H1328">
        <v>26.729999542236328</v>
      </c>
    </row>
    <row r="1329" spans="1:8" x14ac:dyDescent="0.15">
      <c r="A1329" t="s">
        <v>2781</v>
      </c>
      <c r="B1329" t="s">
        <v>2782</v>
      </c>
      <c r="C1329" t="s">
        <v>36</v>
      </c>
      <c r="D1329">
        <v>21.67369270324707</v>
      </c>
      <c r="E1329">
        <v>12.582263946533203</v>
      </c>
      <c r="F1329">
        <v>81.123176574707031</v>
      </c>
      <c r="G1329">
        <v>2079753856</v>
      </c>
      <c r="H1329">
        <v>59.549999237060547</v>
      </c>
    </row>
    <row r="1330" spans="1:8" x14ac:dyDescent="0.15">
      <c r="A1330" t="s">
        <v>2783</v>
      </c>
      <c r="B1330" t="s">
        <v>2784</v>
      </c>
      <c r="C1330" t="s">
        <v>80</v>
      </c>
      <c r="D1330">
        <v>11.361870765686035</v>
      </c>
      <c r="E1330">
        <v>14.680712699890137</v>
      </c>
      <c r="F1330">
        <v>277.9532470703125</v>
      </c>
      <c r="G1330">
        <v>2077045888</v>
      </c>
      <c r="H1330">
        <v>17.129999160766602</v>
      </c>
    </row>
    <row r="1331" spans="1:8" x14ac:dyDescent="0.15">
      <c r="A1331" t="s">
        <v>2785</v>
      </c>
      <c r="B1331" t="s">
        <v>2786</v>
      </c>
      <c r="C1331" t="s">
        <v>20</v>
      </c>
      <c r="E1331">
        <v>-47.035526275634766</v>
      </c>
      <c r="F1331">
        <v>65.486953735351562</v>
      </c>
      <c r="G1331">
        <v>2075398912</v>
      </c>
      <c r="H1331">
        <v>68.430000305175781</v>
      </c>
    </row>
    <row r="1332" spans="1:8" x14ac:dyDescent="0.15">
      <c r="A1332" t="s">
        <v>2787</v>
      </c>
      <c r="B1332" t="s">
        <v>2788</v>
      </c>
      <c r="C1332" t="s">
        <v>36</v>
      </c>
      <c r="E1332">
        <v>-195.25761413574219</v>
      </c>
      <c r="F1332">
        <v>319.10525512695312</v>
      </c>
      <c r="G1332">
        <v>2074258560</v>
      </c>
      <c r="H1332">
        <v>63.439998626708984</v>
      </c>
    </row>
    <row r="1333" spans="1:8" x14ac:dyDescent="0.15">
      <c r="A1333" t="s">
        <v>2789</v>
      </c>
      <c r="B1333" t="s">
        <v>2790</v>
      </c>
      <c r="C1333" t="s">
        <v>33</v>
      </c>
      <c r="D1333">
        <v>10.077301025390625</v>
      </c>
      <c r="E1333">
        <v>11.0159912109375</v>
      </c>
      <c r="F1333">
        <v>50.355136871337891</v>
      </c>
      <c r="G1333">
        <v>2073196672</v>
      </c>
      <c r="H1333">
        <v>9.5399999618530273</v>
      </c>
    </row>
    <row r="1334" spans="1:8" x14ac:dyDescent="0.15">
      <c r="A1334" t="s">
        <v>2791</v>
      </c>
      <c r="B1334" t="s">
        <v>2792</v>
      </c>
      <c r="C1334" t="s">
        <v>20</v>
      </c>
      <c r="E1334">
        <v>-58.837493896484375</v>
      </c>
      <c r="F1334">
        <v>51.350498199462891</v>
      </c>
      <c r="G1334">
        <v>2066593920</v>
      </c>
      <c r="H1334">
        <v>18.340000152587891</v>
      </c>
    </row>
    <row r="1335" spans="1:8" x14ac:dyDescent="0.15">
      <c r="A1335" t="s">
        <v>2793</v>
      </c>
      <c r="B1335" t="s">
        <v>2794</v>
      </c>
      <c r="C1335" t="s">
        <v>45</v>
      </c>
      <c r="D1335">
        <v>34.583976745605469</v>
      </c>
      <c r="E1335">
        <v>12.96236515045166</v>
      </c>
      <c r="F1335">
        <v>11.644966125488281</v>
      </c>
      <c r="G1335">
        <v>2063476224</v>
      </c>
      <c r="H1335">
        <v>65.610000610351562</v>
      </c>
    </row>
    <row r="1336" spans="1:8" x14ac:dyDescent="0.15">
      <c r="A1336" t="s">
        <v>2795</v>
      </c>
      <c r="B1336" t="s">
        <v>2796</v>
      </c>
      <c r="C1336" t="s">
        <v>33</v>
      </c>
      <c r="E1336">
        <v>6.4180088043212891</v>
      </c>
      <c r="F1336">
        <v>36.89715576171875</v>
      </c>
      <c r="G1336">
        <v>2057652992</v>
      </c>
      <c r="H1336">
        <v>28.489999771118164</v>
      </c>
    </row>
    <row r="1337" spans="1:8" x14ac:dyDescent="0.15">
      <c r="A1337" t="s">
        <v>2797</v>
      </c>
      <c r="B1337" t="s">
        <v>2798</v>
      </c>
      <c r="C1337" t="s">
        <v>33</v>
      </c>
      <c r="D1337">
        <v>10.513043403625488</v>
      </c>
      <c r="E1337">
        <v>12.711593627929688</v>
      </c>
      <c r="F1337">
        <v>215.33816528320312</v>
      </c>
      <c r="G1337">
        <v>2043590144</v>
      </c>
      <c r="H1337">
        <v>36.180000305175781</v>
      </c>
    </row>
    <row r="1338" spans="1:8" x14ac:dyDescent="0.15">
      <c r="A1338" t="s">
        <v>2799</v>
      </c>
      <c r="B1338" t="s">
        <v>2800</v>
      </c>
      <c r="C1338" t="s">
        <v>69</v>
      </c>
      <c r="D1338">
        <v>12.100881576538086</v>
      </c>
      <c r="E1338">
        <v>16.82164192199707</v>
      </c>
      <c r="F1338">
        <v>106.78369140625</v>
      </c>
      <c r="G1338">
        <v>2042946432</v>
      </c>
      <c r="H1338">
        <v>52.930000305175781</v>
      </c>
    </row>
    <row r="1339" spans="1:8" x14ac:dyDescent="0.15">
      <c r="A1339" t="s">
        <v>2801</v>
      </c>
      <c r="B1339" t="s">
        <v>2802</v>
      </c>
      <c r="C1339" t="s">
        <v>28</v>
      </c>
      <c r="D1339">
        <v>12.801712989807129</v>
      </c>
      <c r="G1339">
        <v>2042485120</v>
      </c>
      <c r="H1339">
        <v>30.350000381469727</v>
      </c>
    </row>
    <row r="1340" spans="1:8" x14ac:dyDescent="0.15">
      <c r="A1340" t="s">
        <v>2803</v>
      </c>
      <c r="B1340" t="s">
        <v>2804</v>
      </c>
      <c r="C1340" t="s">
        <v>89</v>
      </c>
      <c r="D1340">
        <v>16.612663269042969</v>
      </c>
      <c r="E1340">
        <v>10.939357757568359</v>
      </c>
      <c r="F1340">
        <v>22.813116073608398</v>
      </c>
      <c r="G1340">
        <v>2034813568</v>
      </c>
      <c r="H1340">
        <v>83.099998474121094</v>
      </c>
    </row>
    <row r="1341" spans="1:8" x14ac:dyDescent="0.15">
      <c r="A1341" t="s">
        <v>2805</v>
      </c>
      <c r="B1341" t="s">
        <v>2806</v>
      </c>
      <c r="C1341" t="s">
        <v>80</v>
      </c>
      <c r="D1341">
        <v>10.232951164245605</v>
      </c>
      <c r="E1341">
        <v>12.819812774658203</v>
      </c>
      <c r="F1341">
        <v>143.20721435546875</v>
      </c>
      <c r="G1341">
        <v>2034151936</v>
      </c>
      <c r="H1341">
        <v>17.079999923706055</v>
      </c>
    </row>
    <row r="1342" spans="1:8" x14ac:dyDescent="0.15">
      <c r="A1342" t="s">
        <v>2807</v>
      </c>
      <c r="B1342" t="s">
        <v>2808</v>
      </c>
      <c r="C1342" t="s">
        <v>33</v>
      </c>
      <c r="D1342">
        <v>69.492713928222656</v>
      </c>
      <c r="E1342">
        <v>1.709980964660645</v>
      </c>
      <c r="F1342">
        <v>8.8619670867919922</v>
      </c>
      <c r="G1342">
        <v>2033387008</v>
      </c>
      <c r="H1342">
        <v>89.160003662109375</v>
      </c>
    </row>
    <row r="1343" spans="1:8" x14ac:dyDescent="0.15">
      <c r="A1343" t="s">
        <v>2809</v>
      </c>
      <c r="B1343" t="s">
        <v>2810</v>
      </c>
      <c r="C1343" t="s">
        <v>25</v>
      </c>
      <c r="D1343">
        <v>1252.4576416015625</v>
      </c>
      <c r="E1343">
        <v>3.607990026473999</v>
      </c>
      <c r="F1343">
        <v>0</v>
      </c>
      <c r="G1343">
        <v>2031867392</v>
      </c>
      <c r="H1343">
        <v>86.870002746582031</v>
      </c>
    </row>
    <row r="1344" spans="1:8" x14ac:dyDescent="0.15">
      <c r="A1344" t="s">
        <v>2811</v>
      </c>
      <c r="B1344" t="s">
        <v>2812</v>
      </c>
      <c r="C1344" t="s">
        <v>80</v>
      </c>
      <c r="D1344">
        <v>10.557277679443359</v>
      </c>
      <c r="E1344">
        <v>28.082986831665039</v>
      </c>
      <c r="F1344">
        <v>192.66810607910156</v>
      </c>
      <c r="G1344">
        <v>2030064000</v>
      </c>
      <c r="H1344">
        <v>8.6099996566772461</v>
      </c>
    </row>
    <row r="1345" spans="1:8" x14ac:dyDescent="0.15">
      <c r="A1345" t="s">
        <v>2813</v>
      </c>
      <c r="B1345" t="s">
        <v>2814</v>
      </c>
      <c r="C1345" t="s">
        <v>43</v>
      </c>
      <c r="D1345">
        <v>18.564249038696289</v>
      </c>
      <c r="E1345">
        <v>9.5699100494384766</v>
      </c>
      <c r="F1345">
        <v>62.444984436035156</v>
      </c>
      <c r="G1345">
        <v>2021702016</v>
      </c>
      <c r="H1345">
        <v>26.100000381469727</v>
      </c>
    </row>
    <row r="1346" spans="1:8" x14ac:dyDescent="0.15">
      <c r="A1346" t="s">
        <v>2815</v>
      </c>
      <c r="B1346" t="s">
        <v>2816</v>
      </c>
      <c r="C1346" t="s">
        <v>65</v>
      </c>
      <c r="D1346">
        <v>25.530302047729492</v>
      </c>
      <c r="E1346">
        <v>10.855405807495117</v>
      </c>
      <c r="F1346">
        <v>86.887771606445312</v>
      </c>
      <c r="G1346">
        <v>2021158272</v>
      </c>
      <c r="H1346">
        <v>50.840000152587891</v>
      </c>
    </row>
    <row r="1347" spans="1:8" x14ac:dyDescent="0.15">
      <c r="A1347" t="s">
        <v>2817</v>
      </c>
      <c r="B1347" t="s">
        <v>2818</v>
      </c>
      <c r="C1347" t="s">
        <v>33</v>
      </c>
      <c r="D1347">
        <v>10.241125106811523</v>
      </c>
      <c r="E1347">
        <v>10.435799598693848</v>
      </c>
      <c r="F1347">
        <v>281.455078125</v>
      </c>
      <c r="G1347">
        <v>2019901952</v>
      </c>
      <c r="H1347">
        <v>16.870000839233398</v>
      </c>
    </row>
    <row r="1348" spans="1:8" x14ac:dyDescent="0.15">
      <c r="A1348" t="s">
        <v>2819</v>
      </c>
      <c r="B1348" t="s">
        <v>2820</v>
      </c>
      <c r="C1348" t="s">
        <v>43</v>
      </c>
      <c r="D1348">
        <v>15.339936256408691</v>
      </c>
      <c r="E1348">
        <v>5.2468128204345703</v>
      </c>
      <c r="F1348">
        <v>51.374996185302734</v>
      </c>
      <c r="G1348">
        <v>2019172224</v>
      </c>
      <c r="H1348">
        <v>32.229999542236328</v>
      </c>
    </row>
    <row r="1349" spans="1:8" x14ac:dyDescent="0.15">
      <c r="A1349" t="s">
        <v>2821</v>
      </c>
      <c r="B1349" t="s">
        <v>2822</v>
      </c>
      <c r="C1349" t="s">
        <v>20</v>
      </c>
      <c r="D1349">
        <v>1843.429443359375</v>
      </c>
      <c r="E1349">
        <v>-2.617942094802856</v>
      </c>
      <c r="F1349">
        <v>11.327622413635254</v>
      </c>
      <c r="G1349">
        <v>2015954176</v>
      </c>
      <c r="H1349">
        <v>22.620000839233398</v>
      </c>
    </row>
    <row r="1350" spans="1:8" x14ac:dyDescent="0.15">
      <c r="A1350" t="s">
        <v>2823</v>
      </c>
      <c r="B1350" t="s">
        <v>2824</v>
      </c>
      <c r="C1350" t="s">
        <v>36</v>
      </c>
      <c r="E1350">
        <v>-254.97511291503906</v>
      </c>
      <c r="F1350">
        <v>0</v>
      </c>
      <c r="G1350">
        <v>2015241984</v>
      </c>
      <c r="H1350">
        <v>38.639999389648438</v>
      </c>
    </row>
    <row r="1351" spans="1:8" x14ac:dyDescent="0.15">
      <c r="A1351" t="s">
        <v>2825</v>
      </c>
      <c r="B1351" t="s">
        <v>2826</v>
      </c>
      <c r="C1351" t="s">
        <v>20</v>
      </c>
      <c r="D1351">
        <v>10.531961441040039</v>
      </c>
      <c r="E1351">
        <v>11.980157852172852</v>
      </c>
      <c r="F1351">
        <v>90.594261169433594</v>
      </c>
      <c r="G1351">
        <v>2008241280</v>
      </c>
      <c r="H1351">
        <v>59.549999237060547</v>
      </c>
    </row>
    <row r="1352" spans="1:8" x14ac:dyDescent="0.15">
      <c r="A1352" t="s">
        <v>2827</v>
      </c>
      <c r="B1352" t="s">
        <v>2828</v>
      </c>
      <c r="C1352" t="s">
        <v>20</v>
      </c>
      <c r="D1352">
        <v>10.342558860778809</v>
      </c>
      <c r="E1352">
        <v>7.8950390815734863</v>
      </c>
      <c r="F1352">
        <v>31.097677230834961</v>
      </c>
      <c r="G1352">
        <v>2005822208</v>
      </c>
      <c r="H1352">
        <v>28.819999694824219</v>
      </c>
    </row>
    <row r="1353" spans="1:8" x14ac:dyDescent="0.15">
      <c r="A1353" t="s">
        <v>2829</v>
      </c>
      <c r="B1353" t="s">
        <v>2830</v>
      </c>
      <c r="C1353" t="s">
        <v>80</v>
      </c>
      <c r="D1353">
        <v>20.921842575073242</v>
      </c>
      <c r="E1353">
        <v>-2.5904579162597661</v>
      </c>
      <c r="F1353">
        <v>123.72808837890625</v>
      </c>
      <c r="G1353">
        <v>1994620544</v>
      </c>
      <c r="H1353">
        <v>8.3900003433227539</v>
      </c>
    </row>
    <row r="1354" spans="1:8" x14ac:dyDescent="0.15">
      <c r="A1354" t="s">
        <v>2831</v>
      </c>
      <c r="B1354" t="s">
        <v>2832</v>
      </c>
      <c r="C1354" t="s">
        <v>80</v>
      </c>
      <c r="D1354">
        <v>43.549999237060547</v>
      </c>
      <c r="E1354">
        <v>3.8842771053314209</v>
      </c>
      <c r="F1354">
        <v>115.99654388427734</v>
      </c>
      <c r="G1354">
        <v>1993527808</v>
      </c>
      <c r="H1354">
        <v>17.440000534057617</v>
      </c>
    </row>
    <row r="1355" spans="1:8" x14ac:dyDescent="0.15">
      <c r="A1355" t="s">
        <v>2833</v>
      </c>
      <c r="B1355" t="s">
        <v>2834</v>
      </c>
      <c r="C1355" t="s">
        <v>25</v>
      </c>
      <c r="D1355">
        <v>15.104121208190918</v>
      </c>
      <c r="E1355">
        <v>-10.916359901428223</v>
      </c>
      <c r="F1355">
        <v>109.58226013183594</v>
      </c>
      <c r="G1355">
        <v>1990003584</v>
      </c>
      <c r="H1355">
        <v>9.5</v>
      </c>
    </row>
    <row r="1356" spans="1:8" x14ac:dyDescent="0.15">
      <c r="A1356" t="s">
        <v>2835</v>
      </c>
      <c r="B1356" t="s">
        <v>2836</v>
      </c>
      <c r="C1356" t="s">
        <v>25</v>
      </c>
      <c r="D1356">
        <v>15.104121208190918</v>
      </c>
      <c r="E1356">
        <v>-10.916359901428223</v>
      </c>
      <c r="F1356">
        <v>109.58226013183594</v>
      </c>
      <c r="G1356">
        <v>1990003584</v>
      </c>
      <c r="H1356">
        <v>8.9200000762939453</v>
      </c>
    </row>
    <row r="1357" spans="1:8" x14ac:dyDescent="0.15">
      <c r="A1357" t="s">
        <v>2837</v>
      </c>
      <c r="B1357" t="s">
        <v>2838</v>
      </c>
      <c r="C1357" t="s">
        <v>45</v>
      </c>
      <c r="D1357">
        <v>37.037689208984375</v>
      </c>
      <c r="E1357">
        <v>-11.258801460266113</v>
      </c>
      <c r="F1357">
        <v>42.088329315185547</v>
      </c>
      <c r="G1357">
        <v>1983280896</v>
      </c>
      <c r="H1357">
        <v>19.030000686645508</v>
      </c>
    </row>
    <row r="1358" spans="1:8" x14ac:dyDescent="0.15">
      <c r="A1358" t="s">
        <v>2839</v>
      </c>
      <c r="B1358" t="s">
        <v>2840</v>
      </c>
      <c r="C1358" t="s">
        <v>28</v>
      </c>
      <c r="D1358">
        <v>9.6206817626953125</v>
      </c>
      <c r="E1358">
        <v>9.2116909027099609</v>
      </c>
      <c r="F1358">
        <v>71.351020812988281</v>
      </c>
      <c r="G1358">
        <v>1980240640</v>
      </c>
      <c r="H1358">
        <v>13.920000076293945</v>
      </c>
    </row>
    <row r="1359" spans="1:8" x14ac:dyDescent="0.15">
      <c r="A1359" t="s">
        <v>2841</v>
      </c>
      <c r="B1359" t="s">
        <v>2842</v>
      </c>
      <c r="C1359" t="s">
        <v>33</v>
      </c>
      <c r="D1359">
        <v>7.615605354309082</v>
      </c>
      <c r="E1359">
        <v>9.7488279342651367</v>
      </c>
      <c r="F1359">
        <v>15.73576545715332</v>
      </c>
      <c r="G1359">
        <v>1979582336</v>
      </c>
      <c r="H1359">
        <v>15.380000114440918</v>
      </c>
    </row>
    <row r="1360" spans="1:8" x14ac:dyDescent="0.15">
      <c r="A1360" t="s">
        <v>2843</v>
      </c>
      <c r="B1360" t="s">
        <v>2844</v>
      </c>
      <c r="C1360" t="s">
        <v>45</v>
      </c>
      <c r="D1360">
        <v>26.512956619262695</v>
      </c>
      <c r="E1360">
        <v>5.5907421112060547</v>
      </c>
      <c r="F1360">
        <v>0.23610700666904402</v>
      </c>
      <c r="G1360">
        <v>1978943616</v>
      </c>
      <c r="H1360">
        <v>40.639999389648438</v>
      </c>
    </row>
    <row r="1361" spans="1:8" x14ac:dyDescent="0.15">
      <c r="A1361" t="s">
        <v>2845</v>
      </c>
      <c r="B1361" t="s">
        <v>2846</v>
      </c>
      <c r="C1361" t="s">
        <v>36</v>
      </c>
      <c r="E1361">
        <v>-43.785713195800781</v>
      </c>
      <c r="F1361">
        <v>4.3969488143920898</v>
      </c>
      <c r="G1361">
        <v>1978798848</v>
      </c>
      <c r="H1361">
        <v>21.270000457763672</v>
      </c>
    </row>
    <row r="1362" spans="1:8" x14ac:dyDescent="0.15">
      <c r="A1362" t="s">
        <v>2847</v>
      </c>
      <c r="B1362" t="s">
        <v>2848</v>
      </c>
      <c r="C1362" t="s">
        <v>69</v>
      </c>
      <c r="D1362">
        <v>9.2036867141723633</v>
      </c>
      <c r="E1362">
        <v>10.113924980163574</v>
      </c>
      <c r="F1362">
        <v>111.47985076904297</v>
      </c>
      <c r="G1362">
        <v>1972267008</v>
      </c>
      <c r="H1362">
        <v>45.939998626708984</v>
      </c>
    </row>
    <row r="1363" spans="1:8" x14ac:dyDescent="0.15">
      <c r="A1363" t="s">
        <v>2849</v>
      </c>
      <c r="B1363" t="s">
        <v>2850</v>
      </c>
      <c r="C1363" t="s">
        <v>25</v>
      </c>
      <c r="D1363">
        <v>8.9331769943237305</v>
      </c>
      <c r="E1363">
        <v>6.9993100166320801</v>
      </c>
      <c r="F1363">
        <v>156.2813720703125</v>
      </c>
      <c r="G1363">
        <v>1972069248</v>
      </c>
      <c r="H1363">
        <v>43.659999847412109</v>
      </c>
    </row>
    <row r="1364" spans="1:8" x14ac:dyDescent="0.15">
      <c r="A1364" t="s">
        <v>2851</v>
      </c>
      <c r="B1364" t="s">
        <v>2852</v>
      </c>
      <c r="C1364" t="s">
        <v>33</v>
      </c>
      <c r="D1364">
        <v>13.450212478637695</v>
      </c>
      <c r="E1364">
        <v>14.554113388061523</v>
      </c>
      <c r="F1364">
        <v>140.94798278808594</v>
      </c>
      <c r="G1364">
        <v>1972007296</v>
      </c>
      <c r="H1364">
        <v>40.380001068115234</v>
      </c>
    </row>
    <row r="1365" spans="1:8" x14ac:dyDescent="0.15">
      <c r="A1365" t="s">
        <v>2853</v>
      </c>
      <c r="B1365" t="s">
        <v>2854</v>
      </c>
      <c r="C1365" t="s">
        <v>69</v>
      </c>
      <c r="D1365">
        <v>23.853019714355469</v>
      </c>
      <c r="E1365">
        <v>10.998004913330078</v>
      </c>
      <c r="F1365">
        <v>26.843942642211914</v>
      </c>
      <c r="G1365">
        <v>1970162944</v>
      </c>
      <c r="H1365">
        <v>75.830001831054688</v>
      </c>
    </row>
    <row r="1366" spans="1:8" x14ac:dyDescent="0.15">
      <c r="A1366" t="s">
        <v>2855</v>
      </c>
      <c r="B1366" t="s">
        <v>2856</v>
      </c>
      <c r="C1366" t="s">
        <v>69</v>
      </c>
      <c r="E1366">
        <v>-1.568631052970886</v>
      </c>
      <c r="F1366">
        <v>94.045188903808594</v>
      </c>
      <c r="G1366">
        <v>1967888000</v>
      </c>
      <c r="H1366">
        <v>18.770000457763672</v>
      </c>
    </row>
    <row r="1367" spans="1:8" x14ac:dyDescent="0.15">
      <c r="A1367" t="s">
        <v>2857</v>
      </c>
      <c r="B1367" t="s">
        <v>2858</v>
      </c>
      <c r="C1367" t="s">
        <v>28</v>
      </c>
      <c r="D1367">
        <v>20.990625381469727</v>
      </c>
      <c r="E1367">
        <v>10.181509971618652</v>
      </c>
      <c r="F1367">
        <v>47.298591613769531</v>
      </c>
      <c r="G1367">
        <v>1957247872</v>
      </c>
      <c r="H1367">
        <v>25.969999313354492</v>
      </c>
    </row>
    <row r="1368" spans="1:8" x14ac:dyDescent="0.15">
      <c r="A1368" t="s">
        <v>2859</v>
      </c>
      <c r="B1368" t="s">
        <v>2860</v>
      </c>
      <c r="C1368" t="s">
        <v>28</v>
      </c>
      <c r="D1368">
        <v>24.506013870239258</v>
      </c>
      <c r="E1368">
        <v>4.6376171112060547</v>
      </c>
      <c r="F1368">
        <v>15.451149940490723</v>
      </c>
      <c r="G1368">
        <v>1955852160</v>
      </c>
      <c r="H1368">
        <v>45.040000915527344</v>
      </c>
    </row>
    <row r="1369" spans="1:8" x14ac:dyDescent="0.15">
      <c r="A1369" t="s">
        <v>2861</v>
      </c>
      <c r="B1369" t="s">
        <v>2862</v>
      </c>
      <c r="C1369" t="s">
        <v>89</v>
      </c>
      <c r="D1369">
        <v>25.496946334838867</v>
      </c>
      <c r="E1369">
        <v>4.5450801849365234</v>
      </c>
      <c r="F1369">
        <v>126.12995910644531</v>
      </c>
      <c r="G1369">
        <v>1954845568</v>
      </c>
      <c r="H1369">
        <v>14.359999656677246</v>
      </c>
    </row>
    <row r="1370" spans="1:8" x14ac:dyDescent="0.15">
      <c r="A1370" t="s">
        <v>2863</v>
      </c>
      <c r="B1370" t="s">
        <v>2864</v>
      </c>
      <c r="C1370" t="s">
        <v>80</v>
      </c>
      <c r="D1370">
        <v>27.580371856689453</v>
      </c>
      <c r="E1370">
        <v>11.900431632995605</v>
      </c>
      <c r="F1370">
        <v>90.36798095703125</v>
      </c>
      <c r="G1370">
        <v>1954024960</v>
      </c>
      <c r="H1370">
        <v>28.559999465942383</v>
      </c>
    </row>
    <row r="1371" spans="1:8" x14ac:dyDescent="0.15">
      <c r="A1371" t="s">
        <v>2865</v>
      </c>
      <c r="B1371" t="s">
        <v>2866</v>
      </c>
      <c r="C1371" t="s">
        <v>20</v>
      </c>
      <c r="D1371">
        <v>93.046279907226562</v>
      </c>
      <c r="E1371">
        <v>1.3963719606399541</v>
      </c>
      <c r="F1371">
        <v>5.4227571487426758</v>
      </c>
      <c r="G1371">
        <v>1952206720</v>
      </c>
      <c r="H1371">
        <v>43.209999084472656</v>
      </c>
    </row>
    <row r="1372" spans="1:8" x14ac:dyDescent="0.15">
      <c r="A1372" t="s">
        <v>2867</v>
      </c>
      <c r="B1372" t="s">
        <v>2868</v>
      </c>
      <c r="C1372" t="s">
        <v>33</v>
      </c>
      <c r="D1372">
        <v>3.673369169235229</v>
      </c>
      <c r="E1372">
        <v>7.1478819847106934</v>
      </c>
      <c r="F1372">
        <v>21.213876724243164</v>
      </c>
      <c r="G1372">
        <v>1950593664</v>
      </c>
      <c r="H1372">
        <v>21.440000534057617</v>
      </c>
    </row>
    <row r="1373" spans="1:8" x14ac:dyDescent="0.15">
      <c r="A1373" t="s">
        <v>2869</v>
      </c>
      <c r="B1373" t="s">
        <v>2870</v>
      </c>
      <c r="C1373" t="s">
        <v>89</v>
      </c>
      <c r="D1373">
        <v>13.83350658416748</v>
      </c>
      <c r="E1373">
        <v>17.537563323974609</v>
      </c>
      <c r="F1373">
        <v>79.00714111328125</v>
      </c>
      <c r="G1373">
        <v>1949635200</v>
      </c>
      <c r="H1373">
        <v>34.720001220703125</v>
      </c>
    </row>
    <row r="1374" spans="1:8" x14ac:dyDescent="0.15">
      <c r="A1374" t="s">
        <v>2871</v>
      </c>
      <c r="B1374" t="s">
        <v>2872</v>
      </c>
      <c r="C1374" t="s">
        <v>80</v>
      </c>
      <c r="D1374">
        <v>23.322921752929688</v>
      </c>
      <c r="E1374">
        <v>13.419367790222168</v>
      </c>
      <c r="F1374">
        <v>85.808708190917969</v>
      </c>
      <c r="G1374">
        <v>1947857408</v>
      </c>
      <c r="H1374">
        <v>49</v>
      </c>
    </row>
    <row r="1375" spans="1:8" x14ac:dyDescent="0.15">
      <c r="A1375" t="s">
        <v>2873</v>
      </c>
      <c r="B1375" t="s">
        <v>2874</v>
      </c>
      <c r="C1375" t="s">
        <v>33</v>
      </c>
      <c r="D1375">
        <v>14.368721008300781</v>
      </c>
      <c r="E1375">
        <v>18.353408813476562</v>
      </c>
      <c r="F1375">
        <v>19.037050247192383</v>
      </c>
      <c r="G1375">
        <v>1941566592</v>
      </c>
      <c r="H1375">
        <v>28.649999618530273</v>
      </c>
    </row>
    <row r="1376" spans="1:8" x14ac:dyDescent="0.15">
      <c r="A1376" t="s">
        <v>2875</v>
      </c>
      <c r="B1376" t="s">
        <v>2876</v>
      </c>
      <c r="C1376" t="s">
        <v>20</v>
      </c>
      <c r="E1376">
        <v>-36.816909790039062</v>
      </c>
      <c r="F1376">
        <v>9.8477020263671875</v>
      </c>
      <c r="G1376">
        <v>1937963264</v>
      </c>
      <c r="H1376">
        <v>26.100000381469727</v>
      </c>
    </row>
    <row r="1377" spans="1:8" x14ac:dyDescent="0.15">
      <c r="A1377" t="s">
        <v>2877</v>
      </c>
      <c r="B1377" t="s">
        <v>2878</v>
      </c>
      <c r="C1377" t="s">
        <v>28</v>
      </c>
      <c r="D1377">
        <v>18.925006866455078</v>
      </c>
      <c r="E1377">
        <v>17.119838714599609</v>
      </c>
      <c r="F1377">
        <v>96.121414184570312</v>
      </c>
      <c r="G1377">
        <v>1930240896</v>
      </c>
      <c r="H1377">
        <v>69.050003051757812</v>
      </c>
    </row>
    <row r="1378" spans="1:8" x14ac:dyDescent="0.15">
      <c r="A1378" t="s">
        <v>2879</v>
      </c>
      <c r="B1378" t="s">
        <v>2880</v>
      </c>
      <c r="C1378" t="s">
        <v>28</v>
      </c>
      <c r="D1378">
        <v>8.5434236526489258</v>
      </c>
      <c r="G1378">
        <v>1928208128</v>
      </c>
      <c r="H1378">
        <v>33.900001525878906</v>
      </c>
    </row>
    <row r="1379" spans="1:8" x14ac:dyDescent="0.15">
      <c r="A1379" t="s">
        <v>2881</v>
      </c>
      <c r="B1379" t="s">
        <v>2882</v>
      </c>
      <c r="C1379" t="s">
        <v>36</v>
      </c>
      <c r="D1379">
        <v>33.523605346679688</v>
      </c>
      <c r="E1379">
        <v>4.7106270790100098</v>
      </c>
      <c r="F1379">
        <v>50.829673767089844</v>
      </c>
      <c r="G1379">
        <v>1926708224</v>
      </c>
      <c r="H1379">
        <v>34.919998168945312</v>
      </c>
    </row>
    <row r="1380" spans="1:8" x14ac:dyDescent="0.15">
      <c r="A1380" t="s">
        <v>2883</v>
      </c>
      <c r="B1380" t="s">
        <v>2884</v>
      </c>
      <c r="C1380" t="s">
        <v>20</v>
      </c>
      <c r="D1380">
        <v>21.381952285766602</v>
      </c>
      <c r="E1380">
        <v>16.191720962524414</v>
      </c>
      <c r="F1380">
        <v>8.2297210693359375</v>
      </c>
      <c r="G1380">
        <v>1926537984</v>
      </c>
      <c r="H1380">
        <v>50.290000915527344</v>
      </c>
    </row>
    <row r="1381" spans="1:8" x14ac:dyDescent="0.15">
      <c r="A1381" t="s">
        <v>2885</v>
      </c>
      <c r="B1381" t="s">
        <v>2886</v>
      </c>
      <c r="C1381" t="s">
        <v>20</v>
      </c>
      <c r="E1381">
        <v>-27.573629379272461</v>
      </c>
      <c r="F1381">
        <v>16.209997177124023</v>
      </c>
      <c r="G1381">
        <v>1924936576</v>
      </c>
      <c r="H1381">
        <v>7.0199999809265137</v>
      </c>
    </row>
    <row r="1382" spans="1:8" x14ac:dyDescent="0.15">
      <c r="A1382" t="s">
        <v>2887</v>
      </c>
      <c r="B1382" t="s">
        <v>2888</v>
      </c>
      <c r="C1382" t="s">
        <v>28</v>
      </c>
      <c r="D1382">
        <v>41.594856262207031</v>
      </c>
      <c r="E1382">
        <v>14.499997138977051</v>
      </c>
      <c r="F1382">
        <v>0</v>
      </c>
      <c r="G1382">
        <v>1918791040</v>
      </c>
      <c r="H1382">
        <v>19.020000457763672</v>
      </c>
    </row>
    <row r="1383" spans="1:8" x14ac:dyDescent="0.15">
      <c r="A1383" t="s">
        <v>2889</v>
      </c>
      <c r="B1383" t="s">
        <v>2890</v>
      </c>
      <c r="C1383" t="s">
        <v>33</v>
      </c>
      <c r="D1383">
        <v>13.424113273620605</v>
      </c>
      <c r="E1383">
        <v>9.1823263168334961</v>
      </c>
      <c r="F1383">
        <v>54.805061340332031</v>
      </c>
      <c r="G1383">
        <v>1918120448</v>
      </c>
      <c r="H1383">
        <v>26.409999847412109</v>
      </c>
    </row>
    <row r="1384" spans="1:8" x14ac:dyDescent="0.15">
      <c r="A1384" t="s">
        <v>2891</v>
      </c>
      <c r="B1384" t="s">
        <v>2892</v>
      </c>
      <c r="C1384" t="s">
        <v>43</v>
      </c>
      <c r="D1384">
        <v>11.807254791259766</v>
      </c>
      <c r="E1384">
        <v>42.595222473144531</v>
      </c>
      <c r="F1384">
        <v>3.13664698600769</v>
      </c>
      <c r="G1384">
        <v>1916135808</v>
      </c>
      <c r="H1384">
        <v>25.510000228881836</v>
      </c>
    </row>
    <row r="1385" spans="1:8" x14ac:dyDescent="0.15">
      <c r="A1385" t="s">
        <v>2893</v>
      </c>
      <c r="B1385" t="s">
        <v>2894</v>
      </c>
      <c r="C1385" t="s">
        <v>65</v>
      </c>
      <c r="D1385">
        <v>28.858833312988281</v>
      </c>
      <c r="E1385">
        <v>6.4772100448608398</v>
      </c>
      <c r="F1385">
        <v>63.295543670654297</v>
      </c>
      <c r="G1385">
        <v>1915578112</v>
      </c>
      <c r="H1385">
        <v>67.349998474121094</v>
      </c>
    </row>
    <row r="1386" spans="1:8" x14ac:dyDescent="0.15">
      <c r="A1386" t="s">
        <v>2895</v>
      </c>
      <c r="B1386" t="s">
        <v>2896</v>
      </c>
      <c r="C1386" t="s">
        <v>33</v>
      </c>
      <c r="D1386">
        <v>9.2595748901367188</v>
      </c>
      <c r="E1386">
        <v>11.205953598022461</v>
      </c>
      <c r="F1386">
        <v>365.35699462890625</v>
      </c>
      <c r="G1386">
        <v>1915080192</v>
      </c>
      <c r="H1386">
        <v>21.809999465942383</v>
      </c>
    </row>
    <row r="1387" spans="1:8" x14ac:dyDescent="0.15">
      <c r="A1387" t="s">
        <v>2897</v>
      </c>
      <c r="B1387" t="s">
        <v>2898</v>
      </c>
      <c r="C1387" t="s">
        <v>89</v>
      </c>
      <c r="D1387">
        <v>7.5627574920654297</v>
      </c>
      <c r="E1387">
        <v>13.069148063659668</v>
      </c>
      <c r="F1387">
        <v>240.25540161132812</v>
      </c>
      <c r="G1387">
        <v>1914940544</v>
      </c>
      <c r="H1387">
        <v>36.619998931884766</v>
      </c>
    </row>
    <row r="1388" spans="1:8" x14ac:dyDescent="0.15">
      <c r="A1388" t="s">
        <v>2899</v>
      </c>
      <c r="B1388" t="s">
        <v>2900</v>
      </c>
      <c r="C1388" t="s">
        <v>89</v>
      </c>
      <c r="D1388">
        <v>7.5627574920654297</v>
      </c>
      <c r="E1388">
        <v>13.069148063659668</v>
      </c>
      <c r="F1388">
        <v>240.25540161132812</v>
      </c>
      <c r="G1388">
        <v>1914940544</v>
      </c>
      <c r="H1388">
        <v>43.319999694824219</v>
      </c>
    </row>
    <row r="1389" spans="1:8" x14ac:dyDescent="0.15">
      <c r="A1389" t="s">
        <v>2901</v>
      </c>
      <c r="B1389" t="s">
        <v>2902</v>
      </c>
      <c r="C1389" t="s">
        <v>20</v>
      </c>
      <c r="D1389">
        <v>28.194498062133789</v>
      </c>
      <c r="E1389">
        <v>12.446849822998047</v>
      </c>
      <c r="F1389">
        <v>62.812950134277344</v>
      </c>
      <c r="G1389">
        <v>1913898752</v>
      </c>
      <c r="H1389">
        <v>105.05000305175781</v>
      </c>
    </row>
    <row r="1390" spans="1:8" x14ac:dyDescent="0.15">
      <c r="A1390" t="s">
        <v>2903</v>
      </c>
      <c r="B1390" t="s">
        <v>2904</v>
      </c>
      <c r="C1390" t="s">
        <v>80</v>
      </c>
      <c r="D1390">
        <v>29.103975296020508</v>
      </c>
      <c r="E1390">
        <v>18.832216262817383</v>
      </c>
      <c r="F1390">
        <v>362.4306640625</v>
      </c>
      <c r="G1390">
        <v>1911760768</v>
      </c>
      <c r="H1390">
        <v>374.32000732421875</v>
      </c>
    </row>
    <row r="1391" spans="1:8" x14ac:dyDescent="0.15">
      <c r="A1391" t="s">
        <v>2905</v>
      </c>
      <c r="B1391" t="s">
        <v>2906</v>
      </c>
      <c r="C1391" t="s">
        <v>33</v>
      </c>
      <c r="D1391">
        <v>10.429858207702637</v>
      </c>
      <c r="E1391">
        <v>9.1409664154052734</v>
      </c>
      <c r="F1391">
        <v>22.61564826965332</v>
      </c>
      <c r="G1391">
        <v>1909672320</v>
      </c>
      <c r="H1391">
        <v>32.770000457763672</v>
      </c>
    </row>
    <row r="1392" spans="1:8" x14ac:dyDescent="0.15">
      <c r="A1392" t="s">
        <v>2907</v>
      </c>
      <c r="B1392" t="s">
        <v>2908</v>
      </c>
      <c r="C1392" t="s">
        <v>33</v>
      </c>
      <c r="D1392">
        <v>19.478260040283203</v>
      </c>
      <c r="E1392">
        <v>6.9838981628417969</v>
      </c>
      <c r="F1392">
        <v>168.78823852539062</v>
      </c>
      <c r="G1392">
        <v>1902280960</v>
      </c>
      <c r="H1392">
        <v>13.449999809265137</v>
      </c>
    </row>
    <row r="1393" spans="1:8" x14ac:dyDescent="0.15">
      <c r="A1393" t="s">
        <v>2909</v>
      </c>
      <c r="B1393" t="s">
        <v>2910</v>
      </c>
      <c r="C1393" t="s">
        <v>89</v>
      </c>
      <c r="D1393">
        <v>2.4389417171478271</v>
      </c>
      <c r="E1393">
        <v>25.391611099243164</v>
      </c>
      <c r="F1393">
        <v>61.618736267089844</v>
      </c>
      <c r="G1393">
        <v>1891836160</v>
      </c>
      <c r="H1393">
        <v>11.079999923706055</v>
      </c>
    </row>
    <row r="1394" spans="1:8" x14ac:dyDescent="0.15">
      <c r="A1394" t="s">
        <v>2911</v>
      </c>
      <c r="B1394" t="s">
        <v>2912</v>
      </c>
      <c r="C1394" t="s">
        <v>36</v>
      </c>
      <c r="E1394">
        <v>-99.885269165039062</v>
      </c>
      <c r="F1394">
        <v>4.270103931427002</v>
      </c>
      <c r="G1394">
        <v>1890482944</v>
      </c>
      <c r="H1394">
        <v>29.680000305175781</v>
      </c>
    </row>
    <row r="1395" spans="1:8" x14ac:dyDescent="0.15">
      <c r="A1395" t="s">
        <v>2913</v>
      </c>
      <c r="B1395" t="s">
        <v>2914</v>
      </c>
      <c r="C1395" t="s">
        <v>69</v>
      </c>
      <c r="D1395">
        <v>8.8990097045898438</v>
      </c>
      <c r="E1395">
        <v>10.708459854125977</v>
      </c>
      <c r="F1395">
        <v>79.528511047363281</v>
      </c>
      <c r="G1395">
        <v>1890279936</v>
      </c>
      <c r="H1395">
        <v>44.5</v>
      </c>
    </row>
    <row r="1396" spans="1:8" x14ac:dyDescent="0.15">
      <c r="A1396" t="s">
        <v>2915</v>
      </c>
      <c r="B1396" t="s">
        <v>2916</v>
      </c>
      <c r="C1396" t="s">
        <v>80</v>
      </c>
      <c r="D1396">
        <v>24.177295684814453</v>
      </c>
      <c r="E1396">
        <v>5.006007194519043</v>
      </c>
      <c r="F1396">
        <v>58.974319458007812</v>
      </c>
      <c r="G1396">
        <v>1885854336</v>
      </c>
      <c r="H1396">
        <v>9.4200000762939453</v>
      </c>
    </row>
    <row r="1397" spans="1:8" x14ac:dyDescent="0.15">
      <c r="A1397" t="s">
        <v>2917</v>
      </c>
      <c r="B1397" t="s">
        <v>2918</v>
      </c>
      <c r="C1397" t="s">
        <v>69</v>
      </c>
      <c r="D1397">
        <v>7.65234375</v>
      </c>
      <c r="E1397">
        <v>52.673797607421875</v>
      </c>
      <c r="F1397">
        <v>4783.5107421875</v>
      </c>
      <c r="G1397">
        <v>1882819584</v>
      </c>
      <c r="H1397">
        <v>24.780000686645508</v>
      </c>
    </row>
    <row r="1398" spans="1:8" x14ac:dyDescent="0.15">
      <c r="A1398" t="s">
        <v>2919</v>
      </c>
      <c r="B1398" t="s">
        <v>2920</v>
      </c>
      <c r="C1398" t="s">
        <v>20</v>
      </c>
      <c r="G1398">
        <v>1879940096</v>
      </c>
      <c r="H1398">
        <v>13.189999580383301</v>
      </c>
    </row>
    <row r="1399" spans="1:8" x14ac:dyDescent="0.15">
      <c r="A1399" t="s">
        <v>2921</v>
      </c>
      <c r="B1399" t="s">
        <v>2922</v>
      </c>
      <c r="C1399" t="s">
        <v>33</v>
      </c>
      <c r="D1399">
        <v>10.37425422668457</v>
      </c>
      <c r="E1399">
        <v>8.9802694320678711</v>
      </c>
      <c r="F1399">
        <v>75.922462463378906</v>
      </c>
      <c r="G1399">
        <v>1877754880</v>
      </c>
      <c r="H1399">
        <v>34.330001831054688</v>
      </c>
    </row>
    <row r="1400" spans="1:8" x14ac:dyDescent="0.15">
      <c r="A1400" t="s">
        <v>2923</v>
      </c>
      <c r="B1400" t="s">
        <v>2924</v>
      </c>
      <c r="C1400" t="s">
        <v>45</v>
      </c>
      <c r="D1400">
        <v>13.60086727142334</v>
      </c>
      <c r="E1400">
        <v>42.505683898925781</v>
      </c>
      <c r="F1400">
        <v>0</v>
      </c>
      <c r="G1400">
        <v>1872818432</v>
      </c>
      <c r="H1400">
        <v>40.150001525878906</v>
      </c>
    </row>
    <row r="1401" spans="1:8" x14ac:dyDescent="0.15">
      <c r="A1401" t="s">
        <v>2925</v>
      </c>
      <c r="B1401" t="s">
        <v>2926</v>
      </c>
      <c r="C1401" t="s">
        <v>28</v>
      </c>
      <c r="D1401">
        <v>10.470917701721191</v>
      </c>
      <c r="E1401">
        <v>-63.969440460205078</v>
      </c>
      <c r="F1401">
        <v>113.41358947753906</v>
      </c>
      <c r="G1401">
        <v>1871478016</v>
      </c>
      <c r="H1401">
        <v>19.989999771118164</v>
      </c>
    </row>
    <row r="1402" spans="1:8" x14ac:dyDescent="0.15">
      <c r="A1402" t="s">
        <v>2927</v>
      </c>
      <c r="B1402" t="s">
        <v>2928</v>
      </c>
      <c r="C1402" t="s">
        <v>20</v>
      </c>
      <c r="D1402">
        <v>15.111313819885254</v>
      </c>
      <c r="E1402">
        <v>15.081314086914062</v>
      </c>
      <c r="F1402">
        <v>7.1183028221130371</v>
      </c>
      <c r="G1402">
        <v>1869096832</v>
      </c>
      <c r="H1402">
        <v>50.709999084472656</v>
      </c>
    </row>
    <row r="1403" spans="1:8" x14ac:dyDescent="0.15">
      <c r="A1403" t="s">
        <v>2929</v>
      </c>
      <c r="B1403" t="s">
        <v>2930</v>
      </c>
      <c r="C1403" t="s">
        <v>20</v>
      </c>
      <c r="D1403">
        <v>14.179684638977051</v>
      </c>
      <c r="E1403">
        <v>13.616209983825684</v>
      </c>
      <c r="F1403">
        <v>22.179000854492188</v>
      </c>
      <c r="G1403">
        <v>1868499328</v>
      </c>
      <c r="H1403">
        <v>36.639999389648438</v>
      </c>
    </row>
    <row r="1404" spans="1:8" x14ac:dyDescent="0.15">
      <c r="A1404" t="s">
        <v>2931</v>
      </c>
      <c r="B1404" t="s">
        <v>2932</v>
      </c>
      <c r="C1404" t="s">
        <v>36</v>
      </c>
      <c r="E1404">
        <v>-75.922271728515625</v>
      </c>
      <c r="F1404">
        <v>268.30355834960938</v>
      </c>
      <c r="G1404">
        <v>1865385984</v>
      </c>
      <c r="H1404">
        <v>75.05999755859375</v>
      </c>
    </row>
    <row r="1405" spans="1:8" x14ac:dyDescent="0.15">
      <c r="A1405" t="s">
        <v>2933</v>
      </c>
      <c r="B1405" t="s">
        <v>2934</v>
      </c>
      <c r="C1405" t="s">
        <v>36</v>
      </c>
      <c r="E1405">
        <v>-36.927444458007812</v>
      </c>
      <c r="F1405">
        <v>2.702940940856934</v>
      </c>
      <c r="G1405">
        <v>1864168704</v>
      </c>
      <c r="H1405">
        <v>43.819999694824219</v>
      </c>
    </row>
    <row r="1406" spans="1:8" x14ac:dyDescent="0.15">
      <c r="A1406" t="s">
        <v>2935</v>
      </c>
      <c r="B1406" t="s">
        <v>2936</v>
      </c>
      <c r="C1406" t="s">
        <v>43</v>
      </c>
      <c r="D1406">
        <v>7.9111313819885254</v>
      </c>
      <c r="E1406">
        <v>14.537286758422852</v>
      </c>
      <c r="F1406">
        <v>44.733089447021484</v>
      </c>
      <c r="G1406">
        <v>1861692032</v>
      </c>
      <c r="H1406">
        <v>17.969999313354492</v>
      </c>
    </row>
    <row r="1407" spans="1:8" x14ac:dyDescent="0.15">
      <c r="A1407" t="s">
        <v>2937</v>
      </c>
      <c r="B1407" t="s">
        <v>2938</v>
      </c>
      <c r="C1407" t="s">
        <v>33</v>
      </c>
      <c r="D1407">
        <v>11.792085647583008</v>
      </c>
      <c r="E1407">
        <v>10.695279121398926</v>
      </c>
      <c r="F1407">
        <v>58.882091522216797</v>
      </c>
      <c r="G1407">
        <v>1857281792</v>
      </c>
      <c r="H1407">
        <v>53.720001220703125</v>
      </c>
    </row>
    <row r="1408" spans="1:8" x14ac:dyDescent="0.15">
      <c r="A1408" t="s">
        <v>2939</v>
      </c>
      <c r="B1408" t="s">
        <v>2940</v>
      </c>
      <c r="C1408" t="s">
        <v>20</v>
      </c>
      <c r="D1408">
        <v>48.064853668212891</v>
      </c>
      <c r="E1408">
        <v>5.6207270622253418</v>
      </c>
      <c r="F1408">
        <v>17.967731475830078</v>
      </c>
      <c r="G1408">
        <v>1856931456</v>
      </c>
      <c r="H1408">
        <v>20.379999160766602</v>
      </c>
    </row>
    <row r="1409" spans="1:8" x14ac:dyDescent="0.15">
      <c r="A1409" t="s">
        <v>2941</v>
      </c>
      <c r="B1409" t="s">
        <v>2942</v>
      </c>
      <c r="C1409" t="s">
        <v>43</v>
      </c>
      <c r="D1409">
        <v>6.3851699829101562</v>
      </c>
      <c r="E1409">
        <v>10.690678596496582</v>
      </c>
      <c r="F1409">
        <v>85.285148620605469</v>
      </c>
      <c r="G1409">
        <v>1848847488</v>
      </c>
      <c r="H1409">
        <v>15.850000381469727</v>
      </c>
    </row>
    <row r="1410" spans="1:8" x14ac:dyDescent="0.15">
      <c r="A1410" t="s">
        <v>2943</v>
      </c>
      <c r="B1410" t="s">
        <v>2944</v>
      </c>
      <c r="C1410" t="s">
        <v>80</v>
      </c>
      <c r="E1410">
        <v>16.902715682983398</v>
      </c>
      <c r="F1410">
        <v>113.28694152832031</v>
      </c>
      <c r="G1410">
        <v>1847296512</v>
      </c>
      <c r="H1410">
        <v>20.399999618530273</v>
      </c>
    </row>
    <row r="1411" spans="1:8" x14ac:dyDescent="0.15">
      <c r="A1411" t="s">
        <v>2945</v>
      </c>
      <c r="B1411" t="s">
        <v>2946</v>
      </c>
      <c r="C1411" t="s">
        <v>89</v>
      </c>
      <c r="D1411">
        <v>8.5234832763671875</v>
      </c>
      <c r="E1411">
        <v>10.842390060424805</v>
      </c>
      <c r="F1411">
        <v>87.058067321777344</v>
      </c>
      <c r="G1411">
        <v>1846691584</v>
      </c>
      <c r="H1411">
        <v>15.659999847412109</v>
      </c>
    </row>
    <row r="1412" spans="1:8" x14ac:dyDescent="0.15">
      <c r="A1412" t="s">
        <v>2947</v>
      </c>
      <c r="B1412" t="s">
        <v>2948</v>
      </c>
      <c r="C1412" t="s">
        <v>45</v>
      </c>
      <c r="D1412">
        <v>25.274799346923828</v>
      </c>
      <c r="E1412">
        <v>9.3026752471923828</v>
      </c>
      <c r="F1412">
        <v>12.208124160766602</v>
      </c>
      <c r="G1412">
        <v>1843352576</v>
      </c>
      <c r="H1412">
        <v>60.360000610351562</v>
      </c>
    </row>
    <row r="1413" spans="1:8" x14ac:dyDescent="0.15">
      <c r="A1413" t="s">
        <v>2949</v>
      </c>
      <c r="B1413" t="s">
        <v>2950</v>
      </c>
      <c r="C1413" t="s">
        <v>69</v>
      </c>
      <c r="D1413">
        <v>131.35818481445312</v>
      </c>
      <c r="E1413">
        <v>-120.29702758789062</v>
      </c>
      <c r="F1413">
        <v>72.845779418945312</v>
      </c>
      <c r="G1413">
        <v>1840605696</v>
      </c>
      <c r="H1413">
        <v>31.819999694824219</v>
      </c>
    </row>
    <row r="1414" spans="1:8" x14ac:dyDescent="0.15">
      <c r="A1414" t="s">
        <v>2951</v>
      </c>
      <c r="B1414" t="s">
        <v>2952</v>
      </c>
      <c r="C1414" t="s">
        <v>36</v>
      </c>
      <c r="E1414">
        <v>-45.337062835693359</v>
      </c>
      <c r="F1414">
        <v>0.75287801027298007</v>
      </c>
      <c r="G1414">
        <v>1838471936</v>
      </c>
      <c r="H1414">
        <v>37.5</v>
      </c>
    </row>
    <row r="1415" spans="1:8" x14ac:dyDescent="0.15">
      <c r="A1415" t="s">
        <v>2953</v>
      </c>
      <c r="B1415" t="s">
        <v>2954</v>
      </c>
      <c r="C1415" t="s">
        <v>28</v>
      </c>
      <c r="D1415">
        <v>13.589047431945801</v>
      </c>
      <c r="E1415">
        <v>22.376241683959961</v>
      </c>
      <c r="F1415">
        <v>92.416938781738281</v>
      </c>
      <c r="G1415">
        <v>1835190656</v>
      </c>
      <c r="H1415">
        <v>80</v>
      </c>
    </row>
    <row r="1416" spans="1:8" x14ac:dyDescent="0.15">
      <c r="A1416" t="s">
        <v>2955</v>
      </c>
      <c r="B1416" t="s">
        <v>2956</v>
      </c>
      <c r="C1416" t="s">
        <v>45</v>
      </c>
      <c r="D1416">
        <v>21.262990951538086</v>
      </c>
      <c r="E1416">
        <v>4.1810159683227539</v>
      </c>
      <c r="F1416">
        <v>62.742427825927734</v>
      </c>
      <c r="G1416">
        <v>1831047296</v>
      </c>
      <c r="H1416">
        <v>14.050000190734863</v>
      </c>
    </row>
    <row r="1417" spans="1:8" x14ac:dyDescent="0.15">
      <c r="A1417" t="s">
        <v>2957</v>
      </c>
      <c r="B1417" t="s">
        <v>2958</v>
      </c>
      <c r="C1417" t="s">
        <v>69</v>
      </c>
      <c r="D1417">
        <v>12.546995162963867</v>
      </c>
      <c r="E1417">
        <v>15.050268173217773</v>
      </c>
      <c r="F1417">
        <v>82.769950866699219</v>
      </c>
      <c r="G1417">
        <v>1818546560</v>
      </c>
      <c r="H1417">
        <v>15.5</v>
      </c>
    </row>
    <row r="1418" spans="1:8" x14ac:dyDescent="0.15">
      <c r="A1418" t="s">
        <v>2959</v>
      </c>
      <c r="B1418" t="s">
        <v>2960</v>
      </c>
      <c r="C1418" t="s">
        <v>80</v>
      </c>
      <c r="D1418">
        <v>30.338003158569336</v>
      </c>
      <c r="E1418">
        <v>6.6731700897216797</v>
      </c>
      <c r="F1418">
        <v>124.17140197753906</v>
      </c>
      <c r="G1418">
        <v>1813679616</v>
      </c>
      <c r="H1418">
        <v>27.610000610351562</v>
      </c>
    </row>
    <row r="1419" spans="1:8" x14ac:dyDescent="0.15">
      <c r="A1419" t="s">
        <v>2961</v>
      </c>
      <c r="B1419" t="s">
        <v>2962</v>
      </c>
      <c r="C1419" t="s">
        <v>36</v>
      </c>
      <c r="F1419">
        <v>0.61311298608779907</v>
      </c>
      <c r="G1419">
        <v>1809989504</v>
      </c>
      <c r="H1419">
        <v>57.759998321533203</v>
      </c>
    </row>
    <row r="1420" spans="1:8" x14ac:dyDescent="0.15">
      <c r="A1420" t="s">
        <v>2963</v>
      </c>
      <c r="B1420" t="s">
        <v>2964</v>
      </c>
      <c r="C1420" t="s">
        <v>20</v>
      </c>
      <c r="D1420">
        <v>130.96141052246094</v>
      </c>
      <c r="E1420">
        <v>2.7326889038085942</v>
      </c>
      <c r="F1420">
        <v>28.994905471801758</v>
      </c>
      <c r="G1420">
        <v>1807567360</v>
      </c>
      <c r="H1420">
        <v>41.209999084472656</v>
      </c>
    </row>
    <row r="1421" spans="1:8" x14ac:dyDescent="0.15">
      <c r="A1421" t="s">
        <v>2965</v>
      </c>
      <c r="B1421" t="s">
        <v>2966</v>
      </c>
      <c r="C1421" t="s">
        <v>28</v>
      </c>
      <c r="D1421">
        <v>4.5624470710754395</v>
      </c>
      <c r="E1421">
        <v>15.728766441345215</v>
      </c>
      <c r="F1421">
        <v>138.45753479003906</v>
      </c>
      <c r="G1421">
        <v>1806190592</v>
      </c>
      <c r="H1421">
        <v>12.550000190734863</v>
      </c>
    </row>
    <row r="1422" spans="1:8" x14ac:dyDescent="0.15">
      <c r="A1422" t="s">
        <v>2967</v>
      </c>
      <c r="B1422" t="s">
        <v>2968</v>
      </c>
      <c r="C1422" t="s">
        <v>28</v>
      </c>
      <c r="D1422">
        <v>9.8458003997802734</v>
      </c>
      <c r="E1422">
        <v>35.856178283691406</v>
      </c>
      <c r="F1422">
        <v>346.35986328125</v>
      </c>
      <c r="G1422">
        <v>1805969280</v>
      </c>
      <c r="H1422">
        <v>93.339996337890625</v>
      </c>
    </row>
    <row r="1423" spans="1:8" x14ac:dyDescent="0.15">
      <c r="A1423" t="s">
        <v>2969</v>
      </c>
      <c r="B1423" t="s">
        <v>2970</v>
      </c>
      <c r="C1423" t="s">
        <v>43</v>
      </c>
      <c r="E1423">
        <v>-9.8999671936035156</v>
      </c>
      <c r="F1423">
        <v>35.108932495117188</v>
      </c>
      <c r="G1423">
        <v>1799148800</v>
      </c>
      <c r="H1423">
        <v>8.880000114440918</v>
      </c>
    </row>
    <row r="1424" spans="1:8" x14ac:dyDescent="0.15">
      <c r="A1424" t="s">
        <v>2971</v>
      </c>
      <c r="B1424" t="s">
        <v>2972</v>
      </c>
      <c r="C1424" t="s">
        <v>33</v>
      </c>
      <c r="D1424">
        <v>51.860286712646484</v>
      </c>
      <c r="E1424">
        <v>8.2955160140991211</v>
      </c>
      <c r="F1424">
        <v>20.75847053527832</v>
      </c>
      <c r="G1424">
        <v>1797888000</v>
      </c>
      <c r="H1424">
        <v>43.639999389648438</v>
      </c>
    </row>
    <row r="1425" spans="1:8" x14ac:dyDescent="0.15">
      <c r="A1425" t="s">
        <v>2973</v>
      </c>
      <c r="B1425" t="s">
        <v>2974</v>
      </c>
      <c r="C1425" t="s">
        <v>36</v>
      </c>
      <c r="E1425">
        <v>-11.428304672241211</v>
      </c>
      <c r="F1425">
        <v>15.344096183776855</v>
      </c>
      <c r="G1425">
        <v>1786487680</v>
      </c>
      <c r="H1425">
        <v>18.639999389648438</v>
      </c>
    </row>
    <row r="1426" spans="1:8" x14ac:dyDescent="0.15">
      <c r="A1426" t="s">
        <v>2975</v>
      </c>
      <c r="B1426" t="s">
        <v>2976</v>
      </c>
      <c r="C1426" t="s">
        <v>33</v>
      </c>
      <c r="D1426">
        <v>10.835866928100586</v>
      </c>
      <c r="E1426">
        <v>11.457820892333984</v>
      </c>
      <c r="F1426">
        <v>52.828380584716797</v>
      </c>
      <c r="G1426">
        <v>1785100928</v>
      </c>
      <c r="H1426">
        <v>35.919998168945312</v>
      </c>
    </row>
    <row r="1427" spans="1:8" x14ac:dyDescent="0.15">
      <c r="A1427" t="s">
        <v>2977</v>
      </c>
      <c r="B1427" t="s">
        <v>2978</v>
      </c>
      <c r="C1427" t="s">
        <v>69</v>
      </c>
      <c r="E1427">
        <v>-2.5549089908599849</v>
      </c>
      <c r="F1427">
        <v>120.48928833007812</v>
      </c>
      <c r="G1427">
        <v>1784105472</v>
      </c>
      <c r="H1427">
        <v>15.170000076293945</v>
      </c>
    </row>
    <row r="1428" spans="1:8" x14ac:dyDescent="0.15">
      <c r="A1428" t="s">
        <v>2979</v>
      </c>
      <c r="B1428" t="s">
        <v>2980</v>
      </c>
      <c r="C1428" t="s">
        <v>33</v>
      </c>
      <c r="D1428">
        <v>11.349324226379395</v>
      </c>
      <c r="E1428">
        <v>8.8775339126586914</v>
      </c>
      <c r="F1428">
        <v>42.865299224853516</v>
      </c>
      <c r="G1428">
        <v>1773409024</v>
      </c>
      <c r="H1428">
        <v>29.379999160766602</v>
      </c>
    </row>
    <row r="1429" spans="1:8" x14ac:dyDescent="0.15">
      <c r="A1429" t="s">
        <v>2981</v>
      </c>
      <c r="B1429" t="s">
        <v>2982</v>
      </c>
      <c r="C1429" t="s">
        <v>33</v>
      </c>
      <c r="D1429">
        <v>5.3982071876525879</v>
      </c>
      <c r="E1429">
        <v>5.2251248359680176</v>
      </c>
      <c r="F1429">
        <v>23.982301712036133</v>
      </c>
      <c r="G1429">
        <v>1771071232</v>
      </c>
      <c r="H1429">
        <v>7.9899997711181641</v>
      </c>
    </row>
    <row r="1430" spans="1:8" x14ac:dyDescent="0.15">
      <c r="A1430" t="s">
        <v>2983</v>
      </c>
      <c r="B1430" t="s">
        <v>2984</v>
      </c>
      <c r="C1430" t="s">
        <v>36</v>
      </c>
      <c r="E1430">
        <v>-0.18058599531650502</v>
      </c>
      <c r="F1430">
        <v>14.175634384155273</v>
      </c>
      <c r="G1430">
        <v>1769752960</v>
      </c>
      <c r="H1430">
        <v>50.180000305175781</v>
      </c>
    </row>
    <row r="1431" spans="1:8" x14ac:dyDescent="0.15">
      <c r="A1431" t="s">
        <v>2985</v>
      </c>
      <c r="B1431" t="s">
        <v>2986</v>
      </c>
      <c r="C1431" t="s">
        <v>69</v>
      </c>
      <c r="D1431">
        <v>18.324615478515625</v>
      </c>
      <c r="E1431">
        <v>19.487178802490234</v>
      </c>
      <c r="F1431">
        <v>40.78607177734375</v>
      </c>
      <c r="G1431">
        <v>1768995200</v>
      </c>
      <c r="H1431">
        <v>29.309999465942383</v>
      </c>
    </row>
    <row r="1432" spans="1:8" x14ac:dyDescent="0.15">
      <c r="A1432" t="s">
        <v>2987</v>
      </c>
      <c r="B1432" t="s">
        <v>2988</v>
      </c>
      <c r="C1432" t="s">
        <v>36</v>
      </c>
      <c r="D1432">
        <v>8.3153705596923828</v>
      </c>
      <c r="E1432">
        <v>-4.2398200035095206</v>
      </c>
      <c r="F1432">
        <v>79.821189880371094</v>
      </c>
      <c r="G1432">
        <v>1766779776</v>
      </c>
      <c r="H1432">
        <v>20.979999542236328</v>
      </c>
    </row>
    <row r="1433" spans="1:8" x14ac:dyDescent="0.15">
      <c r="A1433" t="s">
        <v>2989</v>
      </c>
      <c r="B1433" t="s">
        <v>2990</v>
      </c>
      <c r="C1433" t="s">
        <v>20</v>
      </c>
      <c r="D1433">
        <v>64.519844055175781</v>
      </c>
      <c r="E1433">
        <v>9.7345752716064453</v>
      </c>
      <c r="F1433">
        <v>6.0174441337585449</v>
      </c>
      <c r="G1433">
        <v>1759160064</v>
      </c>
      <c r="H1433">
        <v>50.430000305175781</v>
      </c>
    </row>
    <row r="1434" spans="1:8" x14ac:dyDescent="0.15">
      <c r="A1434" t="s">
        <v>2991</v>
      </c>
      <c r="B1434" t="s">
        <v>2992</v>
      </c>
      <c r="C1434" t="s">
        <v>69</v>
      </c>
      <c r="D1434">
        <v>7.6591486930847168</v>
      </c>
      <c r="E1434">
        <v>1.5599930286407471</v>
      </c>
      <c r="F1434">
        <v>171.64768981933594</v>
      </c>
      <c r="G1434">
        <v>1752944000</v>
      </c>
      <c r="H1434">
        <v>24.620000839233398</v>
      </c>
    </row>
    <row r="1435" spans="1:8" x14ac:dyDescent="0.15">
      <c r="A1435" t="s">
        <v>2993</v>
      </c>
      <c r="B1435" t="s">
        <v>2994</v>
      </c>
      <c r="C1435" t="s">
        <v>20</v>
      </c>
      <c r="D1435">
        <v>20.928705215454102</v>
      </c>
      <c r="E1435">
        <v>20.886680603027344</v>
      </c>
      <c r="F1435">
        <v>122.50617218017578</v>
      </c>
      <c r="G1435">
        <v>1751718528</v>
      </c>
      <c r="H1435">
        <v>53.069999694824219</v>
      </c>
    </row>
    <row r="1436" spans="1:8" x14ac:dyDescent="0.15">
      <c r="A1436" t="s">
        <v>2995</v>
      </c>
      <c r="B1436" t="s">
        <v>2996</v>
      </c>
      <c r="C1436" t="s">
        <v>28</v>
      </c>
      <c r="D1436">
        <v>91.067436218261719</v>
      </c>
      <c r="E1436">
        <v>1.35368800163269</v>
      </c>
      <c r="F1436">
        <v>174.68048095703125</v>
      </c>
      <c r="G1436">
        <v>1749363968</v>
      </c>
      <c r="H1436">
        <v>50.860000610351562</v>
      </c>
    </row>
    <row r="1437" spans="1:8" x14ac:dyDescent="0.15">
      <c r="A1437" t="s">
        <v>2997</v>
      </c>
      <c r="B1437" t="s">
        <v>2998</v>
      </c>
      <c r="C1437" t="s">
        <v>33</v>
      </c>
      <c r="E1437">
        <v>14.47564697265625</v>
      </c>
      <c r="F1437">
        <v>2.9072129726409912</v>
      </c>
      <c r="G1437">
        <v>1747980032</v>
      </c>
      <c r="H1437">
        <v>53.549999237060547</v>
      </c>
    </row>
    <row r="1438" spans="1:8" x14ac:dyDescent="0.15">
      <c r="A1438" t="s">
        <v>2999</v>
      </c>
      <c r="B1438" t="s">
        <v>3000</v>
      </c>
      <c r="C1438" t="s">
        <v>33</v>
      </c>
      <c r="D1438">
        <v>32.078498840332031</v>
      </c>
      <c r="E1438">
        <v>5.4015841484069824</v>
      </c>
      <c r="F1438">
        <v>115.41429138183594</v>
      </c>
      <c r="G1438">
        <v>1747546880</v>
      </c>
      <c r="H1438">
        <v>15.029999732971191</v>
      </c>
    </row>
    <row r="1439" spans="1:8" x14ac:dyDescent="0.15">
      <c r="A1439" t="s">
        <v>3001</v>
      </c>
      <c r="B1439" t="s">
        <v>3002</v>
      </c>
      <c r="C1439" t="s">
        <v>28</v>
      </c>
      <c r="D1439">
        <v>21.987323760986328</v>
      </c>
      <c r="E1439">
        <v>16.739702224731445</v>
      </c>
      <c r="F1439">
        <v>10.971814155578613</v>
      </c>
      <c r="G1439">
        <v>1746777728</v>
      </c>
      <c r="H1439">
        <v>62.110000610351562</v>
      </c>
    </row>
    <row r="1440" spans="1:8" x14ac:dyDescent="0.15">
      <c r="A1440" t="s">
        <v>3003</v>
      </c>
      <c r="B1440" t="s">
        <v>3004</v>
      </c>
      <c r="C1440" t="s">
        <v>36</v>
      </c>
      <c r="E1440">
        <v>81.479789733886719</v>
      </c>
      <c r="F1440">
        <v>63.639358520507812</v>
      </c>
      <c r="G1440">
        <v>1741641088</v>
      </c>
      <c r="H1440">
        <v>91.610000610351562</v>
      </c>
    </row>
    <row r="1441" spans="1:8" x14ac:dyDescent="0.15">
      <c r="A1441" t="s">
        <v>3005</v>
      </c>
      <c r="B1441" t="s">
        <v>3006</v>
      </c>
      <c r="C1441" t="s">
        <v>80</v>
      </c>
      <c r="D1441">
        <v>47.481571197509766</v>
      </c>
      <c r="E1441">
        <v>3.822104930877686</v>
      </c>
      <c r="F1441">
        <v>55.569248199462891</v>
      </c>
      <c r="G1441">
        <v>1740118912</v>
      </c>
      <c r="H1441">
        <v>22.639999389648438</v>
      </c>
    </row>
    <row r="1442" spans="1:8" x14ac:dyDescent="0.15">
      <c r="A1442" t="s">
        <v>3007</v>
      </c>
      <c r="B1442" t="s">
        <v>3008</v>
      </c>
      <c r="C1442" t="s">
        <v>69</v>
      </c>
      <c r="D1442">
        <v>19.959230422973633</v>
      </c>
      <c r="E1442">
        <v>16.578441619873047</v>
      </c>
      <c r="F1442">
        <v>37.748027801513672</v>
      </c>
      <c r="G1442">
        <v>1737852416</v>
      </c>
      <c r="H1442">
        <v>61.380001068115234</v>
      </c>
    </row>
    <row r="1443" spans="1:8" x14ac:dyDescent="0.15">
      <c r="A1443" t="s">
        <v>3009</v>
      </c>
      <c r="B1443" t="s">
        <v>3010</v>
      </c>
      <c r="C1443" t="s">
        <v>20</v>
      </c>
      <c r="D1443">
        <v>9.8858718872070312</v>
      </c>
      <c r="E1443">
        <v>16.970163345336914</v>
      </c>
      <c r="F1443">
        <v>10.439123153686523</v>
      </c>
      <c r="G1443">
        <v>1736056448</v>
      </c>
      <c r="H1443">
        <v>48.509998321533203</v>
      </c>
    </row>
    <row r="1444" spans="1:8" x14ac:dyDescent="0.15">
      <c r="A1444" t="s">
        <v>3011</v>
      </c>
      <c r="B1444" t="s">
        <v>3012</v>
      </c>
      <c r="C1444" t="s">
        <v>69</v>
      </c>
      <c r="D1444">
        <v>114.86652374267578</v>
      </c>
      <c r="E1444">
        <v>-4.0754938125610352</v>
      </c>
      <c r="F1444">
        <v>269.6221923828125</v>
      </c>
      <c r="G1444">
        <v>1734597888</v>
      </c>
      <c r="H1444">
        <v>15.170000076293945</v>
      </c>
    </row>
    <row r="1445" spans="1:8" x14ac:dyDescent="0.15">
      <c r="A1445" t="s">
        <v>3013</v>
      </c>
      <c r="B1445" t="s">
        <v>3014</v>
      </c>
      <c r="C1445" t="s">
        <v>36</v>
      </c>
      <c r="F1445">
        <v>11.389269828796387</v>
      </c>
      <c r="G1445">
        <v>1732614016</v>
      </c>
      <c r="H1445">
        <v>35.080001831054688</v>
      </c>
    </row>
    <row r="1446" spans="1:8" x14ac:dyDescent="0.15">
      <c r="A1446" t="s">
        <v>3015</v>
      </c>
      <c r="B1446" t="s">
        <v>3016</v>
      </c>
      <c r="C1446" t="s">
        <v>45</v>
      </c>
      <c r="E1446">
        <v>-6.437809944152832</v>
      </c>
      <c r="F1446">
        <v>32.800308227539062</v>
      </c>
      <c r="G1446">
        <v>1727699072</v>
      </c>
      <c r="H1446">
        <v>47.889999389648438</v>
      </c>
    </row>
    <row r="1447" spans="1:8" x14ac:dyDescent="0.15">
      <c r="A1447" t="s">
        <v>3017</v>
      </c>
      <c r="B1447" t="s">
        <v>3018</v>
      </c>
      <c r="C1447" t="s">
        <v>36</v>
      </c>
      <c r="D1447">
        <v>39.253162384033203</v>
      </c>
      <c r="E1447">
        <v>0.44768899679184004</v>
      </c>
      <c r="F1447">
        <v>21.443658828735352</v>
      </c>
      <c r="G1447">
        <v>1724035200</v>
      </c>
      <c r="H1447">
        <v>23.340000152587891</v>
      </c>
    </row>
    <row r="1448" spans="1:8" x14ac:dyDescent="0.15">
      <c r="A1448" t="s">
        <v>3019</v>
      </c>
      <c r="B1448" t="s">
        <v>3020</v>
      </c>
      <c r="C1448" t="s">
        <v>69</v>
      </c>
      <c r="D1448">
        <v>15.130312919616699</v>
      </c>
      <c r="E1448">
        <v>-6.8215517997741699</v>
      </c>
      <c r="F1448">
        <v>1951.869140625</v>
      </c>
      <c r="G1448">
        <v>1720335232</v>
      </c>
      <c r="H1448">
        <v>12.109999656677246</v>
      </c>
    </row>
    <row r="1449" spans="1:8" x14ac:dyDescent="0.15">
      <c r="A1449" t="s">
        <v>3021</v>
      </c>
      <c r="B1449" t="s">
        <v>3022</v>
      </c>
      <c r="C1449" t="s">
        <v>69</v>
      </c>
      <c r="D1449">
        <v>11.793127059936523</v>
      </c>
      <c r="E1449">
        <v>19.113367080688477</v>
      </c>
      <c r="F1449">
        <v>40.61322021484375</v>
      </c>
      <c r="G1449">
        <v>1719585024</v>
      </c>
      <c r="H1449">
        <v>27.440000534057617</v>
      </c>
    </row>
    <row r="1450" spans="1:8" x14ac:dyDescent="0.15">
      <c r="A1450" t="s">
        <v>3023</v>
      </c>
      <c r="B1450" t="s">
        <v>3024</v>
      </c>
      <c r="C1450" t="s">
        <v>69</v>
      </c>
      <c r="D1450">
        <v>12.016441345214844</v>
      </c>
      <c r="E1450">
        <v>13.603451728820801</v>
      </c>
      <c r="F1450">
        <v>223.57000732421875</v>
      </c>
      <c r="G1450">
        <v>1719583744</v>
      </c>
      <c r="H1450">
        <v>17.100000381469727</v>
      </c>
    </row>
    <row r="1451" spans="1:8" x14ac:dyDescent="0.15">
      <c r="A1451" t="s">
        <v>3025</v>
      </c>
      <c r="B1451" t="s">
        <v>3026</v>
      </c>
      <c r="C1451" t="s">
        <v>69</v>
      </c>
      <c r="D1451">
        <v>14.013496398925781</v>
      </c>
      <c r="E1451">
        <v>13.902162551879883</v>
      </c>
      <c r="F1451">
        <v>51.648235321044922</v>
      </c>
      <c r="G1451">
        <v>1711549056</v>
      </c>
      <c r="H1451">
        <v>25.680000305175781</v>
      </c>
    </row>
    <row r="1452" spans="1:8" x14ac:dyDescent="0.15">
      <c r="A1452" t="s">
        <v>3027</v>
      </c>
      <c r="B1452" t="s">
        <v>3028</v>
      </c>
      <c r="C1452" t="s">
        <v>43</v>
      </c>
      <c r="E1452">
        <v>-7.5563468933105469</v>
      </c>
      <c r="F1452">
        <v>0.43932899832725503</v>
      </c>
      <c r="G1452">
        <v>1708972416</v>
      </c>
      <c r="H1452">
        <v>47.200000762939453</v>
      </c>
    </row>
    <row r="1453" spans="1:8" x14ac:dyDescent="0.15">
      <c r="A1453" t="s">
        <v>3029</v>
      </c>
      <c r="B1453" t="s">
        <v>3030</v>
      </c>
      <c r="C1453" t="s">
        <v>33</v>
      </c>
      <c r="D1453">
        <v>10.314235687255859</v>
      </c>
      <c r="E1453">
        <v>18.589849472045898</v>
      </c>
      <c r="F1453">
        <v>169.97879028320312</v>
      </c>
      <c r="G1453">
        <v>1708842112</v>
      </c>
      <c r="H1453">
        <v>55.599998474121094</v>
      </c>
    </row>
    <row r="1454" spans="1:8" x14ac:dyDescent="0.15">
      <c r="A1454" t="s">
        <v>3031</v>
      </c>
      <c r="B1454" t="s">
        <v>3032</v>
      </c>
      <c r="C1454" t="s">
        <v>36</v>
      </c>
      <c r="D1454">
        <v>48.364974975585938</v>
      </c>
      <c r="E1454">
        <v>18.859655380249023</v>
      </c>
      <c r="F1454">
        <v>40.172969818115234</v>
      </c>
      <c r="G1454">
        <v>1702502400</v>
      </c>
      <c r="H1454">
        <v>133.27999877929688</v>
      </c>
    </row>
    <row r="1455" spans="1:8" x14ac:dyDescent="0.15">
      <c r="A1455" t="s">
        <v>3033</v>
      </c>
      <c r="B1455" t="s">
        <v>3034</v>
      </c>
      <c r="C1455" t="s">
        <v>28</v>
      </c>
      <c r="D1455">
        <v>27.965381622314453</v>
      </c>
      <c r="E1455">
        <v>28.399890899658203</v>
      </c>
      <c r="F1455">
        <v>248.01361083984375</v>
      </c>
      <c r="G1455">
        <v>1699262848</v>
      </c>
      <c r="H1455">
        <v>56.610000610351562</v>
      </c>
    </row>
    <row r="1456" spans="1:8" x14ac:dyDescent="0.15">
      <c r="A1456" t="s">
        <v>3035</v>
      </c>
      <c r="B1456" t="s">
        <v>3036</v>
      </c>
      <c r="C1456" t="s">
        <v>33</v>
      </c>
      <c r="D1456">
        <v>9.5829858779907227</v>
      </c>
      <c r="E1456">
        <v>9.0373172760009766</v>
      </c>
      <c r="F1456">
        <v>52.911125183105469</v>
      </c>
      <c r="G1456">
        <v>1698858112</v>
      </c>
      <c r="H1456">
        <v>13.409999847412109</v>
      </c>
    </row>
    <row r="1457" spans="1:8" x14ac:dyDescent="0.15">
      <c r="A1457" t="s">
        <v>3037</v>
      </c>
      <c r="B1457" t="s">
        <v>3038</v>
      </c>
      <c r="C1457" t="s">
        <v>89</v>
      </c>
      <c r="D1457">
        <v>29.416378021240234</v>
      </c>
      <c r="E1457">
        <v>10.862678527832031</v>
      </c>
      <c r="F1457">
        <v>266.53280639648438</v>
      </c>
      <c r="G1457">
        <v>1697241984</v>
      </c>
      <c r="H1457">
        <v>50.090000152587891</v>
      </c>
    </row>
    <row r="1458" spans="1:8" x14ac:dyDescent="0.15">
      <c r="A1458" t="s">
        <v>3039</v>
      </c>
      <c r="B1458" t="s">
        <v>3040</v>
      </c>
      <c r="C1458" t="s">
        <v>33</v>
      </c>
      <c r="D1458">
        <v>5.7376995086669922</v>
      </c>
      <c r="E1458">
        <v>8.6190719604492188</v>
      </c>
      <c r="F1458">
        <v>40.960475921630859</v>
      </c>
      <c r="G1458">
        <v>1696220672</v>
      </c>
      <c r="H1458">
        <v>29.790000915527344</v>
      </c>
    </row>
    <row r="1459" spans="1:8" x14ac:dyDescent="0.15">
      <c r="A1459" t="s">
        <v>3041</v>
      </c>
      <c r="B1459" t="s">
        <v>3042</v>
      </c>
      <c r="C1459" t="s">
        <v>28</v>
      </c>
      <c r="D1459">
        <v>13.898152351379395</v>
      </c>
      <c r="E1459">
        <v>18.584793090820312</v>
      </c>
      <c r="F1459">
        <v>196.79739379882812</v>
      </c>
      <c r="G1459">
        <v>1695105152</v>
      </c>
      <c r="H1459">
        <v>37.979999542236328</v>
      </c>
    </row>
    <row r="1460" spans="1:8" x14ac:dyDescent="0.15">
      <c r="A1460" t="s">
        <v>3043</v>
      </c>
      <c r="B1460" t="s">
        <v>3044</v>
      </c>
      <c r="C1460" t="s">
        <v>33</v>
      </c>
      <c r="D1460">
        <v>14.983586311340332</v>
      </c>
      <c r="E1460">
        <v>8.2447080612182617</v>
      </c>
      <c r="F1460">
        <v>25.43476676940918</v>
      </c>
      <c r="G1460">
        <v>1693489664</v>
      </c>
      <c r="H1460">
        <v>15.880000114440918</v>
      </c>
    </row>
    <row r="1461" spans="1:8" x14ac:dyDescent="0.15">
      <c r="A1461" t="s">
        <v>3045</v>
      </c>
      <c r="B1461" t="s">
        <v>3046</v>
      </c>
      <c r="C1461" t="s">
        <v>20</v>
      </c>
      <c r="D1461">
        <v>27.93800163269043</v>
      </c>
      <c r="E1461">
        <v>16.896829605102539</v>
      </c>
      <c r="F1461">
        <v>94.561225891113281</v>
      </c>
      <c r="G1461">
        <v>1693297792</v>
      </c>
      <c r="H1461">
        <v>37.860000610351562</v>
      </c>
    </row>
    <row r="1462" spans="1:8" x14ac:dyDescent="0.15">
      <c r="A1462" t="s">
        <v>3047</v>
      </c>
      <c r="B1462" t="s">
        <v>3048</v>
      </c>
      <c r="C1462" t="s">
        <v>28</v>
      </c>
      <c r="D1462">
        <v>23.068454742431641</v>
      </c>
      <c r="E1462">
        <v>7.7991881370544434</v>
      </c>
      <c r="F1462">
        <v>105.90206909179688</v>
      </c>
      <c r="G1462">
        <v>1691814912</v>
      </c>
      <c r="H1462">
        <v>17.979999542236328</v>
      </c>
    </row>
    <row r="1463" spans="1:8" x14ac:dyDescent="0.15">
      <c r="A1463" t="s">
        <v>3049</v>
      </c>
      <c r="B1463" t="s">
        <v>3050</v>
      </c>
      <c r="C1463" t="s">
        <v>89</v>
      </c>
      <c r="D1463">
        <v>10.38646411895752</v>
      </c>
      <c r="E1463">
        <v>11.247108459472656</v>
      </c>
      <c r="F1463">
        <v>73.058525085449219</v>
      </c>
      <c r="G1463">
        <v>1686862208</v>
      </c>
      <c r="H1463">
        <v>48.110000610351562</v>
      </c>
    </row>
    <row r="1464" spans="1:8" x14ac:dyDescent="0.15">
      <c r="A1464" t="s">
        <v>3051</v>
      </c>
      <c r="B1464" t="s">
        <v>3052</v>
      </c>
      <c r="C1464" t="s">
        <v>33</v>
      </c>
      <c r="G1464">
        <v>1685237504</v>
      </c>
      <c r="H1464">
        <v>46.439998626708984</v>
      </c>
    </row>
    <row r="1465" spans="1:8" x14ac:dyDescent="0.15">
      <c r="A1465" t="s">
        <v>3053</v>
      </c>
      <c r="B1465" t="s">
        <v>3054</v>
      </c>
      <c r="C1465" t="s">
        <v>20</v>
      </c>
      <c r="E1465">
        <v>-1.9801139831542971</v>
      </c>
      <c r="F1465">
        <v>28.91706657409668</v>
      </c>
      <c r="G1465">
        <v>1684118656</v>
      </c>
      <c r="H1465">
        <v>22.200000762939453</v>
      </c>
    </row>
    <row r="1466" spans="1:8" x14ac:dyDescent="0.15">
      <c r="A1466" t="s">
        <v>3055</v>
      </c>
      <c r="B1466" t="s">
        <v>3056</v>
      </c>
      <c r="C1466" t="s">
        <v>20</v>
      </c>
      <c r="D1466">
        <v>12.126436233520508</v>
      </c>
      <c r="E1466">
        <v>16.582269668579102</v>
      </c>
      <c r="F1466">
        <v>37.936851501464844</v>
      </c>
      <c r="G1466">
        <v>1680123136</v>
      </c>
      <c r="H1466">
        <v>57.380001068115234</v>
      </c>
    </row>
    <row r="1467" spans="1:8" x14ac:dyDescent="0.15">
      <c r="A1467" t="s">
        <v>3057</v>
      </c>
      <c r="B1467" t="s">
        <v>3058</v>
      </c>
      <c r="C1467" t="s">
        <v>28</v>
      </c>
      <c r="G1467">
        <v>1678438528</v>
      </c>
      <c r="H1467">
        <v>18.020000457763672</v>
      </c>
    </row>
    <row r="1468" spans="1:8" x14ac:dyDescent="0.15">
      <c r="A1468" t="s">
        <v>3059</v>
      </c>
      <c r="B1468" t="s">
        <v>3060</v>
      </c>
      <c r="C1468" t="s">
        <v>36</v>
      </c>
      <c r="F1468">
        <v>15.477460861206055</v>
      </c>
      <c r="G1468">
        <v>1678234112</v>
      </c>
      <c r="H1468">
        <v>70.19000244140625</v>
      </c>
    </row>
    <row r="1469" spans="1:8" x14ac:dyDescent="0.15">
      <c r="A1469" t="s">
        <v>3061</v>
      </c>
      <c r="B1469" t="s">
        <v>3062</v>
      </c>
      <c r="C1469" t="s">
        <v>69</v>
      </c>
      <c r="D1469">
        <v>27.773401260375977</v>
      </c>
      <c r="E1469">
        <v>16.144851684570312</v>
      </c>
      <c r="F1469">
        <v>98.122283935546875</v>
      </c>
      <c r="G1469">
        <v>1671967744</v>
      </c>
      <c r="H1469">
        <v>37.970001220703125</v>
      </c>
    </row>
    <row r="1470" spans="1:8" x14ac:dyDescent="0.15">
      <c r="A1470" t="s">
        <v>3063</v>
      </c>
      <c r="B1470" t="s">
        <v>3064</v>
      </c>
      <c r="C1470" t="s">
        <v>69</v>
      </c>
      <c r="D1470">
        <v>28.903772354125977</v>
      </c>
      <c r="E1470">
        <v>13.144493103027344</v>
      </c>
      <c r="F1470">
        <v>0</v>
      </c>
      <c r="G1470">
        <v>1669044992</v>
      </c>
      <c r="H1470">
        <v>20.360000610351562</v>
      </c>
    </row>
    <row r="1471" spans="1:8" x14ac:dyDescent="0.15">
      <c r="A1471" t="s">
        <v>3065</v>
      </c>
      <c r="B1471" t="s">
        <v>3066</v>
      </c>
      <c r="C1471" t="s">
        <v>69</v>
      </c>
      <c r="D1471">
        <v>4.0272049903869629</v>
      </c>
      <c r="E1471">
        <v>17.873802185058594</v>
      </c>
      <c r="F1471">
        <v>83.239173889160156</v>
      </c>
      <c r="G1471">
        <v>1658746496</v>
      </c>
      <c r="H1471">
        <v>13.510000228881836</v>
      </c>
    </row>
    <row r="1472" spans="1:8" x14ac:dyDescent="0.15">
      <c r="A1472" t="s">
        <v>3067</v>
      </c>
      <c r="B1472" t="s">
        <v>3068</v>
      </c>
      <c r="C1472" t="s">
        <v>33</v>
      </c>
      <c r="D1472">
        <v>21.925521850585938</v>
      </c>
      <c r="E1472">
        <v>11.772502899169922</v>
      </c>
      <c r="F1472">
        <v>10.82823657989502</v>
      </c>
      <c r="G1472">
        <v>1656679424</v>
      </c>
      <c r="H1472">
        <v>61.400001525878906</v>
      </c>
    </row>
    <row r="1473" spans="1:8" x14ac:dyDescent="0.15">
      <c r="A1473" t="s">
        <v>3069</v>
      </c>
      <c r="B1473" t="s">
        <v>3070</v>
      </c>
      <c r="C1473" t="s">
        <v>20</v>
      </c>
      <c r="E1473">
        <v>-48.247314453125</v>
      </c>
      <c r="F1473">
        <v>7.3959450721740723</v>
      </c>
      <c r="G1473">
        <v>1653027968</v>
      </c>
      <c r="H1473">
        <v>14.880000114440918</v>
      </c>
    </row>
    <row r="1474" spans="1:8" x14ac:dyDescent="0.15">
      <c r="A1474" t="s">
        <v>3071</v>
      </c>
      <c r="B1474" t="s">
        <v>3072</v>
      </c>
      <c r="C1474" t="s">
        <v>80</v>
      </c>
      <c r="E1474">
        <v>-9.0399084091186523</v>
      </c>
      <c r="F1474">
        <v>62.990421295166016</v>
      </c>
      <c r="G1474">
        <v>1647112064</v>
      </c>
      <c r="H1474">
        <v>22.799999237060547</v>
      </c>
    </row>
    <row r="1475" spans="1:8" x14ac:dyDescent="0.15">
      <c r="A1475" t="s">
        <v>3073</v>
      </c>
      <c r="B1475" t="s">
        <v>3074</v>
      </c>
      <c r="C1475" t="s">
        <v>20</v>
      </c>
      <c r="E1475">
        <v>-82.355331420898438</v>
      </c>
      <c r="F1475">
        <v>38.781684875488281</v>
      </c>
      <c r="G1475">
        <v>1640951168</v>
      </c>
      <c r="H1475">
        <v>35.509998321533203</v>
      </c>
    </row>
    <row r="1476" spans="1:8" x14ac:dyDescent="0.15">
      <c r="A1476" t="s">
        <v>3075</v>
      </c>
      <c r="B1476" t="s">
        <v>3076</v>
      </c>
      <c r="C1476" t="s">
        <v>69</v>
      </c>
      <c r="D1476">
        <v>8.3966522216796875</v>
      </c>
      <c r="E1476">
        <v>10.277975082397461</v>
      </c>
      <c r="F1476">
        <v>272.314697265625</v>
      </c>
      <c r="G1476">
        <v>1640672896</v>
      </c>
      <c r="H1476">
        <v>21.889999389648438</v>
      </c>
    </row>
    <row r="1477" spans="1:8" x14ac:dyDescent="0.15">
      <c r="A1477" t="s">
        <v>3077</v>
      </c>
      <c r="B1477" t="s">
        <v>3078</v>
      </c>
      <c r="C1477" t="s">
        <v>33</v>
      </c>
      <c r="D1477">
        <v>11.614503860473633</v>
      </c>
      <c r="E1477">
        <v>19.744466781616211</v>
      </c>
      <c r="F1477">
        <v>67.286514282226562</v>
      </c>
      <c r="G1477">
        <v>1639287040</v>
      </c>
      <c r="H1477">
        <v>30.620000839233398</v>
      </c>
    </row>
    <row r="1478" spans="1:8" x14ac:dyDescent="0.15">
      <c r="A1478" t="s">
        <v>3079</v>
      </c>
      <c r="B1478" t="s">
        <v>3080</v>
      </c>
      <c r="C1478" t="s">
        <v>28</v>
      </c>
      <c r="D1478">
        <v>23.702598571777344</v>
      </c>
      <c r="E1478">
        <v>13.686424255371094</v>
      </c>
      <c r="F1478">
        <v>8.5816507339477539</v>
      </c>
      <c r="G1478">
        <v>1637641344</v>
      </c>
      <c r="H1478">
        <v>179.66000366210938</v>
      </c>
    </row>
    <row r="1479" spans="1:8" x14ac:dyDescent="0.15">
      <c r="A1479" t="s">
        <v>3081</v>
      </c>
      <c r="B1479" t="s">
        <v>3082</v>
      </c>
      <c r="C1479" t="s">
        <v>69</v>
      </c>
      <c r="D1479">
        <v>19.911504745483398</v>
      </c>
      <c r="E1479">
        <v>19.813892364501953</v>
      </c>
      <c r="F1479">
        <v>9.3593206405639648</v>
      </c>
      <c r="G1479">
        <v>1637178240</v>
      </c>
      <c r="H1479">
        <v>22.090000152587891</v>
      </c>
    </row>
    <row r="1480" spans="1:8" x14ac:dyDescent="0.15">
      <c r="A1480" t="s">
        <v>3083</v>
      </c>
      <c r="B1480" t="s">
        <v>3084</v>
      </c>
      <c r="C1480" t="s">
        <v>80</v>
      </c>
      <c r="D1480">
        <v>87.135498046875</v>
      </c>
      <c r="E1480">
        <v>0.91033899784088113</v>
      </c>
      <c r="F1480">
        <v>117.94326782226562</v>
      </c>
      <c r="G1480">
        <v>1635648768</v>
      </c>
      <c r="H1480">
        <v>19.360000610351562</v>
      </c>
    </row>
    <row r="1481" spans="1:8" x14ac:dyDescent="0.15">
      <c r="A1481" t="s">
        <v>3085</v>
      </c>
      <c r="B1481" t="s">
        <v>3086</v>
      </c>
      <c r="C1481" t="s">
        <v>69</v>
      </c>
      <c r="D1481">
        <v>14.293859481811523</v>
      </c>
      <c r="E1481">
        <v>6.227592945098877</v>
      </c>
      <c r="F1481">
        <v>90.410743713378906</v>
      </c>
      <c r="G1481">
        <v>1628734976</v>
      </c>
      <c r="H1481">
        <v>25.25</v>
      </c>
    </row>
    <row r="1482" spans="1:8" x14ac:dyDescent="0.15">
      <c r="A1482" t="s">
        <v>3087</v>
      </c>
      <c r="B1482" t="s">
        <v>3088</v>
      </c>
      <c r="C1482" t="s">
        <v>33</v>
      </c>
      <c r="D1482">
        <v>13.844524383544922</v>
      </c>
      <c r="E1482">
        <v>8.7415370941162109</v>
      </c>
      <c r="F1482">
        <v>764.8353271484375</v>
      </c>
      <c r="G1482">
        <v>1627932288</v>
      </c>
      <c r="H1482">
        <v>16.659999847412109</v>
      </c>
    </row>
    <row r="1483" spans="1:8" x14ac:dyDescent="0.15">
      <c r="A1483" t="s">
        <v>3089</v>
      </c>
      <c r="B1483" t="s">
        <v>3090</v>
      </c>
      <c r="C1483" t="s">
        <v>69</v>
      </c>
      <c r="D1483">
        <v>18.258462905883789</v>
      </c>
      <c r="E1483">
        <v>8.8219280242919922</v>
      </c>
      <c r="F1483">
        <v>78.69488525390625</v>
      </c>
      <c r="G1483">
        <v>1620759552</v>
      </c>
      <c r="H1483">
        <v>10.300000190734863</v>
      </c>
    </row>
    <row r="1484" spans="1:8" x14ac:dyDescent="0.15">
      <c r="A1484" t="s">
        <v>3091</v>
      </c>
      <c r="B1484" t="s">
        <v>3092</v>
      </c>
      <c r="C1484" t="s">
        <v>80</v>
      </c>
      <c r="D1484">
        <v>1098.5313720703125</v>
      </c>
      <c r="E1484">
        <v>0.83288198709487904</v>
      </c>
      <c r="F1484">
        <v>78.407363891601562</v>
      </c>
      <c r="G1484">
        <v>1619856128</v>
      </c>
      <c r="H1484">
        <v>20.649999618530273</v>
      </c>
    </row>
    <row r="1485" spans="1:8" x14ac:dyDescent="0.15">
      <c r="A1485" t="s">
        <v>3093</v>
      </c>
      <c r="B1485" t="s">
        <v>3094</v>
      </c>
      <c r="C1485" t="s">
        <v>69</v>
      </c>
      <c r="D1485">
        <v>24.23481559753418</v>
      </c>
      <c r="E1485">
        <v>8.0864543914794922</v>
      </c>
      <c r="F1485">
        <v>50.605239868164062</v>
      </c>
      <c r="G1485">
        <v>1619421952</v>
      </c>
      <c r="H1485">
        <v>57.869998931884766</v>
      </c>
    </row>
    <row r="1486" spans="1:8" x14ac:dyDescent="0.15">
      <c r="A1486" t="s">
        <v>3095</v>
      </c>
      <c r="B1486" t="s">
        <v>3096</v>
      </c>
      <c r="C1486" t="s">
        <v>33</v>
      </c>
      <c r="D1486">
        <v>19.010486602783203</v>
      </c>
      <c r="F1486">
        <v>30.024774551391602</v>
      </c>
      <c r="G1486">
        <v>1616334080</v>
      </c>
      <c r="H1486">
        <v>41.439998626708984</v>
      </c>
    </row>
    <row r="1487" spans="1:8" x14ac:dyDescent="0.15">
      <c r="A1487" t="s">
        <v>3097</v>
      </c>
      <c r="B1487" t="s">
        <v>3098</v>
      </c>
      <c r="C1487" t="s">
        <v>33</v>
      </c>
      <c r="E1487">
        <v>-9.853459358215332</v>
      </c>
      <c r="F1487">
        <v>68.868637084960938</v>
      </c>
      <c r="G1487">
        <v>1614463104</v>
      </c>
      <c r="H1487">
        <v>12.560000419616699</v>
      </c>
    </row>
    <row r="1488" spans="1:8" x14ac:dyDescent="0.15">
      <c r="A1488" t="s">
        <v>3099</v>
      </c>
      <c r="B1488" t="s">
        <v>3100</v>
      </c>
      <c r="C1488" t="s">
        <v>69</v>
      </c>
      <c r="D1488">
        <v>378.00320434570312</v>
      </c>
      <c r="E1488">
        <v>-12.649291038513184</v>
      </c>
      <c r="F1488">
        <v>250.05464172363281</v>
      </c>
      <c r="G1488">
        <v>1614286592</v>
      </c>
      <c r="H1488">
        <v>13.829999923706055</v>
      </c>
    </row>
    <row r="1489" spans="1:8" x14ac:dyDescent="0.15">
      <c r="A1489" t="s">
        <v>3101</v>
      </c>
      <c r="B1489" t="s">
        <v>3102</v>
      </c>
      <c r="C1489" t="s">
        <v>43</v>
      </c>
      <c r="E1489">
        <v>-47.502410888671875</v>
      </c>
      <c r="F1489">
        <v>31.729400634765625</v>
      </c>
      <c r="G1489">
        <v>1613149568</v>
      </c>
      <c r="H1489">
        <v>6.6599998474121094</v>
      </c>
    </row>
    <row r="1490" spans="1:8" x14ac:dyDescent="0.15">
      <c r="A1490" t="s">
        <v>3103</v>
      </c>
      <c r="B1490" t="s">
        <v>3104</v>
      </c>
      <c r="C1490" t="s">
        <v>45</v>
      </c>
      <c r="D1490">
        <v>24.102964401245117</v>
      </c>
      <c r="G1490">
        <v>1613029120</v>
      </c>
      <c r="H1490">
        <v>11.460000038146973</v>
      </c>
    </row>
    <row r="1491" spans="1:8" x14ac:dyDescent="0.15">
      <c r="A1491" t="s">
        <v>3105</v>
      </c>
      <c r="B1491" t="s">
        <v>3106</v>
      </c>
      <c r="C1491" t="s">
        <v>28</v>
      </c>
      <c r="D1491">
        <v>53.258491516113281</v>
      </c>
      <c r="G1491">
        <v>1604894720</v>
      </c>
      <c r="H1491">
        <v>50.490001678466797</v>
      </c>
    </row>
    <row r="1492" spans="1:8" x14ac:dyDescent="0.15">
      <c r="A1492" t="s">
        <v>3107</v>
      </c>
      <c r="B1492" t="s">
        <v>3108</v>
      </c>
      <c r="C1492" t="s">
        <v>36</v>
      </c>
      <c r="D1492">
        <v>15.066093444824219</v>
      </c>
      <c r="E1492">
        <v>8.0179853439331055</v>
      </c>
      <c r="F1492">
        <v>55.313938140869141</v>
      </c>
      <c r="G1492">
        <v>1599083904</v>
      </c>
      <c r="H1492">
        <v>16.75</v>
      </c>
    </row>
    <row r="1493" spans="1:8" x14ac:dyDescent="0.15">
      <c r="A1493" t="s">
        <v>3109</v>
      </c>
      <c r="B1493" t="s">
        <v>3110</v>
      </c>
      <c r="C1493" t="s">
        <v>33</v>
      </c>
      <c r="D1493">
        <v>11.771303176879883</v>
      </c>
      <c r="E1493">
        <v>10.264655113220215</v>
      </c>
      <c r="F1493">
        <v>26.015401840209961</v>
      </c>
      <c r="G1493">
        <v>1598965760</v>
      </c>
      <c r="H1493">
        <v>43.580001831054688</v>
      </c>
    </row>
    <row r="1494" spans="1:8" x14ac:dyDescent="0.15">
      <c r="A1494" t="s">
        <v>3111</v>
      </c>
      <c r="B1494" t="s">
        <v>3112</v>
      </c>
      <c r="C1494" t="s">
        <v>69</v>
      </c>
      <c r="E1494">
        <v>-15.38306999206543</v>
      </c>
      <c r="F1494">
        <v>9.8094320297241211</v>
      </c>
      <c r="G1494">
        <v>1594465408</v>
      </c>
      <c r="H1494">
        <v>14.390000343322754</v>
      </c>
    </row>
    <row r="1495" spans="1:8" x14ac:dyDescent="0.15">
      <c r="A1495" t="s">
        <v>3113</v>
      </c>
      <c r="B1495" t="s">
        <v>3114</v>
      </c>
      <c r="C1495" t="s">
        <v>28</v>
      </c>
      <c r="D1495">
        <v>34.237556457519531</v>
      </c>
      <c r="E1495">
        <v>-33.876312255859375</v>
      </c>
      <c r="F1495">
        <v>343.69906616210938</v>
      </c>
      <c r="G1495">
        <v>1594214144</v>
      </c>
      <c r="H1495">
        <v>22.899999618530273</v>
      </c>
    </row>
    <row r="1496" spans="1:8" x14ac:dyDescent="0.15">
      <c r="A1496" t="s">
        <v>3115</v>
      </c>
      <c r="B1496" t="s">
        <v>3116</v>
      </c>
      <c r="C1496" t="s">
        <v>36</v>
      </c>
      <c r="D1496">
        <v>11.565771102905273</v>
      </c>
      <c r="E1496">
        <v>-3.2112629413604741</v>
      </c>
      <c r="F1496">
        <v>163.1234130859375</v>
      </c>
      <c r="G1496">
        <v>1593151488</v>
      </c>
      <c r="H1496">
        <v>31.709999084472656</v>
      </c>
    </row>
    <row r="1497" spans="1:8" x14ac:dyDescent="0.15">
      <c r="A1497" t="s">
        <v>3117</v>
      </c>
      <c r="B1497" t="s">
        <v>3118</v>
      </c>
      <c r="C1497" t="s">
        <v>36</v>
      </c>
      <c r="D1497">
        <v>53.75067138671875</v>
      </c>
      <c r="E1497">
        <v>114.56880950927734</v>
      </c>
      <c r="F1497">
        <v>150.39472961425781</v>
      </c>
      <c r="G1497">
        <v>1592921088</v>
      </c>
      <c r="H1497">
        <v>64.730003356933594</v>
      </c>
    </row>
    <row r="1498" spans="1:8" x14ac:dyDescent="0.15">
      <c r="A1498" t="s">
        <v>3119</v>
      </c>
      <c r="B1498" t="s">
        <v>3120</v>
      </c>
      <c r="C1498" t="s">
        <v>25</v>
      </c>
      <c r="D1498">
        <v>27.079057693481445</v>
      </c>
      <c r="E1498">
        <v>13.052364349365234</v>
      </c>
      <c r="F1498">
        <v>241.92564392089844</v>
      </c>
      <c r="G1498">
        <v>1591931264</v>
      </c>
      <c r="H1498">
        <v>31.930000305175781</v>
      </c>
    </row>
    <row r="1499" spans="1:8" x14ac:dyDescent="0.15">
      <c r="A1499" t="s">
        <v>3121</v>
      </c>
      <c r="B1499" t="s">
        <v>3122</v>
      </c>
      <c r="C1499" t="s">
        <v>36</v>
      </c>
      <c r="D1499">
        <v>35.966335296630859</v>
      </c>
      <c r="E1499">
        <v>-2.0518820285797119</v>
      </c>
      <c r="F1499">
        <v>25.687210083007812</v>
      </c>
      <c r="G1499">
        <v>1590665600</v>
      </c>
      <c r="H1499">
        <v>33.340000152587891</v>
      </c>
    </row>
    <row r="1500" spans="1:8" x14ac:dyDescent="0.15">
      <c r="A1500" t="s">
        <v>3123</v>
      </c>
      <c r="B1500" t="s">
        <v>3124</v>
      </c>
      <c r="C1500" t="s">
        <v>36</v>
      </c>
      <c r="D1500">
        <v>32.789600372314453</v>
      </c>
      <c r="E1500">
        <v>25.063135147094727</v>
      </c>
      <c r="F1500">
        <v>48.935073852539062</v>
      </c>
      <c r="G1500">
        <v>1590378752</v>
      </c>
      <c r="H1500">
        <v>86.089996337890625</v>
      </c>
    </row>
    <row r="1501" spans="1:8" x14ac:dyDescent="0.15">
      <c r="A1501" t="s">
        <v>3125</v>
      </c>
      <c r="B1501" t="s">
        <v>3126</v>
      </c>
      <c r="C1501" t="s">
        <v>69</v>
      </c>
      <c r="D1501">
        <v>23.026878356933594</v>
      </c>
      <c r="E1501">
        <v>10.029891967773438</v>
      </c>
      <c r="F1501">
        <v>65.211204528808594</v>
      </c>
      <c r="G1501">
        <v>1589775744</v>
      </c>
      <c r="H1501">
        <v>84.610000610351562</v>
      </c>
    </row>
    <row r="1502" spans="1:8" x14ac:dyDescent="0.15">
      <c r="A1502" t="s">
        <v>3127</v>
      </c>
      <c r="B1502" t="s">
        <v>3128</v>
      </c>
      <c r="C1502" t="s">
        <v>20</v>
      </c>
      <c r="D1502">
        <v>9.5420627593994141</v>
      </c>
      <c r="E1502">
        <v>-23.149309158325195</v>
      </c>
      <c r="F1502">
        <v>212.24490356445312</v>
      </c>
      <c r="G1502">
        <v>1587533056</v>
      </c>
      <c r="H1502">
        <v>14.300000190734863</v>
      </c>
    </row>
    <row r="1503" spans="1:8" x14ac:dyDescent="0.15">
      <c r="A1503" t="s">
        <v>3129</v>
      </c>
      <c r="B1503" t="s">
        <v>3130</v>
      </c>
      <c r="C1503" t="s">
        <v>33</v>
      </c>
      <c r="D1503">
        <v>12.189743995666504</v>
      </c>
      <c r="E1503">
        <v>9.3620176315307617</v>
      </c>
      <c r="F1503">
        <v>108.6817626953125</v>
      </c>
      <c r="G1503">
        <v>1583599872</v>
      </c>
      <c r="H1503">
        <v>23.770000457763672</v>
      </c>
    </row>
    <row r="1504" spans="1:8" x14ac:dyDescent="0.15">
      <c r="A1504" t="s">
        <v>3131</v>
      </c>
      <c r="B1504" t="s">
        <v>3132</v>
      </c>
      <c r="C1504" t="s">
        <v>33</v>
      </c>
      <c r="D1504">
        <v>12.407139778137207</v>
      </c>
      <c r="E1504">
        <v>13.074424743652344</v>
      </c>
      <c r="F1504">
        <v>4.0605778694152832</v>
      </c>
      <c r="G1504">
        <v>1575840640</v>
      </c>
      <c r="H1504">
        <v>30.409999847412109</v>
      </c>
    </row>
    <row r="1505" spans="1:8" x14ac:dyDescent="0.15">
      <c r="A1505" t="s">
        <v>3133</v>
      </c>
      <c r="B1505" t="s">
        <v>3134</v>
      </c>
      <c r="C1505" t="s">
        <v>28</v>
      </c>
      <c r="D1505">
        <v>5.5365257263183594</v>
      </c>
      <c r="G1505">
        <v>1573087872</v>
      </c>
      <c r="H1505">
        <v>13.050000190734863</v>
      </c>
    </row>
    <row r="1506" spans="1:8" x14ac:dyDescent="0.15">
      <c r="A1506" t="s">
        <v>3135</v>
      </c>
      <c r="B1506" t="s">
        <v>3136</v>
      </c>
      <c r="C1506" t="s">
        <v>45</v>
      </c>
      <c r="D1506">
        <v>39.200626373291016</v>
      </c>
      <c r="E1506">
        <v>11.53355884552002</v>
      </c>
      <c r="F1506">
        <v>10.484027862548828</v>
      </c>
      <c r="G1506">
        <v>1569720320</v>
      </c>
      <c r="H1506">
        <v>89.19000244140625</v>
      </c>
    </row>
    <row r="1507" spans="1:8" x14ac:dyDescent="0.15">
      <c r="A1507" t="s">
        <v>3137</v>
      </c>
      <c r="B1507" t="s">
        <v>3138</v>
      </c>
      <c r="C1507" t="s">
        <v>28</v>
      </c>
      <c r="E1507">
        <v>-9.8492488861083984</v>
      </c>
      <c r="F1507">
        <v>14.465438842773438</v>
      </c>
      <c r="G1507">
        <v>1568327808</v>
      </c>
      <c r="H1507">
        <v>27.649999618530273</v>
      </c>
    </row>
    <row r="1508" spans="1:8" x14ac:dyDescent="0.15">
      <c r="A1508" t="s">
        <v>3139</v>
      </c>
      <c r="B1508" t="s">
        <v>3140</v>
      </c>
      <c r="C1508" t="s">
        <v>69</v>
      </c>
      <c r="D1508">
        <v>21.729467391967773</v>
      </c>
      <c r="E1508">
        <v>15.398795127868652</v>
      </c>
      <c r="F1508">
        <v>50.966304779052734</v>
      </c>
      <c r="G1508">
        <v>1565537024</v>
      </c>
      <c r="H1508">
        <v>64.550003051757812</v>
      </c>
    </row>
    <row r="1509" spans="1:8" x14ac:dyDescent="0.15">
      <c r="A1509" t="s">
        <v>3141</v>
      </c>
      <c r="B1509" t="s">
        <v>3142</v>
      </c>
      <c r="C1509" t="s">
        <v>80</v>
      </c>
      <c r="D1509">
        <v>16.62580680847168</v>
      </c>
      <c r="E1509">
        <v>9.0582466125488281</v>
      </c>
      <c r="F1509">
        <v>79.674781799316406</v>
      </c>
      <c r="G1509">
        <v>1562896256</v>
      </c>
      <c r="H1509">
        <v>25.719999313354492</v>
      </c>
    </row>
    <row r="1510" spans="1:8" x14ac:dyDescent="0.15">
      <c r="A1510" t="s">
        <v>3143</v>
      </c>
      <c r="B1510" t="s">
        <v>3144</v>
      </c>
      <c r="C1510" t="s">
        <v>33</v>
      </c>
      <c r="D1510">
        <v>10.211350440979004</v>
      </c>
      <c r="E1510">
        <v>15.377915382385254</v>
      </c>
      <c r="F1510">
        <v>76.956802368164062</v>
      </c>
      <c r="G1510">
        <v>1561499904</v>
      </c>
      <c r="H1510">
        <v>25.5</v>
      </c>
    </row>
    <row r="1511" spans="1:8" x14ac:dyDescent="0.15">
      <c r="A1511" t="s">
        <v>3145</v>
      </c>
      <c r="B1511" t="s">
        <v>3146</v>
      </c>
      <c r="C1511" t="s">
        <v>33</v>
      </c>
      <c r="D1511">
        <v>40.829357147216797</v>
      </c>
      <c r="E1511">
        <v>5.2981209754943848</v>
      </c>
      <c r="F1511">
        <v>233.18486022949219</v>
      </c>
      <c r="G1511">
        <v>1558894720</v>
      </c>
      <c r="H1511">
        <v>34.330001831054688</v>
      </c>
    </row>
    <row r="1512" spans="1:8" x14ac:dyDescent="0.15">
      <c r="A1512" t="s">
        <v>3147</v>
      </c>
      <c r="B1512" t="s">
        <v>3148</v>
      </c>
      <c r="C1512" t="s">
        <v>36</v>
      </c>
      <c r="D1512">
        <v>124.47380065917969</v>
      </c>
      <c r="E1512">
        <v>2.405709028244019</v>
      </c>
      <c r="F1512">
        <v>100.51163482666016</v>
      </c>
      <c r="G1512">
        <v>1550907392</v>
      </c>
      <c r="H1512">
        <v>37.25</v>
      </c>
    </row>
    <row r="1513" spans="1:8" x14ac:dyDescent="0.15">
      <c r="A1513" t="s">
        <v>3149</v>
      </c>
      <c r="B1513" t="s">
        <v>3150</v>
      </c>
      <c r="C1513" t="s">
        <v>20</v>
      </c>
      <c r="E1513">
        <v>-9.5352306365966797</v>
      </c>
      <c r="F1513">
        <v>1.717775940895081</v>
      </c>
      <c r="G1513">
        <v>1550872960</v>
      </c>
      <c r="H1513">
        <v>47.369998931884766</v>
      </c>
    </row>
    <row r="1514" spans="1:8" x14ac:dyDescent="0.15">
      <c r="A1514" t="s">
        <v>3151</v>
      </c>
      <c r="B1514" t="s">
        <v>3152</v>
      </c>
      <c r="C1514" t="s">
        <v>33</v>
      </c>
      <c r="D1514">
        <v>7.6383171081542969</v>
      </c>
      <c r="E1514">
        <v>22.919357299804688</v>
      </c>
      <c r="F1514">
        <v>16.243343353271484</v>
      </c>
      <c r="G1514">
        <v>1548950912</v>
      </c>
      <c r="H1514">
        <v>27.979999542236328</v>
      </c>
    </row>
    <row r="1515" spans="1:8" x14ac:dyDescent="0.15">
      <c r="A1515" t="s">
        <v>3153</v>
      </c>
      <c r="B1515" t="s">
        <v>3154</v>
      </c>
      <c r="C1515" t="s">
        <v>69</v>
      </c>
      <c r="D1515">
        <v>12.295696258544922</v>
      </c>
      <c r="F1515">
        <v>7.4727559089660645</v>
      </c>
      <c r="G1515">
        <v>1548861824</v>
      </c>
      <c r="H1515">
        <v>32.009998321533203</v>
      </c>
    </row>
    <row r="1516" spans="1:8" x14ac:dyDescent="0.15">
      <c r="A1516" t="s">
        <v>3155</v>
      </c>
      <c r="B1516" t="s">
        <v>3156</v>
      </c>
      <c r="C1516" t="s">
        <v>65</v>
      </c>
      <c r="D1516">
        <v>25.618625640869141</v>
      </c>
      <c r="E1516">
        <v>11.461177825927734</v>
      </c>
      <c r="F1516">
        <v>122.18654632568359</v>
      </c>
      <c r="G1516">
        <v>1547040128</v>
      </c>
      <c r="H1516">
        <v>94.30999755859375</v>
      </c>
    </row>
    <row r="1517" spans="1:8" x14ac:dyDescent="0.15">
      <c r="A1517" t="s">
        <v>3157</v>
      </c>
      <c r="B1517" t="s">
        <v>3158</v>
      </c>
      <c r="C1517" t="s">
        <v>89</v>
      </c>
      <c r="D1517">
        <v>3.554692268371582</v>
      </c>
      <c r="E1517">
        <v>28.978893280029297</v>
      </c>
      <c r="F1517">
        <v>580.84368896484375</v>
      </c>
      <c r="G1517">
        <v>1546796672</v>
      </c>
      <c r="H1517">
        <v>9.9499998092651367</v>
      </c>
    </row>
    <row r="1518" spans="1:8" x14ac:dyDescent="0.15">
      <c r="A1518" t="s">
        <v>3159</v>
      </c>
      <c r="B1518" t="s">
        <v>3160</v>
      </c>
      <c r="C1518" t="s">
        <v>80</v>
      </c>
      <c r="E1518">
        <v>-32.927650451660156</v>
      </c>
      <c r="F1518">
        <v>66.421241760253906</v>
      </c>
      <c r="G1518">
        <v>1536389760</v>
      </c>
      <c r="H1518">
        <v>16.729999542236328</v>
      </c>
    </row>
    <row r="1519" spans="1:8" x14ac:dyDescent="0.15">
      <c r="A1519" t="s">
        <v>3161</v>
      </c>
      <c r="B1519" t="s">
        <v>3162</v>
      </c>
      <c r="C1519" t="s">
        <v>28</v>
      </c>
      <c r="D1519">
        <v>14.034835815429688</v>
      </c>
      <c r="E1519">
        <v>29.43977165222168</v>
      </c>
      <c r="F1519">
        <v>444.60702514648438</v>
      </c>
      <c r="G1519">
        <v>1532883072</v>
      </c>
      <c r="H1519">
        <v>42.150001525878906</v>
      </c>
    </row>
    <row r="1520" spans="1:8" x14ac:dyDescent="0.15">
      <c r="A1520" t="s">
        <v>3163</v>
      </c>
      <c r="B1520" t="s">
        <v>3164</v>
      </c>
      <c r="C1520" t="s">
        <v>36</v>
      </c>
      <c r="E1520">
        <v>14.924182891845703</v>
      </c>
      <c r="F1520">
        <v>73.138572692871094</v>
      </c>
      <c r="G1520">
        <v>1529878912</v>
      </c>
      <c r="H1520">
        <v>9.1800003051757812</v>
      </c>
    </row>
    <row r="1521" spans="1:8" x14ac:dyDescent="0.15">
      <c r="A1521" t="s">
        <v>3165</v>
      </c>
      <c r="B1521" t="s">
        <v>3166</v>
      </c>
      <c r="C1521" t="s">
        <v>45</v>
      </c>
      <c r="D1521">
        <v>7.4243206977844238</v>
      </c>
      <c r="E1521">
        <v>-24.358806610107422</v>
      </c>
      <c r="F1521">
        <v>91.1849365234375</v>
      </c>
      <c r="G1521">
        <v>1528422400</v>
      </c>
      <c r="H1521">
        <v>28.219999313354492</v>
      </c>
    </row>
    <row r="1522" spans="1:8" x14ac:dyDescent="0.15">
      <c r="A1522" t="s">
        <v>3167</v>
      </c>
      <c r="B1522" t="s">
        <v>3168</v>
      </c>
      <c r="C1522" t="s">
        <v>33</v>
      </c>
      <c r="D1522">
        <v>12.962687492370605</v>
      </c>
      <c r="E1522">
        <v>11.504894256591797</v>
      </c>
      <c r="F1522">
        <v>77.404747009277344</v>
      </c>
      <c r="G1522">
        <v>1527825408</v>
      </c>
      <c r="H1522">
        <v>34.900001525878906</v>
      </c>
    </row>
    <row r="1523" spans="1:8" x14ac:dyDescent="0.15">
      <c r="A1523" t="s">
        <v>3169</v>
      </c>
      <c r="B1523" t="s">
        <v>3170</v>
      </c>
      <c r="C1523" t="s">
        <v>69</v>
      </c>
      <c r="D1523">
        <v>12.304423332214355</v>
      </c>
      <c r="E1523">
        <v>12.71250057220459</v>
      </c>
      <c r="F1523">
        <v>142.57710266113281</v>
      </c>
      <c r="G1523">
        <v>1527781248</v>
      </c>
      <c r="H1523">
        <v>35.650001525878906</v>
      </c>
    </row>
    <row r="1524" spans="1:8" x14ac:dyDescent="0.15">
      <c r="A1524" t="s">
        <v>3171</v>
      </c>
      <c r="B1524" t="s">
        <v>3172</v>
      </c>
      <c r="C1524" t="s">
        <v>36</v>
      </c>
      <c r="D1524">
        <v>131.9598388671875</v>
      </c>
      <c r="E1524">
        <v>0.99674302339553811</v>
      </c>
      <c r="F1524">
        <v>59.570701599121094</v>
      </c>
      <c r="G1524">
        <v>1527474560</v>
      </c>
      <c r="H1524">
        <v>62.599998474121094</v>
      </c>
    </row>
    <row r="1525" spans="1:8" x14ac:dyDescent="0.15">
      <c r="A1525" t="s">
        <v>3173</v>
      </c>
      <c r="B1525" t="s">
        <v>3174</v>
      </c>
      <c r="C1525" t="s">
        <v>36</v>
      </c>
      <c r="G1525">
        <v>1526435584</v>
      </c>
      <c r="H1525">
        <v>21.879999160766602</v>
      </c>
    </row>
    <row r="1526" spans="1:8" x14ac:dyDescent="0.15">
      <c r="A1526" t="s">
        <v>3175</v>
      </c>
      <c r="B1526" t="s">
        <v>3176</v>
      </c>
      <c r="C1526" t="s">
        <v>20</v>
      </c>
      <c r="E1526">
        <v>-39.034156799316406</v>
      </c>
      <c r="F1526">
        <v>32.359405517578125</v>
      </c>
      <c r="G1526">
        <v>1523714944</v>
      </c>
      <c r="H1526">
        <v>41.080001831054688</v>
      </c>
    </row>
    <row r="1527" spans="1:8" x14ac:dyDescent="0.15">
      <c r="A1527" t="s">
        <v>3177</v>
      </c>
      <c r="B1527" t="s">
        <v>3178</v>
      </c>
      <c r="C1527" t="s">
        <v>20</v>
      </c>
      <c r="D1527">
        <v>28.020925521850586</v>
      </c>
      <c r="E1527">
        <v>3.1145699024200439</v>
      </c>
      <c r="F1527">
        <v>56.889682769775391</v>
      </c>
      <c r="G1527">
        <v>1517454592</v>
      </c>
      <c r="H1527">
        <v>48.75</v>
      </c>
    </row>
    <row r="1528" spans="1:8" x14ac:dyDescent="0.15">
      <c r="A1528" t="s">
        <v>3179</v>
      </c>
      <c r="B1528" t="s">
        <v>3180</v>
      </c>
      <c r="C1528" t="s">
        <v>43</v>
      </c>
      <c r="D1528">
        <v>8.1147127151489258</v>
      </c>
      <c r="E1528">
        <v>6.9974517822265634</v>
      </c>
      <c r="F1528">
        <v>55.681427001953125</v>
      </c>
      <c r="G1528">
        <v>1517387776</v>
      </c>
      <c r="H1528">
        <v>8.0900001525878906</v>
      </c>
    </row>
    <row r="1529" spans="1:8" x14ac:dyDescent="0.15">
      <c r="A1529" t="s">
        <v>3181</v>
      </c>
      <c r="B1529" t="s">
        <v>3182</v>
      </c>
      <c r="C1529" t="s">
        <v>43</v>
      </c>
      <c r="D1529">
        <v>11.497400283813477</v>
      </c>
      <c r="E1529">
        <v>7.9212131500244141</v>
      </c>
      <c r="F1529">
        <v>225.51387023925781</v>
      </c>
      <c r="G1529">
        <v>1516220416</v>
      </c>
      <c r="H1529">
        <v>14.090000152587891</v>
      </c>
    </row>
    <row r="1530" spans="1:8" x14ac:dyDescent="0.15">
      <c r="A1530" t="s">
        <v>3183</v>
      </c>
      <c r="B1530" t="s">
        <v>3184</v>
      </c>
      <c r="C1530" t="s">
        <v>20</v>
      </c>
      <c r="D1530">
        <v>31.299314498901367</v>
      </c>
      <c r="E1530">
        <v>11.992289543151855</v>
      </c>
      <c r="F1530">
        <v>4.5747852325439453</v>
      </c>
      <c r="G1530">
        <v>1515965056</v>
      </c>
      <c r="H1530">
        <v>52.069999694824219</v>
      </c>
    </row>
    <row r="1531" spans="1:8" x14ac:dyDescent="0.15">
      <c r="A1531" t="s">
        <v>3185</v>
      </c>
      <c r="B1531" t="s">
        <v>3186</v>
      </c>
      <c r="C1531" t="s">
        <v>25</v>
      </c>
      <c r="D1531">
        <v>10.327919960021973</v>
      </c>
      <c r="E1531">
        <v>12.533859252929688</v>
      </c>
      <c r="F1531">
        <v>196.82066345214844</v>
      </c>
      <c r="G1531">
        <v>1511841280</v>
      </c>
      <c r="H1531">
        <v>14.939999580383301</v>
      </c>
    </row>
    <row r="1532" spans="1:8" x14ac:dyDescent="0.15">
      <c r="A1532" t="s">
        <v>3187</v>
      </c>
      <c r="B1532" t="s">
        <v>3188</v>
      </c>
      <c r="C1532" t="s">
        <v>43</v>
      </c>
      <c r="D1532">
        <v>13.674240112304688</v>
      </c>
      <c r="E1532">
        <v>12.683048248291016</v>
      </c>
      <c r="F1532">
        <v>77.732925415039062</v>
      </c>
      <c r="G1532">
        <v>1506630912</v>
      </c>
      <c r="H1532">
        <v>7.059999942779541</v>
      </c>
    </row>
    <row r="1533" spans="1:8" x14ac:dyDescent="0.15">
      <c r="A1533" t="s">
        <v>3189</v>
      </c>
      <c r="B1533" t="s">
        <v>3190</v>
      </c>
      <c r="C1533" t="s">
        <v>69</v>
      </c>
      <c r="D1533">
        <v>16.8358154296875</v>
      </c>
      <c r="E1533">
        <v>0.81424397230148304</v>
      </c>
      <c r="F1533">
        <v>15.641902923583984</v>
      </c>
      <c r="G1533">
        <v>1506476928</v>
      </c>
      <c r="H1533">
        <v>42.959999084472656</v>
      </c>
    </row>
    <row r="1534" spans="1:8" x14ac:dyDescent="0.15">
      <c r="A1534" t="s">
        <v>3191</v>
      </c>
      <c r="B1534" t="s">
        <v>3192</v>
      </c>
      <c r="C1534" t="s">
        <v>25</v>
      </c>
      <c r="F1534">
        <v>24.380210876464844</v>
      </c>
      <c r="G1534">
        <v>1503424896</v>
      </c>
      <c r="H1534">
        <v>18.149999618530273</v>
      </c>
    </row>
    <row r="1535" spans="1:8" x14ac:dyDescent="0.15">
      <c r="A1535" t="s">
        <v>3193</v>
      </c>
      <c r="B1535" t="s">
        <v>3194</v>
      </c>
      <c r="C1535" t="s">
        <v>28</v>
      </c>
      <c r="D1535">
        <v>24.383672714233398</v>
      </c>
      <c r="E1535">
        <v>9.7102861404418945</v>
      </c>
      <c r="F1535">
        <v>110.22727203369141</v>
      </c>
      <c r="G1535">
        <v>1503012864</v>
      </c>
      <c r="H1535">
        <v>32.759998321533203</v>
      </c>
    </row>
    <row r="1536" spans="1:8" x14ac:dyDescent="0.15">
      <c r="A1536" t="s">
        <v>3195</v>
      </c>
      <c r="B1536" t="s">
        <v>3196</v>
      </c>
      <c r="C1536" t="s">
        <v>36</v>
      </c>
      <c r="E1536">
        <v>-0.40934199094772306</v>
      </c>
      <c r="F1536">
        <v>688.3626708984375</v>
      </c>
      <c r="G1536">
        <v>1502526720</v>
      </c>
      <c r="H1536">
        <v>8.1000003814697266</v>
      </c>
    </row>
    <row r="1537" spans="1:8" x14ac:dyDescent="0.15">
      <c r="A1537" t="s">
        <v>3197</v>
      </c>
      <c r="B1537" t="s">
        <v>3198</v>
      </c>
      <c r="C1537" t="s">
        <v>80</v>
      </c>
      <c r="D1537">
        <v>42.796531677246094</v>
      </c>
      <c r="G1537">
        <v>1501783168</v>
      </c>
      <c r="H1537">
        <v>7.6100001335144043</v>
      </c>
    </row>
    <row r="1538" spans="1:8" x14ac:dyDescent="0.15">
      <c r="A1538" t="s">
        <v>3199</v>
      </c>
      <c r="B1538" t="s">
        <v>3200</v>
      </c>
      <c r="C1538" t="s">
        <v>33</v>
      </c>
      <c r="D1538">
        <v>15.08745288848877</v>
      </c>
      <c r="E1538">
        <v>13.863443374633789</v>
      </c>
      <c r="F1538">
        <v>4.9272780418395996</v>
      </c>
      <c r="G1538">
        <v>1501766016</v>
      </c>
      <c r="H1538">
        <v>97.620002746582031</v>
      </c>
    </row>
    <row r="1539" spans="1:8" x14ac:dyDescent="0.15">
      <c r="A1539" t="s">
        <v>3201</v>
      </c>
      <c r="B1539" t="s">
        <v>3202</v>
      </c>
      <c r="C1539" t="s">
        <v>36</v>
      </c>
      <c r="E1539">
        <v>-29.995090484619141</v>
      </c>
      <c r="F1539">
        <v>0.80245101451873802</v>
      </c>
      <c r="G1539">
        <v>1501554816</v>
      </c>
      <c r="H1539">
        <v>40.709999084472656</v>
      </c>
    </row>
    <row r="1540" spans="1:8" x14ac:dyDescent="0.15">
      <c r="A1540" t="s">
        <v>3203</v>
      </c>
      <c r="B1540" t="s">
        <v>3204</v>
      </c>
      <c r="C1540" t="s">
        <v>28</v>
      </c>
      <c r="D1540">
        <v>13.243371963500977</v>
      </c>
      <c r="E1540">
        <v>9.8426027297973633</v>
      </c>
      <c r="F1540">
        <v>35.712886810302734</v>
      </c>
      <c r="G1540">
        <v>1499135104</v>
      </c>
      <c r="H1540">
        <v>59.229999542236328</v>
      </c>
    </row>
    <row r="1541" spans="1:8" x14ac:dyDescent="0.15">
      <c r="A1541" t="s">
        <v>3205</v>
      </c>
      <c r="B1541" t="s">
        <v>3206</v>
      </c>
      <c r="C1541" t="s">
        <v>43</v>
      </c>
      <c r="D1541">
        <v>15.958704948425293</v>
      </c>
      <c r="E1541">
        <v>6.4703669548034668</v>
      </c>
      <c r="F1541">
        <v>197.89984130859375</v>
      </c>
      <c r="G1541">
        <v>1496967040</v>
      </c>
      <c r="H1541">
        <v>9.8500003814697266</v>
      </c>
    </row>
    <row r="1542" spans="1:8" x14ac:dyDescent="0.15">
      <c r="A1542" t="s">
        <v>3207</v>
      </c>
      <c r="B1542" t="s">
        <v>3208</v>
      </c>
      <c r="C1542" t="s">
        <v>36</v>
      </c>
      <c r="E1542">
        <v>-54.564666748046875</v>
      </c>
      <c r="F1542">
        <v>5.9123849868774414</v>
      </c>
      <c r="G1542">
        <v>1496557824</v>
      </c>
      <c r="H1542">
        <v>18.75</v>
      </c>
    </row>
    <row r="1543" spans="1:8" x14ac:dyDescent="0.15">
      <c r="A1543" t="s">
        <v>3209</v>
      </c>
      <c r="B1543" t="s">
        <v>3210</v>
      </c>
      <c r="C1543" t="s">
        <v>33</v>
      </c>
      <c r="D1543">
        <v>19.588802337646484</v>
      </c>
      <c r="E1543">
        <v>10.031528472900391</v>
      </c>
      <c r="F1543">
        <v>27.830730438232422</v>
      </c>
      <c r="G1543">
        <v>1496355072</v>
      </c>
      <c r="H1543">
        <v>49.259998321533203</v>
      </c>
    </row>
    <row r="1544" spans="1:8" x14ac:dyDescent="0.15">
      <c r="A1544" t="s">
        <v>3211</v>
      </c>
      <c r="B1544" t="s">
        <v>3212</v>
      </c>
      <c r="C1544" t="s">
        <v>33</v>
      </c>
      <c r="D1544">
        <v>11.217282295227051</v>
      </c>
      <c r="E1544">
        <v>5.8871250152587891</v>
      </c>
      <c r="F1544">
        <v>61.060985565185547</v>
      </c>
      <c r="G1544">
        <v>1496128128</v>
      </c>
      <c r="H1544">
        <v>29.389999389648438</v>
      </c>
    </row>
    <row r="1545" spans="1:8" x14ac:dyDescent="0.15">
      <c r="A1545" t="s">
        <v>3213</v>
      </c>
      <c r="B1545" t="s">
        <v>3214</v>
      </c>
      <c r="C1545" t="s">
        <v>45</v>
      </c>
      <c r="D1545">
        <v>15.112309455871582</v>
      </c>
      <c r="E1545">
        <v>26.780439376831055</v>
      </c>
      <c r="F1545">
        <v>5.0583620071411133</v>
      </c>
      <c r="G1545">
        <v>1491444352</v>
      </c>
      <c r="H1545">
        <v>67.010002136230469</v>
      </c>
    </row>
    <row r="1546" spans="1:8" x14ac:dyDescent="0.15">
      <c r="A1546" t="s">
        <v>3215</v>
      </c>
      <c r="B1546" t="s">
        <v>3216</v>
      </c>
      <c r="C1546" t="s">
        <v>33</v>
      </c>
      <c r="D1546">
        <v>14.561488151550293</v>
      </c>
      <c r="E1546">
        <v>11.67680835723877</v>
      </c>
      <c r="F1546">
        <v>65.403793334960938</v>
      </c>
      <c r="G1546">
        <v>1490192256</v>
      </c>
      <c r="H1546">
        <v>90.790000915527344</v>
      </c>
    </row>
    <row r="1547" spans="1:8" x14ac:dyDescent="0.15">
      <c r="A1547" t="s">
        <v>3217</v>
      </c>
      <c r="B1547" t="s">
        <v>3218</v>
      </c>
      <c r="C1547" t="s">
        <v>36</v>
      </c>
      <c r="E1547">
        <v>-88.002433776855469</v>
      </c>
      <c r="F1547">
        <v>103.44081115722656</v>
      </c>
      <c r="G1547">
        <v>1488875520</v>
      </c>
      <c r="H1547">
        <v>16.690000534057617</v>
      </c>
    </row>
    <row r="1548" spans="1:8" x14ac:dyDescent="0.15">
      <c r="A1548" t="s">
        <v>3219</v>
      </c>
      <c r="B1548" t="s">
        <v>3220</v>
      </c>
      <c r="C1548" t="s">
        <v>69</v>
      </c>
      <c r="D1548">
        <v>16.858064651489258</v>
      </c>
      <c r="E1548">
        <v>15.856931686401367</v>
      </c>
      <c r="F1548">
        <v>84.620147705078125</v>
      </c>
      <c r="G1548">
        <v>1483523584</v>
      </c>
      <c r="H1548">
        <v>26.180000305175781</v>
      </c>
    </row>
    <row r="1549" spans="1:8" x14ac:dyDescent="0.15">
      <c r="A1549" t="s">
        <v>3221</v>
      </c>
      <c r="B1549" t="s">
        <v>3222</v>
      </c>
      <c r="C1549" t="s">
        <v>28</v>
      </c>
      <c r="D1549">
        <v>15.205340385437012</v>
      </c>
      <c r="E1549">
        <v>10.510422706604004</v>
      </c>
      <c r="F1549">
        <v>46.756084442138672</v>
      </c>
      <c r="G1549">
        <v>1481518208</v>
      </c>
      <c r="H1549">
        <v>31.770000457763672</v>
      </c>
    </row>
    <row r="1550" spans="1:8" x14ac:dyDescent="0.15">
      <c r="A1550" t="s">
        <v>3223</v>
      </c>
      <c r="B1550" t="s">
        <v>3224</v>
      </c>
      <c r="C1550" t="s">
        <v>36</v>
      </c>
      <c r="E1550">
        <v>-11.614310264587402</v>
      </c>
      <c r="F1550">
        <v>0.180749997496605</v>
      </c>
      <c r="G1550">
        <v>1479998976</v>
      </c>
      <c r="H1550">
        <v>95.94000244140625</v>
      </c>
    </row>
    <row r="1551" spans="1:8" x14ac:dyDescent="0.15">
      <c r="A1551" t="s">
        <v>3225</v>
      </c>
      <c r="B1551" t="s">
        <v>3226</v>
      </c>
      <c r="C1551" t="s">
        <v>36</v>
      </c>
      <c r="D1551">
        <v>8.8633489608764648</v>
      </c>
      <c r="F1551">
        <v>4.2559001594782001E-2</v>
      </c>
      <c r="G1551">
        <v>1477018496</v>
      </c>
      <c r="H1551">
        <v>13.189999580383301</v>
      </c>
    </row>
    <row r="1552" spans="1:8" x14ac:dyDescent="0.15">
      <c r="A1552" t="s">
        <v>3227</v>
      </c>
      <c r="B1552" t="s">
        <v>3228</v>
      </c>
      <c r="C1552" t="s">
        <v>69</v>
      </c>
      <c r="D1552">
        <v>13.084830284118652</v>
      </c>
      <c r="E1552">
        <v>23.500453948974609</v>
      </c>
      <c r="F1552">
        <v>32.733673095703125</v>
      </c>
      <c r="G1552">
        <v>1470163200</v>
      </c>
      <c r="H1552">
        <v>43.139999389648438</v>
      </c>
    </row>
    <row r="1553" spans="1:8" x14ac:dyDescent="0.15">
      <c r="A1553" t="s">
        <v>3229</v>
      </c>
      <c r="B1553" t="s">
        <v>3230</v>
      </c>
      <c r="C1553" t="s">
        <v>28</v>
      </c>
      <c r="D1553">
        <v>15.578097343444824</v>
      </c>
      <c r="E1553">
        <v>15.098733901977539</v>
      </c>
      <c r="F1553">
        <v>14.584995269775391</v>
      </c>
      <c r="G1553">
        <v>1460402560</v>
      </c>
      <c r="H1553">
        <v>20.829999923706055</v>
      </c>
    </row>
    <row r="1554" spans="1:8" x14ac:dyDescent="0.15">
      <c r="A1554" t="s">
        <v>3231</v>
      </c>
      <c r="B1554" t="s">
        <v>3232</v>
      </c>
      <c r="C1554" t="s">
        <v>36</v>
      </c>
      <c r="G1554">
        <v>1458538752</v>
      </c>
      <c r="H1554">
        <v>9.3199996948242188</v>
      </c>
    </row>
    <row r="1555" spans="1:8" x14ac:dyDescent="0.15">
      <c r="A1555" t="s">
        <v>3233</v>
      </c>
      <c r="B1555" t="s">
        <v>3234</v>
      </c>
      <c r="C1555" t="s">
        <v>28</v>
      </c>
      <c r="D1555">
        <v>15.013744354248047</v>
      </c>
      <c r="E1555">
        <v>35.248481750488281</v>
      </c>
      <c r="F1555">
        <v>207.28036499023438</v>
      </c>
      <c r="G1555">
        <v>1456064768</v>
      </c>
      <c r="H1555">
        <v>26.829999923706055</v>
      </c>
    </row>
    <row r="1556" spans="1:8" x14ac:dyDescent="0.15">
      <c r="A1556" t="s">
        <v>3235</v>
      </c>
      <c r="B1556" t="s">
        <v>3236</v>
      </c>
      <c r="C1556" t="s">
        <v>80</v>
      </c>
      <c r="D1556">
        <v>11.232702255249023</v>
      </c>
      <c r="E1556">
        <v>29.20704460144043</v>
      </c>
      <c r="F1556">
        <v>0.26354300975799599</v>
      </c>
      <c r="G1556">
        <v>1455926528</v>
      </c>
      <c r="H1556">
        <v>46.610000610351562</v>
      </c>
    </row>
    <row r="1557" spans="1:8" x14ac:dyDescent="0.15">
      <c r="A1557" t="s">
        <v>3237</v>
      </c>
      <c r="B1557" t="s">
        <v>3238</v>
      </c>
      <c r="C1557" t="s">
        <v>28</v>
      </c>
      <c r="D1557">
        <v>11.931877136230469</v>
      </c>
      <c r="E1557">
        <v>93.358848571777344</v>
      </c>
      <c r="F1557">
        <v>1642.400390625</v>
      </c>
      <c r="G1557">
        <v>1455307776</v>
      </c>
      <c r="H1557">
        <v>16.760000228881836</v>
      </c>
    </row>
    <row r="1558" spans="1:8" x14ac:dyDescent="0.15">
      <c r="A1558" t="s">
        <v>3239</v>
      </c>
      <c r="B1558" t="s">
        <v>3240</v>
      </c>
      <c r="C1558" t="s">
        <v>20</v>
      </c>
      <c r="D1558">
        <v>54.703521728515625</v>
      </c>
      <c r="E1558">
        <v>5.073336124420166</v>
      </c>
      <c r="F1558">
        <v>23.363750457763672</v>
      </c>
      <c r="G1558">
        <v>1447774080</v>
      </c>
      <c r="H1558">
        <v>141.38999938964844</v>
      </c>
    </row>
    <row r="1559" spans="1:8" x14ac:dyDescent="0.15">
      <c r="A1559" t="s">
        <v>3241</v>
      </c>
      <c r="B1559" t="s">
        <v>3242</v>
      </c>
      <c r="C1559" t="s">
        <v>20</v>
      </c>
      <c r="E1559">
        <v>-33.29443359375</v>
      </c>
      <c r="F1559">
        <v>16.112089157104492</v>
      </c>
      <c r="G1559">
        <v>1446601728</v>
      </c>
      <c r="H1559">
        <v>34.930000305175781</v>
      </c>
    </row>
    <row r="1560" spans="1:8" x14ac:dyDescent="0.15">
      <c r="A1560" t="s">
        <v>3243</v>
      </c>
      <c r="B1560" t="s">
        <v>3244</v>
      </c>
      <c r="C1560" t="s">
        <v>80</v>
      </c>
      <c r="E1560">
        <v>-14.105311393737793</v>
      </c>
      <c r="F1560">
        <v>145.89199829101562</v>
      </c>
      <c r="G1560">
        <v>1444816256</v>
      </c>
      <c r="H1560">
        <v>39.229999542236328</v>
      </c>
    </row>
    <row r="1561" spans="1:8" x14ac:dyDescent="0.15">
      <c r="A1561" t="s">
        <v>3245</v>
      </c>
      <c r="B1561" t="s">
        <v>3246</v>
      </c>
      <c r="C1561" t="s">
        <v>28</v>
      </c>
      <c r="D1561">
        <v>9.7135105133056641</v>
      </c>
      <c r="G1561">
        <v>1444125056</v>
      </c>
      <c r="H1561">
        <v>38.509998321533203</v>
      </c>
    </row>
    <row r="1562" spans="1:8" x14ac:dyDescent="0.15">
      <c r="A1562" t="s">
        <v>3247</v>
      </c>
      <c r="B1562" t="s">
        <v>3248</v>
      </c>
      <c r="C1562" t="s">
        <v>33</v>
      </c>
      <c r="D1562">
        <v>11.464705467224121</v>
      </c>
      <c r="E1562">
        <v>8.7148952484130859</v>
      </c>
      <c r="F1562">
        <v>275.644775390625</v>
      </c>
      <c r="G1562">
        <v>1443946368</v>
      </c>
      <c r="H1562">
        <v>19.489999771118164</v>
      </c>
    </row>
    <row r="1563" spans="1:8" x14ac:dyDescent="0.15">
      <c r="A1563" t="s">
        <v>3249</v>
      </c>
      <c r="B1563" t="s">
        <v>3250</v>
      </c>
      <c r="C1563" t="s">
        <v>33</v>
      </c>
      <c r="D1563">
        <v>11.800773620605469</v>
      </c>
      <c r="E1563">
        <v>8.8702392578125</v>
      </c>
      <c r="F1563">
        <v>1087.4832763671875</v>
      </c>
      <c r="G1563">
        <v>1442994048</v>
      </c>
      <c r="H1563">
        <v>6.1700000762939453</v>
      </c>
    </row>
    <row r="1564" spans="1:8" x14ac:dyDescent="0.15">
      <c r="A1564" t="s">
        <v>3251</v>
      </c>
      <c r="B1564" t="s">
        <v>3252</v>
      </c>
      <c r="C1564" t="s">
        <v>45</v>
      </c>
      <c r="D1564">
        <v>16.026060104370117</v>
      </c>
      <c r="E1564">
        <v>11.352810859680176</v>
      </c>
      <c r="F1564">
        <v>67.006538391113281</v>
      </c>
      <c r="G1564">
        <v>1434356224</v>
      </c>
      <c r="H1564">
        <v>26.540000915527344</v>
      </c>
    </row>
    <row r="1565" spans="1:8" x14ac:dyDescent="0.15">
      <c r="A1565" t="s">
        <v>3253</v>
      </c>
      <c r="B1565" t="s">
        <v>3254</v>
      </c>
      <c r="C1565" t="s">
        <v>45</v>
      </c>
      <c r="D1565">
        <v>16.026060104370117</v>
      </c>
      <c r="E1565">
        <v>11.352810859680176</v>
      </c>
      <c r="F1565">
        <v>67.006538391113281</v>
      </c>
      <c r="G1565">
        <v>1434356224</v>
      </c>
      <c r="H1565">
        <v>24.340000152587891</v>
      </c>
    </row>
    <row r="1566" spans="1:8" x14ac:dyDescent="0.15">
      <c r="A1566" t="s">
        <v>3255</v>
      </c>
      <c r="B1566" t="s">
        <v>3256</v>
      </c>
      <c r="C1566" t="s">
        <v>36</v>
      </c>
      <c r="D1566">
        <v>39.731681823730469</v>
      </c>
      <c r="E1566">
        <v>17.042547225952148</v>
      </c>
      <c r="F1566">
        <v>0</v>
      </c>
      <c r="G1566">
        <v>1433764224</v>
      </c>
      <c r="H1566">
        <v>772.989990234375</v>
      </c>
    </row>
    <row r="1567" spans="1:8" x14ac:dyDescent="0.15">
      <c r="A1567" t="s">
        <v>3257</v>
      </c>
      <c r="B1567" t="s">
        <v>3258</v>
      </c>
      <c r="C1567" t="s">
        <v>36</v>
      </c>
      <c r="E1567">
        <v>-43.655952453613281</v>
      </c>
      <c r="F1567">
        <v>7.3664169311523438</v>
      </c>
      <c r="G1567">
        <v>1423700480</v>
      </c>
      <c r="H1567">
        <v>31.329999923706055</v>
      </c>
    </row>
    <row r="1568" spans="1:8" x14ac:dyDescent="0.15">
      <c r="A1568" t="s">
        <v>3259</v>
      </c>
      <c r="B1568" t="s">
        <v>3260</v>
      </c>
      <c r="C1568" t="s">
        <v>28</v>
      </c>
      <c r="D1568">
        <v>79.611099243164062</v>
      </c>
      <c r="E1568">
        <v>14.975542068481445</v>
      </c>
      <c r="F1568">
        <v>13.806362152099609</v>
      </c>
      <c r="G1568">
        <v>1423688576</v>
      </c>
      <c r="H1568">
        <v>13.390000343322754</v>
      </c>
    </row>
    <row r="1569" spans="1:8" x14ac:dyDescent="0.15">
      <c r="A1569" t="s">
        <v>3261</v>
      </c>
      <c r="B1569" t="s">
        <v>3262</v>
      </c>
      <c r="C1569" t="s">
        <v>25</v>
      </c>
      <c r="D1569">
        <v>41.342575073242188</v>
      </c>
      <c r="E1569">
        <v>3.5578138828277588</v>
      </c>
      <c r="F1569">
        <v>115.38461303710938</v>
      </c>
      <c r="G1569">
        <v>1416140288</v>
      </c>
      <c r="H1569">
        <v>27.760000228881836</v>
      </c>
    </row>
    <row r="1570" spans="1:8" x14ac:dyDescent="0.15">
      <c r="A1570" t="s">
        <v>3263</v>
      </c>
      <c r="B1570" t="s">
        <v>3264</v>
      </c>
      <c r="C1570" t="s">
        <v>25</v>
      </c>
      <c r="D1570">
        <v>41.342575073242188</v>
      </c>
      <c r="E1570">
        <v>3.5578138828277588</v>
      </c>
      <c r="F1570">
        <v>115.38461303710938</v>
      </c>
      <c r="G1570">
        <v>1416140288</v>
      </c>
      <c r="H1570">
        <v>27.75</v>
      </c>
    </row>
    <row r="1571" spans="1:8" x14ac:dyDescent="0.15">
      <c r="A1571" t="s">
        <v>3265</v>
      </c>
      <c r="B1571" t="s">
        <v>3266</v>
      </c>
      <c r="C1571" t="s">
        <v>89</v>
      </c>
      <c r="D1571">
        <v>14.498570442199707</v>
      </c>
      <c r="E1571">
        <v>12.273601531982422</v>
      </c>
      <c r="F1571">
        <v>54.589305877685547</v>
      </c>
      <c r="G1571">
        <v>1414349056</v>
      </c>
      <c r="H1571">
        <v>88.379997253417969</v>
      </c>
    </row>
    <row r="1572" spans="1:8" x14ac:dyDescent="0.15">
      <c r="A1572" t="s">
        <v>3267</v>
      </c>
      <c r="B1572" t="s">
        <v>3268</v>
      </c>
      <c r="C1572" t="s">
        <v>28</v>
      </c>
      <c r="D1572">
        <v>38.813724517822266</v>
      </c>
      <c r="E1572">
        <v>2.817625999450684</v>
      </c>
      <c r="F1572">
        <v>114.41469573974609</v>
      </c>
      <c r="G1572">
        <v>1413373568</v>
      </c>
      <c r="H1572">
        <v>2.4900000095367432</v>
      </c>
    </row>
    <row r="1573" spans="1:8" x14ac:dyDescent="0.15">
      <c r="A1573" t="s">
        <v>3269</v>
      </c>
      <c r="B1573" t="s">
        <v>3270</v>
      </c>
      <c r="C1573" t="s">
        <v>36</v>
      </c>
      <c r="D1573">
        <v>13.881497383117676</v>
      </c>
      <c r="E1573">
        <v>22.984773635864258</v>
      </c>
      <c r="F1573">
        <v>75.6614990234375</v>
      </c>
      <c r="G1573">
        <v>1412977024</v>
      </c>
      <c r="H1573">
        <v>26.940000534057617</v>
      </c>
    </row>
    <row r="1574" spans="1:8" x14ac:dyDescent="0.15">
      <c r="A1574" t="s">
        <v>3271</v>
      </c>
      <c r="B1574" t="s">
        <v>3272</v>
      </c>
      <c r="C1574" t="s">
        <v>36</v>
      </c>
      <c r="D1574">
        <v>18.61802864074707</v>
      </c>
      <c r="E1574">
        <v>28.884965896606445</v>
      </c>
      <c r="F1574">
        <v>0.38516598939895602</v>
      </c>
      <c r="G1574">
        <v>1412015360</v>
      </c>
      <c r="H1574">
        <v>12.420000076293945</v>
      </c>
    </row>
    <row r="1575" spans="1:8" x14ac:dyDescent="0.15">
      <c r="A1575" t="s">
        <v>3273</v>
      </c>
      <c r="B1575" t="s">
        <v>3274</v>
      </c>
      <c r="C1575" t="s">
        <v>89</v>
      </c>
      <c r="D1575">
        <v>8.5485401153564453</v>
      </c>
      <c r="E1575">
        <v>17.790420532226562</v>
      </c>
      <c r="F1575">
        <v>166.72929382324219</v>
      </c>
      <c r="G1575">
        <v>1407024384</v>
      </c>
      <c r="H1575">
        <v>35</v>
      </c>
    </row>
    <row r="1576" spans="1:8" x14ac:dyDescent="0.15">
      <c r="A1576" t="s">
        <v>3275</v>
      </c>
      <c r="B1576" t="s">
        <v>3276</v>
      </c>
      <c r="C1576" t="s">
        <v>28</v>
      </c>
      <c r="D1576">
        <v>7.7002038955688477</v>
      </c>
      <c r="E1576">
        <v>12.649930000305176</v>
      </c>
      <c r="F1576">
        <v>269.79214477539062</v>
      </c>
      <c r="G1576">
        <v>1406959744</v>
      </c>
      <c r="H1576">
        <v>75.760002136230469</v>
      </c>
    </row>
    <row r="1577" spans="1:8" x14ac:dyDescent="0.15">
      <c r="A1577" t="s">
        <v>3277</v>
      </c>
      <c r="B1577" t="s">
        <v>3278</v>
      </c>
      <c r="C1577" t="s">
        <v>69</v>
      </c>
      <c r="D1577">
        <v>14.13416576385498</v>
      </c>
      <c r="E1577">
        <v>8.8963279724121094</v>
      </c>
      <c r="F1577">
        <v>74.450004577636719</v>
      </c>
      <c r="G1577">
        <v>1404146560</v>
      </c>
      <c r="H1577">
        <v>32.990001678466797</v>
      </c>
    </row>
    <row r="1578" spans="1:8" x14ac:dyDescent="0.15">
      <c r="A1578" t="s">
        <v>3279</v>
      </c>
      <c r="B1578" t="s">
        <v>3280</v>
      </c>
      <c r="C1578" t="s">
        <v>36</v>
      </c>
      <c r="D1578">
        <v>22.938312530517578</v>
      </c>
      <c r="E1578">
        <v>15.973340034484863</v>
      </c>
      <c r="F1578">
        <v>4.9988999962807007E-2</v>
      </c>
      <c r="G1578">
        <v>1403692416</v>
      </c>
      <c r="H1578">
        <v>71.319999694824219</v>
      </c>
    </row>
    <row r="1579" spans="1:8" x14ac:dyDescent="0.15">
      <c r="A1579" t="s">
        <v>3281</v>
      </c>
      <c r="B1579" t="s">
        <v>3282</v>
      </c>
      <c r="C1579" t="s">
        <v>69</v>
      </c>
      <c r="D1579">
        <v>40.337329864501953</v>
      </c>
      <c r="E1579">
        <v>4.6571612358093262</v>
      </c>
      <c r="F1579">
        <v>66.909942626953125</v>
      </c>
      <c r="G1579">
        <v>1403188480</v>
      </c>
      <c r="H1579">
        <v>61.209999084472656</v>
      </c>
    </row>
    <row r="1580" spans="1:8" x14ac:dyDescent="0.15">
      <c r="A1580" t="s">
        <v>3283</v>
      </c>
      <c r="B1580" t="s">
        <v>3284</v>
      </c>
      <c r="C1580" t="s">
        <v>69</v>
      </c>
      <c r="D1580">
        <v>13.154604911804199</v>
      </c>
      <c r="E1580">
        <v>14.127913475036621</v>
      </c>
      <c r="F1580">
        <v>35.551166534423828</v>
      </c>
      <c r="G1580">
        <v>1402309248</v>
      </c>
      <c r="H1580">
        <v>38.049999237060547</v>
      </c>
    </row>
    <row r="1581" spans="1:8" x14ac:dyDescent="0.15">
      <c r="A1581" t="s">
        <v>3285</v>
      </c>
      <c r="B1581" t="s">
        <v>3286</v>
      </c>
      <c r="C1581" t="s">
        <v>69</v>
      </c>
      <c r="D1581">
        <v>4.3720388412475586</v>
      </c>
      <c r="E1581">
        <v>74.766357421875</v>
      </c>
      <c r="F1581">
        <v>148.33659362792969</v>
      </c>
      <c r="G1581">
        <v>1401381376</v>
      </c>
      <c r="H1581">
        <v>16.969999313354492</v>
      </c>
    </row>
    <row r="1582" spans="1:8" x14ac:dyDescent="0.15">
      <c r="A1582" t="s">
        <v>3287</v>
      </c>
      <c r="B1582" t="s">
        <v>3288</v>
      </c>
      <c r="C1582" t="s">
        <v>20</v>
      </c>
      <c r="E1582">
        <v>-5.1039261817932129</v>
      </c>
      <c r="F1582">
        <v>61.059226989746094</v>
      </c>
      <c r="G1582">
        <v>1400904576</v>
      </c>
      <c r="H1582">
        <v>19.670000076293945</v>
      </c>
    </row>
    <row r="1583" spans="1:8" x14ac:dyDescent="0.15">
      <c r="A1583" t="s">
        <v>3289</v>
      </c>
      <c r="B1583" t="s">
        <v>3290</v>
      </c>
      <c r="C1583" t="s">
        <v>20</v>
      </c>
      <c r="D1583">
        <v>26.996767044067383</v>
      </c>
      <c r="E1583">
        <v>24.458154678344727</v>
      </c>
      <c r="F1583">
        <v>5.3806109428405762</v>
      </c>
      <c r="G1583">
        <v>1400128896</v>
      </c>
      <c r="H1583">
        <v>20.909999847412109</v>
      </c>
    </row>
    <row r="1584" spans="1:8" x14ac:dyDescent="0.15">
      <c r="A1584" t="s">
        <v>3291</v>
      </c>
      <c r="B1584" t="s">
        <v>3292</v>
      </c>
      <c r="C1584" t="s">
        <v>33</v>
      </c>
      <c r="D1584">
        <v>51.919166564941406</v>
      </c>
      <c r="F1584">
        <v>161.06648254394531</v>
      </c>
      <c r="G1584">
        <v>1398919040</v>
      </c>
      <c r="H1584">
        <v>20.149999618530273</v>
      </c>
    </row>
    <row r="1585" spans="1:8" x14ac:dyDescent="0.15">
      <c r="A1585" t="s">
        <v>3293</v>
      </c>
      <c r="B1585" t="s">
        <v>3294</v>
      </c>
      <c r="C1585" t="s">
        <v>69</v>
      </c>
      <c r="D1585">
        <v>18.621685028076172</v>
      </c>
      <c r="E1585">
        <v>-0.68286097049713101</v>
      </c>
      <c r="F1585">
        <v>122.25889587402344</v>
      </c>
      <c r="G1585">
        <v>1398916736</v>
      </c>
      <c r="H1585">
        <v>31.299999237060547</v>
      </c>
    </row>
    <row r="1586" spans="1:8" x14ac:dyDescent="0.15">
      <c r="A1586" t="s">
        <v>3295</v>
      </c>
      <c r="B1586" t="s">
        <v>3296</v>
      </c>
      <c r="C1586" t="s">
        <v>28</v>
      </c>
      <c r="D1586">
        <v>32.969921112060547</v>
      </c>
      <c r="G1586">
        <v>1395948032</v>
      </c>
      <c r="H1586">
        <v>23.489999771118164</v>
      </c>
    </row>
    <row r="1587" spans="1:8" x14ac:dyDescent="0.15">
      <c r="A1587" t="s">
        <v>3297</v>
      </c>
      <c r="B1587" t="s">
        <v>3298</v>
      </c>
      <c r="C1587" t="s">
        <v>80</v>
      </c>
      <c r="D1587">
        <v>16.915493011474609</v>
      </c>
      <c r="E1587">
        <v>20.754871368408203</v>
      </c>
      <c r="F1587">
        <v>20.286428451538086</v>
      </c>
      <c r="G1587">
        <v>1393980160</v>
      </c>
      <c r="H1587">
        <v>35.659999847412109</v>
      </c>
    </row>
    <row r="1588" spans="1:8" x14ac:dyDescent="0.15">
      <c r="A1588" t="s">
        <v>3299</v>
      </c>
      <c r="B1588" t="s">
        <v>3300</v>
      </c>
      <c r="C1588" t="s">
        <v>80</v>
      </c>
      <c r="D1588">
        <v>18.421119689941406</v>
      </c>
      <c r="E1588">
        <v>86.007865905761719</v>
      </c>
      <c r="F1588">
        <v>371.99649047851562</v>
      </c>
      <c r="G1588">
        <v>1393433216</v>
      </c>
      <c r="H1588">
        <v>18.950000762939453</v>
      </c>
    </row>
    <row r="1589" spans="1:8" x14ac:dyDescent="0.15">
      <c r="A1589" t="s">
        <v>3301</v>
      </c>
      <c r="B1589" t="s">
        <v>3302</v>
      </c>
      <c r="C1589" t="s">
        <v>33</v>
      </c>
      <c r="D1589">
        <v>9.3096332550048828</v>
      </c>
      <c r="E1589">
        <v>13.611968040466309</v>
      </c>
      <c r="F1589">
        <v>42.700210571289062</v>
      </c>
      <c r="G1589">
        <v>1392765568</v>
      </c>
      <c r="H1589">
        <v>40.319999694824219</v>
      </c>
    </row>
    <row r="1590" spans="1:8" x14ac:dyDescent="0.15">
      <c r="A1590" t="s">
        <v>3303</v>
      </c>
      <c r="B1590" t="s">
        <v>3304</v>
      </c>
      <c r="C1590" t="s">
        <v>69</v>
      </c>
      <c r="D1590">
        <v>19.303163528442383</v>
      </c>
      <c r="E1590">
        <v>13.607754707336426</v>
      </c>
      <c r="F1590">
        <v>115.01808929443359</v>
      </c>
      <c r="G1590">
        <v>1390830592</v>
      </c>
      <c r="H1590">
        <v>82.199996948242188</v>
      </c>
    </row>
    <row r="1591" spans="1:8" x14ac:dyDescent="0.15">
      <c r="A1591" t="s">
        <v>3305</v>
      </c>
      <c r="B1591" t="s">
        <v>3306</v>
      </c>
      <c r="C1591" t="s">
        <v>33</v>
      </c>
      <c r="D1591">
        <v>29.081394195556641</v>
      </c>
      <c r="E1591">
        <v>5.9097099304199219</v>
      </c>
      <c r="F1591">
        <v>13.31587028503418</v>
      </c>
      <c r="G1591">
        <v>1387694208</v>
      </c>
      <c r="H1591">
        <v>31.870000839233398</v>
      </c>
    </row>
    <row r="1592" spans="1:8" x14ac:dyDescent="0.15">
      <c r="A1592" t="s">
        <v>3307</v>
      </c>
      <c r="B1592" t="s">
        <v>3308</v>
      </c>
      <c r="C1592" t="s">
        <v>80</v>
      </c>
      <c r="D1592">
        <v>21.098777770996094</v>
      </c>
      <c r="E1592">
        <v>6.4711971282958984</v>
      </c>
      <c r="F1592">
        <v>134.25816345214844</v>
      </c>
      <c r="G1592">
        <v>1387665920</v>
      </c>
      <c r="H1592">
        <v>21.319999694824219</v>
      </c>
    </row>
    <row r="1593" spans="1:8" x14ac:dyDescent="0.15">
      <c r="A1593" t="s">
        <v>3309</v>
      </c>
      <c r="B1593" t="s">
        <v>3310</v>
      </c>
      <c r="C1593" t="s">
        <v>69</v>
      </c>
      <c r="D1593">
        <v>15.833296775817871</v>
      </c>
      <c r="E1593">
        <v>41.223915100097656</v>
      </c>
      <c r="F1593">
        <v>393.99392700195312</v>
      </c>
      <c r="G1593">
        <v>1387216640</v>
      </c>
      <c r="H1593">
        <v>17.280000686645508</v>
      </c>
    </row>
    <row r="1594" spans="1:8" x14ac:dyDescent="0.15">
      <c r="A1594" t="s">
        <v>3311</v>
      </c>
      <c r="B1594" t="s">
        <v>3312</v>
      </c>
      <c r="C1594" t="s">
        <v>69</v>
      </c>
      <c r="D1594">
        <v>26.629249572753906</v>
      </c>
      <c r="E1594">
        <v>7.3261160850524902</v>
      </c>
      <c r="F1594">
        <v>119.43222045898438</v>
      </c>
      <c r="G1594">
        <v>1375915264</v>
      </c>
      <c r="H1594">
        <v>43.689998626708984</v>
      </c>
    </row>
    <row r="1595" spans="1:8" x14ac:dyDescent="0.15">
      <c r="A1595" t="s">
        <v>3313</v>
      </c>
      <c r="B1595" t="s">
        <v>3314</v>
      </c>
      <c r="C1595" t="s">
        <v>33</v>
      </c>
      <c r="D1595">
        <v>9.5673112869262695</v>
      </c>
      <c r="E1595">
        <v>15.948026657104492</v>
      </c>
      <c r="F1595">
        <v>1.818992018699646</v>
      </c>
      <c r="G1595">
        <v>1372347776</v>
      </c>
      <c r="H1595">
        <v>43</v>
      </c>
    </row>
    <row r="1596" spans="1:8" x14ac:dyDescent="0.15">
      <c r="A1596" t="s">
        <v>3315</v>
      </c>
      <c r="B1596" t="s">
        <v>3316</v>
      </c>
      <c r="C1596" t="s">
        <v>33</v>
      </c>
      <c r="D1596">
        <v>11.644760131835938</v>
      </c>
      <c r="E1596">
        <v>9.4135017395019531</v>
      </c>
      <c r="F1596">
        <v>40.623191833496094</v>
      </c>
      <c r="G1596">
        <v>1368049920</v>
      </c>
      <c r="H1596">
        <v>24.700000762939453</v>
      </c>
    </row>
    <row r="1597" spans="1:8" x14ac:dyDescent="0.15">
      <c r="A1597" t="s">
        <v>3317</v>
      </c>
      <c r="B1597" t="s">
        <v>3318</v>
      </c>
      <c r="C1597" t="s">
        <v>20</v>
      </c>
      <c r="E1597">
        <v>-63.223903656005859</v>
      </c>
      <c r="F1597">
        <v>93.489967346191406</v>
      </c>
      <c r="G1597">
        <v>1365192064</v>
      </c>
      <c r="H1597">
        <v>6.4600000381469727</v>
      </c>
    </row>
    <row r="1598" spans="1:8" x14ac:dyDescent="0.15">
      <c r="A1598" t="s">
        <v>3319</v>
      </c>
      <c r="B1598" t="s">
        <v>3320</v>
      </c>
      <c r="C1598" t="s">
        <v>36</v>
      </c>
      <c r="D1598">
        <v>26.038421630859375</v>
      </c>
      <c r="E1598">
        <v>14.960002899169922</v>
      </c>
      <c r="F1598">
        <v>63.216651916503906</v>
      </c>
      <c r="G1598">
        <v>1360999552</v>
      </c>
      <c r="H1598">
        <v>40.159999847412109</v>
      </c>
    </row>
    <row r="1599" spans="1:8" x14ac:dyDescent="0.15">
      <c r="A1599" t="s">
        <v>3321</v>
      </c>
      <c r="B1599" t="s">
        <v>3322</v>
      </c>
      <c r="C1599" t="s">
        <v>69</v>
      </c>
      <c r="D1599">
        <v>17.600980758666992</v>
      </c>
      <c r="E1599">
        <v>-3.3009169101715088</v>
      </c>
      <c r="F1599">
        <v>78.23760986328125</v>
      </c>
      <c r="G1599">
        <v>1359447168</v>
      </c>
      <c r="H1599">
        <v>22.120000839233398</v>
      </c>
    </row>
    <row r="1600" spans="1:8" x14ac:dyDescent="0.15">
      <c r="A1600" t="s">
        <v>3323</v>
      </c>
      <c r="B1600" t="s">
        <v>3324</v>
      </c>
      <c r="C1600" t="s">
        <v>69</v>
      </c>
      <c r="D1600">
        <v>11.037140846252441</v>
      </c>
      <c r="E1600">
        <v>90.559974670410156</v>
      </c>
      <c r="F1600">
        <v>436.75277709960938</v>
      </c>
      <c r="G1600">
        <v>1359174144</v>
      </c>
      <c r="H1600">
        <v>29.030000686645508</v>
      </c>
    </row>
    <row r="1601" spans="1:8" x14ac:dyDescent="0.15">
      <c r="A1601" t="s">
        <v>3325</v>
      </c>
      <c r="B1601" t="s">
        <v>3326</v>
      </c>
      <c r="C1601" t="s">
        <v>20</v>
      </c>
      <c r="E1601">
        <v>-16.401222229003906</v>
      </c>
      <c r="F1601">
        <v>16.773391723632812</v>
      </c>
      <c r="G1601">
        <v>1354643584</v>
      </c>
      <c r="H1601">
        <v>12.189999580383301</v>
      </c>
    </row>
    <row r="1602" spans="1:8" x14ac:dyDescent="0.15">
      <c r="A1602" t="s">
        <v>3327</v>
      </c>
      <c r="B1602" t="s">
        <v>3328</v>
      </c>
      <c r="C1602" t="s">
        <v>36</v>
      </c>
      <c r="E1602">
        <v>-40.332466125488281</v>
      </c>
      <c r="F1602">
        <v>0.46662598848342901</v>
      </c>
      <c r="G1602">
        <v>1353439872</v>
      </c>
      <c r="H1602">
        <v>36.069999694824219</v>
      </c>
    </row>
    <row r="1603" spans="1:8" x14ac:dyDescent="0.15">
      <c r="A1603" t="s">
        <v>3329</v>
      </c>
      <c r="B1603" t="s">
        <v>3330</v>
      </c>
      <c r="C1603" t="s">
        <v>36</v>
      </c>
      <c r="F1603">
        <v>58.6854248046875</v>
      </c>
      <c r="G1603">
        <v>1348346624</v>
      </c>
      <c r="H1603">
        <v>43.959999084472656</v>
      </c>
    </row>
    <row r="1604" spans="1:8" x14ac:dyDescent="0.15">
      <c r="A1604" t="s">
        <v>3331</v>
      </c>
      <c r="B1604" t="s">
        <v>3332</v>
      </c>
      <c r="C1604" t="s">
        <v>69</v>
      </c>
      <c r="D1604">
        <v>22.208908081054688</v>
      </c>
      <c r="E1604">
        <v>11.621919631958008</v>
      </c>
      <c r="F1604">
        <v>64.2730712890625</v>
      </c>
      <c r="G1604">
        <v>1346086656</v>
      </c>
      <c r="H1604">
        <v>42.029998779296875</v>
      </c>
    </row>
    <row r="1605" spans="1:8" x14ac:dyDescent="0.15">
      <c r="A1605" t="s">
        <v>3333</v>
      </c>
      <c r="B1605" t="s">
        <v>3334</v>
      </c>
      <c r="C1605" t="s">
        <v>36</v>
      </c>
      <c r="D1605">
        <v>184.47386169433594</v>
      </c>
      <c r="E1605">
        <v>8.0197324752807617</v>
      </c>
      <c r="F1605">
        <v>8.133854866027832</v>
      </c>
      <c r="G1605">
        <v>1345643008</v>
      </c>
      <c r="H1605">
        <v>30.209999084472656</v>
      </c>
    </row>
    <row r="1606" spans="1:8" x14ac:dyDescent="0.15">
      <c r="A1606" t="s">
        <v>3335</v>
      </c>
      <c r="B1606" t="s">
        <v>3336</v>
      </c>
      <c r="C1606" t="s">
        <v>28</v>
      </c>
      <c r="D1606">
        <v>18.614719390869141</v>
      </c>
      <c r="E1606">
        <v>23.742660522460938</v>
      </c>
      <c r="F1606">
        <v>267.14501953125</v>
      </c>
      <c r="G1606">
        <v>1345486592</v>
      </c>
      <c r="H1606">
        <v>86.410003662109375</v>
      </c>
    </row>
    <row r="1607" spans="1:8" x14ac:dyDescent="0.15">
      <c r="A1607" t="s">
        <v>3337</v>
      </c>
      <c r="B1607" t="s">
        <v>3338</v>
      </c>
      <c r="C1607" t="s">
        <v>20</v>
      </c>
      <c r="D1607">
        <v>43.737606048583984</v>
      </c>
      <c r="E1607">
        <v>4.6024289131164551</v>
      </c>
      <c r="F1607">
        <v>240.75628662109375</v>
      </c>
      <c r="G1607">
        <v>1344438144</v>
      </c>
      <c r="H1607">
        <v>29.680000305175781</v>
      </c>
    </row>
    <row r="1608" spans="1:8" x14ac:dyDescent="0.15">
      <c r="A1608" t="s">
        <v>3339</v>
      </c>
      <c r="B1608" t="s">
        <v>3340</v>
      </c>
      <c r="C1608" t="s">
        <v>43</v>
      </c>
      <c r="D1608">
        <v>7.9483981132507324</v>
      </c>
      <c r="E1608">
        <v>2.6077020168304439</v>
      </c>
      <c r="F1608">
        <v>27.712385177612305</v>
      </c>
      <c r="G1608">
        <v>1343496192</v>
      </c>
      <c r="H1608">
        <v>4.8600001335144043</v>
      </c>
    </row>
    <row r="1609" spans="1:8" x14ac:dyDescent="0.15">
      <c r="A1609" t="s">
        <v>3341</v>
      </c>
      <c r="B1609" t="s">
        <v>3342</v>
      </c>
      <c r="C1609" t="s">
        <v>36</v>
      </c>
      <c r="E1609">
        <v>-54.826904296875</v>
      </c>
      <c r="F1609">
        <v>2.7963769435882568</v>
      </c>
      <c r="G1609">
        <v>1342737536</v>
      </c>
      <c r="H1609">
        <v>28.559999465942383</v>
      </c>
    </row>
    <row r="1610" spans="1:8" x14ac:dyDescent="0.15">
      <c r="A1610" t="s">
        <v>3343</v>
      </c>
      <c r="B1610" t="s">
        <v>3344</v>
      </c>
      <c r="C1610" t="s">
        <v>69</v>
      </c>
      <c r="D1610">
        <v>13.821230888366699</v>
      </c>
      <c r="E1610">
        <v>16.907752990722656</v>
      </c>
      <c r="F1610">
        <v>69.608070373535156</v>
      </c>
      <c r="G1610">
        <v>1337261184</v>
      </c>
      <c r="H1610">
        <v>31.190000534057617</v>
      </c>
    </row>
    <row r="1611" spans="1:8" x14ac:dyDescent="0.15">
      <c r="A1611" t="s">
        <v>3345</v>
      </c>
      <c r="B1611" t="s">
        <v>3346</v>
      </c>
      <c r="C1611" t="s">
        <v>33</v>
      </c>
      <c r="D1611">
        <v>12.774263381958008</v>
      </c>
      <c r="E1611">
        <v>7.9151067733764648</v>
      </c>
      <c r="F1611">
        <v>6.9407567977905273</v>
      </c>
      <c r="G1611">
        <v>1336072576</v>
      </c>
      <c r="H1611">
        <v>54.180000305175781</v>
      </c>
    </row>
    <row r="1612" spans="1:8" x14ac:dyDescent="0.15">
      <c r="A1612" t="s">
        <v>3347</v>
      </c>
      <c r="B1612" t="s">
        <v>3348</v>
      </c>
      <c r="C1612" t="s">
        <v>69</v>
      </c>
      <c r="D1612">
        <v>19.027166366577148</v>
      </c>
      <c r="E1612">
        <v>14.952043533325195</v>
      </c>
      <c r="F1612">
        <v>32.305942535400391</v>
      </c>
      <c r="G1612">
        <v>1335572352</v>
      </c>
      <c r="H1612">
        <v>113.01000213623047</v>
      </c>
    </row>
    <row r="1613" spans="1:8" x14ac:dyDescent="0.15">
      <c r="A1613" t="s">
        <v>3349</v>
      </c>
      <c r="B1613" t="s">
        <v>3350</v>
      </c>
      <c r="C1613" t="s">
        <v>80</v>
      </c>
      <c r="D1613">
        <v>78.047355651855469</v>
      </c>
      <c r="E1613">
        <v>8.7055196762084961</v>
      </c>
      <c r="F1613">
        <v>138.94876098632812</v>
      </c>
      <c r="G1613">
        <v>1334796928</v>
      </c>
      <c r="H1613">
        <v>97.029998779296875</v>
      </c>
    </row>
    <row r="1614" spans="1:8" x14ac:dyDescent="0.15">
      <c r="A1614" t="s">
        <v>3351</v>
      </c>
      <c r="B1614" t="s">
        <v>3352</v>
      </c>
      <c r="C1614" t="s">
        <v>43</v>
      </c>
      <c r="E1614">
        <v>-6.0641489028930664</v>
      </c>
      <c r="F1614">
        <v>154.64620971679688</v>
      </c>
      <c r="G1614">
        <v>1333237376</v>
      </c>
      <c r="H1614">
        <v>25.940000534057617</v>
      </c>
    </row>
    <row r="1615" spans="1:8" x14ac:dyDescent="0.15">
      <c r="A1615" t="s">
        <v>3353</v>
      </c>
      <c r="B1615" t="s">
        <v>3354</v>
      </c>
      <c r="C1615" t="s">
        <v>20</v>
      </c>
      <c r="D1615">
        <v>20.276224136352539</v>
      </c>
      <c r="E1615">
        <v>5.0332450866699219</v>
      </c>
      <c r="F1615">
        <v>114.94361114501953</v>
      </c>
      <c r="G1615">
        <v>1330943744</v>
      </c>
      <c r="H1615">
        <v>16</v>
      </c>
    </row>
    <row r="1616" spans="1:8" x14ac:dyDescent="0.15">
      <c r="A1616" t="s">
        <v>3355</v>
      </c>
      <c r="B1616" t="s">
        <v>3356</v>
      </c>
      <c r="C1616" t="s">
        <v>69</v>
      </c>
      <c r="D1616">
        <v>16.005084991455078</v>
      </c>
      <c r="E1616">
        <v>13.055432319641113</v>
      </c>
      <c r="F1616">
        <v>51.567905426025391</v>
      </c>
      <c r="G1616">
        <v>1327900928</v>
      </c>
      <c r="H1616">
        <v>29.350000381469727</v>
      </c>
    </row>
    <row r="1617" spans="1:8" x14ac:dyDescent="0.15">
      <c r="A1617" t="s">
        <v>3357</v>
      </c>
      <c r="B1617" t="s">
        <v>3358</v>
      </c>
      <c r="C1617" t="s">
        <v>36</v>
      </c>
      <c r="F1617">
        <v>9.1626567840576172</v>
      </c>
      <c r="G1617">
        <v>1325096192</v>
      </c>
      <c r="H1617">
        <v>20.100000381469727</v>
      </c>
    </row>
    <row r="1618" spans="1:8" x14ac:dyDescent="0.15">
      <c r="A1618" t="s">
        <v>3359</v>
      </c>
      <c r="B1618" t="s">
        <v>3360</v>
      </c>
      <c r="C1618" t="s">
        <v>33</v>
      </c>
      <c r="D1618">
        <v>17.422328948974609</v>
      </c>
      <c r="E1618">
        <v>16.941019058227539</v>
      </c>
      <c r="F1618">
        <v>0</v>
      </c>
      <c r="G1618">
        <v>1322509824</v>
      </c>
      <c r="H1618">
        <v>68.529998779296875</v>
      </c>
    </row>
    <row r="1619" spans="1:8" x14ac:dyDescent="0.15">
      <c r="A1619" t="s">
        <v>3361</v>
      </c>
      <c r="B1619" t="s">
        <v>3362</v>
      </c>
      <c r="C1619" t="s">
        <v>69</v>
      </c>
      <c r="D1619">
        <v>24.728174209594727</v>
      </c>
      <c r="E1619">
        <v>14.131612777709961</v>
      </c>
      <c r="F1619">
        <v>115.328369140625</v>
      </c>
      <c r="G1619">
        <v>1321384576</v>
      </c>
      <c r="H1619">
        <v>59.819999694824219</v>
      </c>
    </row>
    <row r="1620" spans="1:8" x14ac:dyDescent="0.15">
      <c r="A1620" t="s">
        <v>3363</v>
      </c>
      <c r="B1620" t="s">
        <v>3364</v>
      </c>
      <c r="C1620" t="s">
        <v>69</v>
      </c>
      <c r="D1620">
        <v>30.144416809082031</v>
      </c>
      <c r="E1620">
        <v>7.0601530075073242</v>
      </c>
      <c r="F1620">
        <v>78.355422973632812</v>
      </c>
      <c r="G1620">
        <v>1310927232</v>
      </c>
      <c r="H1620">
        <v>64.540000915527344</v>
      </c>
    </row>
    <row r="1621" spans="1:8" x14ac:dyDescent="0.15">
      <c r="A1621" t="s">
        <v>3365</v>
      </c>
      <c r="B1621" t="s">
        <v>3366</v>
      </c>
      <c r="C1621" t="s">
        <v>80</v>
      </c>
      <c r="D1621">
        <v>16.699752807617188</v>
      </c>
      <c r="E1621">
        <v>13.986523628234863</v>
      </c>
      <c r="F1621">
        <v>324.76296997070312</v>
      </c>
      <c r="G1621">
        <v>1310555136</v>
      </c>
      <c r="H1621">
        <v>14.010000228881836</v>
      </c>
    </row>
    <row r="1622" spans="1:8" x14ac:dyDescent="0.15">
      <c r="A1622" t="s">
        <v>3367</v>
      </c>
      <c r="B1622" t="s">
        <v>3368</v>
      </c>
      <c r="C1622" t="s">
        <v>36</v>
      </c>
      <c r="E1622">
        <v>-4.7931180000305176</v>
      </c>
      <c r="F1622">
        <v>3.1787369251251221</v>
      </c>
      <c r="G1622">
        <v>1310456192</v>
      </c>
      <c r="H1622">
        <v>27.049999237060547</v>
      </c>
    </row>
    <row r="1623" spans="1:8" x14ac:dyDescent="0.15">
      <c r="A1623" t="s">
        <v>3369</v>
      </c>
      <c r="B1623" t="s">
        <v>3370</v>
      </c>
      <c r="C1623" t="s">
        <v>80</v>
      </c>
      <c r="E1623">
        <v>-5.9701099395751953</v>
      </c>
      <c r="F1623">
        <v>172.46603393554688</v>
      </c>
      <c r="G1623">
        <v>1309599488</v>
      </c>
      <c r="H1623">
        <v>27.219999313354492</v>
      </c>
    </row>
    <row r="1624" spans="1:8" x14ac:dyDescent="0.15">
      <c r="A1624" t="s">
        <v>3371</v>
      </c>
      <c r="B1624" t="s">
        <v>3372</v>
      </c>
      <c r="C1624" t="s">
        <v>69</v>
      </c>
      <c r="D1624">
        <v>8.3304157257080078</v>
      </c>
      <c r="E1624">
        <v>15.39923095703125</v>
      </c>
      <c r="F1624">
        <v>178.07321166992188</v>
      </c>
      <c r="G1624">
        <v>1307048192</v>
      </c>
      <c r="H1624">
        <v>36.75</v>
      </c>
    </row>
    <row r="1625" spans="1:8" x14ac:dyDescent="0.15">
      <c r="A1625" t="s">
        <v>3373</v>
      </c>
      <c r="B1625" t="s">
        <v>3374</v>
      </c>
      <c r="C1625" t="s">
        <v>69</v>
      </c>
      <c r="D1625">
        <v>8.3304157257080078</v>
      </c>
      <c r="E1625">
        <v>15.39923095703125</v>
      </c>
      <c r="F1625">
        <v>178.07321166992188</v>
      </c>
      <c r="G1625">
        <v>1307048192</v>
      </c>
      <c r="H1625">
        <v>35.740001678466797</v>
      </c>
    </row>
    <row r="1626" spans="1:8" x14ac:dyDescent="0.15">
      <c r="A1626" t="s">
        <v>3375</v>
      </c>
      <c r="B1626" t="s">
        <v>3376</v>
      </c>
      <c r="C1626" t="s">
        <v>69</v>
      </c>
      <c r="E1626">
        <v>-5.6997528076171884</v>
      </c>
      <c r="F1626">
        <v>37.863639831542969</v>
      </c>
      <c r="G1626">
        <v>1306373376</v>
      </c>
      <c r="H1626">
        <v>27.889999389648438</v>
      </c>
    </row>
    <row r="1627" spans="1:8" x14ac:dyDescent="0.15">
      <c r="A1627" t="s">
        <v>3377</v>
      </c>
      <c r="B1627" t="s">
        <v>3378</v>
      </c>
      <c r="C1627" t="s">
        <v>43</v>
      </c>
      <c r="E1627">
        <v>-13.03065299987793</v>
      </c>
      <c r="F1627">
        <v>71.207176208496094</v>
      </c>
      <c r="G1627">
        <v>1303890816</v>
      </c>
      <c r="H1627">
        <v>13.180000305175781</v>
      </c>
    </row>
    <row r="1628" spans="1:8" x14ac:dyDescent="0.15">
      <c r="A1628" t="s">
        <v>3379</v>
      </c>
      <c r="B1628" t="s">
        <v>3380</v>
      </c>
      <c r="C1628" t="s">
        <v>69</v>
      </c>
      <c r="D1628">
        <v>17.840475082397461</v>
      </c>
      <c r="E1628">
        <v>5.5442318916320801</v>
      </c>
      <c r="F1628">
        <v>10.838607788085938</v>
      </c>
      <c r="G1628">
        <v>1302298880</v>
      </c>
      <c r="H1628">
        <v>11.970000267028809</v>
      </c>
    </row>
    <row r="1629" spans="1:8" x14ac:dyDescent="0.15">
      <c r="A1629" t="s">
        <v>3381</v>
      </c>
      <c r="B1629" t="s">
        <v>3382</v>
      </c>
      <c r="C1629" t="s">
        <v>69</v>
      </c>
      <c r="D1629">
        <v>14.52646541595459</v>
      </c>
      <c r="E1629">
        <v>10.023908615112305</v>
      </c>
      <c r="F1629">
        <v>154.73086547851562</v>
      </c>
      <c r="G1629">
        <v>1299471872</v>
      </c>
      <c r="H1629">
        <v>51.950000762939453</v>
      </c>
    </row>
    <row r="1630" spans="1:8" x14ac:dyDescent="0.15">
      <c r="A1630" t="s">
        <v>3383</v>
      </c>
      <c r="B1630" t="s">
        <v>3384</v>
      </c>
      <c r="C1630" t="s">
        <v>69</v>
      </c>
      <c r="D1630">
        <v>18.24610710144043</v>
      </c>
      <c r="E1630">
        <v>9.891779899597168</v>
      </c>
      <c r="F1630">
        <v>4.8182258605957031</v>
      </c>
      <c r="G1630">
        <v>1299281024</v>
      </c>
      <c r="H1630">
        <v>40.319999694824219</v>
      </c>
    </row>
    <row r="1631" spans="1:8" x14ac:dyDescent="0.15">
      <c r="A1631" t="s">
        <v>3385</v>
      </c>
      <c r="B1631" t="s">
        <v>3386</v>
      </c>
      <c r="C1631" t="s">
        <v>28</v>
      </c>
      <c r="D1631">
        <v>18.085855484008789</v>
      </c>
      <c r="E1631">
        <v>1.878242015838623</v>
      </c>
      <c r="F1631">
        <v>220.19914245605469</v>
      </c>
      <c r="G1631">
        <v>1298159744</v>
      </c>
      <c r="H1631">
        <v>18.120000839233398</v>
      </c>
    </row>
    <row r="1632" spans="1:8" x14ac:dyDescent="0.15">
      <c r="A1632" t="s">
        <v>3387</v>
      </c>
      <c r="B1632" t="s">
        <v>3388</v>
      </c>
      <c r="C1632" t="s">
        <v>20</v>
      </c>
      <c r="E1632">
        <v>-84.007064819335938</v>
      </c>
      <c r="F1632">
        <v>231.77578735351562</v>
      </c>
      <c r="G1632">
        <v>1297255296</v>
      </c>
      <c r="H1632">
        <v>19.639999389648438</v>
      </c>
    </row>
    <row r="1633" spans="1:8" x14ac:dyDescent="0.15">
      <c r="A1633" t="s">
        <v>3389</v>
      </c>
      <c r="B1633" t="s">
        <v>3390</v>
      </c>
      <c r="C1633" t="s">
        <v>80</v>
      </c>
      <c r="D1633">
        <v>25.552900314331055</v>
      </c>
      <c r="E1633">
        <v>8.3842668533325195</v>
      </c>
      <c r="F1633">
        <v>79.73211669921875</v>
      </c>
      <c r="G1633">
        <v>1294459008</v>
      </c>
      <c r="H1633">
        <v>31.479999542236328</v>
      </c>
    </row>
    <row r="1634" spans="1:8" x14ac:dyDescent="0.15">
      <c r="A1634" t="s">
        <v>3391</v>
      </c>
      <c r="B1634" t="s">
        <v>3392</v>
      </c>
      <c r="C1634" t="s">
        <v>25</v>
      </c>
      <c r="D1634">
        <v>25.341480255126953</v>
      </c>
      <c r="E1634">
        <v>5.0430049896240234</v>
      </c>
      <c r="F1634">
        <v>6.8335118293762207</v>
      </c>
      <c r="G1634">
        <v>1292863616</v>
      </c>
      <c r="H1634">
        <v>21.079999923706055</v>
      </c>
    </row>
    <row r="1635" spans="1:8" x14ac:dyDescent="0.15">
      <c r="A1635" t="s">
        <v>3393</v>
      </c>
      <c r="B1635" t="s">
        <v>3394</v>
      </c>
      <c r="C1635" t="s">
        <v>36</v>
      </c>
      <c r="E1635">
        <v>-11.968504905700684</v>
      </c>
      <c r="F1635">
        <v>1.8613320589065552</v>
      </c>
      <c r="G1635">
        <v>1292648960</v>
      </c>
      <c r="H1635">
        <v>35.119998931884766</v>
      </c>
    </row>
    <row r="1636" spans="1:8" x14ac:dyDescent="0.15">
      <c r="A1636" t="s">
        <v>3395</v>
      </c>
      <c r="B1636" t="s">
        <v>3396</v>
      </c>
      <c r="C1636" t="s">
        <v>36</v>
      </c>
      <c r="E1636">
        <v>-24.955791473388672</v>
      </c>
      <c r="F1636">
        <v>9.8788995742797852</v>
      </c>
      <c r="G1636">
        <v>1288620416</v>
      </c>
      <c r="H1636">
        <v>11.140000343322754</v>
      </c>
    </row>
    <row r="1637" spans="1:8" x14ac:dyDescent="0.15">
      <c r="A1637" t="s">
        <v>3397</v>
      </c>
      <c r="B1637" t="s">
        <v>3398</v>
      </c>
      <c r="C1637" t="s">
        <v>36</v>
      </c>
      <c r="F1637">
        <v>215.3880615234375</v>
      </c>
      <c r="G1637">
        <v>1288618624</v>
      </c>
      <c r="H1637">
        <v>11.489999771118164</v>
      </c>
    </row>
    <row r="1638" spans="1:8" x14ac:dyDescent="0.15">
      <c r="A1638" t="s">
        <v>3399</v>
      </c>
      <c r="B1638" t="s">
        <v>3400</v>
      </c>
      <c r="C1638" t="s">
        <v>20</v>
      </c>
      <c r="D1638">
        <v>328.5479736328125</v>
      </c>
      <c r="E1638">
        <v>0.39548000693321206</v>
      </c>
      <c r="F1638">
        <v>2.0576999187469478</v>
      </c>
      <c r="G1638">
        <v>1279801216</v>
      </c>
      <c r="H1638">
        <v>23.549999237060547</v>
      </c>
    </row>
    <row r="1639" spans="1:8" x14ac:dyDescent="0.15">
      <c r="A1639" t="s">
        <v>3401</v>
      </c>
      <c r="B1639" t="s">
        <v>3402</v>
      </c>
      <c r="C1639" t="s">
        <v>20</v>
      </c>
      <c r="D1639">
        <v>43.490585327148438</v>
      </c>
      <c r="E1639">
        <v>20.186880111694336</v>
      </c>
      <c r="F1639">
        <v>16.125621795654297</v>
      </c>
      <c r="G1639">
        <v>1278901120</v>
      </c>
      <c r="H1639">
        <v>17.010000228881836</v>
      </c>
    </row>
    <row r="1640" spans="1:8" x14ac:dyDescent="0.15">
      <c r="A1640" t="s">
        <v>3403</v>
      </c>
      <c r="B1640" t="s">
        <v>3404</v>
      </c>
      <c r="C1640" t="s">
        <v>36</v>
      </c>
      <c r="E1640">
        <v>-73.133697509765625</v>
      </c>
      <c r="F1640">
        <v>28.589563369750977</v>
      </c>
      <c r="G1640">
        <v>1276285440</v>
      </c>
      <c r="H1640">
        <v>12.930000305175781</v>
      </c>
    </row>
    <row r="1641" spans="1:8" x14ac:dyDescent="0.15">
      <c r="A1641" t="s">
        <v>3405</v>
      </c>
      <c r="B1641" t="s">
        <v>3406</v>
      </c>
      <c r="C1641" t="s">
        <v>36</v>
      </c>
      <c r="E1641">
        <v>-13.370335578918457</v>
      </c>
      <c r="F1641">
        <v>139.84788513183594</v>
      </c>
      <c r="G1641">
        <v>1273163136</v>
      </c>
      <c r="H1641">
        <v>57.639999389648438</v>
      </c>
    </row>
    <row r="1642" spans="1:8" x14ac:dyDescent="0.15">
      <c r="A1642" t="s">
        <v>3407</v>
      </c>
      <c r="B1642" t="s">
        <v>3408</v>
      </c>
      <c r="C1642" t="s">
        <v>69</v>
      </c>
      <c r="D1642">
        <v>13.953484535217285</v>
      </c>
      <c r="E1642">
        <v>4.4919290542602539</v>
      </c>
      <c r="F1642">
        <v>52.396713256835938</v>
      </c>
      <c r="G1642">
        <v>1272882688</v>
      </c>
      <c r="H1642">
        <v>61.810001373291016</v>
      </c>
    </row>
    <row r="1643" spans="1:8" x14ac:dyDescent="0.15">
      <c r="A1643" t="s">
        <v>3409</v>
      </c>
      <c r="B1643" t="s">
        <v>3410</v>
      </c>
      <c r="C1643" t="s">
        <v>33</v>
      </c>
      <c r="D1643">
        <v>17.913608551025391</v>
      </c>
      <c r="E1643">
        <v>8.3278875350952148</v>
      </c>
      <c r="F1643">
        <v>40.383148193359375</v>
      </c>
      <c r="G1643">
        <v>1267845632</v>
      </c>
      <c r="H1643">
        <v>137.94999694824219</v>
      </c>
    </row>
    <row r="1644" spans="1:8" x14ac:dyDescent="0.15">
      <c r="A1644" t="s">
        <v>3411</v>
      </c>
      <c r="B1644" t="s">
        <v>3412</v>
      </c>
      <c r="C1644" t="s">
        <v>28</v>
      </c>
      <c r="D1644">
        <v>35.114452362060547</v>
      </c>
      <c r="E1644">
        <v>10.011857986450195</v>
      </c>
      <c r="F1644">
        <v>18.494937896728516</v>
      </c>
      <c r="G1644">
        <v>1264963072</v>
      </c>
      <c r="H1644">
        <v>35.840000152587891</v>
      </c>
    </row>
    <row r="1645" spans="1:8" x14ac:dyDescent="0.15">
      <c r="A1645" t="s">
        <v>3413</v>
      </c>
      <c r="B1645" t="s">
        <v>3414</v>
      </c>
      <c r="C1645" t="s">
        <v>28</v>
      </c>
      <c r="D1645">
        <v>11.210277557373047</v>
      </c>
      <c r="G1645">
        <v>1262921728</v>
      </c>
      <c r="H1645">
        <v>73.529998779296875</v>
      </c>
    </row>
    <row r="1646" spans="1:8" x14ac:dyDescent="0.15">
      <c r="A1646" t="s">
        <v>3415</v>
      </c>
      <c r="B1646" t="s">
        <v>3416</v>
      </c>
      <c r="C1646" t="s">
        <v>80</v>
      </c>
      <c r="E1646">
        <v>-2.2126209735870361</v>
      </c>
      <c r="F1646">
        <v>99.288948059082031</v>
      </c>
      <c r="G1646">
        <v>1261135744</v>
      </c>
      <c r="H1646">
        <v>11.869999885559082</v>
      </c>
    </row>
    <row r="1647" spans="1:8" x14ac:dyDescent="0.15">
      <c r="A1647" t="s">
        <v>3417</v>
      </c>
      <c r="B1647" t="s">
        <v>3418</v>
      </c>
      <c r="C1647" t="s">
        <v>33</v>
      </c>
      <c r="D1647">
        <v>12.340897560119629</v>
      </c>
      <c r="E1647">
        <v>6.1903457641601562</v>
      </c>
      <c r="F1647">
        <v>49.144397735595703</v>
      </c>
      <c r="G1647">
        <v>1261001600</v>
      </c>
      <c r="H1647">
        <v>23.569999694824219</v>
      </c>
    </row>
    <row r="1648" spans="1:8" x14ac:dyDescent="0.15">
      <c r="A1648" t="s">
        <v>3419</v>
      </c>
      <c r="B1648" t="s">
        <v>3420</v>
      </c>
      <c r="C1648" t="s">
        <v>80</v>
      </c>
      <c r="D1648">
        <v>49.626552581787109</v>
      </c>
      <c r="E1648">
        <v>5.9976577758789062</v>
      </c>
      <c r="F1648">
        <v>162.77090454101562</v>
      </c>
      <c r="G1648">
        <v>1259054464</v>
      </c>
      <c r="H1648">
        <v>13.960000038146973</v>
      </c>
    </row>
    <row r="1649" spans="1:8" x14ac:dyDescent="0.15">
      <c r="A1649" t="s">
        <v>3421</v>
      </c>
      <c r="B1649" t="s">
        <v>3422</v>
      </c>
      <c r="C1649" t="s">
        <v>45</v>
      </c>
      <c r="D1649">
        <v>11.547443389892578</v>
      </c>
      <c r="E1649">
        <v>7.0678849220275879</v>
      </c>
      <c r="F1649">
        <v>35.0751953125</v>
      </c>
      <c r="G1649">
        <v>1257314432</v>
      </c>
      <c r="H1649">
        <v>50.349998474121094</v>
      </c>
    </row>
    <row r="1650" spans="1:8" x14ac:dyDescent="0.15">
      <c r="A1650" t="s">
        <v>3423</v>
      </c>
      <c r="B1650" t="s">
        <v>3424</v>
      </c>
      <c r="C1650" t="s">
        <v>80</v>
      </c>
      <c r="D1650">
        <v>33.7906494140625</v>
      </c>
      <c r="E1650">
        <v>-0.67352199554443404</v>
      </c>
      <c r="F1650">
        <v>90.197868347167969</v>
      </c>
      <c r="G1650">
        <v>1254408320</v>
      </c>
      <c r="H1650">
        <v>13.140000343322754</v>
      </c>
    </row>
    <row r="1651" spans="1:8" x14ac:dyDescent="0.15">
      <c r="A1651" t="s">
        <v>3425</v>
      </c>
      <c r="B1651" t="s">
        <v>3426</v>
      </c>
      <c r="C1651" t="s">
        <v>89</v>
      </c>
      <c r="D1651">
        <v>10.592818260192871</v>
      </c>
      <c r="E1651">
        <v>13.522304534912109</v>
      </c>
      <c r="F1651">
        <v>55.875576019287109</v>
      </c>
      <c r="G1651">
        <v>1253025152</v>
      </c>
      <c r="H1651">
        <v>10.819999694824219</v>
      </c>
    </row>
    <row r="1652" spans="1:8" x14ac:dyDescent="0.15">
      <c r="A1652" t="s">
        <v>3427</v>
      </c>
      <c r="B1652" t="s">
        <v>3428</v>
      </c>
      <c r="C1652" t="s">
        <v>36</v>
      </c>
      <c r="E1652">
        <v>-91.655235290527344</v>
      </c>
      <c r="F1652">
        <v>25.166118621826172</v>
      </c>
      <c r="G1652">
        <v>1250872320</v>
      </c>
      <c r="H1652">
        <v>19.959999084472656</v>
      </c>
    </row>
    <row r="1653" spans="1:8" x14ac:dyDescent="0.15">
      <c r="A1653" t="s">
        <v>3429</v>
      </c>
      <c r="B1653" t="s">
        <v>3430</v>
      </c>
      <c r="C1653" t="s">
        <v>43</v>
      </c>
      <c r="D1653">
        <v>4.3049831390380859</v>
      </c>
      <c r="E1653">
        <v>15.890261650085449</v>
      </c>
      <c r="F1653">
        <v>42.083225250244141</v>
      </c>
      <c r="G1653">
        <v>1246724480</v>
      </c>
      <c r="H1653">
        <v>5.119999885559082</v>
      </c>
    </row>
    <row r="1654" spans="1:8" x14ac:dyDescent="0.15">
      <c r="A1654" t="s">
        <v>3431</v>
      </c>
      <c r="B1654" t="s">
        <v>3432</v>
      </c>
      <c r="C1654" t="s">
        <v>25</v>
      </c>
      <c r="G1654">
        <v>1244169728</v>
      </c>
      <c r="H1654">
        <v>2.6700000762939453</v>
      </c>
    </row>
    <row r="1655" spans="1:8" x14ac:dyDescent="0.15">
      <c r="A1655" t="s">
        <v>3433</v>
      </c>
      <c r="B1655" t="s">
        <v>3434</v>
      </c>
      <c r="C1655" t="s">
        <v>36</v>
      </c>
      <c r="E1655">
        <v>-48.693901062011719</v>
      </c>
      <c r="F1655">
        <v>9.0292243957519531</v>
      </c>
      <c r="G1655">
        <v>1241844480</v>
      </c>
      <c r="H1655">
        <v>25.079999923706055</v>
      </c>
    </row>
    <row r="1656" spans="1:8" x14ac:dyDescent="0.15">
      <c r="A1656" t="s">
        <v>3435</v>
      </c>
      <c r="B1656" t="s">
        <v>3436</v>
      </c>
      <c r="C1656" t="s">
        <v>28</v>
      </c>
      <c r="D1656">
        <v>18.555391311645508</v>
      </c>
      <c r="G1656">
        <v>1239776384</v>
      </c>
      <c r="H1656">
        <v>42.279998779296875</v>
      </c>
    </row>
    <row r="1657" spans="1:8" x14ac:dyDescent="0.15">
      <c r="A1657" t="s">
        <v>3437</v>
      </c>
      <c r="B1657" t="s">
        <v>3438</v>
      </c>
      <c r="C1657" t="s">
        <v>45</v>
      </c>
      <c r="D1657">
        <v>30.164619445800781</v>
      </c>
      <c r="E1657">
        <v>1.0604510307312009</v>
      </c>
      <c r="F1657">
        <v>43.618305206298828</v>
      </c>
      <c r="G1657">
        <v>1237911040</v>
      </c>
      <c r="H1657">
        <v>25.600000381469727</v>
      </c>
    </row>
    <row r="1658" spans="1:8" x14ac:dyDescent="0.15">
      <c r="A1658" t="s">
        <v>3439</v>
      </c>
      <c r="B1658" t="s">
        <v>3440</v>
      </c>
      <c r="C1658" t="s">
        <v>89</v>
      </c>
      <c r="D1658">
        <v>19.233367919921875</v>
      </c>
      <c r="E1658">
        <v>15.407129287719727</v>
      </c>
      <c r="F1658">
        <v>75.287918090820312</v>
      </c>
      <c r="G1658">
        <v>1236140672</v>
      </c>
      <c r="H1658">
        <v>17.010000228881836</v>
      </c>
    </row>
    <row r="1659" spans="1:8" x14ac:dyDescent="0.15">
      <c r="A1659" t="s">
        <v>3441</v>
      </c>
      <c r="B1659" t="s">
        <v>3442</v>
      </c>
      <c r="C1659" t="s">
        <v>69</v>
      </c>
      <c r="D1659">
        <v>18.902919769287109</v>
      </c>
      <c r="E1659">
        <v>10.897934913635254</v>
      </c>
      <c r="F1659">
        <v>50.995773315429688</v>
      </c>
      <c r="G1659">
        <v>1235920896</v>
      </c>
      <c r="H1659">
        <v>22.559999465942383</v>
      </c>
    </row>
    <row r="1660" spans="1:8" x14ac:dyDescent="0.15">
      <c r="A1660" t="s">
        <v>3443</v>
      </c>
      <c r="B1660" t="s">
        <v>3444</v>
      </c>
      <c r="C1660" t="s">
        <v>69</v>
      </c>
      <c r="D1660">
        <v>27.161272048950195</v>
      </c>
      <c r="E1660">
        <v>10.885218620300293</v>
      </c>
      <c r="F1660">
        <v>0</v>
      </c>
      <c r="G1660">
        <v>1235806720</v>
      </c>
      <c r="H1660">
        <v>51.520000457763672</v>
      </c>
    </row>
    <row r="1661" spans="1:8" x14ac:dyDescent="0.15">
      <c r="A1661" t="s">
        <v>3445</v>
      </c>
      <c r="B1661" t="s">
        <v>3446</v>
      </c>
      <c r="C1661" t="s">
        <v>69</v>
      </c>
      <c r="D1661">
        <v>46.448295593261719</v>
      </c>
      <c r="E1661">
        <v>15.193270683288574</v>
      </c>
      <c r="F1661">
        <v>2.0852630138397221</v>
      </c>
      <c r="G1661">
        <v>1228877056</v>
      </c>
      <c r="H1661">
        <v>30.510000228881836</v>
      </c>
    </row>
    <row r="1662" spans="1:8" x14ac:dyDescent="0.15">
      <c r="A1662" t="s">
        <v>3447</v>
      </c>
      <c r="B1662" t="s">
        <v>3448</v>
      </c>
      <c r="C1662" t="s">
        <v>36</v>
      </c>
      <c r="E1662">
        <v>-57.177860260009766</v>
      </c>
      <c r="F1662">
        <v>3.324070930480957</v>
      </c>
      <c r="G1662">
        <v>1228083968</v>
      </c>
      <c r="H1662">
        <v>13.489999771118164</v>
      </c>
    </row>
    <row r="1663" spans="1:8" x14ac:dyDescent="0.15">
      <c r="A1663" t="s">
        <v>3449</v>
      </c>
      <c r="B1663" t="s">
        <v>3450</v>
      </c>
      <c r="C1663" t="s">
        <v>43</v>
      </c>
      <c r="D1663">
        <v>4.21429443359375</v>
      </c>
      <c r="E1663">
        <v>51.515052795410156</v>
      </c>
      <c r="F1663">
        <v>47.296939849853516</v>
      </c>
      <c r="G1663">
        <v>1225201792</v>
      </c>
      <c r="H1663">
        <v>75.339996337890625</v>
      </c>
    </row>
    <row r="1664" spans="1:8" x14ac:dyDescent="0.15">
      <c r="A1664" t="s">
        <v>3451</v>
      </c>
      <c r="B1664" t="s">
        <v>3452</v>
      </c>
      <c r="C1664" t="s">
        <v>36</v>
      </c>
      <c r="D1664">
        <v>19.469268798828125</v>
      </c>
      <c r="E1664">
        <v>10.136875152587891</v>
      </c>
      <c r="F1664">
        <v>38.209556579589844</v>
      </c>
      <c r="G1664">
        <v>1225196800</v>
      </c>
      <c r="H1664">
        <v>79.980003356933594</v>
      </c>
    </row>
    <row r="1665" spans="1:8" x14ac:dyDescent="0.15">
      <c r="A1665" t="s">
        <v>3453</v>
      </c>
      <c r="B1665" t="s">
        <v>3454</v>
      </c>
      <c r="C1665" t="s">
        <v>33</v>
      </c>
      <c r="D1665">
        <v>13.7166748046875</v>
      </c>
      <c r="E1665">
        <v>13.167966842651367</v>
      </c>
      <c r="F1665">
        <v>33.142463684082031</v>
      </c>
      <c r="G1665">
        <v>1224221056</v>
      </c>
      <c r="H1665">
        <v>74.660003662109375</v>
      </c>
    </row>
    <row r="1666" spans="1:8" x14ac:dyDescent="0.15">
      <c r="A1666" t="s">
        <v>3455</v>
      </c>
      <c r="B1666" t="s">
        <v>3456</v>
      </c>
      <c r="C1666" t="s">
        <v>36</v>
      </c>
      <c r="G1666">
        <v>1222296192</v>
      </c>
      <c r="H1666">
        <v>26.5</v>
      </c>
    </row>
    <row r="1667" spans="1:8" x14ac:dyDescent="0.15">
      <c r="A1667" t="s">
        <v>3457</v>
      </c>
      <c r="B1667" t="s">
        <v>3458</v>
      </c>
      <c r="C1667" t="s">
        <v>69</v>
      </c>
      <c r="D1667">
        <v>29.254520416259766</v>
      </c>
      <c r="E1667">
        <v>11.858486175537109</v>
      </c>
      <c r="F1667">
        <v>119.54057312011719</v>
      </c>
      <c r="G1667">
        <v>1221408384</v>
      </c>
      <c r="H1667">
        <v>67.089996337890625</v>
      </c>
    </row>
    <row r="1668" spans="1:8" x14ac:dyDescent="0.15">
      <c r="A1668" t="s">
        <v>3459</v>
      </c>
      <c r="B1668" t="s">
        <v>3460</v>
      </c>
      <c r="C1668" t="s">
        <v>25</v>
      </c>
      <c r="D1668">
        <v>27.712841033935547</v>
      </c>
      <c r="E1668">
        <v>1.203564047813416</v>
      </c>
      <c r="F1668">
        <v>1.367064952850342</v>
      </c>
      <c r="G1668">
        <v>1216734080</v>
      </c>
      <c r="H1668">
        <v>34.939998626708984</v>
      </c>
    </row>
    <row r="1669" spans="1:8" x14ac:dyDescent="0.15">
      <c r="A1669" t="s">
        <v>3461</v>
      </c>
      <c r="B1669" t="s">
        <v>3462</v>
      </c>
      <c r="C1669" t="s">
        <v>33</v>
      </c>
      <c r="D1669">
        <v>11.447131156921387</v>
      </c>
      <c r="E1669">
        <v>10.492802619934082</v>
      </c>
      <c r="F1669">
        <v>82.339057922363281</v>
      </c>
      <c r="G1669">
        <v>1216474240</v>
      </c>
      <c r="H1669">
        <v>12.350000381469727</v>
      </c>
    </row>
    <row r="1670" spans="1:8" x14ac:dyDescent="0.15">
      <c r="A1670" t="s">
        <v>3463</v>
      </c>
      <c r="B1670" t="s">
        <v>3464</v>
      </c>
      <c r="C1670" t="s">
        <v>28</v>
      </c>
      <c r="D1670">
        <v>21.607172012329102</v>
      </c>
      <c r="E1670">
        <v>4.4488649368286133</v>
      </c>
      <c r="F1670">
        <v>25.816656112670898</v>
      </c>
      <c r="G1670">
        <v>1216068480</v>
      </c>
      <c r="H1670">
        <v>36.869998931884766</v>
      </c>
    </row>
    <row r="1671" spans="1:8" x14ac:dyDescent="0.15">
      <c r="A1671" t="s">
        <v>3465</v>
      </c>
      <c r="B1671" t="s">
        <v>3466</v>
      </c>
      <c r="C1671" t="s">
        <v>20</v>
      </c>
      <c r="D1671">
        <v>41.177742004394531</v>
      </c>
      <c r="E1671">
        <v>8.0054693222045898</v>
      </c>
      <c r="F1671">
        <v>42.140125274658203</v>
      </c>
      <c r="G1671">
        <v>1215455616</v>
      </c>
      <c r="H1671">
        <v>37.009998321533203</v>
      </c>
    </row>
    <row r="1672" spans="1:8" x14ac:dyDescent="0.15">
      <c r="A1672" t="s">
        <v>3467</v>
      </c>
      <c r="B1672" t="s">
        <v>3468</v>
      </c>
      <c r="C1672" t="s">
        <v>36</v>
      </c>
      <c r="G1672">
        <v>1215430784</v>
      </c>
      <c r="H1672">
        <v>21.459999084472656</v>
      </c>
    </row>
    <row r="1673" spans="1:8" x14ac:dyDescent="0.15">
      <c r="A1673" t="s">
        <v>3469</v>
      </c>
      <c r="B1673" t="s">
        <v>3470</v>
      </c>
      <c r="C1673" t="s">
        <v>28</v>
      </c>
      <c r="D1673">
        <v>6.0938396453857422</v>
      </c>
      <c r="E1673">
        <v>-22.225765228271484</v>
      </c>
      <c r="F1673">
        <v>178.15516662597656</v>
      </c>
      <c r="G1673">
        <v>1211295360</v>
      </c>
      <c r="H1673">
        <v>9.4799995422363281</v>
      </c>
    </row>
    <row r="1674" spans="1:8" x14ac:dyDescent="0.15">
      <c r="A1674" t="s">
        <v>3471</v>
      </c>
      <c r="B1674" t="s">
        <v>3472</v>
      </c>
      <c r="C1674" t="s">
        <v>80</v>
      </c>
      <c r="D1674">
        <v>47.830898284912109</v>
      </c>
      <c r="E1674">
        <v>6.647468090057373</v>
      </c>
      <c r="F1674">
        <v>166.29899597167969</v>
      </c>
      <c r="G1674">
        <v>1210482560</v>
      </c>
      <c r="H1674">
        <v>17.329999923706055</v>
      </c>
    </row>
    <row r="1675" spans="1:8" x14ac:dyDescent="0.15">
      <c r="A1675" t="s">
        <v>3473</v>
      </c>
      <c r="B1675" t="s">
        <v>3474</v>
      </c>
      <c r="C1675" t="s">
        <v>43</v>
      </c>
      <c r="D1675">
        <v>8.0488958358764648</v>
      </c>
      <c r="E1675">
        <v>20.822635650634766</v>
      </c>
      <c r="F1675">
        <v>27.931493759155273</v>
      </c>
      <c r="G1675">
        <v>1209632896</v>
      </c>
      <c r="H1675">
        <v>10.75</v>
      </c>
    </row>
    <row r="1676" spans="1:8" x14ac:dyDescent="0.15">
      <c r="A1676" t="s">
        <v>3475</v>
      </c>
      <c r="B1676" t="s">
        <v>3476</v>
      </c>
      <c r="C1676" t="s">
        <v>89</v>
      </c>
      <c r="D1676">
        <v>33.672313690185547</v>
      </c>
      <c r="E1676">
        <v>5.688115119934082</v>
      </c>
      <c r="F1676">
        <v>8.4272470474243164</v>
      </c>
      <c r="G1676">
        <v>1209277952</v>
      </c>
      <c r="H1676">
        <v>59.279998779296875</v>
      </c>
    </row>
    <row r="1677" spans="1:8" x14ac:dyDescent="0.15">
      <c r="A1677" t="s">
        <v>3477</v>
      </c>
      <c r="B1677" t="s">
        <v>3478</v>
      </c>
      <c r="C1677" t="s">
        <v>89</v>
      </c>
      <c r="D1677">
        <v>884.308349609375</v>
      </c>
      <c r="E1677">
        <v>-2.6189088821411133</v>
      </c>
      <c r="F1677">
        <v>74.157646179199219</v>
      </c>
      <c r="G1677">
        <v>1207830400</v>
      </c>
      <c r="H1677">
        <v>30.989999771118164</v>
      </c>
    </row>
    <row r="1678" spans="1:8" x14ac:dyDescent="0.15">
      <c r="A1678" t="s">
        <v>3479</v>
      </c>
      <c r="B1678" t="s">
        <v>3480</v>
      </c>
      <c r="C1678" t="s">
        <v>20</v>
      </c>
      <c r="D1678">
        <v>16.411792755126953</v>
      </c>
      <c r="E1678">
        <v>6.5500497817993164</v>
      </c>
      <c r="F1678">
        <v>37.482704162597656</v>
      </c>
      <c r="G1678">
        <v>1207384192</v>
      </c>
      <c r="H1678">
        <v>29.030000686645508</v>
      </c>
    </row>
    <row r="1679" spans="1:8" x14ac:dyDescent="0.15">
      <c r="A1679" t="s">
        <v>3481</v>
      </c>
      <c r="B1679" t="s">
        <v>3482</v>
      </c>
      <c r="C1679" t="s">
        <v>33</v>
      </c>
      <c r="D1679">
        <v>13.706791877746582</v>
      </c>
      <c r="E1679">
        <v>9.5046052932739258</v>
      </c>
      <c r="F1679">
        <v>34.840507507324219</v>
      </c>
      <c r="G1679">
        <v>1205722240</v>
      </c>
      <c r="H1679">
        <v>23.430000305175781</v>
      </c>
    </row>
    <row r="1680" spans="1:8" x14ac:dyDescent="0.15">
      <c r="A1680" t="s">
        <v>3483</v>
      </c>
      <c r="B1680" t="s">
        <v>3484</v>
      </c>
      <c r="C1680" t="s">
        <v>28</v>
      </c>
      <c r="D1680">
        <v>10.865397453308105</v>
      </c>
      <c r="E1680">
        <v>5.9803628921508789</v>
      </c>
      <c r="F1680">
        <v>30.402877807617188</v>
      </c>
      <c r="G1680">
        <v>1202719872</v>
      </c>
      <c r="H1680">
        <v>23.969999313354492</v>
      </c>
    </row>
    <row r="1681" spans="1:8" x14ac:dyDescent="0.15">
      <c r="A1681" t="s">
        <v>3485</v>
      </c>
      <c r="B1681" t="s">
        <v>3486</v>
      </c>
      <c r="C1681" t="s">
        <v>89</v>
      </c>
      <c r="E1681">
        <v>-13.036258697509766</v>
      </c>
      <c r="F1681">
        <v>50.680137634277344</v>
      </c>
      <c r="G1681">
        <v>1199682688</v>
      </c>
      <c r="H1681">
        <v>5.4000000953674316</v>
      </c>
    </row>
    <row r="1682" spans="1:8" x14ac:dyDescent="0.15">
      <c r="A1682" t="s">
        <v>3487</v>
      </c>
      <c r="B1682" t="s">
        <v>3488</v>
      </c>
      <c r="C1682" t="s">
        <v>33</v>
      </c>
      <c r="D1682">
        <v>10.63294506072998</v>
      </c>
      <c r="E1682">
        <v>10.568861961364746</v>
      </c>
      <c r="F1682">
        <v>69.833534240722656</v>
      </c>
      <c r="G1682">
        <v>1196783488</v>
      </c>
      <c r="H1682">
        <v>33.599998474121094</v>
      </c>
    </row>
    <row r="1683" spans="1:8" x14ac:dyDescent="0.15">
      <c r="A1683" t="s">
        <v>3489</v>
      </c>
      <c r="B1683" t="s">
        <v>3490</v>
      </c>
      <c r="C1683" t="s">
        <v>25</v>
      </c>
      <c r="D1683">
        <v>11.140739440917969</v>
      </c>
      <c r="E1683">
        <v>1.2660360336303711</v>
      </c>
      <c r="F1683">
        <v>57.054450988769531</v>
      </c>
      <c r="G1683">
        <v>1196664576</v>
      </c>
      <c r="H1683">
        <v>10.439999580383301</v>
      </c>
    </row>
    <row r="1684" spans="1:8" x14ac:dyDescent="0.15">
      <c r="A1684" t="s">
        <v>3491</v>
      </c>
      <c r="B1684" t="s">
        <v>3492</v>
      </c>
      <c r="C1684" t="s">
        <v>20</v>
      </c>
      <c r="D1684">
        <v>11.570249557495117</v>
      </c>
      <c r="E1684">
        <v>14.288896560668945</v>
      </c>
      <c r="F1684">
        <v>43.3851318359375</v>
      </c>
      <c r="G1684">
        <v>1194345856</v>
      </c>
      <c r="H1684">
        <v>32.200000762939453</v>
      </c>
    </row>
    <row r="1685" spans="1:8" x14ac:dyDescent="0.15">
      <c r="A1685" t="s">
        <v>3493</v>
      </c>
      <c r="B1685" t="s">
        <v>3494</v>
      </c>
      <c r="C1685" t="s">
        <v>80</v>
      </c>
      <c r="D1685">
        <v>84.1385498046875</v>
      </c>
      <c r="E1685">
        <v>-1.638375043869019</v>
      </c>
      <c r="F1685">
        <v>98.423141479492188</v>
      </c>
      <c r="G1685">
        <v>1194219776</v>
      </c>
      <c r="H1685">
        <v>14.220000267028809</v>
      </c>
    </row>
    <row r="1686" spans="1:8" x14ac:dyDescent="0.15">
      <c r="A1686" t="s">
        <v>3495</v>
      </c>
      <c r="B1686" t="s">
        <v>3496</v>
      </c>
      <c r="C1686" t="s">
        <v>45</v>
      </c>
      <c r="D1686">
        <v>14.460063934326172</v>
      </c>
      <c r="E1686">
        <v>21.110858917236328</v>
      </c>
      <c r="F1686">
        <v>212.81057739257812</v>
      </c>
      <c r="G1686">
        <v>1193756928</v>
      </c>
      <c r="H1686">
        <v>18.260000228881836</v>
      </c>
    </row>
    <row r="1687" spans="1:8" x14ac:dyDescent="0.15">
      <c r="A1687" t="s">
        <v>3497</v>
      </c>
      <c r="B1687" t="s">
        <v>3498</v>
      </c>
      <c r="C1687" t="s">
        <v>28</v>
      </c>
      <c r="D1687">
        <v>16.3453369140625</v>
      </c>
      <c r="E1687">
        <v>14.384785652160645</v>
      </c>
      <c r="F1687">
        <v>77.51129150390625</v>
      </c>
      <c r="G1687">
        <v>1191848704</v>
      </c>
      <c r="H1687">
        <v>70.029998779296875</v>
      </c>
    </row>
    <row r="1688" spans="1:8" x14ac:dyDescent="0.15">
      <c r="A1688" t="s">
        <v>3499</v>
      </c>
      <c r="B1688" t="s">
        <v>3500</v>
      </c>
      <c r="C1688" t="s">
        <v>33</v>
      </c>
      <c r="D1688">
        <v>14.953516006469727</v>
      </c>
      <c r="E1688">
        <v>12.683900833129883</v>
      </c>
      <c r="F1688">
        <v>142.70454406738281</v>
      </c>
      <c r="G1688">
        <v>1187623296</v>
      </c>
      <c r="H1688">
        <v>78.660003662109375</v>
      </c>
    </row>
    <row r="1689" spans="1:8" x14ac:dyDescent="0.15">
      <c r="A1689" t="s">
        <v>3501</v>
      </c>
      <c r="B1689" t="s">
        <v>3502</v>
      </c>
      <c r="C1689" t="s">
        <v>33</v>
      </c>
      <c r="D1689">
        <v>11.072308540344238</v>
      </c>
      <c r="E1689">
        <v>11.405885696411133</v>
      </c>
      <c r="F1689">
        <v>48.253749847412109</v>
      </c>
      <c r="G1689">
        <v>1184971776</v>
      </c>
      <c r="H1689">
        <v>34.409999847412109</v>
      </c>
    </row>
    <row r="1690" spans="1:8" x14ac:dyDescent="0.15">
      <c r="A1690" t="s">
        <v>3503</v>
      </c>
      <c r="B1690" t="s">
        <v>3504</v>
      </c>
      <c r="C1690" t="s">
        <v>33</v>
      </c>
      <c r="D1690">
        <v>13.107561111450195</v>
      </c>
      <c r="E1690">
        <v>13.540821075439453</v>
      </c>
      <c r="F1690">
        <v>43.307518005371094</v>
      </c>
      <c r="G1690">
        <v>1184502400</v>
      </c>
      <c r="H1690">
        <v>31.270000457763672</v>
      </c>
    </row>
    <row r="1691" spans="1:8" x14ac:dyDescent="0.15">
      <c r="A1691" t="s">
        <v>3505</v>
      </c>
      <c r="B1691" t="s">
        <v>3506</v>
      </c>
      <c r="C1691" t="s">
        <v>20</v>
      </c>
      <c r="E1691">
        <v>-37.336631774902344</v>
      </c>
      <c r="F1691">
        <v>254.79881286621094</v>
      </c>
      <c r="G1691">
        <v>1182923904</v>
      </c>
      <c r="H1691">
        <v>29.889999389648438</v>
      </c>
    </row>
    <row r="1692" spans="1:8" x14ac:dyDescent="0.15">
      <c r="A1692" t="s">
        <v>3507</v>
      </c>
      <c r="B1692" t="s">
        <v>3508</v>
      </c>
      <c r="C1692" t="s">
        <v>28</v>
      </c>
      <c r="D1692">
        <v>12.260526657104492</v>
      </c>
      <c r="E1692">
        <v>12.719513893127441</v>
      </c>
      <c r="F1692">
        <v>315.96163940429688</v>
      </c>
      <c r="G1692">
        <v>1181729536</v>
      </c>
      <c r="H1692">
        <v>27.399999618530273</v>
      </c>
    </row>
    <row r="1693" spans="1:8" x14ac:dyDescent="0.15">
      <c r="A1693" t="s">
        <v>3509</v>
      </c>
      <c r="B1693" t="s">
        <v>3510</v>
      </c>
      <c r="C1693" t="s">
        <v>36</v>
      </c>
      <c r="E1693">
        <v>-92.856414794921875</v>
      </c>
      <c r="F1693">
        <v>38.778877258300781</v>
      </c>
      <c r="G1693">
        <v>1181041408</v>
      </c>
      <c r="H1693">
        <v>15.279999732971191</v>
      </c>
    </row>
    <row r="1694" spans="1:8" x14ac:dyDescent="0.15">
      <c r="A1694" t="s">
        <v>3511</v>
      </c>
      <c r="B1694" t="s">
        <v>3512</v>
      </c>
      <c r="C1694" t="s">
        <v>36</v>
      </c>
      <c r="F1694">
        <v>14.90625</v>
      </c>
      <c r="G1694">
        <v>1180211200</v>
      </c>
      <c r="H1694">
        <v>42.110000610351562</v>
      </c>
    </row>
    <row r="1695" spans="1:8" x14ac:dyDescent="0.15">
      <c r="A1695" t="s">
        <v>3513</v>
      </c>
      <c r="B1695" t="s">
        <v>3514</v>
      </c>
      <c r="C1695" t="s">
        <v>69</v>
      </c>
      <c r="D1695">
        <v>5.0978641510009766</v>
      </c>
      <c r="E1695">
        <v>22.771036148071289</v>
      </c>
      <c r="F1695">
        <v>111.67887115478516</v>
      </c>
      <c r="G1695">
        <v>1175622272</v>
      </c>
      <c r="H1695">
        <v>24.860000610351562</v>
      </c>
    </row>
    <row r="1696" spans="1:8" x14ac:dyDescent="0.15">
      <c r="A1696" t="s">
        <v>3515</v>
      </c>
      <c r="B1696" t="s">
        <v>3516</v>
      </c>
      <c r="C1696" t="s">
        <v>45</v>
      </c>
      <c r="D1696">
        <v>44.856647491455078</v>
      </c>
      <c r="E1696">
        <v>7.6440210342407227</v>
      </c>
      <c r="F1696">
        <v>132.43182373046875</v>
      </c>
      <c r="G1696">
        <v>1173790336</v>
      </c>
      <c r="H1696">
        <v>38.75</v>
      </c>
    </row>
    <row r="1697" spans="1:8" x14ac:dyDescent="0.15">
      <c r="A1697" t="s">
        <v>3517</v>
      </c>
      <c r="B1697" t="s">
        <v>3518</v>
      </c>
      <c r="C1697" t="s">
        <v>33</v>
      </c>
      <c r="D1697">
        <v>7.880488395690918</v>
      </c>
      <c r="E1697">
        <v>18.225019454956055</v>
      </c>
      <c r="F1697">
        <v>22.908538818359375</v>
      </c>
      <c r="G1697">
        <v>1173589632</v>
      </c>
      <c r="H1697">
        <v>16.059999465942383</v>
      </c>
    </row>
    <row r="1698" spans="1:8" x14ac:dyDescent="0.15">
      <c r="A1698" t="s">
        <v>3519</v>
      </c>
      <c r="B1698" t="s">
        <v>3520</v>
      </c>
      <c r="C1698" t="s">
        <v>25</v>
      </c>
      <c r="D1698">
        <v>51.844524383544922</v>
      </c>
      <c r="E1698">
        <v>-0.64332097768783603</v>
      </c>
      <c r="F1698">
        <v>775.609375</v>
      </c>
      <c r="G1698">
        <v>1173503488</v>
      </c>
      <c r="H1698">
        <v>11.300000190734863</v>
      </c>
    </row>
    <row r="1699" spans="1:8" x14ac:dyDescent="0.15">
      <c r="A1699" t="s">
        <v>3521</v>
      </c>
      <c r="B1699" t="s">
        <v>3522</v>
      </c>
      <c r="C1699" t="s">
        <v>69</v>
      </c>
      <c r="D1699">
        <v>13.268954277038574</v>
      </c>
      <c r="E1699">
        <v>15.291936874389648</v>
      </c>
      <c r="F1699">
        <v>377.98526000976562</v>
      </c>
      <c r="G1699">
        <v>1169167488</v>
      </c>
      <c r="H1699">
        <v>40.740001678466797</v>
      </c>
    </row>
    <row r="1700" spans="1:8" x14ac:dyDescent="0.15">
      <c r="A1700" t="s">
        <v>3523</v>
      </c>
      <c r="B1700" t="s">
        <v>3524</v>
      </c>
      <c r="C1700" t="s">
        <v>69</v>
      </c>
      <c r="D1700">
        <v>31.177291870117188</v>
      </c>
      <c r="E1700">
        <v>6.1600542068481454</v>
      </c>
      <c r="F1700">
        <v>404.07891845703125</v>
      </c>
      <c r="G1700">
        <v>1168852992</v>
      </c>
      <c r="H1700">
        <v>19.690000534057617</v>
      </c>
    </row>
    <row r="1701" spans="1:8" x14ac:dyDescent="0.15">
      <c r="A1701" t="s">
        <v>3525</v>
      </c>
      <c r="B1701" t="s">
        <v>3526</v>
      </c>
      <c r="C1701" t="s">
        <v>28</v>
      </c>
      <c r="D1701">
        <v>41.607585906982422</v>
      </c>
      <c r="E1701">
        <v>6.5016241073608398</v>
      </c>
      <c r="F1701">
        <v>83.443107604980469</v>
      </c>
      <c r="G1701">
        <v>1167761152</v>
      </c>
      <c r="H1701">
        <v>23.809999465942383</v>
      </c>
    </row>
    <row r="1702" spans="1:8" x14ac:dyDescent="0.15">
      <c r="A1702" t="s">
        <v>3527</v>
      </c>
      <c r="B1702" t="s">
        <v>3528</v>
      </c>
      <c r="C1702" t="s">
        <v>80</v>
      </c>
      <c r="D1702">
        <v>32.813606262207031</v>
      </c>
      <c r="E1702">
        <v>3.643356084823608</v>
      </c>
      <c r="F1702">
        <v>91.886375427246094</v>
      </c>
      <c r="G1702">
        <v>1167622784</v>
      </c>
      <c r="H1702">
        <v>28.870000839233398</v>
      </c>
    </row>
    <row r="1703" spans="1:8" x14ac:dyDescent="0.15">
      <c r="A1703" t="s">
        <v>3529</v>
      </c>
      <c r="B1703" t="s">
        <v>3530</v>
      </c>
      <c r="C1703" t="s">
        <v>45</v>
      </c>
      <c r="D1703">
        <v>16.97157096862793</v>
      </c>
      <c r="E1703">
        <v>62.535060882568359</v>
      </c>
      <c r="F1703">
        <v>10.29811954498291</v>
      </c>
      <c r="G1703">
        <v>1166589056</v>
      </c>
      <c r="H1703">
        <v>98.55999755859375</v>
      </c>
    </row>
    <row r="1704" spans="1:8" x14ac:dyDescent="0.15">
      <c r="A1704" t="s">
        <v>3531</v>
      </c>
      <c r="B1704" t="s">
        <v>3532</v>
      </c>
      <c r="C1704" t="s">
        <v>28</v>
      </c>
      <c r="D1704">
        <v>10.794010162353516</v>
      </c>
      <c r="E1704">
        <v>6.3314151763916016</v>
      </c>
      <c r="F1704">
        <v>181.90202331542969</v>
      </c>
      <c r="G1704">
        <v>1166110080</v>
      </c>
      <c r="H1704">
        <v>15.5</v>
      </c>
    </row>
    <row r="1705" spans="1:8" x14ac:dyDescent="0.15">
      <c r="A1705" t="s">
        <v>3533</v>
      </c>
      <c r="B1705" t="s">
        <v>3534</v>
      </c>
      <c r="C1705" t="s">
        <v>43</v>
      </c>
      <c r="E1705">
        <v>-24.456811904907227</v>
      </c>
      <c r="F1705">
        <v>140.15838623046875</v>
      </c>
      <c r="G1705">
        <v>1165963008</v>
      </c>
      <c r="H1705">
        <v>11.510000228881836</v>
      </c>
    </row>
    <row r="1706" spans="1:8" x14ac:dyDescent="0.15">
      <c r="A1706" t="s">
        <v>3535</v>
      </c>
      <c r="B1706" t="s">
        <v>3536</v>
      </c>
      <c r="C1706" t="s">
        <v>43</v>
      </c>
      <c r="D1706">
        <v>17.736101150512695</v>
      </c>
      <c r="E1706">
        <v>7.3672680854797363</v>
      </c>
      <c r="F1706">
        <v>4.7527599334716797</v>
      </c>
      <c r="G1706">
        <v>1163017728</v>
      </c>
      <c r="H1706">
        <v>5.4200000762939453</v>
      </c>
    </row>
    <row r="1707" spans="1:8" x14ac:dyDescent="0.15">
      <c r="A1707" t="s">
        <v>3537</v>
      </c>
      <c r="B1707" t="s">
        <v>3538</v>
      </c>
      <c r="C1707" t="s">
        <v>36</v>
      </c>
      <c r="D1707">
        <v>48.845577239990234</v>
      </c>
      <c r="E1707">
        <v>7.8738698959350586</v>
      </c>
      <c r="F1707">
        <v>19.339809417724609</v>
      </c>
      <c r="G1707">
        <v>1162444800</v>
      </c>
      <c r="H1707">
        <v>87.94000244140625</v>
      </c>
    </row>
    <row r="1708" spans="1:8" x14ac:dyDescent="0.15">
      <c r="A1708" t="s">
        <v>3539</v>
      </c>
      <c r="B1708" t="s">
        <v>3540</v>
      </c>
      <c r="C1708" t="s">
        <v>25</v>
      </c>
      <c r="D1708">
        <v>11.906384468078613</v>
      </c>
      <c r="E1708">
        <v>93.099380493164062</v>
      </c>
      <c r="F1708">
        <v>123.3675537109375</v>
      </c>
      <c r="G1708">
        <v>1161520128</v>
      </c>
      <c r="H1708">
        <v>4.5799999237060547</v>
      </c>
    </row>
    <row r="1709" spans="1:8" x14ac:dyDescent="0.15">
      <c r="A1709" t="s">
        <v>3541</v>
      </c>
      <c r="B1709" t="s">
        <v>3542</v>
      </c>
      <c r="C1709" t="s">
        <v>25</v>
      </c>
      <c r="D1709">
        <v>14.32296085357666</v>
      </c>
      <c r="E1709">
        <v>25.415212631225586</v>
      </c>
      <c r="F1709">
        <v>0.18740099668502802</v>
      </c>
      <c r="G1709">
        <v>1160906112</v>
      </c>
      <c r="H1709">
        <v>37.529998779296875</v>
      </c>
    </row>
    <row r="1710" spans="1:8" x14ac:dyDescent="0.15">
      <c r="A1710" t="s">
        <v>3543</v>
      </c>
      <c r="B1710" t="s">
        <v>3544</v>
      </c>
      <c r="C1710" t="s">
        <v>80</v>
      </c>
      <c r="D1710">
        <v>40.114784240722656</v>
      </c>
      <c r="E1710">
        <v>9.8956279754638672</v>
      </c>
      <c r="F1710">
        <v>69.253257751464844</v>
      </c>
      <c r="G1710">
        <v>1158495360</v>
      </c>
      <c r="H1710">
        <v>11.020000457763672</v>
      </c>
    </row>
    <row r="1711" spans="1:8" x14ac:dyDescent="0.15">
      <c r="A1711" t="s">
        <v>3545</v>
      </c>
      <c r="B1711" t="s">
        <v>3546</v>
      </c>
      <c r="C1711" t="s">
        <v>80</v>
      </c>
      <c r="D1711">
        <v>28.395479202270508</v>
      </c>
      <c r="E1711">
        <v>11.497243881225586</v>
      </c>
      <c r="F1711">
        <v>239.41421508789062</v>
      </c>
      <c r="G1711">
        <v>1157820032</v>
      </c>
      <c r="H1711">
        <v>50.340000152587891</v>
      </c>
    </row>
    <row r="1712" spans="1:8" x14ac:dyDescent="0.15">
      <c r="A1712" t="s">
        <v>3547</v>
      </c>
      <c r="B1712" t="s">
        <v>3548</v>
      </c>
      <c r="C1712" t="s">
        <v>33</v>
      </c>
      <c r="E1712">
        <v>-7.6648430824279794</v>
      </c>
      <c r="F1712">
        <v>37.106052398681641</v>
      </c>
      <c r="G1712">
        <v>1154994048</v>
      </c>
      <c r="H1712">
        <v>13.25</v>
      </c>
    </row>
    <row r="1713" spans="1:8" x14ac:dyDescent="0.15">
      <c r="A1713" t="s">
        <v>3549</v>
      </c>
      <c r="B1713" t="s">
        <v>3550</v>
      </c>
      <c r="C1713" t="s">
        <v>69</v>
      </c>
      <c r="D1713">
        <v>16.048189163208008</v>
      </c>
      <c r="E1713">
        <v>11.23867130279541</v>
      </c>
      <c r="F1713">
        <v>192.8160400390625</v>
      </c>
      <c r="G1713">
        <v>1153826688</v>
      </c>
      <c r="H1713">
        <v>27.709999084472656</v>
      </c>
    </row>
    <row r="1714" spans="1:8" x14ac:dyDescent="0.15">
      <c r="A1714" t="s">
        <v>3551</v>
      </c>
      <c r="B1714" t="s">
        <v>3552</v>
      </c>
      <c r="C1714" t="s">
        <v>36</v>
      </c>
      <c r="F1714">
        <v>0</v>
      </c>
      <c r="G1714">
        <v>1153110144</v>
      </c>
      <c r="H1714">
        <v>17.459999084472656</v>
      </c>
    </row>
    <row r="1715" spans="1:8" x14ac:dyDescent="0.15">
      <c r="A1715" t="s">
        <v>3553</v>
      </c>
      <c r="B1715" t="s">
        <v>3554</v>
      </c>
      <c r="C1715" t="s">
        <v>36</v>
      </c>
      <c r="D1715">
        <v>6.8287487030029297</v>
      </c>
      <c r="F1715">
        <v>157.33515930175781</v>
      </c>
      <c r="G1715">
        <v>1150537088</v>
      </c>
      <c r="H1715">
        <v>11.359999656677246</v>
      </c>
    </row>
    <row r="1716" spans="1:8" x14ac:dyDescent="0.15">
      <c r="A1716" t="s">
        <v>3555</v>
      </c>
      <c r="B1716" t="s">
        <v>3556</v>
      </c>
      <c r="C1716" t="s">
        <v>80</v>
      </c>
      <c r="D1716">
        <v>81.9398193359375</v>
      </c>
      <c r="E1716">
        <v>5.2602939605712891</v>
      </c>
      <c r="F1716">
        <v>50.21563720703125</v>
      </c>
      <c r="G1716">
        <v>1149182080</v>
      </c>
      <c r="H1716">
        <v>101.66000366210938</v>
      </c>
    </row>
    <row r="1717" spans="1:8" x14ac:dyDescent="0.15">
      <c r="A1717" t="s">
        <v>3557</v>
      </c>
      <c r="B1717" t="s">
        <v>3558</v>
      </c>
      <c r="C1717" t="s">
        <v>33</v>
      </c>
      <c r="D1717">
        <v>9.2263078689575195</v>
      </c>
      <c r="E1717">
        <v>20.152881622314453</v>
      </c>
      <c r="F1717">
        <v>390.90643310546875</v>
      </c>
      <c r="G1717">
        <v>1149122176</v>
      </c>
      <c r="H1717">
        <v>37</v>
      </c>
    </row>
    <row r="1718" spans="1:8" x14ac:dyDescent="0.15">
      <c r="A1718" t="s">
        <v>3559</v>
      </c>
      <c r="B1718" t="s">
        <v>3560</v>
      </c>
      <c r="C1718" t="s">
        <v>69</v>
      </c>
      <c r="D1718">
        <v>11.81967830657959</v>
      </c>
      <c r="E1718">
        <v>21.750530242919922</v>
      </c>
      <c r="F1718">
        <v>136.01861572265625</v>
      </c>
      <c r="G1718">
        <v>1148323072</v>
      </c>
      <c r="H1718">
        <v>23.069999694824219</v>
      </c>
    </row>
    <row r="1719" spans="1:8" x14ac:dyDescent="0.15">
      <c r="A1719" t="s">
        <v>3561</v>
      </c>
      <c r="B1719" t="s">
        <v>3562</v>
      </c>
      <c r="C1719" t="s">
        <v>33</v>
      </c>
      <c r="D1719">
        <v>25.995235443115234</v>
      </c>
      <c r="E1719">
        <v>2.282474040985107</v>
      </c>
      <c r="F1719">
        <v>3.9004321098327641</v>
      </c>
      <c r="G1719">
        <v>1145169792</v>
      </c>
      <c r="H1719">
        <v>45.340000152587891</v>
      </c>
    </row>
    <row r="1720" spans="1:8" x14ac:dyDescent="0.15">
      <c r="A1720" t="s">
        <v>3563</v>
      </c>
      <c r="B1720" t="s">
        <v>3564</v>
      </c>
      <c r="C1720" t="s">
        <v>36</v>
      </c>
      <c r="F1720">
        <v>19.506259918212891</v>
      </c>
      <c r="G1720">
        <v>1143297152</v>
      </c>
      <c r="H1720">
        <v>16.610000610351562</v>
      </c>
    </row>
    <row r="1721" spans="1:8" x14ac:dyDescent="0.15">
      <c r="A1721" t="s">
        <v>3565</v>
      </c>
      <c r="B1721" t="s">
        <v>3566</v>
      </c>
      <c r="C1721" t="s">
        <v>69</v>
      </c>
      <c r="D1721">
        <v>14.153141021728516</v>
      </c>
      <c r="E1721">
        <v>11.222270965576172</v>
      </c>
      <c r="F1721">
        <v>0</v>
      </c>
      <c r="G1721">
        <v>1130159360</v>
      </c>
      <c r="H1721">
        <v>54.060001373291016</v>
      </c>
    </row>
    <row r="1722" spans="1:8" x14ac:dyDescent="0.15">
      <c r="A1722" t="s">
        <v>3567</v>
      </c>
      <c r="B1722" t="s">
        <v>3568</v>
      </c>
      <c r="C1722" t="s">
        <v>33</v>
      </c>
      <c r="D1722">
        <v>13.146228790283203</v>
      </c>
      <c r="E1722">
        <v>11.274715423583984</v>
      </c>
      <c r="F1722">
        <v>39.503482818603516</v>
      </c>
      <c r="G1722">
        <v>1129933184</v>
      </c>
      <c r="H1722">
        <v>44.25</v>
      </c>
    </row>
    <row r="1723" spans="1:8" x14ac:dyDescent="0.15">
      <c r="A1723" t="s">
        <v>3569</v>
      </c>
      <c r="B1723" t="s">
        <v>3570</v>
      </c>
      <c r="C1723" t="s">
        <v>43</v>
      </c>
      <c r="E1723">
        <v>1.6838220357894902</v>
      </c>
      <c r="F1723">
        <v>99.050086975097656</v>
      </c>
      <c r="G1723">
        <v>1127443072</v>
      </c>
      <c r="H1723">
        <v>9.9899997711181641</v>
      </c>
    </row>
    <row r="1724" spans="1:8" x14ac:dyDescent="0.15">
      <c r="A1724" t="s">
        <v>3571</v>
      </c>
      <c r="B1724" t="s">
        <v>3572</v>
      </c>
      <c r="C1724" t="s">
        <v>20</v>
      </c>
      <c r="D1724">
        <v>22.416238784790039</v>
      </c>
      <c r="E1724">
        <v>10.134744644165039</v>
      </c>
      <c r="F1724">
        <v>93.524673461914062</v>
      </c>
      <c r="G1724">
        <v>1126618496</v>
      </c>
      <c r="H1724">
        <v>58.270000457763672</v>
      </c>
    </row>
    <row r="1725" spans="1:8" x14ac:dyDescent="0.15">
      <c r="A1725" t="s">
        <v>3573</v>
      </c>
      <c r="B1725" t="s">
        <v>3574</v>
      </c>
      <c r="C1725" t="s">
        <v>20</v>
      </c>
      <c r="E1725">
        <v>-7.0296740531921387</v>
      </c>
      <c r="F1725">
        <v>36.078319549560547</v>
      </c>
      <c r="G1725">
        <v>1125460992</v>
      </c>
      <c r="H1725">
        <v>17.770000457763672</v>
      </c>
    </row>
    <row r="1726" spans="1:8" x14ac:dyDescent="0.15">
      <c r="A1726" t="s">
        <v>3575</v>
      </c>
      <c r="B1726" t="s">
        <v>3576</v>
      </c>
      <c r="C1726" t="s">
        <v>69</v>
      </c>
      <c r="D1726">
        <v>16.557279586791992</v>
      </c>
      <c r="E1726">
        <v>4.5100069046020508</v>
      </c>
      <c r="F1726">
        <v>161.73373413085938</v>
      </c>
      <c r="G1726">
        <v>1121250944</v>
      </c>
      <c r="H1726">
        <v>15.899999618530273</v>
      </c>
    </row>
    <row r="1727" spans="1:8" x14ac:dyDescent="0.15">
      <c r="A1727" t="s">
        <v>3577</v>
      </c>
      <c r="B1727" t="s">
        <v>3578</v>
      </c>
      <c r="C1727" t="s">
        <v>28</v>
      </c>
      <c r="D1727">
        <v>9.7882347106933594</v>
      </c>
      <c r="E1727">
        <v>17.287990570068359</v>
      </c>
      <c r="F1727">
        <v>12.148240089416504</v>
      </c>
      <c r="G1727">
        <v>1121183744</v>
      </c>
      <c r="H1727">
        <v>65.319999694824219</v>
      </c>
    </row>
    <row r="1728" spans="1:8" x14ac:dyDescent="0.15">
      <c r="A1728" t="s">
        <v>3579</v>
      </c>
      <c r="B1728" t="s">
        <v>3580</v>
      </c>
      <c r="C1728" t="s">
        <v>20</v>
      </c>
      <c r="D1728">
        <v>15.361661911010742</v>
      </c>
      <c r="E1728">
        <v>6.7208919525146484</v>
      </c>
      <c r="F1728">
        <v>121.63688659667969</v>
      </c>
      <c r="G1728">
        <v>1120331904</v>
      </c>
      <c r="H1728">
        <v>10.619999885559082</v>
      </c>
    </row>
    <row r="1729" spans="1:8" x14ac:dyDescent="0.15">
      <c r="A1729" t="s">
        <v>3581</v>
      </c>
      <c r="B1729" t="s">
        <v>3582</v>
      </c>
      <c r="C1729" t="s">
        <v>36</v>
      </c>
      <c r="E1729">
        <v>-88.504959106445312</v>
      </c>
      <c r="F1729">
        <v>33.393974304199219</v>
      </c>
      <c r="G1729">
        <v>1120061952</v>
      </c>
      <c r="H1729">
        <v>17.129999160766602</v>
      </c>
    </row>
    <row r="1730" spans="1:8" x14ac:dyDescent="0.15">
      <c r="A1730" t="s">
        <v>3583</v>
      </c>
      <c r="B1730" t="s">
        <v>3584</v>
      </c>
      <c r="C1730" t="s">
        <v>33</v>
      </c>
      <c r="D1730">
        <v>12.853601455688477</v>
      </c>
      <c r="E1730">
        <v>9.6378622055053711</v>
      </c>
      <c r="F1730">
        <v>104.16171264648438</v>
      </c>
      <c r="G1730">
        <v>1119275520</v>
      </c>
      <c r="H1730">
        <v>14.020000457763672</v>
      </c>
    </row>
    <row r="1731" spans="1:8" x14ac:dyDescent="0.15">
      <c r="A1731" t="s">
        <v>3585</v>
      </c>
      <c r="B1731" t="s">
        <v>3586</v>
      </c>
      <c r="C1731" t="s">
        <v>43</v>
      </c>
      <c r="D1731">
        <v>15.586287498474121</v>
      </c>
      <c r="E1731">
        <v>17.056861877441406</v>
      </c>
      <c r="F1731">
        <v>158.36045837402344</v>
      </c>
      <c r="G1731">
        <v>1118624000</v>
      </c>
      <c r="H1731">
        <v>21.930000305175781</v>
      </c>
    </row>
    <row r="1732" spans="1:8" x14ac:dyDescent="0.15">
      <c r="A1732" t="s">
        <v>3587</v>
      </c>
      <c r="B1732" t="s">
        <v>3588</v>
      </c>
      <c r="C1732" t="s">
        <v>33</v>
      </c>
      <c r="D1732">
        <v>14.922410011291504</v>
      </c>
      <c r="E1732">
        <v>9.7573680877685547</v>
      </c>
      <c r="F1732">
        <v>130.61851501464844</v>
      </c>
      <c r="G1732">
        <v>1114628608</v>
      </c>
      <c r="H1732">
        <v>33.020000457763672</v>
      </c>
    </row>
    <row r="1733" spans="1:8" x14ac:dyDescent="0.15">
      <c r="A1733" t="s">
        <v>3589</v>
      </c>
      <c r="B1733" t="s">
        <v>3590</v>
      </c>
      <c r="C1733" t="s">
        <v>36</v>
      </c>
      <c r="E1733">
        <v>-13.884248733520508</v>
      </c>
      <c r="F1733">
        <v>19.002931594848633</v>
      </c>
      <c r="G1733">
        <v>1114237952</v>
      </c>
      <c r="H1733">
        <v>1.809999942779541</v>
      </c>
    </row>
    <row r="1734" spans="1:8" x14ac:dyDescent="0.15">
      <c r="A1734" t="s">
        <v>3591</v>
      </c>
      <c r="B1734" t="s">
        <v>3592</v>
      </c>
      <c r="C1734" t="s">
        <v>33</v>
      </c>
      <c r="D1734">
        <v>26.841934204101562</v>
      </c>
      <c r="E1734">
        <v>3.51783299446106</v>
      </c>
      <c r="F1734">
        <v>118.78262329101562</v>
      </c>
      <c r="G1734">
        <v>1106743168</v>
      </c>
      <c r="H1734">
        <v>12.609999656677246</v>
      </c>
    </row>
    <row r="1735" spans="1:8" x14ac:dyDescent="0.15">
      <c r="A1735" t="s">
        <v>3593</v>
      </c>
      <c r="B1735" t="s">
        <v>3594</v>
      </c>
      <c r="C1735" t="s">
        <v>80</v>
      </c>
      <c r="E1735">
        <v>-6.3967361450195312</v>
      </c>
      <c r="F1735">
        <v>356.49282836914062</v>
      </c>
      <c r="G1735">
        <v>1102774656</v>
      </c>
      <c r="H1735">
        <v>46.150001525878906</v>
      </c>
    </row>
    <row r="1736" spans="1:8" x14ac:dyDescent="0.15">
      <c r="A1736" t="s">
        <v>3595</v>
      </c>
      <c r="B1736" t="s">
        <v>3596</v>
      </c>
      <c r="C1736" t="s">
        <v>33</v>
      </c>
      <c r="D1736">
        <v>15.211823463439941</v>
      </c>
      <c r="E1736">
        <v>9.4254388809204102</v>
      </c>
      <c r="F1736">
        <v>56.233551025390625</v>
      </c>
      <c r="G1736">
        <v>1102600576</v>
      </c>
      <c r="H1736">
        <v>22.569999694824219</v>
      </c>
    </row>
    <row r="1737" spans="1:8" x14ac:dyDescent="0.15">
      <c r="A1737" t="s">
        <v>3597</v>
      </c>
      <c r="B1737" t="s">
        <v>3598</v>
      </c>
      <c r="C1737" t="s">
        <v>36</v>
      </c>
      <c r="E1737">
        <v>-98.449203491210938</v>
      </c>
      <c r="F1737">
        <v>4.7938117980957031</v>
      </c>
      <c r="G1737">
        <v>1101956224</v>
      </c>
      <c r="H1737">
        <v>23.739999771118164</v>
      </c>
    </row>
    <row r="1738" spans="1:8" x14ac:dyDescent="0.15">
      <c r="A1738" t="s">
        <v>3599</v>
      </c>
      <c r="B1738" t="s">
        <v>3600</v>
      </c>
      <c r="C1738" t="s">
        <v>33</v>
      </c>
      <c r="D1738">
        <v>13.946364402770996</v>
      </c>
      <c r="E1738">
        <v>11.364299774169922</v>
      </c>
      <c r="F1738">
        <v>41.185016632080078</v>
      </c>
      <c r="G1738">
        <v>1101146752</v>
      </c>
      <c r="H1738">
        <v>35.630001068115234</v>
      </c>
    </row>
    <row r="1739" spans="1:8" x14ac:dyDescent="0.15">
      <c r="A1739" t="s">
        <v>3601</v>
      </c>
      <c r="B1739" t="s">
        <v>3602</v>
      </c>
      <c r="C1739" t="s">
        <v>20</v>
      </c>
      <c r="D1739">
        <v>17.003860473632812</v>
      </c>
      <c r="E1739">
        <v>15.858315467834473</v>
      </c>
      <c r="F1739">
        <v>19.975364685058594</v>
      </c>
      <c r="G1739">
        <v>1100742784</v>
      </c>
      <c r="H1739">
        <v>81.5</v>
      </c>
    </row>
    <row r="1740" spans="1:8" x14ac:dyDescent="0.15">
      <c r="A1740" t="s">
        <v>3603</v>
      </c>
      <c r="B1740" t="s">
        <v>3604</v>
      </c>
      <c r="C1740" t="s">
        <v>20</v>
      </c>
      <c r="D1740">
        <v>22.889392852783203</v>
      </c>
      <c r="E1740">
        <v>5.9661149978637704</v>
      </c>
      <c r="F1740">
        <v>85.5047607421875</v>
      </c>
      <c r="G1740">
        <v>1100081408</v>
      </c>
      <c r="H1740">
        <v>36.369998931884766</v>
      </c>
    </row>
    <row r="1741" spans="1:8" x14ac:dyDescent="0.15">
      <c r="A1741" t="s">
        <v>3605</v>
      </c>
      <c r="B1741" t="s">
        <v>3606</v>
      </c>
      <c r="C1741" t="s">
        <v>36</v>
      </c>
      <c r="E1741">
        <v>-35.438949584960938</v>
      </c>
      <c r="F1741">
        <v>9.7651224136352539</v>
      </c>
      <c r="G1741">
        <v>1097977344</v>
      </c>
      <c r="H1741">
        <v>9.130000114440918</v>
      </c>
    </row>
    <row r="1742" spans="1:8" x14ac:dyDescent="0.15">
      <c r="A1742" t="s">
        <v>3607</v>
      </c>
      <c r="B1742" t="s">
        <v>3608</v>
      </c>
      <c r="C1742" t="s">
        <v>33</v>
      </c>
      <c r="D1742">
        <v>13.177083015441895</v>
      </c>
      <c r="E1742">
        <v>7.6034669876098633</v>
      </c>
      <c r="F1742">
        <v>257.95184326171875</v>
      </c>
      <c r="G1742">
        <v>1093144832</v>
      </c>
      <c r="H1742">
        <v>19.040000915527344</v>
      </c>
    </row>
    <row r="1743" spans="1:8" x14ac:dyDescent="0.15">
      <c r="A1743" t="s">
        <v>3609</v>
      </c>
      <c r="B1743" t="s">
        <v>3610</v>
      </c>
      <c r="C1743" t="s">
        <v>69</v>
      </c>
      <c r="D1743">
        <v>28.165187835693359</v>
      </c>
      <c r="E1743">
        <v>5.6361851692199707</v>
      </c>
      <c r="F1743">
        <v>113.07988739013672</v>
      </c>
      <c r="G1743">
        <v>1092252288</v>
      </c>
      <c r="H1743">
        <v>10.949999809265137</v>
      </c>
    </row>
    <row r="1744" spans="1:8" x14ac:dyDescent="0.15">
      <c r="A1744" t="s">
        <v>3611</v>
      </c>
      <c r="B1744" t="s">
        <v>3612</v>
      </c>
      <c r="C1744" t="s">
        <v>89</v>
      </c>
      <c r="D1744">
        <v>21.716726303100586</v>
      </c>
      <c r="E1744">
        <v>12.590738296508789</v>
      </c>
      <c r="F1744">
        <v>58.966789245605469</v>
      </c>
      <c r="G1744">
        <v>1087514496</v>
      </c>
      <c r="H1744">
        <v>64.5</v>
      </c>
    </row>
    <row r="1745" spans="1:8" x14ac:dyDescent="0.15">
      <c r="A1745" t="s">
        <v>3613</v>
      </c>
      <c r="B1745" t="s">
        <v>3614</v>
      </c>
      <c r="C1745" t="s">
        <v>43</v>
      </c>
      <c r="D1745">
        <v>34.253925323486328</v>
      </c>
      <c r="E1745">
        <v>1.9408210515975952</v>
      </c>
      <c r="F1745">
        <v>39.815738677978516</v>
      </c>
      <c r="G1745">
        <v>1087489024</v>
      </c>
      <c r="H1745">
        <v>7.309999942779541</v>
      </c>
    </row>
    <row r="1746" spans="1:8" x14ac:dyDescent="0.15">
      <c r="A1746" t="s">
        <v>3615</v>
      </c>
      <c r="B1746" t="s">
        <v>3616</v>
      </c>
      <c r="C1746" t="s">
        <v>33</v>
      </c>
      <c r="D1746">
        <v>10.094593048095703</v>
      </c>
      <c r="E1746">
        <v>8.4694414138793945</v>
      </c>
      <c r="F1746">
        <v>55.638160705566406</v>
      </c>
      <c r="G1746">
        <v>1087360512</v>
      </c>
      <c r="H1746">
        <v>21.270000457763672</v>
      </c>
    </row>
    <row r="1747" spans="1:8" x14ac:dyDescent="0.15">
      <c r="A1747" t="s">
        <v>3617</v>
      </c>
      <c r="B1747" t="s">
        <v>3618</v>
      </c>
      <c r="C1747" t="s">
        <v>80</v>
      </c>
      <c r="D1747">
        <v>62.333648681640625</v>
      </c>
      <c r="E1747">
        <v>3.360467910766602</v>
      </c>
      <c r="F1747">
        <v>14.858893394470215</v>
      </c>
      <c r="G1747">
        <v>1086120576</v>
      </c>
      <c r="H1747">
        <v>18.040000915527344</v>
      </c>
    </row>
    <row r="1748" spans="1:8" x14ac:dyDescent="0.15">
      <c r="A1748" t="s">
        <v>3619</v>
      </c>
      <c r="B1748" t="s">
        <v>3620</v>
      </c>
      <c r="C1748" t="s">
        <v>36</v>
      </c>
      <c r="E1748">
        <v>-21.541313171386719</v>
      </c>
      <c r="F1748">
        <v>1.495247006416321</v>
      </c>
      <c r="G1748">
        <v>1081633408</v>
      </c>
      <c r="H1748">
        <v>39.990001678466797</v>
      </c>
    </row>
    <row r="1749" spans="1:8" x14ac:dyDescent="0.15">
      <c r="A1749" t="s">
        <v>3621</v>
      </c>
      <c r="B1749" t="s">
        <v>3622</v>
      </c>
      <c r="C1749" t="s">
        <v>33</v>
      </c>
      <c r="D1749">
        <v>12.671453475952148</v>
      </c>
      <c r="E1749">
        <v>16.22715950012207</v>
      </c>
      <c r="F1749">
        <v>26.748655319213867</v>
      </c>
      <c r="G1749">
        <v>1081291264</v>
      </c>
      <c r="H1749">
        <v>42.200000762939453</v>
      </c>
    </row>
    <row r="1750" spans="1:8" x14ac:dyDescent="0.15">
      <c r="A1750" t="s">
        <v>3623</v>
      </c>
      <c r="B1750" t="s">
        <v>3624</v>
      </c>
      <c r="C1750" t="s">
        <v>69</v>
      </c>
      <c r="D1750">
        <v>19.146495819091797</v>
      </c>
      <c r="E1750">
        <v>9.4967031478881836</v>
      </c>
      <c r="F1750">
        <v>55.675106048583984</v>
      </c>
      <c r="G1750">
        <v>1079814656</v>
      </c>
      <c r="H1750">
        <v>41.290000915527344</v>
      </c>
    </row>
    <row r="1751" spans="1:8" x14ac:dyDescent="0.15">
      <c r="A1751" t="s">
        <v>3625</v>
      </c>
      <c r="B1751" t="s">
        <v>3626</v>
      </c>
      <c r="C1751" t="s">
        <v>20</v>
      </c>
      <c r="D1751">
        <v>9.9978923797607422</v>
      </c>
      <c r="E1751">
        <v>17.836843490600586</v>
      </c>
      <c r="F1751">
        <v>136.33016967773438</v>
      </c>
      <c r="G1751">
        <v>1078396544</v>
      </c>
      <c r="H1751">
        <v>35.369998931884766</v>
      </c>
    </row>
    <row r="1752" spans="1:8" x14ac:dyDescent="0.15">
      <c r="A1752" t="s">
        <v>3627</v>
      </c>
      <c r="B1752" t="s">
        <v>3628</v>
      </c>
      <c r="C1752" t="s">
        <v>36</v>
      </c>
      <c r="E1752">
        <v>-10.169102668762207</v>
      </c>
      <c r="F1752">
        <v>19.983606338500977</v>
      </c>
      <c r="G1752">
        <v>1076954880</v>
      </c>
      <c r="H1752">
        <v>27.270000457763672</v>
      </c>
    </row>
    <row r="1753" spans="1:8" x14ac:dyDescent="0.15">
      <c r="A1753" t="s">
        <v>3629</v>
      </c>
      <c r="B1753" t="s">
        <v>3630</v>
      </c>
      <c r="C1753" t="s">
        <v>33</v>
      </c>
      <c r="D1753">
        <v>11.192961692810059</v>
      </c>
      <c r="E1753">
        <v>10.024022102355957</v>
      </c>
      <c r="F1753">
        <v>36.591110229492188</v>
      </c>
      <c r="G1753">
        <v>1076747776</v>
      </c>
      <c r="H1753">
        <v>20.969999313354492</v>
      </c>
    </row>
    <row r="1754" spans="1:8" x14ac:dyDescent="0.15">
      <c r="A1754" t="s">
        <v>3631</v>
      </c>
      <c r="B1754" t="s">
        <v>3632</v>
      </c>
      <c r="C1754" t="s">
        <v>89</v>
      </c>
      <c r="D1754">
        <v>2.553309440612793</v>
      </c>
      <c r="E1754">
        <v>128.99093627929688</v>
      </c>
      <c r="F1754">
        <v>53.136146545410156</v>
      </c>
      <c r="G1754">
        <v>1075253504</v>
      </c>
      <c r="H1754">
        <v>20.850000381469727</v>
      </c>
    </row>
    <row r="1755" spans="1:8" x14ac:dyDescent="0.15">
      <c r="A1755" t="s">
        <v>3633</v>
      </c>
      <c r="B1755" t="s">
        <v>3634</v>
      </c>
      <c r="C1755" t="s">
        <v>28</v>
      </c>
      <c r="D1755">
        <v>29.617979049682617</v>
      </c>
      <c r="E1755">
        <v>6.0970668792724609</v>
      </c>
      <c r="F1755">
        <v>3.8915948867797852</v>
      </c>
      <c r="G1755">
        <v>1074953728</v>
      </c>
      <c r="H1755">
        <v>26.709999084472656</v>
      </c>
    </row>
    <row r="1756" spans="1:8" x14ac:dyDescent="0.15">
      <c r="A1756" t="s">
        <v>3635</v>
      </c>
      <c r="B1756" t="s">
        <v>3636</v>
      </c>
      <c r="C1756" t="s">
        <v>33</v>
      </c>
      <c r="D1756">
        <v>12.08613395690918</v>
      </c>
      <c r="E1756">
        <v>12.270012855529785</v>
      </c>
      <c r="F1756">
        <v>11.400798797607422</v>
      </c>
      <c r="G1756">
        <v>1072413760</v>
      </c>
      <c r="H1756">
        <v>35.150001525878906</v>
      </c>
    </row>
    <row r="1757" spans="1:8" x14ac:dyDescent="0.15">
      <c r="A1757" t="s">
        <v>3637</v>
      </c>
      <c r="B1757" t="s">
        <v>3638</v>
      </c>
      <c r="C1757" t="s">
        <v>25</v>
      </c>
      <c r="D1757">
        <v>6.6156501770019531</v>
      </c>
      <c r="G1757">
        <v>1072214336</v>
      </c>
      <c r="H1757">
        <v>14.319999694824219</v>
      </c>
    </row>
    <row r="1758" spans="1:8" x14ac:dyDescent="0.15">
      <c r="A1758" t="s">
        <v>3639</v>
      </c>
      <c r="B1758" t="s">
        <v>3640</v>
      </c>
      <c r="C1758" t="s">
        <v>69</v>
      </c>
      <c r="D1758">
        <v>45.370677947998047</v>
      </c>
      <c r="E1758">
        <v>13.71143913269043</v>
      </c>
      <c r="F1758">
        <v>15.842503547668457</v>
      </c>
      <c r="G1758">
        <v>1071663424</v>
      </c>
      <c r="H1758">
        <v>27.860000610351562</v>
      </c>
    </row>
    <row r="1759" spans="1:8" x14ac:dyDescent="0.15">
      <c r="A1759" t="s">
        <v>3641</v>
      </c>
      <c r="B1759" t="s">
        <v>3642</v>
      </c>
      <c r="C1759" t="s">
        <v>43</v>
      </c>
      <c r="D1759">
        <v>3.70226001739502</v>
      </c>
      <c r="E1759">
        <v>29.135923385620117</v>
      </c>
      <c r="F1759">
        <v>9.7494382858276367</v>
      </c>
      <c r="G1759">
        <v>1070475072</v>
      </c>
      <c r="H1759">
        <v>10.659999847412109</v>
      </c>
    </row>
    <row r="1760" spans="1:8" x14ac:dyDescent="0.15">
      <c r="A1760" t="s">
        <v>3643</v>
      </c>
      <c r="B1760" t="s">
        <v>3644</v>
      </c>
      <c r="C1760" t="s">
        <v>43</v>
      </c>
      <c r="D1760">
        <v>2.5477573871612549</v>
      </c>
      <c r="E1760">
        <v>36.169075012207031</v>
      </c>
      <c r="F1760">
        <v>80.256423950195312</v>
      </c>
      <c r="G1760">
        <v>1069748736</v>
      </c>
      <c r="H1760">
        <v>19.739999771118164</v>
      </c>
    </row>
    <row r="1761" spans="1:8" x14ac:dyDescent="0.15">
      <c r="A1761" t="s">
        <v>3645</v>
      </c>
      <c r="B1761" t="s">
        <v>3646</v>
      </c>
      <c r="C1761" t="s">
        <v>20</v>
      </c>
      <c r="D1761">
        <v>25.326847076416016</v>
      </c>
      <c r="E1761">
        <v>0.60385799407959007</v>
      </c>
      <c r="F1761">
        <v>5.6321449279785156</v>
      </c>
      <c r="G1761">
        <v>1068436928</v>
      </c>
      <c r="H1761">
        <v>34.340000152587891</v>
      </c>
    </row>
    <row r="1762" spans="1:8" x14ac:dyDescent="0.15">
      <c r="A1762" t="s">
        <v>3647</v>
      </c>
      <c r="B1762" t="s">
        <v>3648</v>
      </c>
      <c r="C1762" t="s">
        <v>43</v>
      </c>
      <c r="D1762">
        <v>12.514815330505371</v>
      </c>
      <c r="E1762">
        <v>5.9664149284362793</v>
      </c>
      <c r="F1762">
        <v>75.650840759277344</v>
      </c>
      <c r="G1762">
        <v>1065394432</v>
      </c>
      <c r="H1762">
        <v>3.309999942779541</v>
      </c>
    </row>
    <row r="1763" spans="1:8" x14ac:dyDescent="0.15">
      <c r="A1763" t="s">
        <v>3649</v>
      </c>
      <c r="B1763" t="s">
        <v>3650</v>
      </c>
      <c r="C1763" t="s">
        <v>33</v>
      </c>
      <c r="D1763">
        <v>10.062337875366211</v>
      </c>
      <c r="E1763">
        <v>11.521271705627441</v>
      </c>
      <c r="F1763">
        <v>90.062278747558594</v>
      </c>
      <c r="G1763">
        <v>1062369984</v>
      </c>
      <c r="H1763">
        <v>39.520000457763672</v>
      </c>
    </row>
    <row r="1764" spans="1:8" x14ac:dyDescent="0.15">
      <c r="A1764" t="s">
        <v>3651</v>
      </c>
      <c r="B1764" t="s">
        <v>3652</v>
      </c>
      <c r="C1764" t="s">
        <v>43</v>
      </c>
      <c r="D1764">
        <v>9.3784542083740234</v>
      </c>
      <c r="F1764">
        <v>209.92416381835938</v>
      </c>
      <c r="G1764">
        <v>1058736448</v>
      </c>
      <c r="H1764">
        <v>5.7300000190734863</v>
      </c>
    </row>
    <row r="1765" spans="1:8" x14ac:dyDescent="0.15">
      <c r="A1765" t="s">
        <v>3653</v>
      </c>
      <c r="B1765" t="s">
        <v>3654</v>
      </c>
      <c r="C1765" t="s">
        <v>33</v>
      </c>
      <c r="F1765">
        <v>124.17075347900391</v>
      </c>
      <c r="G1765">
        <v>1057486592</v>
      </c>
      <c r="H1765">
        <v>21.180000305175781</v>
      </c>
    </row>
    <row r="1766" spans="1:8" x14ac:dyDescent="0.15">
      <c r="A1766" t="s">
        <v>3655</v>
      </c>
      <c r="B1766" t="s">
        <v>3656</v>
      </c>
      <c r="C1766" t="s">
        <v>36</v>
      </c>
      <c r="E1766">
        <v>-143.64179992675781</v>
      </c>
      <c r="F1766">
        <v>481.79965209960938</v>
      </c>
      <c r="G1766">
        <v>1055969792</v>
      </c>
      <c r="H1766">
        <v>19.370000839233398</v>
      </c>
    </row>
    <row r="1767" spans="1:8" x14ac:dyDescent="0.15">
      <c r="A1767" t="s">
        <v>3657</v>
      </c>
      <c r="B1767" t="s">
        <v>3658</v>
      </c>
      <c r="C1767" t="s">
        <v>45</v>
      </c>
      <c r="D1767">
        <v>27.00944709777832</v>
      </c>
      <c r="E1767">
        <v>15.863910675048828</v>
      </c>
      <c r="F1767">
        <v>11.243149757385254</v>
      </c>
      <c r="G1767">
        <v>1055526208</v>
      </c>
      <c r="H1767">
        <v>92.680000305175781</v>
      </c>
    </row>
    <row r="1768" spans="1:8" x14ac:dyDescent="0.15">
      <c r="A1768" t="s">
        <v>3659</v>
      </c>
      <c r="B1768" t="s">
        <v>3660</v>
      </c>
      <c r="C1768" t="s">
        <v>69</v>
      </c>
      <c r="D1768">
        <v>19.549724578857422</v>
      </c>
      <c r="E1768">
        <v>10.373105049133301</v>
      </c>
      <c r="F1768">
        <v>7.4868001043797011E-2</v>
      </c>
      <c r="G1768">
        <v>1053906368</v>
      </c>
      <c r="H1768">
        <v>19.290000915527344</v>
      </c>
    </row>
    <row r="1769" spans="1:8" x14ac:dyDescent="0.15">
      <c r="A1769" t="s">
        <v>3661</v>
      </c>
      <c r="B1769" t="s">
        <v>3662</v>
      </c>
      <c r="C1769" t="s">
        <v>69</v>
      </c>
      <c r="D1769">
        <v>28.115383148193359</v>
      </c>
      <c r="E1769">
        <v>12.303494453430176</v>
      </c>
      <c r="F1769">
        <v>1.385810971260071</v>
      </c>
      <c r="G1769">
        <v>1049069760</v>
      </c>
      <c r="H1769">
        <v>29.200000762939453</v>
      </c>
    </row>
    <row r="1770" spans="1:8" x14ac:dyDescent="0.15">
      <c r="A1770" t="s">
        <v>3663</v>
      </c>
      <c r="B1770" t="s">
        <v>3664</v>
      </c>
      <c r="C1770" t="s">
        <v>20</v>
      </c>
      <c r="D1770">
        <v>15.631393432617188</v>
      </c>
      <c r="E1770">
        <v>-3.303042888641357</v>
      </c>
      <c r="F1770">
        <v>71.246002197265625</v>
      </c>
      <c r="G1770">
        <v>1048540992</v>
      </c>
      <c r="H1770">
        <v>31.860000610351562</v>
      </c>
    </row>
    <row r="1771" spans="1:8" x14ac:dyDescent="0.15">
      <c r="A1771" t="s">
        <v>3665</v>
      </c>
      <c r="B1771" t="s">
        <v>3666</v>
      </c>
      <c r="C1771" t="s">
        <v>89</v>
      </c>
      <c r="D1771">
        <v>10.028483390808105</v>
      </c>
      <c r="E1771">
        <v>15.514304161071777</v>
      </c>
      <c r="F1771">
        <v>110.23401641845703</v>
      </c>
      <c r="G1771">
        <v>1047995264</v>
      </c>
      <c r="H1771">
        <v>33.919998168945312</v>
      </c>
    </row>
    <row r="1772" spans="1:8" x14ac:dyDescent="0.15">
      <c r="A1772" t="s">
        <v>3667</v>
      </c>
      <c r="B1772" t="s">
        <v>3668</v>
      </c>
      <c r="C1772" t="s">
        <v>25</v>
      </c>
      <c r="D1772">
        <v>18.838777542114258</v>
      </c>
      <c r="E1772">
        <v>8.3170633316040039</v>
      </c>
      <c r="F1772">
        <v>84.037513732910156</v>
      </c>
      <c r="G1772">
        <v>1047253376</v>
      </c>
      <c r="H1772">
        <v>33.869998931884766</v>
      </c>
    </row>
    <row r="1773" spans="1:8" x14ac:dyDescent="0.15">
      <c r="A1773" t="s">
        <v>3669</v>
      </c>
      <c r="B1773" t="s">
        <v>3670</v>
      </c>
      <c r="C1773" t="s">
        <v>33</v>
      </c>
      <c r="D1773">
        <v>11.43730640411377</v>
      </c>
      <c r="E1773">
        <v>11.952794075012207</v>
      </c>
      <c r="F1773">
        <v>36.942031860351562</v>
      </c>
      <c r="G1773">
        <v>1045451904</v>
      </c>
      <c r="H1773">
        <v>35.180000305175781</v>
      </c>
    </row>
    <row r="1774" spans="1:8" x14ac:dyDescent="0.15">
      <c r="A1774" t="s">
        <v>3671</v>
      </c>
      <c r="B1774" t="s">
        <v>3672</v>
      </c>
      <c r="C1774" t="s">
        <v>69</v>
      </c>
      <c r="D1774">
        <v>20.172609329223633</v>
      </c>
      <c r="E1774">
        <v>7.3968710899353027</v>
      </c>
      <c r="F1774">
        <v>91.431350708007812</v>
      </c>
      <c r="G1774">
        <v>1045077120</v>
      </c>
      <c r="H1774">
        <v>12.569999694824219</v>
      </c>
    </row>
    <row r="1775" spans="1:8" x14ac:dyDescent="0.15">
      <c r="A1775" t="s">
        <v>3673</v>
      </c>
      <c r="B1775" t="s">
        <v>3674</v>
      </c>
      <c r="C1775" t="s">
        <v>45</v>
      </c>
      <c r="D1775">
        <v>15.737934112548828</v>
      </c>
      <c r="E1775">
        <v>6.0605001449584961</v>
      </c>
      <c r="F1775">
        <v>19.097551345825195</v>
      </c>
      <c r="G1775">
        <v>1045004480</v>
      </c>
      <c r="H1775">
        <v>38.849998474121094</v>
      </c>
    </row>
    <row r="1776" spans="1:8" x14ac:dyDescent="0.15">
      <c r="A1776" t="s">
        <v>3675</v>
      </c>
      <c r="B1776" t="s">
        <v>3676</v>
      </c>
      <c r="C1776" t="s">
        <v>43</v>
      </c>
      <c r="D1776">
        <v>8.3358917236328125</v>
      </c>
      <c r="E1776">
        <v>9.0883197784423828</v>
      </c>
      <c r="F1776">
        <v>83.178337097167969</v>
      </c>
      <c r="G1776">
        <v>1042078144</v>
      </c>
      <c r="H1776">
        <v>3.369999885559082</v>
      </c>
    </row>
    <row r="1777" spans="1:8" x14ac:dyDescent="0.15">
      <c r="A1777" t="s">
        <v>3677</v>
      </c>
      <c r="B1777" t="s">
        <v>3678</v>
      </c>
      <c r="C1777" t="s">
        <v>89</v>
      </c>
      <c r="D1777">
        <v>25.223907470703125</v>
      </c>
      <c r="E1777">
        <v>-12.632979393005371</v>
      </c>
      <c r="F1777">
        <v>353.3907470703125</v>
      </c>
      <c r="G1777">
        <v>1039987712</v>
      </c>
      <c r="H1777">
        <v>7.3299999237060547</v>
      </c>
    </row>
    <row r="1778" spans="1:8" x14ac:dyDescent="0.15">
      <c r="A1778" t="s">
        <v>3679</v>
      </c>
      <c r="B1778" t="s">
        <v>3680</v>
      </c>
      <c r="C1778" t="s">
        <v>36</v>
      </c>
      <c r="D1778">
        <v>136.54632568359375</v>
      </c>
      <c r="E1778">
        <v>14.93878173828125</v>
      </c>
      <c r="F1778">
        <v>15.55097484588623</v>
      </c>
      <c r="G1778">
        <v>1038982912</v>
      </c>
      <c r="H1778">
        <v>22</v>
      </c>
    </row>
    <row r="1779" spans="1:8" x14ac:dyDescent="0.15">
      <c r="A1779" t="s">
        <v>3681</v>
      </c>
      <c r="B1779" t="s">
        <v>3682</v>
      </c>
      <c r="C1779" t="s">
        <v>69</v>
      </c>
      <c r="D1779">
        <v>8.4472064971923828</v>
      </c>
      <c r="G1779">
        <v>1037228864</v>
      </c>
      <c r="H1779">
        <v>20.719999313354492</v>
      </c>
    </row>
    <row r="1780" spans="1:8" x14ac:dyDescent="0.15">
      <c r="A1780" t="s">
        <v>3683</v>
      </c>
      <c r="B1780" t="s">
        <v>3684</v>
      </c>
      <c r="C1780" t="s">
        <v>33</v>
      </c>
      <c r="D1780">
        <v>11.201948165893555</v>
      </c>
      <c r="E1780">
        <v>9.4591865539550781</v>
      </c>
      <c r="F1780">
        <v>35.558601379394531</v>
      </c>
      <c r="G1780">
        <v>1034437248</v>
      </c>
      <c r="H1780">
        <v>72.830001831054688</v>
      </c>
    </row>
    <row r="1781" spans="1:8" x14ac:dyDescent="0.15">
      <c r="A1781" t="s">
        <v>3685</v>
      </c>
      <c r="B1781" t="s">
        <v>3686</v>
      </c>
      <c r="C1781" t="s">
        <v>36</v>
      </c>
      <c r="E1781">
        <v>-60.595348358154297</v>
      </c>
      <c r="F1781">
        <v>1.2626990079879761</v>
      </c>
      <c r="G1781">
        <v>1032252800</v>
      </c>
      <c r="H1781">
        <v>32.069999694824219</v>
      </c>
    </row>
    <row r="1782" spans="1:8" x14ac:dyDescent="0.15">
      <c r="A1782" t="s">
        <v>3687</v>
      </c>
      <c r="B1782" t="s">
        <v>3688</v>
      </c>
      <c r="C1782" t="s">
        <v>43</v>
      </c>
      <c r="F1782">
        <v>0</v>
      </c>
      <c r="G1782">
        <v>1031747968</v>
      </c>
      <c r="H1782">
        <v>20.319999694824219</v>
      </c>
    </row>
    <row r="1783" spans="1:8" x14ac:dyDescent="0.15">
      <c r="A1783" t="s">
        <v>3689</v>
      </c>
      <c r="B1783" t="s">
        <v>3690</v>
      </c>
      <c r="C1783" t="s">
        <v>28</v>
      </c>
      <c r="E1783">
        <v>4.2329001426696777</v>
      </c>
      <c r="F1783">
        <v>246.28367614746094</v>
      </c>
      <c r="G1783">
        <v>1030147968</v>
      </c>
      <c r="H1783">
        <v>11.140000343322754</v>
      </c>
    </row>
    <row r="1784" spans="1:8" x14ac:dyDescent="0.15">
      <c r="A1784" t="s">
        <v>3691</v>
      </c>
      <c r="B1784" t="s">
        <v>3692</v>
      </c>
      <c r="C1784" t="s">
        <v>20</v>
      </c>
      <c r="D1784">
        <v>72.536773681640625</v>
      </c>
      <c r="E1784">
        <v>-3.4189999103546143</v>
      </c>
      <c r="F1784">
        <v>281.22161865234375</v>
      </c>
      <c r="G1784">
        <v>1029788224</v>
      </c>
      <c r="H1784">
        <v>6.940000057220459</v>
      </c>
    </row>
    <row r="1785" spans="1:8" x14ac:dyDescent="0.15">
      <c r="A1785" t="s">
        <v>3693</v>
      </c>
      <c r="B1785" t="s">
        <v>3694</v>
      </c>
      <c r="C1785" t="s">
        <v>36</v>
      </c>
      <c r="E1785">
        <v>-64.041336059570312</v>
      </c>
      <c r="F1785">
        <v>2.1831998825073242</v>
      </c>
      <c r="G1785">
        <v>1023567808</v>
      </c>
      <c r="H1785">
        <v>24.149999618530273</v>
      </c>
    </row>
    <row r="1786" spans="1:8" x14ac:dyDescent="0.15">
      <c r="A1786" t="s">
        <v>3695</v>
      </c>
      <c r="B1786" t="s">
        <v>3696</v>
      </c>
      <c r="C1786" t="s">
        <v>33</v>
      </c>
      <c r="D1786">
        <v>13.702756881713867</v>
      </c>
      <c r="E1786">
        <v>10.713562965393066</v>
      </c>
      <c r="F1786">
        <v>49.166866302490234</v>
      </c>
      <c r="G1786">
        <v>1022917888</v>
      </c>
      <c r="H1786">
        <v>32.849998474121094</v>
      </c>
    </row>
    <row r="1787" spans="1:8" x14ac:dyDescent="0.15">
      <c r="A1787" t="s">
        <v>3697</v>
      </c>
      <c r="B1787" t="s">
        <v>3698</v>
      </c>
      <c r="C1787" t="s">
        <v>28</v>
      </c>
      <c r="D1787">
        <v>9.090092658996582</v>
      </c>
      <c r="E1787">
        <v>19.790515899658203</v>
      </c>
      <c r="F1787">
        <v>43.047100067138672</v>
      </c>
      <c r="G1787">
        <v>1019680832</v>
      </c>
      <c r="H1787">
        <v>32.25</v>
      </c>
    </row>
    <row r="1788" spans="1:8" x14ac:dyDescent="0.15">
      <c r="A1788" t="s">
        <v>3699</v>
      </c>
      <c r="B1788" t="s">
        <v>3700</v>
      </c>
      <c r="C1788" t="s">
        <v>36</v>
      </c>
      <c r="D1788">
        <v>31.414480209350586</v>
      </c>
      <c r="E1788">
        <v>1.7723879814147949</v>
      </c>
      <c r="F1788">
        <v>91.306289672851562</v>
      </c>
      <c r="G1788">
        <v>1018368000</v>
      </c>
      <c r="H1788">
        <v>26.520000457763672</v>
      </c>
    </row>
    <row r="1789" spans="1:8" x14ac:dyDescent="0.15">
      <c r="A1789" t="s">
        <v>3701</v>
      </c>
      <c r="B1789" t="s">
        <v>3702</v>
      </c>
      <c r="C1789" t="s">
        <v>69</v>
      </c>
      <c r="D1789">
        <v>22.925413131713867</v>
      </c>
      <c r="E1789">
        <v>18.038484573364258</v>
      </c>
      <c r="F1789">
        <v>13.547450065612793</v>
      </c>
      <c r="G1789">
        <v>1016357888</v>
      </c>
      <c r="H1789">
        <v>67.650001525878906</v>
      </c>
    </row>
    <row r="1790" spans="1:8" x14ac:dyDescent="0.15">
      <c r="A1790" t="s">
        <v>3703</v>
      </c>
      <c r="B1790" t="s">
        <v>3704</v>
      </c>
      <c r="C1790" t="s">
        <v>43</v>
      </c>
      <c r="D1790">
        <v>16.069734573364258</v>
      </c>
      <c r="E1790">
        <v>-1.8730720281600952</v>
      </c>
      <c r="F1790">
        <v>173.47434997558594</v>
      </c>
      <c r="G1790">
        <v>1010766848</v>
      </c>
      <c r="H1790">
        <v>12.5</v>
      </c>
    </row>
    <row r="1791" spans="1:8" x14ac:dyDescent="0.15">
      <c r="A1791" t="s">
        <v>3705</v>
      </c>
      <c r="B1791" t="s">
        <v>3706</v>
      </c>
      <c r="C1791" t="s">
        <v>33</v>
      </c>
      <c r="D1791">
        <v>12.992907524108887</v>
      </c>
      <c r="E1791">
        <v>7.3683271408081055</v>
      </c>
      <c r="F1791">
        <v>258.19821166992188</v>
      </c>
      <c r="G1791">
        <v>1009847488</v>
      </c>
      <c r="H1791">
        <v>18.409999847412109</v>
      </c>
    </row>
    <row r="1792" spans="1:8" x14ac:dyDescent="0.15">
      <c r="A1792" t="s">
        <v>3707</v>
      </c>
      <c r="B1792" t="s">
        <v>3708</v>
      </c>
      <c r="C1792" t="s">
        <v>65</v>
      </c>
      <c r="D1792">
        <v>29.775609970092773</v>
      </c>
      <c r="E1792">
        <v>13.552120208740234</v>
      </c>
      <c r="F1792">
        <v>89.234413146972656</v>
      </c>
      <c r="G1792">
        <v>1009659392</v>
      </c>
      <c r="H1792">
        <v>60.939998626708984</v>
      </c>
    </row>
    <row r="1793" spans="1:8" x14ac:dyDescent="0.15">
      <c r="A1793" t="s">
        <v>3709</v>
      </c>
      <c r="B1793" t="s">
        <v>3710</v>
      </c>
      <c r="C1793" t="s">
        <v>20</v>
      </c>
      <c r="D1793">
        <v>334.0889892578125</v>
      </c>
      <c r="E1793">
        <v>-9.6967706680297852</v>
      </c>
      <c r="F1793">
        <v>134.05387878417969</v>
      </c>
      <c r="G1793">
        <v>1006911232</v>
      </c>
      <c r="H1793">
        <v>39.880001068115234</v>
      </c>
    </row>
    <row r="1794" spans="1:8" x14ac:dyDescent="0.15">
      <c r="A1794" t="s">
        <v>3711</v>
      </c>
      <c r="B1794" t="s">
        <v>3712</v>
      </c>
      <c r="C1794" t="s">
        <v>36</v>
      </c>
      <c r="D1794">
        <v>24.730045318603516</v>
      </c>
      <c r="E1794">
        <v>13.963282585144043</v>
      </c>
      <c r="F1794">
        <v>1.9359010457992549</v>
      </c>
      <c r="G1794">
        <v>1006101504</v>
      </c>
      <c r="H1794">
        <v>45.869998931884766</v>
      </c>
    </row>
    <row r="1795" spans="1:8" x14ac:dyDescent="0.15">
      <c r="A1795" t="s">
        <v>3713</v>
      </c>
      <c r="B1795" t="s">
        <v>3714</v>
      </c>
      <c r="C1795" t="s">
        <v>28</v>
      </c>
      <c r="D1795">
        <v>7.0201416015625</v>
      </c>
      <c r="E1795">
        <v>12.355985641479492</v>
      </c>
      <c r="F1795">
        <v>65.090499877929688</v>
      </c>
      <c r="G1795">
        <v>1004721600</v>
      </c>
      <c r="H1795">
        <v>20.530000686645508</v>
      </c>
    </row>
    <row r="1796" spans="1:8" x14ac:dyDescent="0.15">
      <c r="A1796" t="s">
        <v>3715</v>
      </c>
      <c r="B1796" t="s">
        <v>3716</v>
      </c>
      <c r="C1796" t="s">
        <v>28</v>
      </c>
      <c r="D1796">
        <v>23.324295043945312</v>
      </c>
      <c r="E1796">
        <v>16.712379455566406</v>
      </c>
      <c r="F1796">
        <v>132.73109436035156</v>
      </c>
      <c r="G1796">
        <v>1004652416</v>
      </c>
      <c r="H1796">
        <v>35.279998779296875</v>
      </c>
    </row>
    <row r="1797" spans="1:8" x14ac:dyDescent="0.15">
      <c r="A1797" t="s">
        <v>3717</v>
      </c>
      <c r="B1797" t="s">
        <v>3718</v>
      </c>
      <c r="C1797" t="s">
        <v>36</v>
      </c>
      <c r="D1797">
        <v>374.94232177734375</v>
      </c>
      <c r="E1797">
        <v>1.1877750158309941</v>
      </c>
      <c r="F1797">
        <v>87.440147399902344</v>
      </c>
      <c r="G1797">
        <v>1004132224</v>
      </c>
      <c r="H1797">
        <v>26.780000686645508</v>
      </c>
    </row>
    <row r="1798" spans="1:8" x14ac:dyDescent="0.15">
      <c r="A1798" t="s">
        <v>3719</v>
      </c>
      <c r="B1798" t="s">
        <v>3720</v>
      </c>
      <c r="C1798" t="s">
        <v>28</v>
      </c>
      <c r="D1798">
        <v>8.8235902786254883</v>
      </c>
      <c r="E1798">
        <v>12.74940299987793</v>
      </c>
      <c r="F1798">
        <v>95.326904296875</v>
      </c>
      <c r="G1798">
        <v>1003615104</v>
      </c>
      <c r="H1798">
        <v>36.340000152587891</v>
      </c>
    </row>
    <row r="1799" spans="1:8" x14ac:dyDescent="0.15">
      <c r="A1799" t="s">
        <v>3721</v>
      </c>
      <c r="B1799" t="s">
        <v>3722</v>
      </c>
      <c r="C1799" t="s">
        <v>20</v>
      </c>
      <c r="D1799">
        <v>20.155218124389648</v>
      </c>
      <c r="E1799">
        <v>5.131497859954834</v>
      </c>
      <c r="F1799">
        <v>22.723697662353516</v>
      </c>
      <c r="G1799">
        <v>1003524416</v>
      </c>
      <c r="H1799">
        <v>26.670000076293945</v>
      </c>
    </row>
    <row r="1800" spans="1:8" x14ac:dyDescent="0.15">
      <c r="A1800" t="s">
        <v>3723</v>
      </c>
      <c r="B1800" t="s">
        <v>3724</v>
      </c>
      <c r="C1800" t="s">
        <v>25</v>
      </c>
      <c r="D1800">
        <v>16.71388053894043</v>
      </c>
      <c r="E1800">
        <v>3.711204051971436</v>
      </c>
      <c r="F1800">
        <v>173.42912292480469</v>
      </c>
      <c r="G1800">
        <v>1002825024</v>
      </c>
      <c r="H1800">
        <v>12.399999618530273</v>
      </c>
    </row>
    <row r="1801" spans="1:8" x14ac:dyDescent="0.15">
      <c r="A1801" t="s">
        <v>3725</v>
      </c>
      <c r="B1801" t="s">
        <v>3726</v>
      </c>
      <c r="C1801" t="s">
        <v>43</v>
      </c>
      <c r="D1801">
        <v>5.6767373085021973</v>
      </c>
      <c r="E1801">
        <v>9.9238977432250977</v>
      </c>
      <c r="F1801">
        <v>45.375968933105469</v>
      </c>
      <c r="G1801">
        <v>995407040</v>
      </c>
      <c r="H1801">
        <v>4.3600001335144043</v>
      </c>
    </row>
    <row r="1802" spans="1:8" x14ac:dyDescent="0.15">
      <c r="A1802" t="s">
        <v>3727</v>
      </c>
      <c r="B1802" t="s">
        <v>3728</v>
      </c>
      <c r="C1802" t="s">
        <v>36</v>
      </c>
      <c r="E1802">
        <v>-50.314002990722656</v>
      </c>
      <c r="F1802">
        <v>0.74071800708770807</v>
      </c>
      <c r="G1802">
        <v>993631744</v>
      </c>
      <c r="H1802">
        <v>36.569999694824219</v>
      </c>
    </row>
    <row r="1803" spans="1:8" x14ac:dyDescent="0.15">
      <c r="A1803" t="s">
        <v>3729</v>
      </c>
      <c r="B1803" t="s">
        <v>3730</v>
      </c>
      <c r="C1803" t="s">
        <v>28</v>
      </c>
      <c r="D1803">
        <v>15.473503112792969</v>
      </c>
      <c r="E1803">
        <v>10.703909873962402</v>
      </c>
      <c r="F1803">
        <v>35.424766540527344</v>
      </c>
      <c r="G1803">
        <v>991335168</v>
      </c>
      <c r="H1803">
        <v>44.409999847412109</v>
      </c>
    </row>
    <row r="1804" spans="1:8" x14ac:dyDescent="0.15">
      <c r="A1804" t="s">
        <v>3731</v>
      </c>
      <c r="B1804" t="s">
        <v>3732</v>
      </c>
      <c r="C1804" t="s">
        <v>43</v>
      </c>
      <c r="E1804">
        <v>-6.4768252372741699</v>
      </c>
      <c r="F1804">
        <v>3.6781330108642578</v>
      </c>
      <c r="G1804">
        <v>986996672</v>
      </c>
      <c r="H1804">
        <v>4.380000114440918</v>
      </c>
    </row>
    <row r="1805" spans="1:8" x14ac:dyDescent="0.15">
      <c r="A1805" t="s">
        <v>3733</v>
      </c>
      <c r="B1805" t="s">
        <v>3734</v>
      </c>
      <c r="C1805" t="s">
        <v>36</v>
      </c>
      <c r="F1805">
        <v>21.53251838684082</v>
      </c>
      <c r="G1805">
        <v>982964992</v>
      </c>
      <c r="H1805">
        <v>34.459999084472656</v>
      </c>
    </row>
    <row r="1806" spans="1:8" x14ac:dyDescent="0.15">
      <c r="A1806" t="s">
        <v>3735</v>
      </c>
      <c r="B1806" t="s">
        <v>3736</v>
      </c>
      <c r="C1806" t="s">
        <v>36</v>
      </c>
      <c r="E1806">
        <v>-132.30796813964844</v>
      </c>
      <c r="F1806">
        <v>12.026349067687988</v>
      </c>
      <c r="G1806">
        <v>978965248</v>
      </c>
      <c r="H1806">
        <v>21.309999465942383</v>
      </c>
    </row>
    <row r="1807" spans="1:8" x14ac:dyDescent="0.15">
      <c r="A1807" t="s">
        <v>3737</v>
      </c>
      <c r="B1807" t="s">
        <v>3738</v>
      </c>
      <c r="C1807" t="s">
        <v>20</v>
      </c>
      <c r="E1807">
        <v>-4.7960100173950204</v>
      </c>
      <c r="F1807">
        <v>4.1279768943786621</v>
      </c>
      <c r="G1807">
        <v>978247552</v>
      </c>
      <c r="H1807">
        <v>12</v>
      </c>
    </row>
    <row r="1808" spans="1:8" x14ac:dyDescent="0.15">
      <c r="A1808" t="s">
        <v>3739</v>
      </c>
      <c r="B1808" t="s">
        <v>3740</v>
      </c>
      <c r="C1808" t="s">
        <v>36</v>
      </c>
      <c r="D1808">
        <v>65.505455017089844</v>
      </c>
      <c r="E1808">
        <v>2.3994970321655269</v>
      </c>
      <c r="F1808">
        <v>7.9279689788818359</v>
      </c>
      <c r="G1808">
        <v>977065920</v>
      </c>
      <c r="H1808">
        <v>51.340000152587891</v>
      </c>
    </row>
    <row r="1809" spans="1:8" x14ac:dyDescent="0.15">
      <c r="A1809" t="s">
        <v>3741</v>
      </c>
      <c r="B1809" t="s">
        <v>3742</v>
      </c>
      <c r="C1809" t="s">
        <v>69</v>
      </c>
      <c r="D1809">
        <v>12.646245002746582</v>
      </c>
      <c r="E1809">
        <v>9.0659027099609375</v>
      </c>
      <c r="F1809">
        <v>70.360801696777344</v>
      </c>
      <c r="G1809">
        <v>974832640</v>
      </c>
      <c r="H1809">
        <v>36.759998321533203</v>
      </c>
    </row>
    <row r="1810" spans="1:8" x14ac:dyDescent="0.15">
      <c r="A1810" t="s">
        <v>3743</v>
      </c>
      <c r="B1810" t="s">
        <v>3744</v>
      </c>
      <c r="C1810" t="s">
        <v>20</v>
      </c>
      <c r="D1810">
        <v>4.7251310348510742</v>
      </c>
      <c r="E1810">
        <v>36.954570770263672</v>
      </c>
      <c r="F1810">
        <v>51.142665863037109</v>
      </c>
      <c r="G1810">
        <v>973669056</v>
      </c>
      <c r="H1810">
        <v>16.780000686645508</v>
      </c>
    </row>
    <row r="1811" spans="1:8" x14ac:dyDescent="0.15">
      <c r="A1811" t="s">
        <v>3745</v>
      </c>
      <c r="B1811" t="s">
        <v>3746</v>
      </c>
      <c r="C1811" t="s">
        <v>28</v>
      </c>
      <c r="D1811">
        <v>28.509805679321289</v>
      </c>
      <c r="E1811">
        <v>10.573360443115234</v>
      </c>
      <c r="F1811">
        <v>28.295852661132812</v>
      </c>
      <c r="G1811">
        <v>973129152</v>
      </c>
      <c r="H1811">
        <v>15.130000114440918</v>
      </c>
    </row>
    <row r="1812" spans="1:8" x14ac:dyDescent="0.15">
      <c r="A1812" t="s">
        <v>3747</v>
      </c>
      <c r="B1812" t="s">
        <v>3748</v>
      </c>
      <c r="C1812" t="s">
        <v>28</v>
      </c>
      <c r="D1812">
        <v>10.335078239440918</v>
      </c>
      <c r="E1812">
        <v>23.058837890625</v>
      </c>
      <c r="F1812">
        <v>90.190055847167969</v>
      </c>
      <c r="G1812">
        <v>971185792</v>
      </c>
      <c r="H1812">
        <v>19.729999542236328</v>
      </c>
    </row>
    <row r="1813" spans="1:8" x14ac:dyDescent="0.15">
      <c r="A1813" t="s">
        <v>3749</v>
      </c>
      <c r="B1813" t="s">
        <v>3750</v>
      </c>
      <c r="C1813" t="s">
        <v>69</v>
      </c>
      <c r="D1813">
        <v>12.143073081970215</v>
      </c>
      <c r="E1813">
        <v>14.298229217529297</v>
      </c>
      <c r="F1813">
        <v>86.482887268066406</v>
      </c>
      <c r="G1813">
        <v>968659840</v>
      </c>
      <c r="H1813">
        <v>19</v>
      </c>
    </row>
    <row r="1814" spans="1:8" x14ac:dyDescent="0.15">
      <c r="A1814" t="s">
        <v>3751</v>
      </c>
      <c r="B1814" t="s">
        <v>3752</v>
      </c>
      <c r="C1814" t="s">
        <v>69</v>
      </c>
      <c r="D1814">
        <v>58.857513427734375</v>
      </c>
      <c r="E1814">
        <v>2.0613141059875488</v>
      </c>
      <c r="F1814">
        <v>42.93475341796875</v>
      </c>
      <c r="G1814">
        <v>967211008</v>
      </c>
      <c r="H1814">
        <v>89.669998168945312</v>
      </c>
    </row>
    <row r="1815" spans="1:8" x14ac:dyDescent="0.15">
      <c r="A1815" t="s">
        <v>3753</v>
      </c>
      <c r="B1815" t="s">
        <v>3754</v>
      </c>
      <c r="C1815" t="s">
        <v>33</v>
      </c>
      <c r="E1815">
        <v>-43.419895172119141</v>
      </c>
      <c r="F1815">
        <v>966.30682373046875</v>
      </c>
      <c r="G1815">
        <v>967203648</v>
      </c>
      <c r="H1815">
        <v>16.340000152587891</v>
      </c>
    </row>
    <row r="1816" spans="1:8" x14ac:dyDescent="0.15">
      <c r="A1816" t="s">
        <v>3755</v>
      </c>
      <c r="B1816" t="s">
        <v>3756</v>
      </c>
      <c r="C1816" t="s">
        <v>69</v>
      </c>
      <c r="D1816">
        <v>9.552769660949707</v>
      </c>
      <c r="E1816">
        <v>9.3614921569824219</v>
      </c>
      <c r="F1816">
        <v>7.0099349021911621</v>
      </c>
      <c r="G1816">
        <v>964347968</v>
      </c>
      <c r="H1816">
        <v>24.350000381469727</v>
      </c>
    </row>
    <row r="1817" spans="1:8" x14ac:dyDescent="0.15">
      <c r="A1817" t="s">
        <v>3757</v>
      </c>
      <c r="B1817" t="s">
        <v>3758</v>
      </c>
      <c r="C1817" t="s">
        <v>33</v>
      </c>
      <c r="D1817">
        <v>14.076480865478516</v>
      </c>
      <c r="E1817">
        <v>8.9825000762939453</v>
      </c>
      <c r="F1817">
        <v>20.4473876953125</v>
      </c>
      <c r="G1817">
        <v>963730944</v>
      </c>
      <c r="H1817">
        <v>26.129999160766602</v>
      </c>
    </row>
    <row r="1818" spans="1:8" x14ac:dyDescent="0.15">
      <c r="A1818" t="s">
        <v>3759</v>
      </c>
      <c r="B1818" t="s">
        <v>3760</v>
      </c>
      <c r="C1818" t="s">
        <v>20</v>
      </c>
      <c r="E1818">
        <v>-21.235622406005859</v>
      </c>
      <c r="F1818">
        <v>67.991935729980469</v>
      </c>
      <c r="G1818">
        <v>960951552</v>
      </c>
      <c r="H1818">
        <v>7.6399998664855957</v>
      </c>
    </row>
    <row r="1819" spans="1:8" x14ac:dyDescent="0.15">
      <c r="A1819" t="s">
        <v>3761</v>
      </c>
      <c r="B1819" t="s">
        <v>3762</v>
      </c>
      <c r="C1819" t="s">
        <v>36</v>
      </c>
      <c r="E1819">
        <v>-77.982559204101562</v>
      </c>
      <c r="F1819">
        <v>1.675148010253906</v>
      </c>
      <c r="G1819">
        <v>957724288</v>
      </c>
      <c r="H1819">
        <v>14.010000228881836</v>
      </c>
    </row>
    <row r="1820" spans="1:8" x14ac:dyDescent="0.15">
      <c r="A1820" t="s">
        <v>3763</v>
      </c>
      <c r="B1820" t="s">
        <v>3764</v>
      </c>
      <c r="C1820" t="s">
        <v>69</v>
      </c>
      <c r="D1820">
        <v>19.609786987304688</v>
      </c>
      <c r="E1820">
        <v>17.641462326049805</v>
      </c>
      <c r="F1820">
        <v>99.986076354980469</v>
      </c>
      <c r="G1820">
        <v>957407296</v>
      </c>
      <c r="H1820">
        <v>42</v>
      </c>
    </row>
    <row r="1821" spans="1:8" x14ac:dyDescent="0.15">
      <c r="A1821" t="s">
        <v>3765</v>
      </c>
      <c r="B1821" t="s">
        <v>3766</v>
      </c>
      <c r="C1821" t="s">
        <v>80</v>
      </c>
      <c r="D1821">
        <v>58.939582824707031</v>
      </c>
      <c r="E1821">
        <v>1.7533149719238281</v>
      </c>
      <c r="F1821">
        <v>118.41053009033203</v>
      </c>
      <c r="G1821">
        <v>957092992</v>
      </c>
      <c r="H1821">
        <v>11.909999847412109</v>
      </c>
    </row>
    <row r="1822" spans="1:8" x14ac:dyDescent="0.15">
      <c r="A1822" t="s">
        <v>3767</v>
      </c>
      <c r="B1822" t="s">
        <v>3768</v>
      </c>
      <c r="C1822" t="s">
        <v>36</v>
      </c>
      <c r="D1822">
        <v>25.025985717773438</v>
      </c>
      <c r="E1822">
        <v>-10.634650230407715</v>
      </c>
      <c r="F1822">
        <v>24.987485885620117</v>
      </c>
      <c r="G1822">
        <v>954281856</v>
      </c>
      <c r="H1822">
        <v>28.010000228881836</v>
      </c>
    </row>
    <row r="1823" spans="1:8" x14ac:dyDescent="0.15">
      <c r="A1823" t="s">
        <v>3769</v>
      </c>
      <c r="B1823" t="s">
        <v>3770</v>
      </c>
      <c r="C1823" t="s">
        <v>36</v>
      </c>
      <c r="E1823">
        <v>-120.97856140136719</v>
      </c>
      <c r="F1823">
        <v>92.006744384765625</v>
      </c>
      <c r="G1823">
        <v>952975168</v>
      </c>
      <c r="H1823">
        <v>5.880000114440918</v>
      </c>
    </row>
    <row r="1824" spans="1:8" x14ac:dyDescent="0.15">
      <c r="A1824" t="s">
        <v>3771</v>
      </c>
      <c r="B1824" t="s">
        <v>3772</v>
      </c>
      <c r="C1824" t="s">
        <v>43</v>
      </c>
      <c r="D1824">
        <v>34.844768524169922</v>
      </c>
      <c r="E1824">
        <v>4.835698127746582</v>
      </c>
      <c r="F1824">
        <v>52.175792694091797</v>
      </c>
      <c r="G1824">
        <v>951371200</v>
      </c>
      <c r="H1824">
        <v>47.450000762939453</v>
      </c>
    </row>
    <row r="1825" spans="1:8" x14ac:dyDescent="0.15">
      <c r="A1825" t="s">
        <v>3773</v>
      </c>
      <c r="B1825" t="s">
        <v>3774</v>
      </c>
      <c r="C1825" t="s">
        <v>20</v>
      </c>
      <c r="E1825">
        <v>-69.646903991699219</v>
      </c>
      <c r="F1825">
        <v>70.577590942382812</v>
      </c>
      <c r="G1825">
        <v>950804992</v>
      </c>
      <c r="H1825">
        <v>5.3000001907348633</v>
      </c>
    </row>
    <row r="1826" spans="1:8" x14ac:dyDescent="0.15">
      <c r="A1826" t="s">
        <v>3775</v>
      </c>
      <c r="B1826" t="s">
        <v>3776</v>
      </c>
      <c r="C1826" t="s">
        <v>28</v>
      </c>
      <c r="D1826">
        <v>9.3987007141113281</v>
      </c>
      <c r="E1826">
        <v>6.6273832321166992</v>
      </c>
      <c r="F1826">
        <v>174.8868408203125</v>
      </c>
      <c r="G1826">
        <v>949191488</v>
      </c>
      <c r="H1826">
        <v>14.449999809265137</v>
      </c>
    </row>
    <row r="1827" spans="1:8" x14ac:dyDescent="0.15">
      <c r="A1827" t="s">
        <v>3777</v>
      </c>
      <c r="B1827" t="s">
        <v>3778</v>
      </c>
      <c r="C1827" t="s">
        <v>69</v>
      </c>
      <c r="E1827">
        <v>-28.163610458374023</v>
      </c>
      <c r="F1827">
        <v>313.834716796875</v>
      </c>
      <c r="G1827">
        <v>948629440</v>
      </c>
      <c r="H1827">
        <v>7.8000001907348633</v>
      </c>
    </row>
    <row r="1828" spans="1:8" x14ac:dyDescent="0.15">
      <c r="A1828" t="s">
        <v>3779</v>
      </c>
      <c r="B1828" t="s">
        <v>3780</v>
      </c>
      <c r="C1828" t="s">
        <v>43</v>
      </c>
      <c r="D1828">
        <v>4.1129741668701172</v>
      </c>
      <c r="E1828">
        <v>-32.158309936523438</v>
      </c>
      <c r="F1828">
        <v>92.008377075195312</v>
      </c>
      <c r="G1828">
        <v>947696576</v>
      </c>
      <c r="H1828">
        <v>3.7699999809265141</v>
      </c>
    </row>
    <row r="1829" spans="1:8" x14ac:dyDescent="0.15">
      <c r="A1829" t="s">
        <v>3781</v>
      </c>
      <c r="B1829" t="s">
        <v>3782</v>
      </c>
      <c r="C1829" t="s">
        <v>36</v>
      </c>
      <c r="D1829">
        <v>30.762344360351562</v>
      </c>
      <c r="E1829">
        <v>6.4342460632324219</v>
      </c>
      <c r="F1829">
        <v>15.761626243591309</v>
      </c>
      <c r="G1829">
        <v>946729728</v>
      </c>
      <c r="H1829">
        <v>14.479999542236328</v>
      </c>
    </row>
    <row r="1830" spans="1:8" x14ac:dyDescent="0.15">
      <c r="A1830" t="s">
        <v>3783</v>
      </c>
      <c r="B1830" t="s">
        <v>3784</v>
      </c>
      <c r="C1830" t="s">
        <v>36</v>
      </c>
      <c r="F1830">
        <v>4.8021907806396484</v>
      </c>
      <c r="G1830">
        <v>946486848</v>
      </c>
      <c r="H1830">
        <v>29.069999694824219</v>
      </c>
    </row>
    <row r="1831" spans="1:8" x14ac:dyDescent="0.15">
      <c r="A1831" t="s">
        <v>3785</v>
      </c>
      <c r="B1831" t="s">
        <v>3786</v>
      </c>
      <c r="C1831" t="s">
        <v>36</v>
      </c>
      <c r="D1831">
        <v>107.70481872558594</v>
      </c>
      <c r="E1831">
        <v>9.4027910232543945</v>
      </c>
      <c r="F1831">
        <v>3.397705078125</v>
      </c>
      <c r="G1831">
        <v>945183488</v>
      </c>
      <c r="H1831">
        <v>49.830001831054688</v>
      </c>
    </row>
    <row r="1832" spans="1:8" x14ac:dyDescent="0.15">
      <c r="A1832" t="s">
        <v>3787</v>
      </c>
      <c r="B1832" t="s">
        <v>3788</v>
      </c>
      <c r="C1832" t="s">
        <v>28</v>
      </c>
      <c r="D1832">
        <v>33.823776245117188</v>
      </c>
      <c r="E1832">
        <v>13.15540885925293</v>
      </c>
      <c r="F1832">
        <v>141.05088806152344</v>
      </c>
      <c r="G1832">
        <v>942926912</v>
      </c>
      <c r="H1832">
        <v>19</v>
      </c>
    </row>
    <row r="1833" spans="1:8" x14ac:dyDescent="0.15">
      <c r="A1833" t="s">
        <v>3789</v>
      </c>
      <c r="B1833" t="s">
        <v>3790</v>
      </c>
      <c r="C1833" t="s">
        <v>43</v>
      </c>
      <c r="D1833">
        <v>1.7766091823577881</v>
      </c>
      <c r="E1833">
        <v>37.884471893310547</v>
      </c>
      <c r="F1833">
        <v>78.585334777832031</v>
      </c>
      <c r="G1833">
        <v>941891200</v>
      </c>
      <c r="H1833">
        <v>1.7400000095367432</v>
      </c>
    </row>
    <row r="1834" spans="1:8" x14ac:dyDescent="0.15">
      <c r="A1834" t="s">
        <v>3791</v>
      </c>
      <c r="B1834" t="s">
        <v>3792</v>
      </c>
      <c r="C1834" t="s">
        <v>28</v>
      </c>
      <c r="E1834">
        <v>-14.595603942871094</v>
      </c>
      <c r="F1834">
        <v>35.910682678222656</v>
      </c>
      <c r="G1834">
        <v>941832960</v>
      </c>
      <c r="H1834">
        <v>15.409999847412109</v>
      </c>
    </row>
    <row r="1835" spans="1:8" x14ac:dyDescent="0.15">
      <c r="A1835" t="s">
        <v>3793</v>
      </c>
      <c r="B1835" t="s">
        <v>3794</v>
      </c>
      <c r="C1835" t="s">
        <v>20</v>
      </c>
      <c r="D1835">
        <v>17.699367523193359</v>
      </c>
      <c r="E1835">
        <v>13.469423294067383</v>
      </c>
      <c r="F1835">
        <v>19.410686492919922</v>
      </c>
      <c r="G1835">
        <v>941514816</v>
      </c>
      <c r="H1835">
        <v>28.819999694824219</v>
      </c>
    </row>
    <row r="1836" spans="1:8" x14ac:dyDescent="0.15">
      <c r="A1836" t="s">
        <v>3795</v>
      </c>
      <c r="B1836" t="s">
        <v>3796</v>
      </c>
      <c r="C1836" t="s">
        <v>36</v>
      </c>
      <c r="D1836">
        <v>62.647994995117188</v>
      </c>
      <c r="E1836">
        <v>6.9942722320556641</v>
      </c>
      <c r="F1836">
        <v>16.600166320800781</v>
      </c>
      <c r="G1836">
        <v>940607104</v>
      </c>
      <c r="H1836">
        <v>218.91999816894531</v>
      </c>
    </row>
    <row r="1837" spans="1:8" x14ac:dyDescent="0.15">
      <c r="A1837" t="s">
        <v>3797</v>
      </c>
      <c r="B1837" t="s">
        <v>3798</v>
      </c>
      <c r="C1837" t="s">
        <v>33</v>
      </c>
      <c r="D1837">
        <v>15.757250785827637</v>
      </c>
      <c r="E1837">
        <v>6.7303509712219238</v>
      </c>
      <c r="F1837">
        <v>0</v>
      </c>
      <c r="G1837">
        <v>938529472</v>
      </c>
      <c r="H1837">
        <v>258.1199951171875</v>
      </c>
    </row>
    <row r="1838" spans="1:8" x14ac:dyDescent="0.15">
      <c r="A1838" t="s">
        <v>3799</v>
      </c>
      <c r="B1838" t="s">
        <v>3800</v>
      </c>
      <c r="C1838" t="s">
        <v>36</v>
      </c>
      <c r="D1838">
        <v>443.7257080078125</v>
      </c>
      <c r="F1838">
        <v>0</v>
      </c>
      <c r="G1838">
        <v>938457664</v>
      </c>
      <c r="H1838">
        <v>39.150001525878906</v>
      </c>
    </row>
    <row r="1839" spans="1:8" x14ac:dyDescent="0.15">
      <c r="A1839" t="s">
        <v>3801</v>
      </c>
      <c r="B1839" t="s">
        <v>3802</v>
      </c>
      <c r="C1839" t="s">
        <v>33</v>
      </c>
      <c r="D1839">
        <v>15.186153411865234</v>
      </c>
      <c r="E1839">
        <v>8.8143863677978516</v>
      </c>
      <c r="F1839">
        <v>86.256599426269531</v>
      </c>
      <c r="G1839">
        <v>937409152</v>
      </c>
      <c r="H1839">
        <v>17.579999923706055</v>
      </c>
    </row>
    <row r="1840" spans="1:8" x14ac:dyDescent="0.15">
      <c r="A1840" t="s">
        <v>3803</v>
      </c>
      <c r="B1840" t="s">
        <v>3804</v>
      </c>
      <c r="C1840" t="s">
        <v>89</v>
      </c>
      <c r="D1840">
        <v>25.738536834716797</v>
      </c>
      <c r="E1840">
        <v>13.426779747009277</v>
      </c>
      <c r="F1840">
        <v>0</v>
      </c>
      <c r="G1840">
        <v>934361280</v>
      </c>
      <c r="H1840">
        <v>99.269996643066406</v>
      </c>
    </row>
    <row r="1841" spans="1:8" x14ac:dyDescent="0.15">
      <c r="A1841" t="s">
        <v>3805</v>
      </c>
      <c r="B1841" t="s">
        <v>3806</v>
      </c>
      <c r="C1841" t="s">
        <v>20</v>
      </c>
      <c r="D1841">
        <v>12.757326126098633</v>
      </c>
      <c r="E1841">
        <v>13.359343528747559</v>
      </c>
      <c r="F1841">
        <v>2.872358083724976</v>
      </c>
      <c r="G1841">
        <v>929027968</v>
      </c>
      <c r="H1841">
        <v>35.299999237060547</v>
      </c>
    </row>
    <row r="1842" spans="1:8" x14ac:dyDescent="0.15">
      <c r="A1842" t="s">
        <v>3807</v>
      </c>
      <c r="B1842" t="s">
        <v>3808</v>
      </c>
      <c r="C1842" t="s">
        <v>43</v>
      </c>
      <c r="D1842">
        <v>24.31791877746582</v>
      </c>
      <c r="E1842">
        <v>-22.803972244262695</v>
      </c>
      <c r="F1842">
        <v>79.816307067871094</v>
      </c>
      <c r="G1842">
        <v>927859776</v>
      </c>
      <c r="H1842">
        <v>3.9000000953674321</v>
      </c>
    </row>
    <row r="1843" spans="1:8" x14ac:dyDescent="0.15">
      <c r="A1843" t="s">
        <v>3809</v>
      </c>
      <c r="B1843" t="s">
        <v>3810</v>
      </c>
      <c r="C1843" t="s">
        <v>36</v>
      </c>
      <c r="E1843">
        <v>-0.54298198223114003</v>
      </c>
      <c r="F1843">
        <v>5.3215279579162598</v>
      </c>
      <c r="G1843">
        <v>927068032</v>
      </c>
      <c r="H1843">
        <v>20.579999923706055</v>
      </c>
    </row>
    <row r="1844" spans="1:8" x14ac:dyDescent="0.15">
      <c r="A1844" t="s">
        <v>3811</v>
      </c>
      <c r="B1844" t="s">
        <v>3812</v>
      </c>
      <c r="C1844" t="s">
        <v>36</v>
      </c>
      <c r="F1844">
        <v>2.2900478839874272</v>
      </c>
      <c r="G1844">
        <v>924938688</v>
      </c>
      <c r="H1844">
        <v>27.049999237060547</v>
      </c>
    </row>
    <row r="1845" spans="1:8" x14ac:dyDescent="0.15">
      <c r="A1845" t="s">
        <v>3813</v>
      </c>
      <c r="B1845" t="s">
        <v>3814</v>
      </c>
      <c r="C1845" t="s">
        <v>69</v>
      </c>
      <c r="D1845">
        <v>10.708250045776367</v>
      </c>
      <c r="E1845">
        <v>7.4706277847290039</v>
      </c>
      <c r="F1845">
        <v>115.46099853515625</v>
      </c>
      <c r="G1845">
        <v>924501184</v>
      </c>
      <c r="H1845">
        <v>29.360000610351562</v>
      </c>
    </row>
    <row r="1846" spans="1:8" x14ac:dyDescent="0.15">
      <c r="A1846" t="s">
        <v>3815</v>
      </c>
      <c r="B1846" t="s">
        <v>3816</v>
      </c>
      <c r="C1846" t="s">
        <v>69</v>
      </c>
      <c r="D1846">
        <v>15.15125560760498</v>
      </c>
      <c r="E1846">
        <v>17.440208435058594</v>
      </c>
      <c r="F1846">
        <v>94.364639282226562</v>
      </c>
      <c r="G1846">
        <v>922891328</v>
      </c>
      <c r="H1846">
        <v>81.959999084472656</v>
      </c>
    </row>
    <row r="1847" spans="1:8" x14ac:dyDescent="0.15">
      <c r="A1847" t="s">
        <v>3817</v>
      </c>
      <c r="B1847" t="s">
        <v>3818</v>
      </c>
      <c r="C1847" t="s">
        <v>20</v>
      </c>
      <c r="E1847">
        <v>-38.0369873046875</v>
      </c>
      <c r="F1847">
        <v>94.222503662109375</v>
      </c>
      <c r="G1847">
        <v>922793408</v>
      </c>
      <c r="H1847">
        <v>28.209999084472656</v>
      </c>
    </row>
    <row r="1848" spans="1:8" x14ac:dyDescent="0.15">
      <c r="A1848" t="s">
        <v>3819</v>
      </c>
      <c r="B1848" t="s">
        <v>3820</v>
      </c>
      <c r="C1848" t="s">
        <v>36</v>
      </c>
      <c r="G1848">
        <v>916749312</v>
      </c>
      <c r="H1848">
        <v>18.600000381469727</v>
      </c>
    </row>
    <row r="1849" spans="1:8" x14ac:dyDescent="0.15">
      <c r="A1849" t="s">
        <v>3821</v>
      </c>
      <c r="B1849" t="s">
        <v>3822</v>
      </c>
      <c r="C1849" t="s">
        <v>25</v>
      </c>
      <c r="E1849">
        <v>2.289972066879272</v>
      </c>
      <c r="F1849">
        <v>18.881277084350586</v>
      </c>
      <c r="G1849">
        <v>916595456</v>
      </c>
      <c r="H1849">
        <v>57.270000457763672</v>
      </c>
    </row>
    <row r="1850" spans="1:8" x14ac:dyDescent="0.15">
      <c r="A1850" t="s">
        <v>3823</v>
      </c>
      <c r="B1850" t="s">
        <v>3824</v>
      </c>
      <c r="C1850" t="s">
        <v>69</v>
      </c>
      <c r="D1850">
        <v>18.122259140014648</v>
      </c>
      <c r="E1850">
        <v>27.680524826049805</v>
      </c>
      <c r="F1850">
        <v>30.440704345703125</v>
      </c>
      <c r="G1850">
        <v>912670656</v>
      </c>
      <c r="H1850">
        <v>27.899999618530273</v>
      </c>
    </row>
    <row r="1851" spans="1:8" x14ac:dyDescent="0.15">
      <c r="A1851" t="s">
        <v>3825</v>
      </c>
      <c r="B1851" t="s">
        <v>3826</v>
      </c>
      <c r="C1851" t="s">
        <v>69</v>
      </c>
      <c r="D1851">
        <v>8.6503496170043945</v>
      </c>
      <c r="E1851">
        <v>13.876694679260254</v>
      </c>
      <c r="F1851">
        <v>154.97428894042969</v>
      </c>
      <c r="G1851">
        <v>907586176</v>
      </c>
      <c r="H1851">
        <v>9.2700004577636719</v>
      </c>
    </row>
    <row r="1852" spans="1:8" x14ac:dyDescent="0.15">
      <c r="A1852" t="s">
        <v>3827</v>
      </c>
      <c r="B1852" t="s">
        <v>3828</v>
      </c>
      <c r="C1852" t="s">
        <v>28</v>
      </c>
      <c r="D1852">
        <v>2.3684909343719482</v>
      </c>
      <c r="G1852">
        <v>906316224</v>
      </c>
      <c r="H1852">
        <v>5.7300000190734863</v>
      </c>
    </row>
    <row r="1853" spans="1:8" x14ac:dyDescent="0.15">
      <c r="A1853" t="s">
        <v>3829</v>
      </c>
      <c r="B1853" t="s">
        <v>3830</v>
      </c>
      <c r="C1853" t="s">
        <v>69</v>
      </c>
      <c r="D1853">
        <v>26.852214813232422</v>
      </c>
      <c r="E1853">
        <v>6.1740798950195312</v>
      </c>
      <c r="F1853">
        <v>80.091209411621094</v>
      </c>
      <c r="G1853">
        <v>902569984</v>
      </c>
      <c r="H1853">
        <v>54.169998168945312</v>
      </c>
    </row>
    <row r="1854" spans="1:8" x14ac:dyDescent="0.15">
      <c r="A1854" t="s">
        <v>3831</v>
      </c>
      <c r="B1854" t="s">
        <v>3832</v>
      </c>
      <c r="C1854" t="s">
        <v>43</v>
      </c>
      <c r="E1854">
        <v>-8.9353494644165039</v>
      </c>
      <c r="F1854">
        <v>62.651355743408203</v>
      </c>
      <c r="G1854">
        <v>900520832</v>
      </c>
      <c r="H1854">
        <v>6.5399999618530273</v>
      </c>
    </row>
    <row r="1855" spans="1:8" x14ac:dyDescent="0.15">
      <c r="A1855" t="s">
        <v>3833</v>
      </c>
      <c r="B1855" t="s">
        <v>3834</v>
      </c>
      <c r="C1855" t="s">
        <v>65</v>
      </c>
      <c r="D1855">
        <v>20.278524398803711</v>
      </c>
      <c r="E1855">
        <v>12.308975219726562</v>
      </c>
      <c r="F1855">
        <v>123.59249114990234</v>
      </c>
      <c r="G1855">
        <v>899616064</v>
      </c>
      <c r="H1855">
        <v>60.290000915527344</v>
      </c>
    </row>
    <row r="1856" spans="1:8" x14ac:dyDescent="0.15">
      <c r="A1856" t="s">
        <v>3835</v>
      </c>
      <c r="B1856" t="s">
        <v>3836</v>
      </c>
      <c r="C1856" t="s">
        <v>20</v>
      </c>
      <c r="D1856">
        <v>20.696319580078125</v>
      </c>
      <c r="E1856">
        <v>5.2229571342468262</v>
      </c>
      <c r="F1856">
        <v>69.915420532226562</v>
      </c>
      <c r="G1856">
        <v>897510912</v>
      </c>
      <c r="H1856">
        <v>18.190000534057617</v>
      </c>
    </row>
    <row r="1857" spans="1:8" x14ac:dyDescent="0.15">
      <c r="A1857" t="s">
        <v>3837</v>
      </c>
      <c r="B1857" t="s">
        <v>3838</v>
      </c>
      <c r="C1857" t="s">
        <v>36</v>
      </c>
      <c r="E1857">
        <v>-168.13310241699219</v>
      </c>
      <c r="F1857">
        <v>131.30087280273438</v>
      </c>
      <c r="G1857">
        <v>893544320</v>
      </c>
      <c r="H1857">
        <v>25.209999084472656</v>
      </c>
    </row>
    <row r="1858" spans="1:8" x14ac:dyDescent="0.15">
      <c r="A1858" t="s">
        <v>3839</v>
      </c>
      <c r="B1858" t="s">
        <v>3840</v>
      </c>
      <c r="C1858" t="s">
        <v>33</v>
      </c>
      <c r="E1858">
        <v>-8.3944177627563477</v>
      </c>
      <c r="F1858">
        <v>8.1667137145996094</v>
      </c>
      <c r="G1858">
        <v>889955200</v>
      </c>
      <c r="H1858">
        <v>9.6899995803833008</v>
      </c>
    </row>
    <row r="1859" spans="1:8" x14ac:dyDescent="0.15">
      <c r="A1859" t="s">
        <v>3841</v>
      </c>
      <c r="B1859" t="s">
        <v>3842</v>
      </c>
      <c r="C1859" t="s">
        <v>69</v>
      </c>
      <c r="D1859">
        <v>16.225460052490234</v>
      </c>
      <c r="E1859">
        <v>15.836167335510254</v>
      </c>
      <c r="F1859">
        <v>96.34051513671875</v>
      </c>
      <c r="G1859">
        <v>889916288</v>
      </c>
      <c r="H1859">
        <v>15.189999580383301</v>
      </c>
    </row>
    <row r="1860" spans="1:8" x14ac:dyDescent="0.15">
      <c r="A1860" t="s">
        <v>3843</v>
      </c>
      <c r="B1860" t="s">
        <v>3844</v>
      </c>
      <c r="C1860" t="s">
        <v>36</v>
      </c>
      <c r="E1860">
        <v>-776.92156982421875</v>
      </c>
      <c r="F1860">
        <v>43.247562408447266</v>
      </c>
      <c r="G1860">
        <v>886665344</v>
      </c>
      <c r="H1860">
        <v>4.2600002288818359</v>
      </c>
    </row>
    <row r="1861" spans="1:8" x14ac:dyDescent="0.15">
      <c r="A1861" t="s">
        <v>3845</v>
      </c>
      <c r="B1861" t="s">
        <v>3846</v>
      </c>
      <c r="C1861" t="s">
        <v>36</v>
      </c>
      <c r="D1861">
        <v>51.675403594970703</v>
      </c>
      <c r="E1861">
        <v>1.9684469699859619</v>
      </c>
      <c r="F1861">
        <v>34.310436248779297</v>
      </c>
      <c r="G1861">
        <v>885644864</v>
      </c>
      <c r="H1861">
        <v>31.379999160766602</v>
      </c>
    </row>
    <row r="1862" spans="1:8" x14ac:dyDescent="0.15">
      <c r="A1862" t="s">
        <v>3847</v>
      </c>
      <c r="B1862" t="s">
        <v>3848</v>
      </c>
      <c r="C1862" t="s">
        <v>33</v>
      </c>
      <c r="D1862">
        <v>10.166457176208496</v>
      </c>
      <c r="E1862">
        <v>12.115080833435059</v>
      </c>
      <c r="F1862">
        <v>152.9759521484375</v>
      </c>
      <c r="G1862">
        <v>885167232</v>
      </c>
      <c r="H1862">
        <v>10.550000190734863</v>
      </c>
    </row>
    <row r="1863" spans="1:8" x14ac:dyDescent="0.15">
      <c r="A1863" t="s">
        <v>3849</v>
      </c>
      <c r="B1863" t="s">
        <v>3850</v>
      </c>
      <c r="C1863" t="s">
        <v>45</v>
      </c>
      <c r="G1863">
        <v>879327104</v>
      </c>
      <c r="H1863">
        <v>16.579999923706055</v>
      </c>
    </row>
    <row r="1864" spans="1:8" x14ac:dyDescent="0.15">
      <c r="A1864" t="s">
        <v>3851</v>
      </c>
      <c r="B1864" t="s">
        <v>3852</v>
      </c>
      <c r="C1864" t="s">
        <v>36</v>
      </c>
      <c r="F1864">
        <v>3.745790958404541</v>
      </c>
      <c r="G1864">
        <v>875639424</v>
      </c>
      <c r="H1864">
        <v>25.969999313354492</v>
      </c>
    </row>
    <row r="1865" spans="1:8" x14ac:dyDescent="0.15">
      <c r="A1865" t="s">
        <v>3853</v>
      </c>
      <c r="B1865" t="s">
        <v>3854</v>
      </c>
      <c r="C1865" t="s">
        <v>33</v>
      </c>
      <c r="D1865">
        <v>10.780996322631836</v>
      </c>
      <c r="E1865">
        <v>11.786996841430664</v>
      </c>
      <c r="F1865">
        <v>166.94657897949219</v>
      </c>
      <c r="G1865">
        <v>874734720</v>
      </c>
      <c r="H1865">
        <v>41.759998321533203</v>
      </c>
    </row>
    <row r="1866" spans="1:8" x14ac:dyDescent="0.15">
      <c r="A1866" t="s">
        <v>3855</v>
      </c>
      <c r="B1866" t="s">
        <v>3856</v>
      </c>
      <c r="C1866" t="s">
        <v>89</v>
      </c>
      <c r="D1866">
        <v>6.6587972640991211</v>
      </c>
      <c r="E1866">
        <v>16.252779006958008</v>
      </c>
      <c r="F1866">
        <v>201.37922668457031</v>
      </c>
      <c r="G1866">
        <v>873831488</v>
      </c>
      <c r="H1866">
        <v>27.559999465942383</v>
      </c>
    </row>
    <row r="1867" spans="1:8" x14ac:dyDescent="0.15">
      <c r="A1867" t="s">
        <v>3857</v>
      </c>
      <c r="B1867" t="s">
        <v>3858</v>
      </c>
      <c r="C1867" t="s">
        <v>69</v>
      </c>
      <c r="D1867">
        <v>8.221461296081543</v>
      </c>
      <c r="E1867">
        <v>23.930543899536133</v>
      </c>
      <c r="F1867">
        <v>144.49617004394531</v>
      </c>
      <c r="G1867">
        <v>872407808</v>
      </c>
      <c r="H1867">
        <v>36.549999237060547</v>
      </c>
    </row>
    <row r="1868" spans="1:8" x14ac:dyDescent="0.15">
      <c r="A1868" t="s">
        <v>3859</v>
      </c>
      <c r="B1868" t="s">
        <v>3860</v>
      </c>
      <c r="C1868" t="s">
        <v>36</v>
      </c>
      <c r="E1868">
        <v>-270.24026489257812</v>
      </c>
      <c r="F1868">
        <v>80.631668090820312</v>
      </c>
      <c r="G1868">
        <v>871133632</v>
      </c>
      <c r="H1868">
        <v>25.309999465942383</v>
      </c>
    </row>
    <row r="1869" spans="1:8" x14ac:dyDescent="0.15">
      <c r="A1869" t="s">
        <v>3861</v>
      </c>
      <c r="B1869" t="s">
        <v>3862</v>
      </c>
      <c r="C1869" t="s">
        <v>89</v>
      </c>
      <c r="D1869">
        <v>8.3616142272949219</v>
      </c>
      <c r="F1869">
        <v>14.438503265380859</v>
      </c>
      <c r="G1869">
        <v>870039296</v>
      </c>
      <c r="H1869">
        <v>5.9600000381469727</v>
      </c>
    </row>
    <row r="1870" spans="1:8" x14ac:dyDescent="0.15">
      <c r="A1870" t="s">
        <v>3863</v>
      </c>
      <c r="B1870" t="s">
        <v>3864</v>
      </c>
      <c r="C1870" t="s">
        <v>28</v>
      </c>
      <c r="F1870">
        <v>168.23733520507812</v>
      </c>
      <c r="G1870">
        <v>868672960</v>
      </c>
      <c r="H1870">
        <v>22.5</v>
      </c>
    </row>
    <row r="1871" spans="1:8" x14ac:dyDescent="0.15">
      <c r="A1871" t="s">
        <v>3865</v>
      </c>
      <c r="B1871" t="s">
        <v>3866</v>
      </c>
      <c r="C1871" t="s">
        <v>43</v>
      </c>
      <c r="D1871">
        <v>10.241909980773926</v>
      </c>
      <c r="E1871">
        <v>2.0353341102600102</v>
      </c>
      <c r="F1871">
        <v>8.4547338485717773</v>
      </c>
      <c r="G1871">
        <v>867691648</v>
      </c>
      <c r="H1871">
        <v>8.1700000762939453</v>
      </c>
    </row>
    <row r="1872" spans="1:8" x14ac:dyDescent="0.15">
      <c r="A1872" t="s">
        <v>3867</v>
      </c>
      <c r="B1872" t="s">
        <v>3868</v>
      </c>
      <c r="C1872" t="s">
        <v>33</v>
      </c>
      <c r="D1872">
        <v>10.216094970703125</v>
      </c>
      <c r="E1872">
        <v>18.865949630737305</v>
      </c>
      <c r="F1872">
        <v>2553.6005859375</v>
      </c>
      <c r="G1872">
        <v>865586688</v>
      </c>
      <c r="H1872">
        <v>82.290000915527344</v>
      </c>
    </row>
    <row r="1873" spans="1:8" x14ac:dyDescent="0.15">
      <c r="A1873" t="s">
        <v>3869</v>
      </c>
      <c r="B1873" t="s">
        <v>3870</v>
      </c>
      <c r="C1873" t="s">
        <v>69</v>
      </c>
      <c r="D1873">
        <v>13.935347557067871</v>
      </c>
      <c r="E1873">
        <v>20.242118835449219</v>
      </c>
      <c r="F1873">
        <v>78.676429748535156</v>
      </c>
      <c r="G1873">
        <v>865470720</v>
      </c>
      <c r="H1873">
        <v>24.950000762939453</v>
      </c>
    </row>
    <row r="1874" spans="1:8" x14ac:dyDescent="0.15">
      <c r="A1874" t="s">
        <v>3871</v>
      </c>
      <c r="B1874" t="s">
        <v>3872</v>
      </c>
      <c r="C1874" t="s">
        <v>80</v>
      </c>
      <c r="E1874">
        <v>62.634044647216797</v>
      </c>
      <c r="F1874">
        <v>16.24079704284668</v>
      </c>
      <c r="G1874">
        <v>863430464</v>
      </c>
      <c r="H1874">
        <v>19.709999084472656</v>
      </c>
    </row>
    <row r="1875" spans="1:8" x14ac:dyDescent="0.15">
      <c r="A1875" t="s">
        <v>3873</v>
      </c>
      <c r="B1875" t="s">
        <v>3874</v>
      </c>
      <c r="C1875" t="s">
        <v>89</v>
      </c>
      <c r="E1875">
        <v>-7.6482400894165039</v>
      </c>
      <c r="F1875">
        <v>37.768390655517578</v>
      </c>
      <c r="G1875">
        <v>862841344</v>
      </c>
      <c r="H1875">
        <v>1.7599999904632571</v>
      </c>
    </row>
    <row r="1876" spans="1:8" x14ac:dyDescent="0.15">
      <c r="A1876" t="s">
        <v>3875</v>
      </c>
      <c r="B1876" t="s">
        <v>3876</v>
      </c>
      <c r="C1876" t="s">
        <v>36</v>
      </c>
      <c r="E1876">
        <v>-55.263797760009766</v>
      </c>
      <c r="F1876">
        <v>1.597830057144165</v>
      </c>
      <c r="G1876">
        <v>861088640</v>
      </c>
      <c r="H1876">
        <v>7.630000114440918</v>
      </c>
    </row>
    <row r="1877" spans="1:8" x14ac:dyDescent="0.15">
      <c r="A1877" t="s">
        <v>3877</v>
      </c>
      <c r="B1877" t="s">
        <v>3878</v>
      </c>
      <c r="C1877" t="s">
        <v>36</v>
      </c>
      <c r="D1877">
        <v>11.469202995300293</v>
      </c>
      <c r="E1877">
        <v>17.955028533935547</v>
      </c>
      <c r="F1877">
        <v>208.6407470703125</v>
      </c>
      <c r="G1877">
        <v>860517568</v>
      </c>
      <c r="H1877">
        <v>17.989999771118164</v>
      </c>
    </row>
    <row r="1878" spans="1:8" x14ac:dyDescent="0.15">
      <c r="A1878" t="s">
        <v>3879</v>
      </c>
      <c r="B1878" t="s">
        <v>3880</v>
      </c>
      <c r="C1878" t="s">
        <v>69</v>
      </c>
      <c r="D1878">
        <v>10.756192207336426</v>
      </c>
      <c r="E1878">
        <v>32.966232299804688</v>
      </c>
      <c r="F1878">
        <v>506.08944702148438</v>
      </c>
      <c r="G1878">
        <v>860456192</v>
      </c>
      <c r="H1878">
        <v>24.049999237060547</v>
      </c>
    </row>
    <row r="1879" spans="1:8" x14ac:dyDescent="0.15">
      <c r="A1879" t="s">
        <v>3881</v>
      </c>
      <c r="B1879" t="s">
        <v>3882</v>
      </c>
      <c r="C1879" t="s">
        <v>28</v>
      </c>
      <c r="D1879">
        <v>5.8785347938537598</v>
      </c>
      <c r="E1879">
        <v>13.276882171630859</v>
      </c>
      <c r="F1879">
        <v>268.17791748046875</v>
      </c>
      <c r="G1879">
        <v>858563136</v>
      </c>
      <c r="H1879">
        <v>22.010000228881836</v>
      </c>
    </row>
    <row r="1880" spans="1:8" x14ac:dyDescent="0.15">
      <c r="A1880" t="s">
        <v>3883</v>
      </c>
      <c r="B1880" t="s">
        <v>3884</v>
      </c>
      <c r="C1880" t="s">
        <v>43</v>
      </c>
      <c r="E1880">
        <v>-146.95181274414062</v>
      </c>
      <c r="F1880">
        <v>542.06549072265625</v>
      </c>
      <c r="G1880">
        <v>857762368</v>
      </c>
      <c r="H1880">
        <v>4.7199997901916504</v>
      </c>
    </row>
    <row r="1881" spans="1:8" x14ac:dyDescent="0.15">
      <c r="A1881" t="s">
        <v>3885</v>
      </c>
      <c r="B1881" t="s">
        <v>3886</v>
      </c>
      <c r="C1881" t="s">
        <v>20</v>
      </c>
      <c r="D1881">
        <v>3640.01708984375</v>
      </c>
      <c r="E1881">
        <v>-0.80945199728012107</v>
      </c>
      <c r="F1881">
        <v>5.3366069793701172</v>
      </c>
      <c r="G1881">
        <v>856549632</v>
      </c>
      <c r="H1881">
        <v>49.400001525878906</v>
      </c>
    </row>
    <row r="1882" spans="1:8" x14ac:dyDescent="0.15">
      <c r="A1882" t="s">
        <v>3887</v>
      </c>
      <c r="B1882" t="s">
        <v>3888</v>
      </c>
      <c r="C1882" t="s">
        <v>36</v>
      </c>
      <c r="D1882">
        <v>14.818068504333496</v>
      </c>
      <c r="E1882">
        <v>27.290388107299805</v>
      </c>
      <c r="F1882">
        <v>150.9964599609375</v>
      </c>
      <c r="G1882">
        <v>855189248</v>
      </c>
      <c r="H1882">
        <v>21.139999389648438</v>
      </c>
    </row>
    <row r="1883" spans="1:8" x14ac:dyDescent="0.15">
      <c r="A1883" t="s">
        <v>3889</v>
      </c>
      <c r="B1883" t="s">
        <v>3890</v>
      </c>
      <c r="C1883" t="s">
        <v>28</v>
      </c>
      <c r="D1883">
        <v>9.0967473983764648</v>
      </c>
      <c r="E1883">
        <v>-2.0326910018920898</v>
      </c>
      <c r="F1883">
        <v>206.58050537109375</v>
      </c>
      <c r="G1883">
        <v>853773760</v>
      </c>
      <c r="H1883">
        <v>20.219999313354492</v>
      </c>
    </row>
    <row r="1884" spans="1:8" x14ac:dyDescent="0.15">
      <c r="A1884" t="s">
        <v>3891</v>
      </c>
      <c r="B1884" t="s">
        <v>3892</v>
      </c>
      <c r="C1884" t="s">
        <v>36</v>
      </c>
      <c r="D1884">
        <v>60.406436920166016</v>
      </c>
      <c r="E1884">
        <v>4.4249591827392578</v>
      </c>
      <c r="F1884">
        <v>10.234143257141113</v>
      </c>
      <c r="G1884">
        <v>852071168</v>
      </c>
      <c r="H1884">
        <v>26.319999694824219</v>
      </c>
    </row>
    <row r="1885" spans="1:8" x14ac:dyDescent="0.15">
      <c r="A1885" t="s">
        <v>3893</v>
      </c>
      <c r="B1885" t="s">
        <v>3894</v>
      </c>
      <c r="C1885" t="s">
        <v>36</v>
      </c>
      <c r="E1885">
        <v>-137.39921569824219</v>
      </c>
      <c r="F1885">
        <v>82.880111694335938</v>
      </c>
      <c r="G1885">
        <v>852012416</v>
      </c>
      <c r="H1885">
        <v>5.570000171661377</v>
      </c>
    </row>
    <row r="1886" spans="1:8" x14ac:dyDescent="0.15">
      <c r="A1886" t="s">
        <v>3895</v>
      </c>
      <c r="B1886" t="s">
        <v>3896</v>
      </c>
      <c r="C1886" t="s">
        <v>36</v>
      </c>
      <c r="D1886">
        <v>23.125461578369141</v>
      </c>
      <c r="E1886">
        <v>56.913291931152344</v>
      </c>
      <c r="F1886">
        <v>215.55389404296875</v>
      </c>
      <c r="G1886">
        <v>851931328</v>
      </c>
      <c r="H1886">
        <v>21.799999237060547</v>
      </c>
    </row>
    <row r="1887" spans="1:8" x14ac:dyDescent="0.15">
      <c r="A1887" t="s">
        <v>3897</v>
      </c>
      <c r="B1887" t="s">
        <v>3898</v>
      </c>
      <c r="C1887" t="s">
        <v>33</v>
      </c>
      <c r="D1887">
        <v>95.967521667480469</v>
      </c>
      <c r="E1887">
        <v>-1.857851028442383</v>
      </c>
      <c r="F1887">
        <v>14.544011116027832</v>
      </c>
      <c r="G1887">
        <v>851662656</v>
      </c>
      <c r="H1887">
        <v>24.479999542236328</v>
      </c>
    </row>
    <row r="1888" spans="1:8" x14ac:dyDescent="0.15">
      <c r="A1888" t="s">
        <v>3899</v>
      </c>
      <c r="B1888" t="s">
        <v>3900</v>
      </c>
      <c r="C1888" t="s">
        <v>80</v>
      </c>
      <c r="E1888">
        <v>29.527067184448242</v>
      </c>
      <c r="F1888">
        <v>80.974784851074219</v>
      </c>
      <c r="G1888">
        <v>851396928</v>
      </c>
      <c r="H1888">
        <v>16.930000305175781</v>
      </c>
    </row>
    <row r="1889" spans="1:8" x14ac:dyDescent="0.15">
      <c r="A1889" t="s">
        <v>3901</v>
      </c>
      <c r="B1889" t="s">
        <v>3902</v>
      </c>
      <c r="C1889" t="s">
        <v>43</v>
      </c>
      <c r="E1889">
        <v>-2.9782109260559082</v>
      </c>
      <c r="F1889">
        <v>24.415380477905273</v>
      </c>
      <c r="G1889">
        <v>851344064</v>
      </c>
      <c r="H1889">
        <v>14.069999694824219</v>
      </c>
    </row>
    <row r="1890" spans="1:8" x14ac:dyDescent="0.15">
      <c r="A1890" t="s">
        <v>3903</v>
      </c>
      <c r="B1890" t="s">
        <v>3904</v>
      </c>
      <c r="C1890" t="s">
        <v>25</v>
      </c>
      <c r="F1890">
        <v>89.877822875976562</v>
      </c>
      <c r="G1890">
        <v>850866688</v>
      </c>
      <c r="H1890">
        <v>37.25</v>
      </c>
    </row>
    <row r="1891" spans="1:8" x14ac:dyDescent="0.15">
      <c r="A1891" t="s">
        <v>3905</v>
      </c>
      <c r="B1891" t="s">
        <v>3906</v>
      </c>
      <c r="C1891" t="s">
        <v>65</v>
      </c>
      <c r="D1891">
        <v>29.310558319091797</v>
      </c>
      <c r="E1891">
        <v>7.2770991325378418</v>
      </c>
      <c r="F1891">
        <v>113.54106140136719</v>
      </c>
      <c r="G1891">
        <v>848659520</v>
      </c>
      <c r="H1891">
        <v>70.319999694824219</v>
      </c>
    </row>
    <row r="1892" spans="1:8" x14ac:dyDescent="0.15">
      <c r="A1892" t="s">
        <v>3907</v>
      </c>
      <c r="B1892" t="s">
        <v>3908</v>
      </c>
      <c r="C1892" t="s">
        <v>36</v>
      </c>
      <c r="E1892">
        <v>-44.897487640380859</v>
      </c>
      <c r="F1892">
        <v>0.48429799079895003</v>
      </c>
      <c r="G1892">
        <v>848547584</v>
      </c>
      <c r="H1892">
        <v>19.299999237060547</v>
      </c>
    </row>
    <row r="1893" spans="1:8" x14ac:dyDescent="0.15">
      <c r="A1893" t="s">
        <v>3909</v>
      </c>
      <c r="B1893" t="s">
        <v>3910</v>
      </c>
      <c r="C1893" t="s">
        <v>69</v>
      </c>
      <c r="D1893">
        <v>16.927066802978516</v>
      </c>
      <c r="E1893">
        <v>14.843711853027344</v>
      </c>
      <c r="F1893">
        <v>42.559654235839844</v>
      </c>
      <c r="G1893">
        <v>847787328</v>
      </c>
      <c r="H1893">
        <v>68.069999694824219</v>
      </c>
    </row>
    <row r="1894" spans="1:8" x14ac:dyDescent="0.15">
      <c r="A1894" t="s">
        <v>3911</v>
      </c>
      <c r="B1894" t="s">
        <v>3912</v>
      </c>
      <c r="C1894" t="s">
        <v>20</v>
      </c>
      <c r="G1894">
        <v>847276352</v>
      </c>
      <c r="H1894">
        <v>11.039999961853027</v>
      </c>
    </row>
    <row r="1895" spans="1:8" x14ac:dyDescent="0.15">
      <c r="A1895" t="s">
        <v>3913</v>
      </c>
      <c r="B1895" t="s">
        <v>3914</v>
      </c>
      <c r="C1895" t="s">
        <v>33</v>
      </c>
      <c r="D1895">
        <v>16.936399459838867</v>
      </c>
      <c r="E1895">
        <v>6.119257926940918</v>
      </c>
      <c r="F1895">
        <v>34.219856262207031</v>
      </c>
      <c r="G1895">
        <v>843681408</v>
      </c>
      <c r="H1895">
        <v>35.580001831054688</v>
      </c>
    </row>
    <row r="1896" spans="1:8" x14ac:dyDescent="0.15">
      <c r="A1896" t="s">
        <v>3915</v>
      </c>
      <c r="B1896" t="s">
        <v>3916</v>
      </c>
      <c r="C1896" t="s">
        <v>28</v>
      </c>
      <c r="D1896">
        <v>11.747209548950195</v>
      </c>
      <c r="E1896">
        <v>8.9190940856933594</v>
      </c>
      <c r="F1896">
        <v>101.20849609375</v>
      </c>
      <c r="G1896">
        <v>842233408</v>
      </c>
      <c r="H1896">
        <v>27.670000076293945</v>
      </c>
    </row>
    <row r="1897" spans="1:8" x14ac:dyDescent="0.15">
      <c r="A1897" t="s">
        <v>3917</v>
      </c>
      <c r="B1897" t="s">
        <v>3918</v>
      </c>
      <c r="C1897" t="s">
        <v>89</v>
      </c>
      <c r="D1897">
        <v>8.5477571487426758</v>
      </c>
      <c r="E1897">
        <v>13.723730087280273</v>
      </c>
      <c r="F1897">
        <v>231.80963134765625</v>
      </c>
      <c r="G1897">
        <v>841448064</v>
      </c>
      <c r="H1897">
        <v>10.270000457763672</v>
      </c>
    </row>
    <row r="1898" spans="1:8" x14ac:dyDescent="0.15">
      <c r="A1898" t="s">
        <v>3919</v>
      </c>
      <c r="B1898" t="s">
        <v>3920</v>
      </c>
      <c r="C1898" t="s">
        <v>69</v>
      </c>
      <c r="D1898">
        <v>44.449451446533203</v>
      </c>
      <c r="E1898">
        <v>30.293176651000977</v>
      </c>
      <c r="F1898">
        <v>1.132189035415649</v>
      </c>
      <c r="G1898">
        <v>837828736</v>
      </c>
      <c r="H1898">
        <v>83</v>
      </c>
    </row>
    <row r="1899" spans="1:8" x14ac:dyDescent="0.15">
      <c r="A1899" t="s">
        <v>3921</v>
      </c>
      <c r="B1899" t="s">
        <v>3922</v>
      </c>
      <c r="C1899" t="s">
        <v>20</v>
      </c>
      <c r="G1899">
        <v>837370112</v>
      </c>
      <c r="H1899">
        <v>25.610000610351562</v>
      </c>
    </row>
    <row r="1900" spans="1:8" x14ac:dyDescent="0.15">
      <c r="A1900" t="s">
        <v>3923</v>
      </c>
      <c r="B1900" t="s">
        <v>3924</v>
      </c>
      <c r="C1900" t="s">
        <v>45</v>
      </c>
      <c r="D1900">
        <v>51.884765625</v>
      </c>
      <c r="F1900">
        <v>73.63653564453125</v>
      </c>
      <c r="G1900">
        <v>835277632</v>
      </c>
      <c r="H1900">
        <v>16.75</v>
      </c>
    </row>
    <row r="1901" spans="1:8" x14ac:dyDescent="0.15">
      <c r="A1901" t="s">
        <v>3925</v>
      </c>
      <c r="B1901" t="s">
        <v>3926</v>
      </c>
      <c r="C1901" t="s">
        <v>69</v>
      </c>
      <c r="D1901">
        <v>20.657630920410156</v>
      </c>
      <c r="E1901">
        <v>21.933797836303711</v>
      </c>
      <c r="F1901">
        <v>21.15644645690918</v>
      </c>
      <c r="G1901">
        <v>835180480</v>
      </c>
      <c r="H1901">
        <v>16.159999847412109</v>
      </c>
    </row>
    <row r="1902" spans="1:8" x14ac:dyDescent="0.15">
      <c r="A1902" t="s">
        <v>3927</v>
      </c>
      <c r="B1902" t="s">
        <v>3928</v>
      </c>
      <c r="C1902" t="s">
        <v>69</v>
      </c>
      <c r="D1902">
        <v>14.299559593200684</v>
      </c>
      <c r="E1902">
        <v>73.527366638183594</v>
      </c>
      <c r="F1902">
        <v>33.436347961425781</v>
      </c>
      <c r="G1902">
        <v>835063424</v>
      </c>
      <c r="H1902">
        <v>32.849998474121094</v>
      </c>
    </row>
    <row r="1903" spans="1:8" x14ac:dyDescent="0.15">
      <c r="A1903" t="s">
        <v>3929</v>
      </c>
      <c r="B1903" t="s">
        <v>3930</v>
      </c>
      <c r="C1903" t="s">
        <v>36</v>
      </c>
      <c r="G1903">
        <v>835000640</v>
      </c>
      <c r="H1903">
        <v>14.229999542236328</v>
      </c>
    </row>
    <row r="1904" spans="1:8" x14ac:dyDescent="0.15">
      <c r="A1904" t="s">
        <v>3931</v>
      </c>
      <c r="B1904" t="s">
        <v>3932</v>
      </c>
      <c r="C1904" t="s">
        <v>80</v>
      </c>
      <c r="D1904">
        <v>108.22757720947266</v>
      </c>
      <c r="E1904">
        <v>1.306982040405273</v>
      </c>
      <c r="F1904">
        <v>71.000289916992188</v>
      </c>
      <c r="G1904">
        <v>834879680</v>
      </c>
      <c r="H1904">
        <v>43.020000457763672</v>
      </c>
    </row>
    <row r="1905" spans="1:8" x14ac:dyDescent="0.15">
      <c r="A1905" t="s">
        <v>3933</v>
      </c>
      <c r="B1905" t="s">
        <v>3934</v>
      </c>
      <c r="C1905" t="s">
        <v>28</v>
      </c>
      <c r="D1905">
        <v>17.164562225341797</v>
      </c>
      <c r="E1905">
        <v>27.715574264526367</v>
      </c>
      <c r="F1905">
        <v>44.135856628417969</v>
      </c>
      <c r="G1905">
        <v>834856832</v>
      </c>
      <c r="H1905">
        <v>30.489999771118164</v>
      </c>
    </row>
    <row r="1906" spans="1:8" x14ac:dyDescent="0.15">
      <c r="A1906" t="s">
        <v>3935</v>
      </c>
      <c r="B1906" t="s">
        <v>3936</v>
      </c>
      <c r="C1906" t="s">
        <v>69</v>
      </c>
      <c r="D1906">
        <v>16.352354049682617</v>
      </c>
      <c r="E1906">
        <v>4.1443982124328613</v>
      </c>
      <c r="F1906">
        <v>239.77650451660156</v>
      </c>
      <c r="G1906">
        <v>830710144</v>
      </c>
      <c r="H1906">
        <v>17.75</v>
      </c>
    </row>
    <row r="1907" spans="1:8" x14ac:dyDescent="0.15">
      <c r="A1907" t="s">
        <v>3937</v>
      </c>
      <c r="B1907" t="s">
        <v>3938</v>
      </c>
      <c r="C1907" t="s">
        <v>33</v>
      </c>
      <c r="D1907">
        <v>13.657196998596191</v>
      </c>
      <c r="E1907">
        <v>16.524602890014648</v>
      </c>
      <c r="F1907">
        <v>37.875259399414062</v>
      </c>
      <c r="G1907">
        <v>827595072</v>
      </c>
      <c r="H1907">
        <v>36.419998168945312</v>
      </c>
    </row>
    <row r="1908" spans="1:8" x14ac:dyDescent="0.15">
      <c r="A1908" t="s">
        <v>3939</v>
      </c>
      <c r="B1908" t="s">
        <v>3940</v>
      </c>
      <c r="C1908" t="s">
        <v>89</v>
      </c>
      <c r="D1908">
        <v>8.3394432067871094</v>
      </c>
      <c r="E1908">
        <v>59.198810577392578</v>
      </c>
      <c r="F1908">
        <v>381.98117065429688</v>
      </c>
      <c r="G1908">
        <v>826713600</v>
      </c>
      <c r="H1908">
        <v>13.729999542236328</v>
      </c>
    </row>
    <row r="1909" spans="1:8" x14ac:dyDescent="0.15">
      <c r="A1909" t="s">
        <v>3941</v>
      </c>
      <c r="B1909" t="s">
        <v>3942</v>
      </c>
      <c r="C1909" t="s">
        <v>33</v>
      </c>
      <c r="D1909">
        <v>7.9856014251708984</v>
      </c>
      <c r="E1909">
        <v>20.478448867797852</v>
      </c>
      <c r="F1909">
        <v>6.4146227836608887</v>
      </c>
      <c r="G1909">
        <v>826672384</v>
      </c>
      <c r="H1909">
        <v>24.200000762939453</v>
      </c>
    </row>
    <row r="1910" spans="1:8" x14ac:dyDescent="0.15">
      <c r="A1910" t="s">
        <v>3943</v>
      </c>
      <c r="B1910" t="s">
        <v>3944</v>
      </c>
      <c r="C1910" t="s">
        <v>33</v>
      </c>
      <c r="D1910">
        <v>4.4349980354309082</v>
      </c>
      <c r="F1910">
        <v>608.20465087890625</v>
      </c>
      <c r="G1910">
        <v>822018816</v>
      </c>
      <c r="H1910">
        <v>9.0600004196166992</v>
      </c>
    </row>
    <row r="1911" spans="1:8" x14ac:dyDescent="0.15">
      <c r="A1911" t="s">
        <v>3945</v>
      </c>
      <c r="B1911" t="s">
        <v>3946</v>
      </c>
      <c r="C1911" t="s">
        <v>36</v>
      </c>
      <c r="D1911">
        <v>5.0353536605834961</v>
      </c>
      <c r="F1911">
        <v>2.3195419311523442</v>
      </c>
      <c r="G1911">
        <v>820892480</v>
      </c>
      <c r="H1911">
        <v>5.0500001907348633</v>
      </c>
    </row>
    <row r="1912" spans="1:8" x14ac:dyDescent="0.15">
      <c r="A1912" t="s">
        <v>3947</v>
      </c>
      <c r="B1912" t="s">
        <v>3948</v>
      </c>
      <c r="C1912" t="s">
        <v>33</v>
      </c>
      <c r="E1912">
        <v>-17.974834442138672</v>
      </c>
      <c r="F1912">
        <v>191.65776062011719</v>
      </c>
      <c r="G1912">
        <v>820378176</v>
      </c>
      <c r="H1912">
        <v>18.010000228881836</v>
      </c>
    </row>
    <row r="1913" spans="1:8" x14ac:dyDescent="0.15">
      <c r="A1913" t="s">
        <v>3949</v>
      </c>
      <c r="B1913" t="s">
        <v>3950</v>
      </c>
      <c r="C1913" t="s">
        <v>33</v>
      </c>
      <c r="D1913">
        <v>12.94261646270752</v>
      </c>
      <c r="E1913">
        <v>12.404606819152832</v>
      </c>
      <c r="F1913">
        <v>61.260162353515625</v>
      </c>
      <c r="G1913">
        <v>819022144</v>
      </c>
      <c r="H1913">
        <v>30.719999313354492</v>
      </c>
    </row>
    <row r="1914" spans="1:8" x14ac:dyDescent="0.15">
      <c r="A1914" t="s">
        <v>3951</v>
      </c>
      <c r="B1914" t="s">
        <v>3952</v>
      </c>
      <c r="C1914" t="s">
        <v>36</v>
      </c>
      <c r="E1914">
        <v>-18.638486862182617</v>
      </c>
      <c r="F1914">
        <v>27.373231887817383</v>
      </c>
      <c r="G1914">
        <v>818770752</v>
      </c>
      <c r="H1914">
        <v>14.029999732971191</v>
      </c>
    </row>
    <row r="1915" spans="1:8" x14ac:dyDescent="0.15">
      <c r="A1915" t="s">
        <v>3953</v>
      </c>
      <c r="B1915" t="s">
        <v>3954</v>
      </c>
      <c r="C1915" t="s">
        <v>45</v>
      </c>
      <c r="D1915">
        <v>24.479917526245117</v>
      </c>
      <c r="E1915">
        <v>19.223207473754883</v>
      </c>
      <c r="F1915">
        <v>22.911664962768555</v>
      </c>
      <c r="G1915">
        <v>817197056</v>
      </c>
      <c r="H1915">
        <v>48</v>
      </c>
    </row>
    <row r="1916" spans="1:8" x14ac:dyDescent="0.15">
      <c r="A1916" t="s">
        <v>3955</v>
      </c>
      <c r="B1916" t="s">
        <v>3956</v>
      </c>
      <c r="C1916" t="s">
        <v>33</v>
      </c>
      <c r="D1916">
        <v>8.0188827514648438</v>
      </c>
      <c r="E1916">
        <v>22.714559555053711</v>
      </c>
      <c r="F1916">
        <v>202.53263854980469</v>
      </c>
      <c r="G1916">
        <v>815652736</v>
      </c>
      <c r="H1916">
        <v>23.989999771118164</v>
      </c>
    </row>
    <row r="1917" spans="1:8" x14ac:dyDescent="0.15">
      <c r="A1917" t="s">
        <v>3957</v>
      </c>
      <c r="B1917" t="s">
        <v>3958</v>
      </c>
      <c r="C1917" t="s">
        <v>80</v>
      </c>
      <c r="E1917">
        <v>25.708953857421875</v>
      </c>
      <c r="F1917">
        <v>86.290176391601562</v>
      </c>
      <c r="G1917">
        <v>814535040</v>
      </c>
      <c r="H1917">
        <v>70.069999694824219</v>
      </c>
    </row>
    <row r="1918" spans="1:8" x14ac:dyDescent="0.15">
      <c r="A1918" t="s">
        <v>3959</v>
      </c>
      <c r="B1918" t="s">
        <v>3960</v>
      </c>
      <c r="C1918" t="s">
        <v>20</v>
      </c>
      <c r="E1918">
        <v>-11.358860969543457</v>
      </c>
      <c r="F1918">
        <v>23.47808837890625</v>
      </c>
      <c r="G1918">
        <v>812887616</v>
      </c>
      <c r="H1918">
        <v>6.880000114440918</v>
      </c>
    </row>
    <row r="1919" spans="1:8" x14ac:dyDescent="0.15">
      <c r="A1919" t="s">
        <v>3961</v>
      </c>
      <c r="B1919" t="s">
        <v>3962</v>
      </c>
      <c r="C1919" t="s">
        <v>36</v>
      </c>
      <c r="D1919">
        <v>3.4497101306915279</v>
      </c>
      <c r="E1919">
        <v>-10.708499908447266</v>
      </c>
      <c r="F1919">
        <v>371.32443237304688</v>
      </c>
      <c r="G1919">
        <v>812806272</v>
      </c>
      <c r="H1919">
        <v>2.6099998950958252</v>
      </c>
    </row>
    <row r="1920" spans="1:8" x14ac:dyDescent="0.15">
      <c r="A1920" t="s">
        <v>3963</v>
      </c>
      <c r="B1920" t="s">
        <v>3964</v>
      </c>
      <c r="C1920" t="s">
        <v>20</v>
      </c>
      <c r="E1920">
        <v>-22.606779098510742</v>
      </c>
      <c r="F1920">
        <v>154.11210632324219</v>
      </c>
      <c r="G1920">
        <v>811610368</v>
      </c>
      <c r="H1920">
        <v>6.7199997901916504</v>
      </c>
    </row>
    <row r="1921" spans="1:8" x14ac:dyDescent="0.15">
      <c r="A1921" t="s">
        <v>3965</v>
      </c>
      <c r="B1921" t="s">
        <v>3966</v>
      </c>
      <c r="C1921" t="s">
        <v>28</v>
      </c>
      <c r="D1921">
        <v>24.017219543457031</v>
      </c>
      <c r="E1921">
        <v>11.437630653381348</v>
      </c>
      <c r="F1921">
        <v>46.241184234619141</v>
      </c>
      <c r="G1921">
        <v>811369152</v>
      </c>
      <c r="H1921">
        <v>44.950000762939453</v>
      </c>
    </row>
    <row r="1922" spans="1:8" x14ac:dyDescent="0.15">
      <c r="A1922" t="s">
        <v>3967</v>
      </c>
      <c r="B1922" t="s">
        <v>3968</v>
      </c>
      <c r="C1922" t="s">
        <v>33</v>
      </c>
      <c r="F1922">
        <v>0</v>
      </c>
      <c r="G1922">
        <v>811080000</v>
      </c>
      <c r="H1922">
        <v>34.560001373291016</v>
      </c>
    </row>
    <row r="1923" spans="1:8" x14ac:dyDescent="0.15">
      <c r="A1923" t="s">
        <v>3969</v>
      </c>
      <c r="B1923" t="s">
        <v>3970</v>
      </c>
      <c r="C1923" t="s">
        <v>43</v>
      </c>
      <c r="D1923">
        <v>63.134998321533203</v>
      </c>
      <c r="E1923">
        <v>-0.264162987470627</v>
      </c>
      <c r="F1923">
        <v>106.71807861328125</v>
      </c>
      <c r="G1923">
        <v>810363776</v>
      </c>
      <c r="H1923">
        <v>5.690000057220459</v>
      </c>
    </row>
    <row r="1924" spans="1:8" x14ac:dyDescent="0.15">
      <c r="A1924" t="s">
        <v>3971</v>
      </c>
      <c r="B1924" t="s">
        <v>3972</v>
      </c>
      <c r="C1924" t="s">
        <v>33</v>
      </c>
      <c r="D1924">
        <v>11.673165321350098</v>
      </c>
      <c r="E1924">
        <v>15.274858474731445</v>
      </c>
      <c r="F1924">
        <v>230.03706359863281</v>
      </c>
      <c r="G1924">
        <v>809641280</v>
      </c>
      <c r="H1924">
        <v>46.700000762939453</v>
      </c>
    </row>
    <row r="1925" spans="1:8" x14ac:dyDescent="0.15">
      <c r="A1925" t="s">
        <v>3973</v>
      </c>
      <c r="B1925" t="s">
        <v>3974</v>
      </c>
      <c r="C1925" t="s">
        <v>28</v>
      </c>
      <c r="D1925">
        <v>20.261407852172852</v>
      </c>
      <c r="E1925">
        <v>3.9926729202270512</v>
      </c>
      <c r="F1925">
        <v>21.125892639160156</v>
      </c>
      <c r="G1925">
        <v>806864576</v>
      </c>
      <c r="H1925">
        <v>19.75</v>
      </c>
    </row>
    <row r="1926" spans="1:8" x14ac:dyDescent="0.15">
      <c r="A1926" t="s">
        <v>3975</v>
      </c>
      <c r="B1926" t="s">
        <v>3976</v>
      </c>
      <c r="C1926" t="s">
        <v>80</v>
      </c>
      <c r="D1926">
        <v>68.363632202148438</v>
      </c>
      <c r="E1926">
        <v>1.3802449703216551</v>
      </c>
      <c r="F1926">
        <v>120.41578674316406</v>
      </c>
      <c r="G1926">
        <v>806378304</v>
      </c>
      <c r="H1926">
        <v>7.5199999809265137</v>
      </c>
    </row>
    <row r="1927" spans="1:8" x14ac:dyDescent="0.15">
      <c r="A1927" t="s">
        <v>3977</v>
      </c>
      <c r="B1927" t="s">
        <v>3978</v>
      </c>
      <c r="C1927" t="s">
        <v>36</v>
      </c>
      <c r="E1927">
        <v>-16.381425857543945</v>
      </c>
      <c r="F1927">
        <v>3.0999400615692139</v>
      </c>
      <c r="G1927">
        <v>805852160</v>
      </c>
      <c r="H1927">
        <v>46.580001831054688</v>
      </c>
    </row>
    <row r="1928" spans="1:8" x14ac:dyDescent="0.15">
      <c r="A1928" t="s">
        <v>3979</v>
      </c>
      <c r="B1928" t="s">
        <v>3980</v>
      </c>
      <c r="C1928" t="s">
        <v>33</v>
      </c>
      <c r="D1928">
        <v>0.72118288278579701</v>
      </c>
      <c r="F1928">
        <v>788.20025634765625</v>
      </c>
      <c r="G1928">
        <v>805108096</v>
      </c>
      <c r="H1928">
        <v>8.8400001525878906</v>
      </c>
    </row>
    <row r="1929" spans="1:8" x14ac:dyDescent="0.15">
      <c r="A1929" t="s">
        <v>3981</v>
      </c>
      <c r="B1929" t="s">
        <v>3982</v>
      </c>
      <c r="C1929" t="s">
        <v>20</v>
      </c>
      <c r="E1929">
        <v>-24.239490509033203</v>
      </c>
      <c r="F1929">
        <v>49.362529754638672</v>
      </c>
      <c r="G1929">
        <v>802561280</v>
      </c>
      <c r="H1929">
        <v>36.880001068115234</v>
      </c>
    </row>
    <row r="1930" spans="1:8" x14ac:dyDescent="0.15">
      <c r="A1930" t="s">
        <v>3983</v>
      </c>
      <c r="B1930" t="s">
        <v>3984</v>
      </c>
      <c r="C1930" t="s">
        <v>33</v>
      </c>
      <c r="D1930">
        <v>10.630208969116211</v>
      </c>
      <c r="E1930">
        <v>14.265466690063477</v>
      </c>
      <c r="F1930">
        <v>51.203456878662109</v>
      </c>
      <c r="G1930">
        <v>801163072</v>
      </c>
      <c r="H1930">
        <v>56.369998931884766</v>
      </c>
    </row>
    <row r="1931" spans="1:8" x14ac:dyDescent="0.15">
      <c r="A1931" t="s">
        <v>3985</v>
      </c>
      <c r="B1931" t="s">
        <v>3986</v>
      </c>
      <c r="C1931" t="s">
        <v>36</v>
      </c>
      <c r="E1931">
        <v>-107.946044921875</v>
      </c>
      <c r="F1931">
        <v>20.231651306152344</v>
      </c>
      <c r="G1931">
        <v>800108672</v>
      </c>
      <c r="H1931">
        <v>23.340000152587891</v>
      </c>
    </row>
    <row r="1932" spans="1:8" x14ac:dyDescent="0.15">
      <c r="A1932" t="s">
        <v>3987</v>
      </c>
      <c r="B1932" t="s">
        <v>3988</v>
      </c>
      <c r="C1932" t="s">
        <v>36</v>
      </c>
      <c r="D1932">
        <v>39.324203491210938</v>
      </c>
      <c r="E1932">
        <v>8.9116678237915039</v>
      </c>
      <c r="F1932">
        <v>89.678123474121094</v>
      </c>
      <c r="G1932">
        <v>798894720</v>
      </c>
      <c r="H1932">
        <v>66.040000915527344</v>
      </c>
    </row>
    <row r="1933" spans="1:8" x14ac:dyDescent="0.15">
      <c r="A1933" t="s">
        <v>3989</v>
      </c>
      <c r="B1933" t="s">
        <v>3990</v>
      </c>
      <c r="C1933" t="s">
        <v>80</v>
      </c>
      <c r="E1933">
        <v>37.066238403320312</v>
      </c>
      <c r="F1933">
        <v>232.25575256347656</v>
      </c>
      <c r="G1933">
        <v>795728512</v>
      </c>
      <c r="H1933">
        <v>12.800000190734863</v>
      </c>
    </row>
    <row r="1934" spans="1:8" x14ac:dyDescent="0.15">
      <c r="A1934" t="s">
        <v>3991</v>
      </c>
      <c r="B1934" t="s">
        <v>3992</v>
      </c>
      <c r="C1934" t="s">
        <v>20</v>
      </c>
      <c r="E1934">
        <v>-20.646484375</v>
      </c>
      <c r="F1934">
        <v>16.142429351806641</v>
      </c>
      <c r="G1934">
        <v>795704064</v>
      </c>
      <c r="H1934">
        <v>3.0799999237060551</v>
      </c>
    </row>
    <row r="1935" spans="1:8" x14ac:dyDescent="0.15">
      <c r="A1935" t="s">
        <v>3993</v>
      </c>
      <c r="B1935" t="s">
        <v>3994</v>
      </c>
      <c r="C1935" t="s">
        <v>43</v>
      </c>
      <c r="D1935">
        <v>3.0977706909179692</v>
      </c>
      <c r="E1935">
        <v>76.482772827148438</v>
      </c>
      <c r="F1935">
        <v>127.22219848632812</v>
      </c>
      <c r="G1935">
        <v>795029696</v>
      </c>
      <c r="H1935">
        <v>8.5900001525878906</v>
      </c>
    </row>
    <row r="1936" spans="1:8" x14ac:dyDescent="0.15">
      <c r="A1936" t="s">
        <v>3995</v>
      </c>
      <c r="B1936" t="s">
        <v>3996</v>
      </c>
      <c r="C1936" t="s">
        <v>20</v>
      </c>
      <c r="D1936">
        <v>26.84327507019043</v>
      </c>
      <c r="E1936">
        <v>7.5885758399963379</v>
      </c>
      <c r="F1936">
        <v>24.319026947021484</v>
      </c>
      <c r="G1936">
        <v>793398720</v>
      </c>
      <c r="H1936">
        <v>19.739999771118164</v>
      </c>
    </row>
    <row r="1937" spans="1:8" x14ac:dyDescent="0.15">
      <c r="A1937" t="s">
        <v>3997</v>
      </c>
      <c r="B1937" t="s">
        <v>3998</v>
      </c>
      <c r="C1937" t="s">
        <v>69</v>
      </c>
      <c r="D1937">
        <v>14.307661056518555</v>
      </c>
      <c r="E1937">
        <v>13.316824913024902</v>
      </c>
      <c r="F1937">
        <v>219.50772094726562</v>
      </c>
      <c r="G1937">
        <v>793338816</v>
      </c>
      <c r="H1937">
        <v>34.569999694824219</v>
      </c>
    </row>
    <row r="1938" spans="1:8" x14ac:dyDescent="0.15">
      <c r="A1938" t="s">
        <v>3999</v>
      </c>
      <c r="B1938" t="s">
        <v>4000</v>
      </c>
      <c r="C1938" t="s">
        <v>80</v>
      </c>
      <c r="D1938">
        <v>15.397764205932617</v>
      </c>
      <c r="F1938">
        <v>66.000289916992188</v>
      </c>
      <c r="G1938">
        <v>793041472</v>
      </c>
      <c r="H1938">
        <v>18.899999618530273</v>
      </c>
    </row>
    <row r="1939" spans="1:8" x14ac:dyDescent="0.15">
      <c r="A1939" t="s">
        <v>4001</v>
      </c>
      <c r="B1939" t="s">
        <v>4002</v>
      </c>
      <c r="C1939" t="s">
        <v>80</v>
      </c>
      <c r="D1939">
        <v>36.082244873046875</v>
      </c>
      <c r="E1939">
        <v>5.7670950889587402</v>
      </c>
      <c r="F1939">
        <v>50.803226470947266</v>
      </c>
      <c r="G1939">
        <v>791187904</v>
      </c>
      <c r="H1939">
        <v>20.959999084472656</v>
      </c>
    </row>
    <row r="1940" spans="1:8" x14ac:dyDescent="0.15">
      <c r="A1940" t="s">
        <v>4003</v>
      </c>
      <c r="B1940" t="s">
        <v>4004</v>
      </c>
      <c r="C1940" t="s">
        <v>36</v>
      </c>
      <c r="D1940">
        <v>26.069990158081055</v>
      </c>
      <c r="E1940">
        <v>11.760851860046387</v>
      </c>
      <c r="F1940">
        <v>8.7564659118652344</v>
      </c>
      <c r="G1940">
        <v>791140096</v>
      </c>
      <c r="H1940">
        <v>57.400001525878906</v>
      </c>
    </row>
    <row r="1941" spans="1:8" x14ac:dyDescent="0.15">
      <c r="A1941" t="s">
        <v>4005</v>
      </c>
      <c r="B1941" t="s">
        <v>4006</v>
      </c>
      <c r="C1941" t="s">
        <v>33</v>
      </c>
      <c r="D1941">
        <v>13.293269157409668</v>
      </c>
      <c r="E1941">
        <v>12.15540885925293</v>
      </c>
      <c r="F1941">
        <v>53.292934417724609</v>
      </c>
      <c r="G1941">
        <v>790734400</v>
      </c>
      <c r="H1941">
        <v>27.690000534057617</v>
      </c>
    </row>
    <row r="1942" spans="1:8" x14ac:dyDescent="0.15">
      <c r="A1942" t="s">
        <v>4007</v>
      </c>
      <c r="B1942" t="s">
        <v>4008</v>
      </c>
      <c r="C1942" t="s">
        <v>33</v>
      </c>
      <c r="D1942">
        <v>13.57244873046875</v>
      </c>
      <c r="E1942">
        <v>8.7963132858276367</v>
      </c>
      <c r="F1942">
        <v>66.600761413574219</v>
      </c>
      <c r="G1942">
        <v>790622656</v>
      </c>
      <c r="H1942">
        <v>30.170000076293945</v>
      </c>
    </row>
    <row r="1943" spans="1:8" x14ac:dyDescent="0.15">
      <c r="A1943" t="s">
        <v>4009</v>
      </c>
      <c r="B1943" t="s">
        <v>4010</v>
      </c>
      <c r="C1943" t="s">
        <v>33</v>
      </c>
      <c r="E1943">
        <v>-2.8371090888977051</v>
      </c>
      <c r="F1943">
        <v>5.9277877807617188</v>
      </c>
      <c r="G1943">
        <v>787362688</v>
      </c>
      <c r="H1943">
        <v>34.970001220703125</v>
      </c>
    </row>
    <row r="1944" spans="1:8" x14ac:dyDescent="0.15">
      <c r="A1944" t="s">
        <v>4011</v>
      </c>
      <c r="B1944" t="s">
        <v>4012</v>
      </c>
      <c r="C1944" t="s">
        <v>45</v>
      </c>
      <c r="D1944">
        <v>10.228217124938965</v>
      </c>
      <c r="E1944">
        <v>12.90791130065918</v>
      </c>
      <c r="F1944">
        <v>132.43032836914062</v>
      </c>
      <c r="G1944">
        <v>783040320</v>
      </c>
      <c r="H1944">
        <v>38.650001525878906</v>
      </c>
    </row>
    <row r="1945" spans="1:8" x14ac:dyDescent="0.15">
      <c r="A1945" t="s">
        <v>4013</v>
      </c>
      <c r="B1945" t="s">
        <v>4014</v>
      </c>
      <c r="C1945" t="s">
        <v>69</v>
      </c>
      <c r="D1945">
        <v>30.959604263305664</v>
      </c>
      <c r="E1945">
        <v>-2.3161170482635498</v>
      </c>
      <c r="F1945">
        <v>89.444122314453125</v>
      </c>
      <c r="G1945">
        <v>779967488</v>
      </c>
      <c r="H1945">
        <v>12.5</v>
      </c>
    </row>
    <row r="1946" spans="1:8" x14ac:dyDescent="0.15">
      <c r="A1946" t="s">
        <v>4015</v>
      </c>
      <c r="B1946" t="s">
        <v>4016</v>
      </c>
      <c r="C1946" t="s">
        <v>80</v>
      </c>
      <c r="D1946">
        <v>24.534704208374023</v>
      </c>
      <c r="E1946">
        <v>3.2111079692840581</v>
      </c>
      <c r="F1946">
        <v>75.612258911132812</v>
      </c>
      <c r="G1946">
        <v>779808000</v>
      </c>
      <c r="H1946">
        <v>16.620000839233398</v>
      </c>
    </row>
    <row r="1947" spans="1:8" x14ac:dyDescent="0.15">
      <c r="A1947" t="s">
        <v>4017</v>
      </c>
      <c r="B1947" t="s">
        <v>4018</v>
      </c>
      <c r="C1947" t="s">
        <v>36</v>
      </c>
      <c r="E1947">
        <v>-49.363224029541016</v>
      </c>
      <c r="F1947">
        <v>2.044449090957642</v>
      </c>
      <c r="G1947">
        <v>779349632</v>
      </c>
      <c r="H1947">
        <v>22.579999923706055</v>
      </c>
    </row>
    <row r="1948" spans="1:8" x14ac:dyDescent="0.15">
      <c r="A1948" t="s">
        <v>4019</v>
      </c>
      <c r="B1948" t="s">
        <v>4020</v>
      </c>
      <c r="C1948" t="s">
        <v>33</v>
      </c>
      <c r="D1948">
        <v>8.9924468994140625</v>
      </c>
      <c r="E1948">
        <v>5.4093470573425293</v>
      </c>
      <c r="F1948">
        <v>3.964716911315918</v>
      </c>
      <c r="G1948">
        <v>778321856</v>
      </c>
      <c r="H1948">
        <v>35.909999847412109</v>
      </c>
    </row>
    <row r="1949" spans="1:8" x14ac:dyDescent="0.15">
      <c r="A1949" t="s">
        <v>4021</v>
      </c>
      <c r="B1949" t="s">
        <v>4022</v>
      </c>
      <c r="C1949" t="s">
        <v>80</v>
      </c>
      <c r="D1949">
        <v>21.524419784545898</v>
      </c>
      <c r="E1949">
        <v>5.7169089317321777</v>
      </c>
      <c r="F1949">
        <v>356.885498046875</v>
      </c>
      <c r="G1949">
        <v>778054656</v>
      </c>
      <c r="H1949">
        <v>25.600000381469727</v>
      </c>
    </row>
    <row r="1950" spans="1:8" x14ac:dyDescent="0.15">
      <c r="A1950" t="s">
        <v>4023</v>
      </c>
      <c r="B1950" t="s">
        <v>4024</v>
      </c>
      <c r="C1950" t="s">
        <v>69</v>
      </c>
      <c r="D1950">
        <v>25.610597610473633</v>
      </c>
      <c r="E1950">
        <v>10.909361839294434</v>
      </c>
      <c r="F1950">
        <v>27.584283828735352</v>
      </c>
      <c r="G1950">
        <v>777682752</v>
      </c>
      <c r="H1950">
        <v>60.900001525878906</v>
      </c>
    </row>
    <row r="1951" spans="1:8" x14ac:dyDescent="0.15">
      <c r="A1951" t="s">
        <v>4025</v>
      </c>
      <c r="B1951" t="s">
        <v>4026</v>
      </c>
      <c r="C1951" t="s">
        <v>69</v>
      </c>
      <c r="D1951">
        <v>10.077079772949219</v>
      </c>
      <c r="E1951">
        <v>11.363581657409668</v>
      </c>
      <c r="F1951">
        <v>10.593050003051758</v>
      </c>
      <c r="G1951">
        <v>775355776</v>
      </c>
      <c r="H1951">
        <v>19.350000381469727</v>
      </c>
    </row>
    <row r="1952" spans="1:8" x14ac:dyDescent="0.15">
      <c r="A1952" t="s">
        <v>4027</v>
      </c>
      <c r="B1952" t="s">
        <v>4028</v>
      </c>
      <c r="C1952" t="s">
        <v>69</v>
      </c>
      <c r="D1952">
        <v>20.489654541015625</v>
      </c>
      <c r="E1952">
        <v>11.750678062438965</v>
      </c>
      <c r="F1952">
        <v>0.63009899854660001</v>
      </c>
      <c r="G1952">
        <v>774855104</v>
      </c>
      <c r="H1952">
        <v>29.649999618530273</v>
      </c>
    </row>
    <row r="1953" spans="1:8" x14ac:dyDescent="0.15">
      <c r="A1953" t="s">
        <v>4029</v>
      </c>
      <c r="B1953" t="s">
        <v>4030</v>
      </c>
      <c r="C1953" t="s">
        <v>43</v>
      </c>
      <c r="E1953">
        <v>-22.108524322509766</v>
      </c>
      <c r="F1953">
        <v>139.64356994628906</v>
      </c>
      <c r="G1953">
        <v>774061248</v>
      </c>
      <c r="H1953">
        <v>10.520000457763672</v>
      </c>
    </row>
    <row r="1954" spans="1:8" x14ac:dyDescent="0.15">
      <c r="A1954" t="s">
        <v>4031</v>
      </c>
      <c r="B1954" t="s">
        <v>4032</v>
      </c>
      <c r="C1954" t="s">
        <v>33</v>
      </c>
      <c r="D1954">
        <v>13.991619110107422</v>
      </c>
      <c r="E1954">
        <v>9.5653352737426758</v>
      </c>
      <c r="F1954">
        <v>98.565238952636719</v>
      </c>
      <c r="G1954">
        <v>773865408</v>
      </c>
      <c r="H1954">
        <v>17.159999847412109</v>
      </c>
    </row>
    <row r="1955" spans="1:8" x14ac:dyDescent="0.15">
      <c r="A1955" t="s">
        <v>4033</v>
      </c>
      <c r="B1955" t="s">
        <v>4034</v>
      </c>
      <c r="C1955" t="s">
        <v>43</v>
      </c>
      <c r="E1955">
        <v>-1.6864470243453979</v>
      </c>
      <c r="F1955">
        <v>8.5652999579906006E-2</v>
      </c>
      <c r="G1955">
        <v>773331776</v>
      </c>
      <c r="H1955">
        <v>2.380000114440918</v>
      </c>
    </row>
    <row r="1956" spans="1:8" x14ac:dyDescent="0.15">
      <c r="A1956" t="s">
        <v>4035</v>
      </c>
      <c r="B1956" t="s">
        <v>4036</v>
      </c>
      <c r="C1956" t="s">
        <v>43</v>
      </c>
      <c r="D1956">
        <v>3.4298553466796879</v>
      </c>
      <c r="F1956">
        <v>219.99235534667969</v>
      </c>
      <c r="G1956">
        <v>773196352</v>
      </c>
      <c r="H1956">
        <v>1.940000057220459</v>
      </c>
    </row>
    <row r="1957" spans="1:8" x14ac:dyDescent="0.15">
      <c r="A1957" t="s">
        <v>4037</v>
      </c>
      <c r="B1957" t="s">
        <v>4038</v>
      </c>
      <c r="C1957" t="s">
        <v>36</v>
      </c>
      <c r="F1957">
        <v>2.799629926681519</v>
      </c>
      <c r="G1957">
        <v>772529152</v>
      </c>
      <c r="H1957">
        <v>34.009998321533203</v>
      </c>
    </row>
    <row r="1958" spans="1:8" x14ac:dyDescent="0.15">
      <c r="A1958" t="s">
        <v>4039</v>
      </c>
      <c r="B1958" t="s">
        <v>4040</v>
      </c>
      <c r="C1958" t="s">
        <v>36</v>
      </c>
      <c r="D1958">
        <v>19.325521469116211</v>
      </c>
      <c r="E1958">
        <v>23.632932662963867</v>
      </c>
      <c r="F1958">
        <v>24.91636848449707</v>
      </c>
      <c r="G1958">
        <v>769172032</v>
      </c>
      <c r="H1958">
        <v>56.279998779296875</v>
      </c>
    </row>
    <row r="1959" spans="1:8" x14ac:dyDescent="0.15">
      <c r="A1959" t="s">
        <v>4041</v>
      </c>
      <c r="B1959" t="s">
        <v>4042</v>
      </c>
      <c r="C1959" t="s">
        <v>36</v>
      </c>
      <c r="E1959">
        <v>-184.409423828125</v>
      </c>
      <c r="F1959">
        <v>89.169525146484375</v>
      </c>
      <c r="G1959">
        <v>766117056</v>
      </c>
      <c r="H1959">
        <v>9.1599998474121094</v>
      </c>
    </row>
    <row r="1960" spans="1:8" x14ac:dyDescent="0.15">
      <c r="A1960" t="s">
        <v>4043</v>
      </c>
      <c r="B1960" t="s">
        <v>4044</v>
      </c>
      <c r="C1960" t="s">
        <v>36</v>
      </c>
      <c r="E1960">
        <v>-13.992959022521973</v>
      </c>
      <c r="F1960">
        <v>17.676174163818359</v>
      </c>
      <c r="G1960">
        <v>765601728</v>
      </c>
      <c r="H1960">
        <v>21.510000228881836</v>
      </c>
    </row>
    <row r="1961" spans="1:8" x14ac:dyDescent="0.15">
      <c r="A1961" t="s">
        <v>4045</v>
      </c>
      <c r="B1961" t="s">
        <v>4046</v>
      </c>
      <c r="C1961" t="s">
        <v>33</v>
      </c>
      <c r="D1961">
        <v>20.342105865478516</v>
      </c>
      <c r="E1961">
        <v>5.4100399017333984</v>
      </c>
      <c r="F1961">
        <v>108.85826110839844</v>
      </c>
      <c r="G1961">
        <v>764914304</v>
      </c>
      <c r="H1961">
        <v>15.529999732971191</v>
      </c>
    </row>
    <row r="1962" spans="1:8" x14ac:dyDescent="0.15">
      <c r="A1962" t="s">
        <v>4047</v>
      </c>
      <c r="B1962" t="s">
        <v>4048</v>
      </c>
      <c r="C1962" t="s">
        <v>33</v>
      </c>
      <c r="E1962">
        <v>-22.305179595947266</v>
      </c>
      <c r="F1962">
        <v>315.38461303710938</v>
      </c>
      <c r="G1962">
        <v>761960768</v>
      </c>
      <c r="H1962">
        <v>8.9899997711181641</v>
      </c>
    </row>
    <row r="1963" spans="1:8" x14ac:dyDescent="0.15">
      <c r="A1963" t="s">
        <v>4049</v>
      </c>
      <c r="B1963" t="s">
        <v>4050</v>
      </c>
      <c r="C1963" t="s">
        <v>28</v>
      </c>
      <c r="D1963">
        <v>15.494050979614258</v>
      </c>
      <c r="E1963">
        <v>14.938864707946777</v>
      </c>
      <c r="F1963">
        <v>175.6390380859375</v>
      </c>
      <c r="G1963">
        <v>761361984</v>
      </c>
      <c r="H1963">
        <v>37.209999084472656</v>
      </c>
    </row>
    <row r="1964" spans="1:8" x14ac:dyDescent="0.15">
      <c r="A1964" t="s">
        <v>4051</v>
      </c>
      <c r="B1964" t="s">
        <v>4052</v>
      </c>
      <c r="C1964" t="s">
        <v>33</v>
      </c>
      <c r="D1964">
        <v>12.783458709716797</v>
      </c>
      <c r="E1964">
        <v>10.41453742980957</v>
      </c>
      <c r="F1964">
        <v>69.195266723632812</v>
      </c>
      <c r="G1964">
        <v>758534528</v>
      </c>
      <c r="H1964">
        <v>34.060001373291016</v>
      </c>
    </row>
    <row r="1965" spans="1:8" x14ac:dyDescent="0.15">
      <c r="A1965" t="s">
        <v>4053</v>
      </c>
      <c r="B1965" t="s">
        <v>4054</v>
      </c>
      <c r="C1965" t="s">
        <v>69</v>
      </c>
      <c r="D1965">
        <v>11.426764488220215</v>
      </c>
      <c r="E1965">
        <v>12.40339183807373</v>
      </c>
      <c r="F1965">
        <v>71.904937744140625</v>
      </c>
      <c r="G1965">
        <v>758246144</v>
      </c>
      <c r="H1965">
        <v>32.099998474121094</v>
      </c>
    </row>
    <row r="1966" spans="1:8" x14ac:dyDescent="0.15">
      <c r="A1966" t="s">
        <v>4055</v>
      </c>
      <c r="B1966" t="s">
        <v>4056</v>
      </c>
      <c r="C1966" t="s">
        <v>33</v>
      </c>
      <c r="D1966">
        <v>10.015645027160645</v>
      </c>
      <c r="E1966">
        <v>17.870410919189453</v>
      </c>
      <c r="F1966">
        <v>26.706642150878906</v>
      </c>
      <c r="G1966">
        <v>755235008</v>
      </c>
      <c r="H1966">
        <v>49.459999084472656</v>
      </c>
    </row>
    <row r="1967" spans="1:8" x14ac:dyDescent="0.15">
      <c r="A1967" t="s">
        <v>4057</v>
      </c>
      <c r="B1967" t="s">
        <v>4058</v>
      </c>
      <c r="C1967" t="s">
        <v>33</v>
      </c>
      <c r="D1967">
        <v>10.576833724975586</v>
      </c>
      <c r="E1967">
        <v>10.044224739074707</v>
      </c>
      <c r="F1967">
        <v>82.022956848144531</v>
      </c>
      <c r="G1967">
        <v>754812928</v>
      </c>
      <c r="H1967">
        <v>14.949999809265137</v>
      </c>
    </row>
    <row r="1968" spans="1:8" x14ac:dyDescent="0.15">
      <c r="A1968" t="s">
        <v>4059</v>
      </c>
      <c r="B1968" t="s">
        <v>4060</v>
      </c>
      <c r="C1968" t="s">
        <v>36</v>
      </c>
      <c r="E1968">
        <v>-63.256202697753906</v>
      </c>
      <c r="F1968">
        <v>13.161819458007812</v>
      </c>
      <c r="G1968">
        <v>753146944</v>
      </c>
      <c r="H1968">
        <v>20.610000610351562</v>
      </c>
    </row>
    <row r="1969" spans="1:8" x14ac:dyDescent="0.15">
      <c r="A1969" t="s">
        <v>4061</v>
      </c>
      <c r="B1969" t="s">
        <v>4062</v>
      </c>
      <c r="C1969" t="s">
        <v>33</v>
      </c>
      <c r="D1969">
        <v>8.7459564208984375</v>
      </c>
      <c r="E1969">
        <v>13.778114318847656</v>
      </c>
      <c r="F1969">
        <v>781.7703857421875</v>
      </c>
      <c r="G1969">
        <v>752752640</v>
      </c>
      <c r="H1969">
        <v>39.279998779296875</v>
      </c>
    </row>
    <row r="1970" spans="1:8" x14ac:dyDescent="0.15">
      <c r="A1970" t="s">
        <v>4063</v>
      </c>
      <c r="B1970" t="s">
        <v>4064</v>
      </c>
      <c r="C1970" t="s">
        <v>20</v>
      </c>
      <c r="E1970">
        <v>-7.1547298431396484</v>
      </c>
      <c r="F1970">
        <v>27.615224838256836</v>
      </c>
      <c r="G1970">
        <v>752190592</v>
      </c>
      <c r="H1970">
        <v>40.220001220703125</v>
      </c>
    </row>
    <row r="1971" spans="1:8" x14ac:dyDescent="0.15">
      <c r="A1971" t="s">
        <v>4065</v>
      </c>
      <c r="B1971" t="s">
        <v>4066</v>
      </c>
      <c r="C1971" t="s">
        <v>33</v>
      </c>
      <c r="D1971">
        <v>24.466585159301758</v>
      </c>
      <c r="E1971">
        <v>2.1525828838348389</v>
      </c>
      <c r="F1971">
        <v>49.409324645996094</v>
      </c>
      <c r="G1971">
        <v>751908352</v>
      </c>
      <c r="H1971">
        <v>20.780000686645508</v>
      </c>
    </row>
    <row r="1972" spans="1:8" x14ac:dyDescent="0.15">
      <c r="A1972" t="s">
        <v>4067</v>
      </c>
      <c r="B1972" t="s">
        <v>4068</v>
      </c>
      <c r="C1972" t="s">
        <v>69</v>
      </c>
      <c r="D1972">
        <v>8.4361476898193359</v>
      </c>
      <c r="E1972">
        <v>12.073751449584961</v>
      </c>
      <c r="F1972">
        <v>47.704326629638672</v>
      </c>
      <c r="G1972">
        <v>751572928</v>
      </c>
      <c r="H1972">
        <v>29.450000762939453</v>
      </c>
    </row>
    <row r="1973" spans="1:8" x14ac:dyDescent="0.15">
      <c r="A1973" t="s">
        <v>4069</v>
      </c>
      <c r="B1973" t="s">
        <v>4070</v>
      </c>
      <c r="C1973" t="s">
        <v>36</v>
      </c>
      <c r="D1973">
        <v>27.096155166625977</v>
      </c>
      <c r="E1973">
        <v>10.382049560546875</v>
      </c>
      <c r="F1973">
        <v>5.1396389007568359</v>
      </c>
      <c r="G1973">
        <v>751161792</v>
      </c>
      <c r="H1973">
        <v>14.100000381469727</v>
      </c>
    </row>
    <row r="1974" spans="1:8" x14ac:dyDescent="0.15">
      <c r="A1974" t="s">
        <v>4071</v>
      </c>
      <c r="B1974" t="s">
        <v>4072</v>
      </c>
      <c r="C1974" t="s">
        <v>20</v>
      </c>
      <c r="E1974">
        <v>-104.31491088867188</v>
      </c>
      <c r="F1974">
        <v>45.714210510253906</v>
      </c>
      <c r="G1974">
        <v>749919488</v>
      </c>
      <c r="H1974">
        <v>6.8299999237060547</v>
      </c>
    </row>
    <row r="1975" spans="1:8" x14ac:dyDescent="0.15">
      <c r="A1975" t="s">
        <v>4073</v>
      </c>
      <c r="B1975" t="s">
        <v>4074</v>
      </c>
      <c r="C1975" t="s">
        <v>69</v>
      </c>
      <c r="D1975">
        <v>16.251928329467773</v>
      </c>
      <c r="E1975">
        <v>5.3785090446472168</v>
      </c>
      <c r="F1975">
        <v>35.35968017578125</v>
      </c>
      <c r="G1975">
        <v>749720128</v>
      </c>
      <c r="H1975">
        <v>23.079999923706055</v>
      </c>
    </row>
    <row r="1976" spans="1:8" x14ac:dyDescent="0.15">
      <c r="A1976" t="s">
        <v>4075</v>
      </c>
      <c r="B1976" t="s">
        <v>4076</v>
      </c>
      <c r="C1976" t="s">
        <v>33</v>
      </c>
      <c r="D1976">
        <v>21.169979095458984</v>
      </c>
      <c r="E1976">
        <v>4.4362101554870614</v>
      </c>
      <c r="F1976">
        <v>44.236362457275391</v>
      </c>
      <c r="G1976">
        <v>749130496</v>
      </c>
      <c r="H1976">
        <v>4.8299999237060547</v>
      </c>
    </row>
    <row r="1977" spans="1:8" x14ac:dyDescent="0.15">
      <c r="A1977" t="s">
        <v>4077</v>
      </c>
      <c r="B1977" t="s">
        <v>4078</v>
      </c>
      <c r="C1977" t="s">
        <v>69</v>
      </c>
      <c r="D1977">
        <v>14.29570484161377</v>
      </c>
      <c r="E1977">
        <v>122.35427093505859</v>
      </c>
      <c r="F1977">
        <v>47.53363037109375</v>
      </c>
      <c r="G1977">
        <v>748967040</v>
      </c>
      <c r="H1977">
        <v>19.979999542236328</v>
      </c>
    </row>
    <row r="1978" spans="1:8" x14ac:dyDescent="0.15">
      <c r="A1978" t="s">
        <v>4079</v>
      </c>
      <c r="B1978" t="s">
        <v>4080</v>
      </c>
      <c r="C1978" t="s">
        <v>36</v>
      </c>
      <c r="E1978">
        <v>-57.784553527832031</v>
      </c>
      <c r="F1978">
        <v>10.193324089050293</v>
      </c>
      <c r="G1978">
        <v>748959616</v>
      </c>
      <c r="H1978">
        <v>27.110000610351562</v>
      </c>
    </row>
    <row r="1979" spans="1:8" x14ac:dyDescent="0.15">
      <c r="A1979" t="s">
        <v>4081</v>
      </c>
      <c r="B1979" t="s">
        <v>4082</v>
      </c>
      <c r="C1979" t="s">
        <v>45</v>
      </c>
      <c r="D1979">
        <v>14.774682998657227</v>
      </c>
      <c r="E1979">
        <v>4.200225830078125</v>
      </c>
      <c r="F1979">
        <v>154.20614624023438</v>
      </c>
      <c r="G1979">
        <v>748822016</v>
      </c>
      <c r="H1979">
        <v>22.969999313354492</v>
      </c>
    </row>
    <row r="1980" spans="1:8" x14ac:dyDescent="0.15">
      <c r="A1980" t="s">
        <v>4083</v>
      </c>
      <c r="B1980" t="s">
        <v>4084</v>
      </c>
      <c r="C1980" t="s">
        <v>36</v>
      </c>
      <c r="E1980">
        <v>-85.536529541015625</v>
      </c>
      <c r="F1980">
        <v>97.903465270996094</v>
      </c>
      <c r="G1980">
        <v>747913792</v>
      </c>
      <c r="H1980">
        <v>5.3299999237060547</v>
      </c>
    </row>
    <row r="1981" spans="1:8" x14ac:dyDescent="0.15">
      <c r="A1981" t="s">
        <v>4085</v>
      </c>
      <c r="B1981" t="s">
        <v>4086</v>
      </c>
      <c r="C1981" t="s">
        <v>33</v>
      </c>
      <c r="D1981">
        <v>14.555419921875</v>
      </c>
      <c r="E1981">
        <v>10.353211402893066</v>
      </c>
      <c r="F1981">
        <v>82.736518859863281</v>
      </c>
      <c r="G1981">
        <v>747185024</v>
      </c>
      <c r="H1981">
        <v>31.829999923706055</v>
      </c>
    </row>
    <row r="1982" spans="1:8" x14ac:dyDescent="0.15">
      <c r="A1982" t="s">
        <v>4087</v>
      </c>
      <c r="B1982" t="s">
        <v>4088</v>
      </c>
      <c r="C1982" t="s">
        <v>69</v>
      </c>
      <c r="D1982">
        <v>9.0235929489135742</v>
      </c>
      <c r="E1982">
        <v>12.387936592102051</v>
      </c>
      <c r="F1982">
        <v>100.35847473144531</v>
      </c>
      <c r="G1982">
        <v>746599488</v>
      </c>
      <c r="H1982">
        <v>13.710000038146973</v>
      </c>
    </row>
    <row r="1983" spans="1:8" x14ac:dyDescent="0.15">
      <c r="A1983" t="s">
        <v>4089</v>
      </c>
      <c r="B1983" t="s">
        <v>4090</v>
      </c>
      <c r="C1983" t="s">
        <v>33</v>
      </c>
      <c r="D1983">
        <v>11.217777252197266</v>
      </c>
      <c r="E1983">
        <v>10.482877731323242</v>
      </c>
      <c r="F1983">
        <v>52.886585235595703</v>
      </c>
      <c r="G1983">
        <v>745530560</v>
      </c>
      <c r="H1983">
        <v>25.440000534057617</v>
      </c>
    </row>
    <row r="1984" spans="1:8" x14ac:dyDescent="0.15">
      <c r="A1984" t="s">
        <v>4091</v>
      </c>
      <c r="B1984" t="s">
        <v>4092</v>
      </c>
      <c r="C1984" t="s">
        <v>36</v>
      </c>
      <c r="E1984">
        <v>-20.61292839050293</v>
      </c>
      <c r="F1984">
        <v>30.870096206665039</v>
      </c>
      <c r="G1984">
        <v>745030784</v>
      </c>
      <c r="H1984">
        <v>16.879999160766602</v>
      </c>
    </row>
    <row r="1985" spans="1:8" x14ac:dyDescent="0.15">
      <c r="A1985" t="s">
        <v>4093</v>
      </c>
      <c r="B1985" t="s">
        <v>4094</v>
      </c>
      <c r="C1985" t="s">
        <v>33</v>
      </c>
      <c r="D1985">
        <v>27.241306304931641</v>
      </c>
      <c r="E1985">
        <v>3.489568948745728</v>
      </c>
      <c r="F1985">
        <v>210.37326049804688</v>
      </c>
      <c r="G1985">
        <v>743866944</v>
      </c>
      <c r="H1985">
        <v>14.619999885559082</v>
      </c>
    </row>
    <row r="1986" spans="1:8" x14ac:dyDescent="0.15">
      <c r="A1986" t="s">
        <v>4095</v>
      </c>
      <c r="B1986" t="s">
        <v>4096</v>
      </c>
      <c r="C1986" t="s">
        <v>28</v>
      </c>
      <c r="E1986">
        <v>-18.925796508789062</v>
      </c>
      <c r="F1986">
        <v>158.72067260742188</v>
      </c>
      <c r="G1986">
        <v>743412096</v>
      </c>
      <c r="H1986">
        <v>5.9800000190734863</v>
      </c>
    </row>
    <row r="1987" spans="1:8" x14ac:dyDescent="0.15">
      <c r="A1987" t="s">
        <v>4097</v>
      </c>
      <c r="B1987" t="s">
        <v>4098</v>
      </c>
      <c r="C1987" t="s">
        <v>33</v>
      </c>
      <c r="D1987">
        <v>12.1875</v>
      </c>
      <c r="E1987">
        <v>12.257551193237305</v>
      </c>
      <c r="F1987">
        <v>44.007526397705078</v>
      </c>
      <c r="G1987">
        <v>743300928</v>
      </c>
      <c r="H1987">
        <v>7.6700000762939453</v>
      </c>
    </row>
    <row r="1988" spans="1:8" x14ac:dyDescent="0.15">
      <c r="A1988" t="s">
        <v>4099</v>
      </c>
      <c r="B1988" t="s">
        <v>4100</v>
      </c>
      <c r="C1988" t="s">
        <v>36</v>
      </c>
      <c r="E1988">
        <v>-81.4739990234375</v>
      </c>
      <c r="F1988">
        <v>7.0531558990478516</v>
      </c>
      <c r="G1988">
        <v>742397440</v>
      </c>
      <c r="H1988">
        <v>13.810000419616699</v>
      </c>
    </row>
    <row r="1989" spans="1:8" x14ac:dyDescent="0.15">
      <c r="A1989" t="s">
        <v>4101</v>
      </c>
      <c r="B1989" t="s">
        <v>4102</v>
      </c>
      <c r="C1989" t="s">
        <v>33</v>
      </c>
      <c r="D1989">
        <v>9.0174140930175781</v>
      </c>
      <c r="E1989">
        <v>10.876667976379395</v>
      </c>
      <c r="F1989">
        <v>106.37850189208984</v>
      </c>
      <c r="G1989">
        <v>737814336</v>
      </c>
      <c r="H1989">
        <v>20.870000839233398</v>
      </c>
    </row>
    <row r="1990" spans="1:8" x14ac:dyDescent="0.15">
      <c r="A1990" t="s">
        <v>4103</v>
      </c>
      <c r="B1990" t="s">
        <v>4104</v>
      </c>
      <c r="C1990" t="s">
        <v>20</v>
      </c>
      <c r="E1990">
        <v>-15.020774841308594</v>
      </c>
      <c r="F1990">
        <v>1155.7940673828125</v>
      </c>
      <c r="G1990">
        <v>737578944</v>
      </c>
      <c r="H1990">
        <v>5.0500001907348633</v>
      </c>
    </row>
    <row r="1991" spans="1:8" x14ac:dyDescent="0.15">
      <c r="A1991" t="s">
        <v>4105</v>
      </c>
      <c r="B1991" t="s">
        <v>4106</v>
      </c>
      <c r="C1991" t="s">
        <v>69</v>
      </c>
      <c r="D1991">
        <v>24.575235366821289</v>
      </c>
      <c r="E1991">
        <v>0.42573899030685403</v>
      </c>
      <c r="F1991">
        <v>185.03050231933594</v>
      </c>
      <c r="G1991">
        <v>736386304</v>
      </c>
      <c r="H1991">
        <v>17.129999160766602</v>
      </c>
    </row>
    <row r="1992" spans="1:8" x14ac:dyDescent="0.15">
      <c r="A1992" t="s">
        <v>4107</v>
      </c>
      <c r="B1992" t="s">
        <v>4108</v>
      </c>
      <c r="C1992" t="s">
        <v>28</v>
      </c>
      <c r="D1992">
        <v>17.975378036499023</v>
      </c>
      <c r="E1992">
        <v>15.514277458190918</v>
      </c>
      <c r="F1992">
        <v>0.9472879767417911</v>
      </c>
      <c r="G1992">
        <v>734558720</v>
      </c>
      <c r="H1992">
        <v>42.009998321533203</v>
      </c>
    </row>
    <row r="1993" spans="1:8" x14ac:dyDescent="0.15">
      <c r="A1993" t="s">
        <v>4109</v>
      </c>
      <c r="B1993" t="s">
        <v>4110</v>
      </c>
      <c r="C1993" t="s">
        <v>33</v>
      </c>
      <c r="D1993">
        <v>12.560484886169434</v>
      </c>
      <c r="E1993">
        <v>9.7823505401611328</v>
      </c>
      <c r="F1993">
        <v>79.131340026855469</v>
      </c>
      <c r="G1993">
        <v>734049728</v>
      </c>
      <c r="H1993">
        <v>16.290000915527344</v>
      </c>
    </row>
    <row r="1994" spans="1:8" x14ac:dyDescent="0.15">
      <c r="A1994" t="s">
        <v>4111</v>
      </c>
      <c r="B1994" t="s">
        <v>4112</v>
      </c>
      <c r="C1994" t="s">
        <v>36</v>
      </c>
      <c r="E1994">
        <v>-11.925081253051758</v>
      </c>
      <c r="F1994">
        <v>78.916580200195312</v>
      </c>
      <c r="G1994">
        <v>733977024</v>
      </c>
      <c r="H1994">
        <v>23.329999923706055</v>
      </c>
    </row>
    <row r="1995" spans="1:8" x14ac:dyDescent="0.15">
      <c r="A1995" t="s">
        <v>4113</v>
      </c>
      <c r="B1995" t="s">
        <v>4114</v>
      </c>
      <c r="C1995" t="s">
        <v>33</v>
      </c>
      <c r="D1995">
        <v>9.4265689849853516</v>
      </c>
      <c r="E1995">
        <v>2.2958259582519531</v>
      </c>
      <c r="F1995">
        <v>242.72773742675781</v>
      </c>
      <c r="G1995">
        <v>732649344</v>
      </c>
      <c r="H1995">
        <v>18.530000686645508</v>
      </c>
    </row>
    <row r="1996" spans="1:8" x14ac:dyDescent="0.15">
      <c r="A1996" t="s">
        <v>4115</v>
      </c>
      <c r="B1996" t="s">
        <v>4116</v>
      </c>
      <c r="C1996" t="s">
        <v>28</v>
      </c>
      <c r="D1996">
        <v>3.684299230575562</v>
      </c>
      <c r="E1996">
        <v>1.4157619476318359</v>
      </c>
      <c r="F1996">
        <v>109.17387390136719</v>
      </c>
      <c r="G1996">
        <v>732145984</v>
      </c>
      <c r="H1996">
        <v>1.3400000333786011</v>
      </c>
    </row>
    <row r="1997" spans="1:8" x14ac:dyDescent="0.15">
      <c r="A1997" t="s">
        <v>4117</v>
      </c>
      <c r="B1997" t="s">
        <v>4118</v>
      </c>
      <c r="C1997" t="s">
        <v>36</v>
      </c>
      <c r="F1997">
        <v>22.591693878173828</v>
      </c>
      <c r="G1997">
        <v>731995968</v>
      </c>
      <c r="H1997">
        <v>9.1899995803833008</v>
      </c>
    </row>
    <row r="1998" spans="1:8" x14ac:dyDescent="0.15">
      <c r="A1998" t="s">
        <v>4119</v>
      </c>
      <c r="B1998" t="s">
        <v>4120</v>
      </c>
      <c r="C1998" t="s">
        <v>36</v>
      </c>
      <c r="D1998">
        <v>61.760211944580078</v>
      </c>
      <c r="E1998">
        <v>5.4618239402770996</v>
      </c>
      <c r="F1998">
        <v>14.647613525390625</v>
      </c>
      <c r="G1998">
        <v>731635584</v>
      </c>
      <c r="H1998">
        <v>20.379999160766602</v>
      </c>
    </row>
    <row r="1999" spans="1:8" x14ac:dyDescent="0.15">
      <c r="A1999" t="s">
        <v>4121</v>
      </c>
      <c r="B1999" t="s">
        <v>4122</v>
      </c>
      <c r="C1999" t="s">
        <v>33</v>
      </c>
      <c r="D1999">
        <v>10.722585678100586</v>
      </c>
      <c r="E1999">
        <v>13.294816017150879</v>
      </c>
      <c r="F1999">
        <v>45.993366241455078</v>
      </c>
      <c r="G1999">
        <v>731574912</v>
      </c>
      <c r="H1999">
        <v>105.33999633789062</v>
      </c>
    </row>
    <row r="2000" spans="1:8" x14ac:dyDescent="0.15">
      <c r="A2000" t="s">
        <v>4123</v>
      </c>
      <c r="B2000" t="s">
        <v>4124</v>
      </c>
      <c r="C2000" t="s">
        <v>20</v>
      </c>
      <c r="D2000">
        <v>24.562360763549805</v>
      </c>
      <c r="E2000">
        <v>13.067143440246582</v>
      </c>
      <c r="F2000">
        <v>3.032181024551392</v>
      </c>
      <c r="G2000">
        <v>730699136</v>
      </c>
      <c r="H2000">
        <v>50.430000305175781</v>
      </c>
    </row>
    <row r="2001" spans="1:8" x14ac:dyDescent="0.15">
      <c r="A2001" t="s">
        <v>4125</v>
      </c>
      <c r="B2001" t="s">
        <v>4126</v>
      </c>
      <c r="C2001" t="s">
        <v>36</v>
      </c>
      <c r="D2001">
        <v>37.900627136230469</v>
      </c>
      <c r="E2001">
        <v>-6.384148120880127</v>
      </c>
      <c r="F2001">
        <v>5.5572309494018555</v>
      </c>
      <c r="G2001">
        <v>730419648</v>
      </c>
      <c r="H2001">
        <v>56.299999237060547</v>
      </c>
    </row>
    <row r="2002" spans="1:8" x14ac:dyDescent="0.15">
      <c r="A2002" t="s">
        <v>4127</v>
      </c>
      <c r="B2002" t="s">
        <v>4128</v>
      </c>
      <c r="C2002" t="s">
        <v>33</v>
      </c>
      <c r="D2002">
        <v>21.341312408447266</v>
      </c>
      <c r="E2002">
        <v>6.5274767875671387</v>
      </c>
      <c r="F2002">
        <v>0.67882400751113903</v>
      </c>
      <c r="G2002">
        <v>721393728</v>
      </c>
      <c r="H2002">
        <v>17.930000305175781</v>
      </c>
    </row>
    <row r="2003" spans="1:8" x14ac:dyDescent="0.15">
      <c r="A2003" t="s">
        <v>4129</v>
      </c>
      <c r="B2003" t="s">
        <v>4130</v>
      </c>
      <c r="C2003" t="s">
        <v>20</v>
      </c>
      <c r="D2003">
        <v>10.116667747497559</v>
      </c>
      <c r="E2003">
        <v>6.4697380065917969</v>
      </c>
      <c r="F2003">
        <v>43.637058258056641</v>
      </c>
      <c r="G2003">
        <v>718866944</v>
      </c>
      <c r="H2003">
        <v>28.479999542236328</v>
      </c>
    </row>
    <row r="2004" spans="1:8" x14ac:dyDescent="0.15">
      <c r="A2004" t="s">
        <v>4131</v>
      </c>
      <c r="B2004" t="s">
        <v>4132</v>
      </c>
      <c r="C2004" t="s">
        <v>28</v>
      </c>
      <c r="D2004">
        <v>2.0993778705596919</v>
      </c>
      <c r="E2004">
        <v>-12.514622688293457</v>
      </c>
      <c r="F2004">
        <v>240.4019775390625</v>
      </c>
      <c r="G2004">
        <v>717595776</v>
      </c>
      <c r="H2004">
        <v>6.380000114440918</v>
      </c>
    </row>
    <row r="2005" spans="1:8" x14ac:dyDescent="0.15">
      <c r="A2005" t="s">
        <v>4133</v>
      </c>
      <c r="B2005" t="s">
        <v>4134</v>
      </c>
      <c r="C2005" t="s">
        <v>33</v>
      </c>
      <c r="D2005">
        <v>14.843256950378418</v>
      </c>
      <c r="E2005">
        <v>7.9484868049621582</v>
      </c>
      <c r="F2005">
        <v>219.07504272460938</v>
      </c>
      <c r="G2005">
        <v>714524288</v>
      </c>
      <c r="H2005">
        <v>19.870000839233398</v>
      </c>
    </row>
    <row r="2006" spans="1:8" x14ac:dyDescent="0.15">
      <c r="A2006" t="s">
        <v>4135</v>
      </c>
      <c r="B2006" t="s">
        <v>4136</v>
      </c>
      <c r="C2006" t="s">
        <v>36</v>
      </c>
      <c r="D2006">
        <v>58.548694610595703</v>
      </c>
      <c r="E2006">
        <v>31.950565338134766</v>
      </c>
      <c r="F2006">
        <v>560.6585693359375</v>
      </c>
      <c r="G2006">
        <v>713811840</v>
      </c>
      <c r="H2006">
        <v>14.239999771118164</v>
      </c>
    </row>
    <row r="2007" spans="1:8" x14ac:dyDescent="0.15">
      <c r="A2007" t="s">
        <v>4137</v>
      </c>
      <c r="B2007" t="s">
        <v>4138</v>
      </c>
      <c r="C2007" t="s">
        <v>36</v>
      </c>
      <c r="D2007">
        <v>49.659267425537109</v>
      </c>
      <c r="G2007">
        <v>711362304</v>
      </c>
      <c r="H2007">
        <v>19.069999694824219</v>
      </c>
    </row>
    <row r="2008" spans="1:8" x14ac:dyDescent="0.15">
      <c r="A2008" t="s">
        <v>4139</v>
      </c>
      <c r="B2008" t="s">
        <v>4140</v>
      </c>
      <c r="C2008" t="s">
        <v>28</v>
      </c>
      <c r="D2008">
        <v>47.630653381347656</v>
      </c>
      <c r="E2008">
        <v>-32.32733154296875</v>
      </c>
      <c r="F2008">
        <v>11195.1748046875</v>
      </c>
      <c r="G2008">
        <v>709590016</v>
      </c>
      <c r="H2008">
        <v>7.9200000762939453</v>
      </c>
    </row>
    <row r="2009" spans="1:8" x14ac:dyDescent="0.15">
      <c r="A2009" t="s">
        <v>4141</v>
      </c>
      <c r="B2009" t="s">
        <v>4142</v>
      </c>
      <c r="C2009" t="s">
        <v>80</v>
      </c>
      <c r="D2009">
        <v>15.052861213684082</v>
      </c>
      <c r="E2009">
        <v>-12.592399597167969</v>
      </c>
      <c r="F2009">
        <v>85.478500366210938</v>
      </c>
      <c r="G2009">
        <v>708930304</v>
      </c>
      <c r="H2009">
        <v>37.209999084472656</v>
      </c>
    </row>
    <row r="2010" spans="1:8" x14ac:dyDescent="0.15">
      <c r="A2010" t="s">
        <v>4143</v>
      </c>
      <c r="B2010" t="s">
        <v>4144</v>
      </c>
      <c r="C2010" t="s">
        <v>36</v>
      </c>
      <c r="E2010">
        <v>-51.264743804931641</v>
      </c>
      <c r="F2010">
        <v>9.482731819152832</v>
      </c>
      <c r="G2010">
        <v>707488256</v>
      </c>
      <c r="H2010">
        <v>14.470000267028809</v>
      </c>
    </row>
    <row r="2011" spans="1:8" x14ac:dyDescent="0.15">
      <c r="A2011" t="s">
        <v>4145</v>
      </c>
      <c r="B2011" t="s">
        <v>4146</v>
      </c>
      <c r="C2011" t="s">
        <v>33</v>
      </c>
      <c r="D2011">
        <v>12.978373527526855</v>
      </c>
      <c r="E2011">
        <v>10.661434173583984</v>
      </c>
      <c r="F2011">
        <v>20.580600738525391</v>
      </c>
      <c r="G2011">
        <v>705014336</v>
      </c>
      <c r="H2011">
        <v>27.100000381469727</v>
      </c>
    </row>
    <row r="2012" spans="1:8" x14ac:dyDescent="0.15">
      <c r="A2012" t="s">
        <v>4147</v>
      </c>
      <c r="B2012" t="s">
        <v>4148</v>
      </c>
      <c r="C2012" t="s">
        <v>69</v>
      </c>
      <c r="D2012">
        <v>34.244911193847656</v>
      </c>
      <c r="E2012">
        <v>6.2218790054321289</v>
      </c>
      <c r="F2012">
        <v>60.829753875732422</v>
      </c>
      <c r="G2012">
        <v>703670848</v>
      </c>
      <c r="H2012">
        <v>21.5</v>
      </c>
    </row>
    <row r="2013" spans="1:8" x14ac:dyDescent="0.15">
      <c r="A2013" t="s">
        <v>4149</v>
      </c>
      <c r="B2013" t="s">
        <v>4150</v>
      </c>
      <c r="C2013" t="s">
        <v>80</v>
      </c>
      <c r="E2013">
        <v>0.5839679837226871</v>
      </c>
      <c r="F2013">
        <v>164.94081115722656</v>
      </c>
      <c r="G2013">
        <v>703480256</v>
      </c>
      <c r="H2013">
        <v>22.690000534057617</v>
      </c>
    </row>
    <row r="2014" spans="1:8" x14ac:dyDescent="0.15">
      <c r="A2014" t="s">
        <v>4151</v>
      </c>
      <c r="B2014" t="s">
        <v>4152</v>
      </c>
      <c r="C2014" t="s">
        <v>36</v>
      </c>
      <c r="E2014">
        <v>-32.131366729736328</v>
      </c>
      <c r="F2014">
        <v>14.485202789306641</v>
      </c>
      <c r="G2014">
        <v>702605632</v>
      </c>
      <c r="H2014">
        <v>10.899999618530273</v>
      </c>
    </row>
    <row r="2015" spans="1:8" x14ac:dyDescent="0.15">
      <c r="A2015" t="s">
        <v>4153</v>
      </c>
      <c r="B2015" t="s">
        <v>4154</v>
      </c>
      <c r="C2015" t="s">
        <v>20</v>
      </c>
      <c r="D2015">
        <v>22.722103118896484</v>
      </c>
      <c r="E2015">
        <v>7.6318440437316895</v>
      </c>
      <c r="F2015">
        <v>3.9173510074615479</v>
      </c>
      <c r="G2015">
        <v>700729408</v>
      </c>
      <c r="H2015">
        <v>22.520000457763672</v>
      </c>
    </row>
    <row r="2016" spans="1:8" x14ac:dyDescent="0.15">
      <c r="A2016" t="s">
        <v>4155</v>
      </c>
      <c r="B2016" t="s">
        <v>4156</v>
      </c>
      <c r="C2016" t="s">
        <v>43</v>
      </c>
      <c r="E2016">
        <v>-4.3337030410766602</v>
      </c>
      <c r="F2016">
        <v>95.391067504882812</v>
      </c>
      <c r="G2016">
        <v>699524288</v>
      </c>
      <c r="H2016">
        <v>8.7899999618530273</v>
      </c>
    </row>
    <row r="2017" spans="1:8" x14ac:dyDescent="0.15">
      <c r="A2017" t="s">
        <v>4157</v>
      </c>
      <c r="B2017" t="s">
        <v>4158</v>
      </c>
      <c r="C2017" t="s">
        <v>45</v>
      </c>
      <c r="D2017">
        <v>15.605984687805176</v>
      </c>
      <c r="E2017">
        <v>39.143238067626953</v>
      </c>
      <c r="F2017">
        <v>209.0234375</v>
      </c>
      <c r="G2017">
        <v>697870272</v>
      </c>
      <c r="H2017">
        <v>35.5</v>
      </c>
    </row>
    <row r="2018" spans="1:8" x14ac:dyDescent="0.15">
      <c r="A2018" t="s">
        <v>4159</v>
      </c>
      <c r="B2018" t="s">
        <v>4160</v>
      </c>
      <c r="C2018" t="s">
        <v>28</v>
      </c>
      <c r="D2018">
        <v>9.0152425765991211</v>
      </c>
      <c r="E2018">
        <v>10.73552417755127</v>
      </c>
      <c r="F2018">
        <v>74.7445068359375</v>
      </c>
      <c r="G2018">
        <v>696069376</v>
      </c>
      <c r="H2018">
        <v>9.3500003814697266</v>
      </c>
    </row>
    <row r="2019" spans="1:8" x14ac:dyDescent="0.15">
      <c r="A2019" t="s">
        <v>4161</v>
      </c>
      <c r="B2019" t="s">
        <v>4162</v>
      </c>
      <c r="C2019" t="s">
        <v>33</v>
      </c>
      <c r="D2019">
        <v>10.610919952392578</v>
      </c>
      <c r="E2019">
        <v>11.448495864868164</v>
      </c>
      <c r="F2019">
        <v>52.538219451904297</v>
      </c>
      <c r="G2019">
        <v>695446080</v>
      </c>
      <c r="H2019">
        <v>39.119998931884766</v>
      </c>
    </row>
    <row r="2020" spans="1:8" x14ac:dyDescent="0.15">
      <c r="A2020" t="s">
        <v>4163</v>
      </c>
      <c r="B2020" t="s">
        <v>4164</v>
      </c>
      <c r="C2020" t="s">
        <v>89</v>
      </c>
      <c r="D2020">
        <v>3.8808498382568359</v>
      </c>
      <c r="E2020">
        <v>198.53836059570312</v>
      </c>
      <c r="F2020">
        <v>465.30697631835938</v>
      </c>
      <c r="G2020">
        <v>692882880</v>
      </c>
      <c r="H2020">
        <v>2.190000057220459</v>
      </c>
    </row>
    <row r="2021" spans="1:8" x14ac:dyDescent="0.15">
      <c r="A2021" t="s">
        <v>4165</v>
      </c>
      <c r="B2021" t="s">
        <v>4166</v>
      </c>
      <c r="C2021" t="s">
        <v>20</v>
      </c>
      <c r="D2021">
        <v>22.209381103515625</v>
      </c>
      <c r="E2021">
        <v>10.040101051330566</v>
      </c>
      <c r="F2021">
        <v>3.3017199039459229</v>
      </c>
      <c r="G2021">
        <v>691718784</v>
      </c>
      <c r="H2021">
        <v>27.860000610351562</v>
      </c>
    </row>
    <row r="2022" spans="1:8" x14ac:dyDescent="0.15">
      <c r="A2022" t="s">
        <v>4167</v>
      </c>
      <c r="B2022" t="s">
        <v>4168</v>
      </c>
      <c r="C2022" t="s">
        <v>36</v>
      </c>
      <c r="E2022">
        <v>-33.420989990234375</v>
      </c>
      <c r="F2022">
        <v>3.2415308952331539</v>
      </c>
      <c r="G2022">
        <v>690883968</v>
      </c>
      <c r="H2022">
        <v>15.279999732971191</v>
      </c>
    </row>
    <row r="2023" spans="1:8" x14ac:dyDescent="0.15">
      <c r="A2023" t="s">
        <v>4169</v>
      </c>
      <c r="B2023" t="s">
        <v>4170</v>
      </c>
      <c r="C2023" t="s">
        <v>33</v>
      </c>
      <c r="D2023">
        <v>8.4732904434204102</v>
      </c>
      <c r="E2023">
        <v>10.631131172180176</v>
      </c>
      <c r="F2023">
        <v>71.751152038574219</v>
      </c>
      <c r="G2023">
        <v>690214208</v>
      </c>
      <c r="H2023">
        <v>34.279998779296875</v>
      </c>
    </row>
    <row r="2024" spans="1:8" x14ac:dyDescent="0.15">
      <c r="A2024" t="s">
        <v>4171</v>
      </c>
      <c r="B2024" t="s">
        <v>4172</v>
      </c>
      <c r="C2024" t="s">
        <v>25</v>
      </c>
      <c r="E2024">
        <v>-20.820730209350586</v>
      </c>
      <c r="F2024">
        <v>5.6541619300842294</v>
      </c>
      <c r="G2024">
        <v>690205312</v>
      </c>
      <c r="H2024">
        <v>40.419998168945312</v>
      </c>
    </row>
    <row r="2025" spans="1:8" x14ac:dyDescent="0.15">
      <c r="A2025" t="s">
        <v>4173</v>
      </c>
      <c r="B2025" t="s">
        <v>4174</v>
      </c>
      <c r="C2025" t="s">
        <v>20</v>
      </c>
      <c r="D2025">
        <v>22.040817260742188</v>
      </c>
      <c r="E2025">
        <v>4.3137679100036621</v>
      </c>
      <c r="F2025">
        <v>5.4551739692687988</v>
      </c>
      <c r="G2025">
        <v>690105600</v>
      </c>
      <c r="H2025">
        <v>10.289999961853027</v>
      </c>
    </row>
    <row r="2026" spans="1:8" x14ac:dyDescent="0.15">
      <c r="A2026" t="s">
        <v>4175</v>
      </c>
      <c r="B2026" t="s">
        <v>4176</v>
      </c>
      <c r="C2026" t="s">
        <v>36</v>
      </c>
      <c r="E2026">
        <v>-32.143356323242188</v>
      </c>
      <c r="F2026">
        <v>7.104158878326416</v>
      </c>
      <c r="G2026">
        <v>689137216</v>
      </c>
      <c r="H2026">
        <v>14.100000381469727</v>
      </c>
    </row>
    <row r="2027" spans="1:8" x14ac:dyDescent="0.15">
      <c r="A2027" t="s">
        <v>4177</v>
      </c>
      <c r="B2027" t="s">
        <v>4178</v>
      </c>
      <c r="C2027" t="s">
        <v>36</v>
      </c>
      <c r="E2027">
        <v>10.599528312683105</v>
      </c>
      <c r="F2027">
        <v>21.454746246337891</v>
      </c>
      <c r="G2027">
        <v>688133056</v>
      </c>
      <c r="H2027">
        <v>18.459999084472656</v>
      </c>
    </row>
    <row r="2028" spans="1:8" x14ac:dyDescent="0.15">
      <c r="A2028" t="s">
        <v>4179</v>
      </c>
      <c r="B2028" t="s">
        <v>4180</v>
      </c>
      <c r="C2028" t="s">
        <v>69</v>
      </c>
      <c r="E2028">
        <v>-9.5424137115478516</v>
      </c>
      <c r="F2028">
        <v>152.8623046875</v>
      </c>
      <c r="G2028">
        <v>686719040</v>
      </c>
      <c r="H2028">
        <v>34.5</v>
      </c>
    </row>
    <row r="2029" spans="1:8" x14ac:dyDescent="0.15">
      <c r="A2029" t="s">
        <v>4181</v>
      </c>
      <c r="B2029" t="s">
        <v>4182</v>
      </c>
      <c r="C2029" t="s">
        <v>69</v>
      </c>
      <c r="D2029">
        <v>10.106376647949219</v>
      </c>
      <c r="E2029">
        <v>12.706914901733398</v>
      </c>
      <c r="F2029">
        <v>157.87901306152344</v>
      </c>
      <c r="G2029">
        <v>685494464</v>
      </c>
      <c r="H2029">
        <v>10.739999771118164</v>
      </c>
    </row>
    <row r="2030" spans="1:8" x14ac:dyDescent="0.15">
      <c r="A2030" t="s">
        <v>4183</v>
      </c>
      <c r="B2030" t="s">
        <v>4184</v>
      </c>
      <c r="C2030" t="s">
        <v>33</v>
      </c>
      <c r="D2030">
        <v>59.855983734130859</v>
      </c>
      <c r="E2030">
        <v>-8.7170228958129883</v>
      </c>
      <c r="F2030">
        <v>1060.3524169921875</v>
      </c>
      <c r="G2030">
        <v>684004672</v>
      </c>
      <c r="H2030">
        <v>7.2300000190734863</v>
      </c>
    </row>
    <row r="2031" spans="1:8" x14ac:dyDescent="0.15">
      <c r="A2031" t="s">
        <v>4185</v>
      </c>
      <c r="B2031" t="s">
        <v>4186</v>
      </c>
      <c r="C2031" t="s">
        <v>33</v>
      </c>
      <c r="D2031">
        <v>12.950543403625488</v>
      </c>
      <c r="E2031">
        <v>9.5585641860961914</v>
      </c>
      <c r="F2031">
        <v>29.957244873046875</v>
      </c>
      <c r="G2031">
        <v>681932416</v>
      </c>
      <c r="H2031">
        <v>32.229999542236328</v>
      </c>
    </row>
    <row r="2032" spans="1:8" x14ac:dyDescent="0.15">
      <c r="A2032" t="s">
        <v>4187</v>
      </c>
      <c r="B2032" t="s">
        <v>4188</v>
      </c>
      <c r="C2032" t="s">
        <v>89</v>
      </c>
      <c r="D2032">
        <v>3.3415565490722661</v>
      </c>
      <c r="F2032">
        <v>81.052116394042969</v>
      </c>
      <c r="G2032">
        <v>681863232</v>
      </c>
      <c r="H2032">
        <v>2.0099999904632568</v>
      </c>
    </row>
    <row r="2033" spans="1:8" x14ac:dyDescent="0.15">
      <c r="A2033" t="s">
        <v>4189</v>
      </c>
      <c r="B2033" t="s">
        <v>4190</v>
      </c>
      <c r="C2033" t="s">
        <v>36</v>
      </c>
      <c r="E2033">
        <v>-58.727592468261719</v>
      </c>
      <c r="F2033">
        <v>29.938177108764648</v>
      </c>
      <c r="G2033">
        <v>681061824</v>
      </c>
      <c r="H2033">
        <v>18.440000534057617</v>
      </c>
    </row>
    <row r="2034" spans="1:8" x14ac:dyDescent="0.15">
      <c r="A2034" t="s">
        <v>4191</v>
      </c>
      <c r="B2034" t="s">
        <v>4192</v>
      </c>
      <c r="C2034" t="s">
        <v>25</v>
      </c>
      <c r="D2034">
        <v>12.606264114379883</v>
      </c>
      <c r="E2034">
        <v>-4.0398812294006348</v>
      </c>
      <c r="F2034">
        <v>74.501350402832031</v>
      </c>
      <c r="G2034">
        <v>680945472</v>
      </c>
      <c r="H2034">
        <v>9.4600000381469727</v>
      </c>
    </row>
    <row r="2035" spans="1:8" x14ac:dyDescent="0.15">
      <c r="A2035" t="s">
        <v>4193</v>
      </c>
      <c r="B2035" t="s">
        <v>4194</v>
      </c>
      <c r="C2035" t="s">
        <v>43</v>
      </c>
      <c r="D2035">
        <v>7.562718391418457</v>
      </c>
      <c r="E2035">
        <v>26.146251678466797</v>
      </c>
      <c r="F2035">
        <v>2.3501861095428471</v>
      </c>
      <c r="G2035">
        <v>675148608</v>
      </c>
      <c r="H2035">
        <v>14.189999580383301</v>
      </c>
    </row>
    <row r="2036" spans="1:8" x14ac:dyDescent="0.15">
      <c r="A2036" t="s">
        <v>4195</v>
      </c>
      <c r="B2036" t="s">
        <v>4196</v>
      </c>
      <c r="C2036" t="s">
        <v>20</v>
      </c>
      <c r="D2036">
        <v>458.91873168945312</v>
      </c>
      <c r="E2036">
        <v>0.42412099242210405</v>
      </c>
      <c r="F2036">
        <v>3.8606960773468022</v>
      </c>
      <c r="G2036">
        <v>673226176</v>
      </c>
      <c r="H2036">
        <v>30.649999618530273</v>
      </c>
    </row>
    <row r="2037" spans="1:8" x14ac:dyDescent="0.15">
      <c r="A2037" t="s">
        <v>4197</v>
      </c>
      <c r="B2037" t="s">
        <v>4198</v>
      </c>
      <c r="C2037" t="s">
        <v>28</v>
      </c>
      <c r="D2037">
        <v>13.063985824584961</v>
      </c>
      <c r="E2037">
        <v>13.023062705993652</v>
      </c>
      <c r="F2037">
        <v>88.294242858886719</v>
      </c>
      <c r="G2037">
        <v>672352000</v>
      </c>
      <c r="H2037">
        <v>26.120000839233398</v>
      </c>
    </row>
    <row r="2038" spans="1:8" x14ac:dyDescent="0.15">
      <c r="A2038" t="s">
        <v>4199</v>
      </c>
      <c r="B2038" t="s">
        <v>4200</v>
      </c>
      <c r="C2038" t="s">
        <v>20</v>
      </c>
      <c r="F2038">
        <v>455.58596801757812</v>
      </c>
      <c r="G2038">
        <v>671429120</v>
      </c>
      <c r="H2038">
        <v>24.530000686645508</v>
      </c>
    </row>
    <row r="2039" spans="1:8" x14ac:dyDescent="0.15">
      <c r="A2039" t="s">
        <v>4201</v>
      </c>
      <c r="B2039" t="s">
        <v>4202</v>
      </c>
      <c r="C2039" t="s">
        <v>69</v>
      </c>
      <c r="E2039">
        <v>17.383918762207031</v>
      </c>
      <c r="F2039">
        <v>140.37014770507812</v>
      </c>
      <c r="G2039">
        <v>670914944</v>
      </c>
      <c r="H2039">
        <v>25.950000762939453</v>
      </c>
    </row>
    <row r="2040" spans="1:8" x14ac:dyDescent="0.15">
      <c r="A2040" t="s">
        <v>4203</v>
      </c>
      <c r="B2040" t="s">
        <v>4204</v>
      </c>
      <c r="C2040" t="s">
        <v>69</v>
      </c>
      <c r="D2040">
        <v>14.240479469299316</v>
      </c>
      <c r="E2040">
        <v>9.6235542297363281</v>
      </c>
      <c r="F2040">
        <v>81.359725952148438</v>
      </c>
      <c r="G2040">
        <v>670666304</v>
      </c>
      <c r="H2040">
        <v>14.449999809265137</v>
      </c>
    </row>
    <row r="2041" spans="1:8" x14ac:dyDescent="0.15">
      <c r="A2041" t="s">
        <v>4205</v>
      </c>
      <c r="B2041" t="s">
        <v>4206</v>
      </c>
      <c r="C2041" t="s">
        <v>28</v>
      </c>
      <c r="D2041">
        <v>1.8156177997589111</v>
      </c>
      <c r="E2041">
        <v>-12.399150848388672</v>
      </c>
      <c r="F2041">
        <v>302.56411743164062</v>
      </c>
      <c r="G2041">
        <v>669212736</v>
      </c>
      <c r="H2041">
        <v>8.2700004577636719</v>
      </c>
    </row>
    <row r="2042" spans="1:8" x14ac:dyDescent="0.15">
      <c r="A2042" t="s">
        <v>4207</v>
      </c>
      <c r="B2042" t="s">
        <v>4208</v>
      </c>
      <c r="C2042" t="s">
        <v>33</v>
      </c>
      <c r="D2042">
        <v>11.228086471557617</v>
      </c>
      <c r="E2042">
        <v>6.8043909072875977</v>
      </c>
      <c r="F2042">
        <v>154.16162109375</v>
      </c>
      <c r="G2042">
        <v>668998400</v>
      </c>
      <c r="H2042">
        <v>16.579999923706055</v>
      </c>
    </row>
    <row r="2043" spans="1:8" x14ac:dyDescent="0.15">
      <c r="A2043" t="s">
        <v>4209</v>
      </c>
      <c r="B2043" t="s">
        <v>4210</v>
      </c>
      <c r="C2043" t="s">
        <v>43</v>
      </c>
      <c r="E2043">
        <v>-26.569465637207031</v>
      </c>
      <c r="F2043">
        <v>146.29942321777344</v>
      </c>
      <c r="G2043">
        <v>668762560</v>
      </c>
      <c r="H2043">
        <v>1.8400000333786011</v>
      </c>
    </row>
    <row r="2044" spans="1:8" x14ac:dyDescent="0.15">
      <c r="A2044" t="s">
        <v>4211</v>
      </c>
      <c r="B2044" t="s">
        <v>4212</v>
      </c>
      <c r="C2044" t="s">
        <v>28</v>
      </c>
      <c r="D2044">
        <v>7.8022775650024414</v>
      </c>
      <c r="E2044">
        <v>9.3950881958007812</v>
      </c>
      <c r="F2044">
        <v>141.20744323730469</v>
      </c>
      <c r="G2044">
        <v>667781952</v>
      </c>
      <c r="H2044">
        <v>17.649999618530273</v>
      </c>
    </row>
    <row r="2045" spans="1:8" x14ac:dyDescent="0.15">
      <c r="A2045" t="s">
        <v>4213</v>
      </c>
      <c r="B2045" t="s">
        <v>4214</v>
      </c>
      <c r="C2045" t="s">
        <v>36</v>
      </c>
      <c r="E2045">
        <v>-396.40512084960938</v>
      </c>
      <c r="F2045">
        <v>2443.428466796875</v>
      </c>
      <c r="G2045">
        <v>665772288</v>
      </c>
      <c r="H2045">
        <v>2.7599999904632568</v>
      </c>
    </row>
    <row r="2046" spans="1:8" x14ac:dyDescent="0.15">
      <c r="A2046" t="s">
        <v>4215</v>
      </c>
      <c r="B2046" t="s">
        <v>4216</v>
      </c>
      <c r="C2046" t="s">
        <v>43</v>
      </c>
      <c r="E2046">
        <v>8.8266620635986328</v>
      </c>
      <c r="F2046">
        <v>41.720920562744141</v>
      </c>
      <c r="G2046">
        <v>665600384</v>
      </c>
      <c r="H2046">
        <v>8.2200002670288086</v>
      </c>
    </row>
    <row r="2047" spans="1:8" x14ac:dyDescent="0.15">
      <c r="A2047" t="s">
        <v>4217</v>
      </c>
      <c r="B2047" t="s">
        <v>4218</v>
      </c>
      <c r="C2047" t="s">
        <v>43</v>
      </c>
      <c r="D2047">
        <v>9.3528423309326172</v>
      </c>
      <c r="E2047">
        <v>8.5501394271850586</v>
      </c>
      <c r="F2047">
        <v>42.218803405761719</v>
      </c>
      <c r="G2047">
        <v>663967104</v>
      </c>
      <c r="H2047">
        <v>7.7600002288818359</v>
      </c>
    </row>
    <row r="2048" spans="1:8" x14ac:dyDescent="0.15">
      <c r="A2048" t="s">
        <v>4219</v>
      </c>
      <c r="B2048" t="s">
        <v>4220</v>
      </c>
      <c r="C2048" t="s">
        <v>69</v>
      </c>
      <c r="D2048">
        <v>12.021187782287598</v>
      </c>
      <c r="E2048">
        <v>2.193949937820435</v>
      </c>
      <c r="F2048">
        <v>126.91509246826172</v>
      </c>
      <c r="G2048">
        <v>662960960</v>
      </c>
      <c r="H2048">
        <v>5.7899999618530273</v>
      </c>
    </row>
    <row r="2049" spans="1:8" x14ac:dyDescent="0.15">
      <c r="A2049" t="s">
        <v>4221</v>
      </c>
      <c r="B2049" t="s">
        <v>4222</v>
      </c>
      <c r="C2049" t="s">
        <v>28</v>
      </c>
      <c r="D2049">
        <v>58.186664581298828</v>
      </c>
      <c r="G2049">
        <v>661828224</v>
      </c>
      <c r="H2049">
        <v>9.1599998474121094</v>
      </c>
    </row>
    <row r="2050" spans="1:8" x14ac:dyDescent="0.15">
      <c r="A2050" t="s">
        <v>4223</v>
      </c>
      <c r="B2050" t="s">
        <v>4224</v>
      </c>
      <c r="C2050" t="s">
        <v>25</v>
      </c>
      <c r="D2050">
        <v>57.842563629150391</v>
      </c>
      <c r="E2050">
        <v>10.280144691467285</v>
      </c>
      <c r="F2050">
        <v>38.841419219970703</v>
      </c>
      <c r="G2050">
        <v>661437568</v>
      </c>
      <c r="H2050">
        <v>23.920000076293945</v>
      </c>
    </row>
    <row r="2051" spans="1:8" x14ac:dyDescent="0.15">
      <c r="A2051" t="s">
        <v>4225</v>
      </c>
      <c r="B2051" t="s">
        <v>4226</v>
      </c>
      <c r="C2051" t="s">
        <v>25</v>
      </c>
      <c r="E2051">
        <v>2.1604940891265869</v>
      </c>
      <c r="F2051">
        <v>17.3651123046875</v>
      </c>
      <c r="G2051">
        <v>658142592</v>
      </c>
      <c r="H2051">
        <v>8.75</v>
      </c>
    </row>
    <row r="2052" spans="1:8" x14ac:dyDescent="0.15">
      <c r="A2052" t="s">
        <v>4227</v>
      </c>
      <c r="B2052" t="s">
        <v>4228</v>
      </c>
      <c r="C2052" t="s">
        <v>43</v>
      </c>
      <c r="D2052">
        <v>27.992973327636719</v>
      </c>
      <c r="E2052">
        <v>6.1610150337219238</v>
      </c>
      <c r="F2052">
        <v>68.753738403320312</v>
      </c>
      <c r="G2052">
        <v>657350144</v>
      </c>
      <c r="H2052">
        <v>7.1999998092651367</v>
      </c>
    </row>
    <row r="2053" spans="1:8" x14ac:dyDescent="0.15">
      <c r="A2053" t="s">
        <v>4229</v>
      </c>
      <c r="B2053" t="s">
        <v>4230</v>
      </c>
      <c r="C2053" t="s">
        <v>69</v>
      </c>
      <c r="D2053">
        <v>13.803543090820312</v>
      </c>
      <c r="E2053">
        <v>42.773746490478516</v>
      </c>
      <c r="F2053">
        <v>21.490976333618164</v>
      </c>
      <c r="G2053">
        <v>656668352</v>
      </c>
      <c r="H2053">
        <v>87.910003662109375</v>
      </c>
    </row>
    <row r="2054" spans="1:8" x14ac:dyDescent="0.15">
      <c r="A2054" t="s">
        <v>4231</v>
      </c>
      <c r="B2054" t="s">
        <v>4232</v>
      </c>
      <c r="C2054" t="s">
        <v>28</v>
      </c>
      <c r="E2054">
        <v>-8.4829778671264648</v>
      </c>
      <c r="F2054">
        <v>56.195449829101562</v>
      </c>
      <c r="G2054">
        <v>654565824</v>
      </c>
      <c r="H2054">
        <v>7.380000114440918</v>
      </c>
    </row>
    <row r="2055" spans="1:8" x14ac:dyDescent="0.15">
      <c r="A2055" t="s">
        <v>4233</v>
      </c>
      <c r="B2055" t="s">
        <v>4234</v>
      </c>
      <c r="C2055" t="s">
        <v>33</v>
      </c>
      <c r="D2055">
        <v>10.186960220336914</v>
      </c>
      <c r="E2055">
        <v>8.6326198577880859</v>
      </c>
      <c r="F2055">
        <v>79.415336608886719</v>
      </c>
      <c r="G2055">
        <v>654428864</v>
      </c>
      <c r="H2055">
        <v>17.170000076293945</v>
      </c>
    </row>
    <row r="2056" spans="1:8" x14ac:dyDescent="0.15">
      <c r="A2056" t="s">
        <v>4235</v>
      </c>
      <c r="B2056" t="s">
        <v>4236</v>
      </c>
      <c r="C2056" t="s">
        <v>43</v>
      </c>
      <c r="D2056">
        <v>10.846433639526367</v>
      </c>
      <c r="E2056">
        <v>37.874912261962891</v>
      </c>
      <c r="F2056">
        <v>28.985143661499023</v>
      </c>
      <c r="G2056">
        <v>653800320</v>
      </c>
      <c r="H2056">
        <v>44.639999389648438</v>
      </c>
    </row>
    <row r="2057" spans="1:8" x14ac:dyDescent="0.15">
      <c r="A2057" t="s">
        <v>4237</v>
      </c>
      <c r="B2057" t="s">
        <v>4238</v>
      </c>
      <c r="C2057" t="s">
        <v>33</v>
      </c>
      <c r="D2057">
        <v>10.693864822387695</v>
      </c>
      <c r="E2057">
        <v>10.451743125915527</v>
      </c>
      <c r="F2057">
        <v>363.29409790039062</v>
      </c>
      <c r="G2057">
        <v>653351680</v>
      </c>
      <c r="H2057">
        <v>14.710000038146973</v>
      </c>
    </row>
    <row r="2058" spans="1:8" x14ac:dyDescent="0.15">
      <c r="A2058" t="s">
        <v>4239</v>
      </c>
      <c r="B2058" t="s">
        <v>4240</v>
      </c>
      <c r="C2058" t="s">
        <v>28</v>
      </c>
      <c r="D2058">
        <v>7.509035587310791</v>
      </c>
      <c r="E2058">
        <v>9.2295417785644531</v>
      </c>
      <c r="F2058">
        <v>197.53001403808594</v>
      </c>
      <c r="G2058">
        <v>653121536</v>
      </c>
      <c r="H2058">
        <v>20.459999084472656</v>
      </c>
    </row>
    <row r="2059" spans="1:8" x14ac:dyDescent="0.15">
      <c r="A2059" t="s">
        <v>4241</v>
      </c>
      <c r="B2059" t="s">
        <v>4242</v>
      </c>
      <c r="C2059" t="s">
        <v>89</v>
      </c>
      <c r="E2059">
        <v>5.0679211616516113</v>
      </c>
      <c r="F2059">
        <v>229.62855529785156</v>
      </c>
      <c r="G2059">
        <v>653059840</v>
      </c>
      <c r="H2059">
        <v>39.200000762939453</v>
      </c>
    </row>
    <row r="2060" spans="1:8" x14ac:dyDescent="0.15">
      <c r="A2060" t="s">
        <v>4243</v>
      </c>
      <c r="B2060" t="s">
        <v>4244</v>
      </c>
      <c r="C2060" t="s">
        <v>20</v>
      </c>
      <c r="E2060">
        <v>-12.403182029724121</v>
      </c>
      <c r="F2060">
        <v>15.808172225952148</v>
      </c>
      <c r="G2060">
        <v>652256704</v>
      </c>
      <c r="H2060">
        <v>27.549999237060547</v>
      </c>
    </row>
    <row r="2061" spans="1:8" x14ac:dyDescent="0.15">
      <c r="A2061" t="s">
        <v>4245</v>
      </c>
      <c r="B2061" t="s">
        <v>4246</v>
      </c>
      <c r="C2061" t="s">
        <v>80</v>
      </c>
      <c r="E2061">
        <v>4.375359058380127</v>
      </c>
      <c r="F2061">
        <v>303.37991333007812</v>
      </c>
      <c r="G2061">
        <v>651189632</v>
      </c>
      <c r="H2061">
        <v>3.4900000095367432</v>
      </c>
    </row>
    <row r="2062" spans="1:8" x14ac:dyDescent="0.15">
      <c r="A2062" t="s">
        <v>4247</v>
      </c>
      <c r="B2062" t="s">
        <v>4248</v>
      </c>
      <c r="C2062" t="s">
        <v>69</v>
      </c>
      <c r="D2062">
        <v>16.379838943481445</v>
      </c>
      <c r="E2062">
        <v>19.214971542358398</v>
      </c>
      <c r="F2062">
        <v>7.4368000030518008E-2</v>
      </c>
      <c r="G2062">
        <v>649348288</v>
      </c>
      <c r="H2062">
        <v>17.579999923706055</v>
      </c>
    </row>
    <row r="2063" spans="1:8" x14ac:dyDescent="0.15">
      <c r="A2063" t="s">
        <v>4249</v>
      </c>
      <c r="B2063" t="s">
        <v>4250</v>
      </c>
      <c r="C2063" t="s">
        <v>36</v>
      </c>
      <c r="E2063">
        <v>-52.121456146240234</v>
      </c>
      <c r="F2063">
        <v>1.339092969894409</v>
      </c>
      <c r="G2063">
        <v>648668096</v>
      </c>
      <c r="H2063">
        <v>31.040000915527344</v>
      </c>
    </row>
    <row r="2064" spans="1:8" x14ac:dyDescent="0.15">
      <c r="A2064" t="s">
        <v>4251</v>
      </c>
      <c r="B2064" t="s">
        <v>4252</v>
      </c>
      <c r="C2064" t="s">
        <v>33</v>
      </c>
      <c r="D2064">
        <v>12.870820999145508</v>
      </c>
      <c r="E2064">
        <v>2.7627840042114262</v>
      </c>
      <c r="F2064">
        <v>88.973075866699219</v>
      </c>
      <c r="G2064">
        <v>646528896</v>
      </c>
      <c r="H2064">
        <v>26.5</v>
      </c>
    </row>
    <row r="2065" spans="1:8" x14ac:dyDescent="0.15">
      <c r="A2065" t="s">
        <v>4253</v>
      </c>
      <c r="B2065" t="s">
        <v>4254</v>
      </c>
      <c r="C2065" t="s">
        <v>20</v>
      </c>
      <c r="D2065">
        <v>166.48323059082031</v>
      </c>
      <c r="E2065">
        <v>41.671409606933594</v>
      </c>
      <c r="F2065">
        <v>0</v>
      </c>
      <c r="G2065">
        <v>646007552</v>
      </c>
      <c r="H2065">
        <v>13.579999923706055</v>
      </c>
    </row>
    <row r="2066" spans="1:8" x14ac:dyDescent="0.15">
      <c r="A2066" t="s">
        <v>4255</v>
      </c>
      <c r="B2066" t="s">
        <v>4256</v>
      </c>
      <c r="C2066" t="s">
        <v>43</v>
      </c>
      <c r="D2066">
        <v>6.5969066619873047</v>
      </c>
      <c r="G2066">
        <v>644361984</v>
      </c>
      <c r="H2066">
        <v>4.5799999237060547</v>
      </c>
    </row>
    <row r="2067" spans="1:8" x14ac:dyDescent="0.15">
      <c r="A2067" t="s">
        <v>4257</v>
      </c>
      <c r="B2067" t="s">
        <v>4258</v>
      </c>
      <c r="C2067" t="s">
        <v>20</v>
      </c>
      <c r="D2067">
        <v>15.592967987060547</v>
      </c>
      <c r="E2067">
        <v>5.1555981636047363</v>
      </c>
      <c r="F2067">
        <v>33.329902648925781</v>
      </c>
      <c r="G2067">
        <v>643757312</v>
      </c>
      <c r="H2067">
        <v>26.670000076293945</v>
      </c>
    </row>
    <row r="2068" spans="1:8" x14ac:dyDescent="0.15">
      <c r="A2068" t="s">
        <v>4259</v>
      </c>
      <c r="B2068" t="s">
        <v>4260</v>
      </c>
      <c r="C2068" t="s">
        <v>25</v>
      </c>
      <c r="D2068">
        <v>129.97575378417969</v>
      </c>
      <c r="E2068">
        <v>0.90786701440811202</v>
      </c>
      <c r="F2068">
        <v>18.820436477661133</v>
      </c>
      <c r="G2068">
        <v>643352064</v>
      </c>
      <c r="H2068">
        <v>4.4099998474121094</v>
      </c>
    </row>
    <row r="2069" spans="1:8" x14ac:dyDescent="0.15">
      <c r="A2069" t="s">
        <v>4261</v>
      </c>
      <c r="B2069" t="s">
        <v>4262</v>
      </c>
      <c r="C2069" t="s">
        <v>69</v>
      </c>
      <c r="D2069">
        <v>10.673043251037598</v>
      </c>
      <c r="E2069">
        <v>14.760739326477051</v>
      </c>
      <c r="F2069">
        <v>223.9332275390625</v>
      </c>
      <c r="G2069">
        <v>641594432</v>
      </c>
      <c r="H2069">
        <v>10.979999542236328</v>
      </c>
    </row>
    <row r="2070" spans="1:8" x14ac:dyDescent="0.15">
      <c r="A2070" t="s">
        <v>4263</v>
      </c>
      <c r="B2070" t="s">
        <v>4264</v>
      </c>
      <c r="C2070" t="s">
        <v>33</v>
      </c>
      <c r="D2070">
        <v>11.591549873352051</v>
      </c>
      <c r="E2070">
        <v>12.643984794616699</v>
      </c>
      <c r="F2070">
        <v>69.221115112304688</v>
      </c>
      <c r="G2070">
        <v>640872000</v>
      </c>
      <c r="H2070">
        <v>41.590000152587891</v>
      </c>
    </row>
    <row r="2071" spans="1:8" x14ac:dyDescent="0.15">
      <c r="A2071" t="s">
        <v>4265</v>
      </c>
      <c r="B2071" t="s">
        <v>4266</v>
      </c>
      <c r="C2071" t="s">
        <v>28</v>
      </c>
      <c r="D2071">
        <v>3.8750605583190918</v>
      </c>
      <c r="E2071">
        <v>-13.49855899810791</v>
      </c>
      <c r="F2071">
        <v>148.05020141601562</v>
      </c>
      <c r="G2071">
        <v>640385024</v>
      </c>
      <c r="H2071">
        <v>12.270000457763672</v>
      </c>
    </row>
    <row r="2072" spans="1:8" x14ac:dyDescent="0.15">
      <c r="A2072" t="s">
        <v>4267</v>
      </c>
      <c r="B2072" t="s">
        <v>4268</v>
      </c>
      <c r="C2072" t="s">
        <v>69</v>
      </c>
      <c r="D2072">
        <v>164.39907836914062</v>
      </c>
      <c r="E2072">
        <v>-1.681177020072937</v>
      </c>
      <c r="F2072">
        <v>147.97442626953125</v>
      </c>
      <c r="G2072">
        <v>639858496</v>
      </c>
      <c r="H2072">
        <v>34.490001678466797</v>
      </c>
    </row>
    <row r="2073" spans="1:8" x14ac:dyDescent="0.15">
      <c r="A2073" t="s">
        <v>4269</v>
      </c>
      <c r="B2073" t="s">
        <v>4270</v>
      </c>
      <c r="C2073" t="s">
        <v>25</v>
      </c>
      <c r="D2073">
        <v>17.03131103515625</v>
      </c>
      <c r="G2073">
        <v>639687040</v>
      </c>
      <c r="H2073">
        <v>8.1000003814697266</v>
      </c>
    </row>
    <row r="2074" spans="1:8" x14ac:dyDescent="0.15">
      <c r="A2074" t="s">
        <v>4271</v>
      </c>
      <c r="B2074" t="s">
        <v>4272</v>
      </c>
      <c r="C2074" t="s">
        <v>28</v>
      </c>
      <c r="D2074">
        <v>11.667551040649414</v>
      </c>
      <c r="E2074">
        <v>3.243805885314941</v>
      </c>
      <c r="F2074">
        <v>170.5269775390625</v>
      </c>
      <c r="G2074">
        <v>638714880</v>
      </c>
      <c r="H2074">
        <v>30.870000839233398</v>
      </c>
    </row>
    <row r="2075" spans="1:8" x14ac:dyDescent="0.15">
      <c r="A2075" t="s">
        <v>4273</v>
      </c>
      <c r="B2075" t="s">
        <v>4274</v>
      </c>
      <c r="C2075" t="s">
        <v>33</v>
      </c>
      <c r="D2075">
        <v>16.683948516845703</v>
      </c>
      <c r="E2075">
        <v>5.3283672332763672</v>
      </c>
      <c r="F2075">
        <v>111.34437561035156</v>
      </c>
      <c r="G2075">
        <v>637362240</v>
      </c>
      <c r="H2075">
        <v>12.460000038146973</v>
      </c>
    </row>
    <row r="2076" spans="1:8" x14ac:dyDescent="0.15">
      <c r="A2076" t="s">
        <v>4275</v>
      </c>
      <c r="B2076" t="s">
        <v>4276</v>
      </c>
      <c r="C2076" t="s">
        <v>89</v>
      </c>
      <c r="D2076">
        <v>37.811779022216797</v>
      </c>
      <c r="E2076">
        <v>-26.796176910400391</v>
      </c>
      <c r="F2076">
        <v>70.892379760742188</v>
      </c>
      <c r="G2076">
        <v>636947968</v>
      </c>
      <c r="H2076">
        <v>14.420000076293945</v>
      </c>
    </row>
    <row r="2077" spans="1:8" x14ac:dyDescent="0.15">
      <c r="A2077" t="s">
        <v>4277</v>
      </c>
      <c r="B2077" t="s">
        <v>4278</v>
      </c>
      <c r="C2077" t="s">
        <v>36</v>
      </c>
      <c r="D2077">
        <v>67.70098876953125</v>
      </c>
      <c r="E2077">
        <v>23.441896438598633</v>
      </c>
      <c r="F2077">
        <v>0</v>
      </c>
      <c r="G2077">
        <v>636918912</v>
      </c>
      <c r="H2077">
        <v>36.330001831054688</v>
      </c>
    </row>
    <row r="2078" spans="1:8" x14ac:dyDescent="0.15">
      <c r="A2078" t="s">
        <v>4279</v>
      </c>
      <c r="B2078" t="s">
        <v>4280</v>
      </c>
      <c r="C2078" t="s">
        <v>36</v>
      </c>
      <c r="E2078">
        <v>-17.898910522460938</v>
      </c>
      <c r="F2078">
        <v>1.722040057182312</v>
      </c>
      <c r="G2078">
        <v>636102784</v>
      </c>
      <c r="H2078">
        <v>6.179999828338623</v>
      </c>
    </row>
    <row r="2079" spans="1:8" x14ac:dyDescent="0.15">
      <c r="A2079" t="s">
        <v>4281</v>
      </c>
      <c r="B2079" t="s">
        <v>4282</v>
      </c>
      <c r="C2079" t="s">
        <v>28</v>
      </c>
      <c r="D2079">
        <v>12.842284202575684</v>
      </c>
      <c r="E2079">
        <v>6.2711610794067383</v>
      </c>
      <c r="F2079">
        <v>111.84275054931641</v>
      </c>
      <c r="G2079">
        <v>635943360</v>
      </c>
      <c r="H2079">
        <v>12.600000381469727</v>
      </c>
    </row>
    <row r="2080" spans="1:8" x14ac:dyDescent="0.15">
      <c r="A2080" t="s">
        <v>4283</v>
      </c>
      <c r="B2080" t="s">
        <v>4284</v>
      </c>
      <c r="C2080" t="s">
        <v>33</v>
      </c>
      <c r="D2080">
        <v>10.339483261108398</v>
      </c>
      <c r="E2080">
        <v>9.3825721740722656</v>
      </c>
      <c r="F2080">
        <v>48.182453155517578</v>
      </c>
      <c r="G2080">
        <v>635860096</v>
      </c>
      <c r="H2080">
        <v>30.719999313354492</v>
      </c>
    </row>
    <row r="2081" spans="1:8" x14ac:dyDescent="0.15">
      <c r="A2081" t="s">
        <v>4285</v>
      </c>
      <c r="B2081" t="s">
        <v>4286</v>
      </c>
      <c r="C2081" t="s">
        <v>36</v>
      </c>
      <c r="D2081">
        <v>139.26983642578125</v>
      </c>
      <c r="E2081">
        <v>2.0098779201507568</v>
      </c>
      <c r="F2081">
        <v>0</v>
      </c>
      <c r="G2081">
        <v>635811904</v>
      </c>
      <c r="H2081">
        <v>47.130001068115234</v>
      </c>
    </row>
    <row r="2082" spans="1:8" x14ac:dyDescent="0.15">
      <c r="A2082" t="s">
        <v>4287</v>
      </c>
      <c r="B2082" t="s">
        <v>4288</v>
      </c>
      <c r="C2082" t="s">
        <v>33</v>
      </c>
      <c r="D2082">
        <v>7.7031593322753906</v>
      </c>
      <c r="E2082">
        <v>-13.497599601745605</v>
      </c>
      <c r="F2082">
        <v>1598.792236328125</v>
      </c>
      <c r="G2082">
        <v>632390656</v>
      </c>
      <c r="H2082">
        <v>13.970000267028809</v>
      </c>
    </row>
    <row r="2083" spans="1:8" x14ac:dyDescent="0.15">
      <c r="A2083" t="s">
        <v>4289</v>
      </c>
      <c r="B2083" t="s">
        <v>4290</v>
      </c>
      <c r="C2083" t="s">
        <v>33</v>
      </c>
      <c r="D2083">
        <v>9.847712516784668</v>
      </c>
      <c r="E2083">
        <v>8.9734573364257812</v>
      </c>
      <c r="F2083">
        <v>132.89028930664062</v>
      </c>
      <c r="G2083">
        <v>630037504</v>
      </c>
      <c r="H2083">
        <v>25.860000610351562</v>
      </c>
    </row>
    <row r="2084" spans="1:8" x14ac:dyDescent="0.15">
      <c r="A2084" t="s">
        <v>4291</v>
      </c>
      <c r="B2084" t="s">
        <v>4292</v>
      </c>
      <c r="C2084" t="s">
        <v>69</v>
      </c>
      <c r="E2084">
        <v>-0.37472999095916704</v>
      </c>
      <c r="F2084">
        <v>5.3524928092956543</v>
      </c>
      <c r="G2084">
        <v>629169920</v>
      </c>
      <c r="H2084">
        <v>27.920000076293945</v>
      </c>
    </row>
    <row r="2085" spans="1:8" x14ac:dyDescent="0.15">
      <c r="A2085" t="s">
        <v>4293</v>
      </c>
      <c r="B2085" t="s">
        <v>4294</v>
      </c>
      <c r="C2085" t="s">
        <v>36</v>
      </c>
      <c r="D2085">
        <v>33.526130676269531</v>
      </c>
      <c r="E2085">
        <v>14.30689811706543</v>
      </c>
      <c r="F2085">
        <v>4.9804778099060059</v>
      </c>
      <c r="G2085">
        <v>628156480</v>
      </c>
      <c r="H2085">
        <v>31.649999618530273</v>
      </c>
    </row>
    <row r="2086" spans="1:8" x14ac:dyDescent="0.15">
      <c r="A2086" t="s">
        <v>4295</v>
      </c>
      <c r="B2086" t="s">
        <v>4296</v>
      </c>
      <c r="C2086" t="s">
        <v>43</v>
      </c>
      <c r="E2086">
        <v>-26.098209381103516</v>
      </c>
      <c r="F2086">
        <v>2.2274570465087891</v>
      </c>
      <c r="G2086">
        <v>627962688</v>
      </c>
      <c r="H2086">
        <v>9.5100002288818359</v>
      </c>
    </row>
    <row r="2087" spans="1:8" x14ac:dyDescent="0.15">
      <c r="A2087" t="s">
        <v>4297</v>
      </c>
      <c r="B2087" t="s">
        <v>4298</v>
      </c>
      <c r="C2087" t="s">
        <v>28</v>
      </c>
      <c r="D2087">
        <v>21.669050216674805</v>
      </c>
      <c r="E2087">
        <v>-6.0235228538513184</v>
      </c>
      <c r="F2087">
        <v>42.704246520996094</v>
      </c>
      <c r="G2087">
        <v>627480064</v>
      </c>
      <c r="H2087">
        <v>45.209999084472656</v>
      </c>
    </row>
    <row r="2088" spans="1:8" x14ac:dyDescent="0.15">
      <c r="A2088" t="s">
        <v>4299</v>
      </c>
      <c r="B2088" t="s">
        <v>4300</v>
      </c>
      <c r="C2088" t="s">
        <v>20</v>
      </c>
      <c r="D2088">
        <v>8.4384288787841797</v>
      </c>
      <c r="E2088">
        <v>36.933662414550781</v>
      </c>
      <c r="F2088">
        <v>85.721664428710938</v>
      </c>
      <c r="G2088">
        <v>626422656</v>
      </c>
      <c r="H2088">
        <v>27.139999389648438</v>
      </c>
    </row>
    <row r="2089" spans="1:8" x14ac:dyDescent="0.15">
      <c r="A2089" t="s">
        <v>4301</v>
      </c>
      <c r="B2089" t="s">
        <v>4302</v>
      </c>
      <c r="C2089" t="s">
        <v>69</v>
      </c>
      <c r="D2089">
        <v>12.302752494812012</v>
      </c>
      <c r="E2089">
        <v>-4.3001399040222168</v>
      </c>
      <c r="F2089">
        <v>134.68344116210938</v>
      </c>
      <c r="G2089">
        <v>625735936</v>
      </c>
      <c r="H2089">
        <v>17.799999237060547</v>
      </c>
    </row>
    <row r="2090" spans="1:8" x14ac:dyDescent="0.15">
      <c r="A2090" t="s">
        <v>4303</v>
      </c>
      <c r="B2090" t="s">
        <v>4304</v>
      </c>
      <c r="C2090" t="s">
        <v>20</v>
      </c>
      <c r="E2090">
        <v>-25.972848892211914</v>
      </c>
      <c r="F2090">
        <v>0</v>
      </c>
      <c r="G2090">
        <v>625055936</v>
      </c>
      <c r="H2090">
        <v>7.5300002098083496</v>
      </c>
    </row>
    <row r="2091" spans="1:8" x14ac:dyDescent="0.15">
      <c r="A2091" t="s">
        <v>4305</v>
      </c>
      <c r="B2091" t="s">
        <v>4306</v>
      </c>
      <c r="C2091" t="s">
        <v>43</v>
      </c>
      <c r="D2091">
        <v>22.929376602172852</v>
      </c>
      <c r="E2091">
        <v>3.425800085067749</v>
      </c>
      <c r="F2091">
        <v>83.253707885742188</v>
      </c>
      <c r="G2091">
        <v>623971776</v>
      </c>
      <c r="H2091">
        <v>4.5300002098083496</v>
      </c>
    </row>
    <row r="2092" spans="1:8" x14ac:dyDescent="0.15">
      <c r="A2092" t="s">
        <v>4307</v>
      </c>
      <c r="B2092" t="s">
        <v>4308</v>
      </c>
      <c r="C2092" t="s">
        <v>20</v>
      </c>
      <c r="D2092">
        <v>57.266666412353516</v>
      </c>
      <c r="E2092">
        <v>17.749160766601562</v>
      </c>
      <c r="F2092">
        <v>0</v>
      </c>
      <c r="G2092">
        <v>623711936</v>
      </c>
      <c r="H2092">
        <v>33.759998321533203</v>
      </c>
    </row>
    <row r="2093" spans="1:8" x14ac:dyDescent="0.15">
      <c r="A2093" t="s">
        <v>4309</v>
      </c>
      <c r="B2093" t="s">
        <v>4310</v>
      </c>
      <c r="C2093" t="s">
        <v>36</v>
      </c>
      <c r="E2093">
        <v>-26.936424255371094</v>
      </c>
      <c r="F2093">
        <v>0.59185898303985607</v>
      </c>
      <c r="G2093">
        <v>623030400</v>
      </c>
      <c r="H2093">
        <v>4.4600000381469727</v>
      </c>
    </row>
    <row r="2094" spans="1:8" x14ac:dyDescent="0.15">
      <c r="A2094" t="s">
        <v>4311</v>
      </c>
      <c r="B2094" t="s">
        <v>4312</v>
      </c>
      <c r="C2094" t="s">
        <v>20</v>
      </c>
      <c r="D2094">
        <v>93.305587768554688</v>
      </c>
      <c r="E2094">
        <v>-2.2012960910797119</v>
      </c>
      <c r="F2094">
        <v>98.053115844726562</v>
      </c>
      <c r="G2094">
        <v>622715328</v>
      </c>
      <c r="H2094">
        <v>22.770000457763672</v>
      </c>
    </row>
    <row r="2095" spans="1:8" x14ac:dyDescent="0.15">
      <c r="A2095" t="s">
        <v>4313</v>
      </c>
      <c r="B2095" t="s">
        <v>4314</v>
      </c>
      <c r="C2095" t="s">
        <v>89</v>
      </c>
      <c r="D2095">
        <v>8.9659233093261719</v>
      </c>
      <c r="E2095">
        <v>14.728846549987793</v>
      </c>
      <c r="F2095">
        <v>88.418380737304688</v>
      </c>
      <c r="G2095">
        <v>622239040</v>
      </c>
      <c r="H2095">
        <v>22.370000839233398</v>
      </c>
    </row>
    <row r="2096" spans="1:8" x14ac:dyDescent="0.15">
      <c r="A2096" t="s">
        <v>4315</v>
      </c>
      <c r="B2096" t="s">
        <v>4316</v>
      </c>
      <c r="C2096" t="s">
        <v>43</v>
      </c>
      <c r="E2096">
        <v>-15.239824295043945</v>
      </c>
      <c r="F2096">
        <v>39.446670532226562</v>
      </c>
      <c r="G2096">
        <v>620819328</v>
      </c>
      <c r="H2096">
        <v>16.209999084472656</v>
      </c>
    </row>
    <row r="2097" spans="1:8" x14ac:dyDescent="0.15">
      <c r="A2097" t="s">
        <v>4317</v>
      </c>
      <c r="B2097" t="s">
        <v>4318</v>
      </c>
      <c r="C2097" t="s">
        <v>28</v>
      </c>
      <c r="D2097">
        <v>3.37255859375</v>
      </c>
      <c r="G2097">
        <v>619657664</v>
      </c>
      <c r="H2097">
        <v>12.699999809265137</v>
      </c>
    </row>
    <row r="2098" spans="1:8" x14ac:dyDescent="0.15">
      <c r="A2098" t="s">
        <v>4319</v>
      </c>
      <c r="B2098" t="s">
        <v>4320</v>
      </c>
      <c r="C2098" t="s">
        <v>33</v>
      </c>
      <c r="D2098">
        <v>12.216738700866699</v>
      </c>
      <c r="E2098">
        <v>9.0045957565307617</v>
      </c>
      <c r="F2098">
        <v>126.61306762695312</v>
      </c>
      <c r="G2098">
        <v>619113088</v>
      </c>
      <c r="H2098">
        <v>13.869999885559082</v>
      </c>
    </row>
    <row r="2099" spans="1:8" x14ac:dyDescent="0.15">
      <c r="A2099" t="s">
        <v>4321</v>
      </c>
      <c r="B2099" t="s">
        <v>4322</v>
      </c>
      <c r="C2099" t="s">
        <v>36</v>
      </c>
      <c r="E2099">
        <v>-56.674686431884766</v>
      </c>
      <c r="F2099">
        <v>0</v>
      </c>
      <c r="G2099">
        <v>618699584</v>
      </c>
      <c r="H2099">
        <v>19.540000915527344</v>
      </c>
    </row>
    <row r="2100" spans="1:8" x14ac:dyDescent="0.15">
      <c r="A2100" t="s">
        <v>4323</v>
      </c>
      <c r="B2100" t="s">
        <v>4324</v>
      </c>
      <c r="C2100" t="s">
        <v>28</v>
      </c>
      <c r="D2100">
        <v>21.942934036254883</v>
      </c>
      <c r="G2100">
        <v>617643904</v>
      </c>
      <c r="H2100">
        <v>163.33999633789062</v>
      </c>
    </row>
    <row r="2101" spans="1:8" x14ac:dyDescent="0.15">
      <c r="A2101" t="s">
        <v>4325</v>
      </c>
      <c r="B2101" t="s">
        <v>4326</v>
      </c>
      <c r="C2101" t="s">
        <v>69</v>
      </c>
      <c r="D2101">
        <v>36.262287139892578</v>
      </c>
      <c r="E2101">
        <v>4.8273158073425293</v>
      </c>
      <c r="F2101">
        <v>0.330300003290176</v>
      </c>
      <c r="G2101">
        <v>617046400</v>
      </c>
      <c r="H2101">
        <v>39.470001220703125</v>
      </c>
    </row>
    <row r="2102" spans="1:8" x14ac:dyDescent="0.15">
      <c r="A2102" t="s">
        <v>4327</v>
      </c>
      <c r="B2102" t="s">
        <v>4328</v>
      </c>
      <c r="C2102" t="s">
        <v>28</v>
      </c>
      <c r="D2102">
        <v>9.7486085891723633</v>
      </c>
      <c r="E2102">
        <v>16.826936721801758</v>
      </c>
      <c r="F2102">
        <v>92.585533142089844</v>
      </c>
      <c r="G2102">
        <v>614038336</v>
      </c>
      <c r="H2102">
        <v>36.330001831054688</v>
      </c>
    </row>
    <row r="2103" spans="1:8" x14ac:dyDescent="0.15">
      <c r="A2103" t="s">
        <v>4329</v>
      </c>
      <c r="B2103" t="s">
        <v>4330</v>
      </c>
      <c r="C2103" t="s">
        <v>43</v>
      </c>
      <c r="D2103">
        <v>3.8005812168121338</v>
      </c>
      <c r="E2103">
        <v>31.996173858642578</v>
      </c>
      <c r="F2103">
        <v>78.220085144042969</v>
      </c>
      <c r="G2103">
        <v>612671616</v>
      </c>
      <c r="H2103">
        <v>2.5799999237060551</v>
      </c>
    </row>
    <row r="2104" spans="1:8" x14ac:dyDescent="0.15">
      <c r="A2104" t="s">
        <v>4331</v>
      </c>
      <c r="B2104" t="s">
        <v>4332</v>
      </c>
      <c r="C2104" t="s">
        <v>36</v>
      </c>
      <c r="E2104">
        <v>-17.924379348754883</v>
      </c>
      <c r="F2104">
        <v>3.0537838935852051</v>
      </c>
      <c r="G2104">
        <v>608060224</v>
      </c>
      <c r="H2104">
        <v>15.489999771118164</v>
      </c>
    </row>
    <row r="2105" spans="1:8" x14ac:dyDescent="0.15">
      <c r="A2105" t="s">
        <v>4333</v>
      </c>
      <c r="B2105" t="s">
        <v>4334</v>
      </c>
      <c r="C2105" t="s">
        <v>25</v>
      </c>
      <c r="D2105">
        <v>17.756435394287109</v>
      </c>
      <c r="E2105">
        <v>0.62845999002456709</v>
      </c>
      <c r="F2105">
        <v>45.270999908447266</v>
      </c>
      <c r="G2105">
        <v>607380608</v>
      </c>
      <c r="H2105">
        <v>9.1099996566772461</v>
      </c>
    </row>
    <row r="2106" spans="1:8" x14ac:dyDescent="0.15">
      <c r="A2106" t="s">
        <v>4335</v>
      </c>
      <c r="B2106" t="s">
        <v>4336</v>
      </c>
      <c r="C2106" t="s">
        <v>89</v>
      </c>
      <c r="D2106">
        <v>31.338396072387695</v>
      </c>
      <c r="E2106">
        <v>-3.157088994979858</v>
      </c>
      <c r="F2106">
        <v>51.233299255371094</v>
      </c>
      <c r="G2106">
        <v>607295168</v>
      </c>
      <c r="H2106">
        <v>17.110000610351562</v>
      </c>
    </row>
    <row r="2107" spans="1:8" x14ac:dyDescent="0.15">
      <c r="A2107" t="s">
        <v>4337</v>
      </c>
      <c r="B2107" t="s">
        <v>4338</v>
      </c>
      <c r="C2107" t="s">
        <v>69</v>
      </c>
      <c r="D2107">
        <v>61.011234283447266</v>
      </c>
      <c r="E2107">
        <v>-3.3542530536651611</v>
      </c>
      <c r="F2107">
        <v>82.571891784667969</v>
      </c>
      <c r="G2107">
        <v>607074688</v>
      </c>
      <c r="H2107">
        <v>19.649999618530273</v>
      </c>
    </row>
    <row r="2108" spans="1:8" x14ac:dyDescent="0.15">
      <c r="A2108" t="s">
        <v>4339</v>
      </c>
      <c r="B2108" t="s">
        <v>4340</v>
      </c>
      <c r="C2108" t="s">
        <v>69</v>
      </c>
      <c r="D2108">
        <v>3.6465492248535161</v>
      </c>
      <c r="E2108">
        <v>115.06441497802734</v>
      </c>
      <c r="F2108">
        <v>6501.51220703125</v>
      </c>
      <c r="G2108">
        <v>606695104</v>
      </c>
      <c r="H2108">
        <v>3.5499999523162842</v>
      </c>
    </row>
    <row r="2109" spans="1:8" x14ac:dyDescent="0.15">
      <c r="A2109" t="s">
        <v>4341</v>
      </c>
      <c r="B2109" t="s">
        <v>4342</v>
      </c>
      <c r="C2109" t="s">
        <v>36</v>
      </c>
      <c r="E2109">
        <v>-319.86868286132812</v>
      </c>
      <c r="F2109">
        <v>0</v>
      </c>
      <c r="G2109">
        <v>606432960</v>
      </c>
      <c r="H2109">
        <v>6.4000000953674316</v>
      </c>
    </row>
    <row r="2110" spans="1:8" x14ac:dyDescent="0.15">
      <c r="A2110" t="s">
        <v>4343</v>
      </c>
      <c r="B2110" t="s">
        <v>4344</v>
      </c>
      <c r="C2110" t="s">
        <v>80</v>
      </c>
      <c r="E2110">
        <v>-4.2636408805847168</v>
      </c>
      <c r="F2110">
        <v>136.15530395507812</v>
      </c>
      <c r="G2110">
        <v>606387648</v>
      </c>
      <c r="H2110">
        <v>13.640000343322754</v>
      </c>
    </row>
    <row r="2111" spans="1:8" x14ac:dyDescent="0.15">
      <c r="A2111" t="s">
        <v>4345</v>
      </c>
      <c r="B2111" t="s">
        <v>4346</v>
      </c>
      <c r="C2111" t="s">
        <v>28</v>
      </c>
      <c r="E2111">
        <v>-16.165031433105469</v>
      </c>
      <c r="F2111">
        <v>110.81471252441406</v>
      </c>
      <c r="G2111">
        <v>605690304</v>
      </c>
      <c r="H2111">
        <v>3.9300000667572021</v>
      </c>
    </row>
    <row r="2112" spans="1:8" x14ac:dyDescent="0.15">
      <c r="A2112" t="s">
        <v>4347</v>
      </c>
      <c r="B2112" t="s">
        <v>4348</v>
      </c>
      <c r="C2112" t="s">
        <v>36</v>
      </c>
      <c r="E2112">
        <v>-100.93683624267578</v>
      </c>
      <c r="F2112">
        <v>1.5960279703140261</v>
      </c>
      <c r="G2112">
        <v>604103424</v>
      </c>
      <c r="H2112">
        <v>12.359999656677246</v>
      </c>
    </row>
    <row r="2113" spans="1:8" x14ac:dyDescent="0.15">
      <c r="A2113" t="s">
        <v>4349</v>
      </c>
      <c r="B2113" t="s">
        <v>4350</v>
      </c>
      <c r="C2113" t="s">
        <v>89</v>
      </c>
      <c r="D2113">
        <v>5.8829717636108398</v>
      </c>
      <c r="E2113">
        <v>16.018215179443359</v>
      </c>
      <c r="F2113">
        <v>20.488422393798828</v>
      </c>
      <c r="G2113">
        <v>603589120</v>
      </c>
      <c r="H2113">
        <v>22.540000915527344</v>
      </c>
    </row>
    <row r="2114" spans="1:8" x14ac:dyDescent="0.15">
      <c r="A2114" t="s">
        <v>4351</v>
      </c>
      <c r="B2114" t="s">
        <v>4352</v>
      </c>
      <c r="C2114" t="s">
        <v>28</v>
      </c>
      <c r="D2114">
        <v>22.229120254516602</v>
      </c>
      <c r="E2114">
        <v>-0.57780897617340099</v>
      </c>
      <c r="F2114">
        <v>288.45965576171875</v>
      </c>
      <c r="G2114">
        <v>603022912</v>
      </c>
      <c r="H2114">
        <v>5.7300000190734863</v>
      </c>
    </row>
    <row r="2115" spans="1:8" x14ac:dyDescent="0.15">
      <c r="A2115" t="s">
        <v>4353</v>
      </c>
      <c r="B2115" t="s">
        <v>4354</v>
      </c>
      <c r="C2115" t="s">
        <v>43</v>
      </c>
      <c r="E2115">
        <v>-40.888839721679688</v>
      </c>
      <c r="F2115">
        <v>1.4227709770202641</v>
      </c>
      <c r="G2115">
        <v>600237184</v>
      </c>
      <c r="H2115">
        <v>5.429999828338623</v>
      </c>
    </row>
    <row r="2116" spans="1:8" x14ac:dyDescent="0.15">
      <c r="A2116" t="s">
        <v>4355</v>
      </c>
      <c r="B2116" t="s">
        <v>4356</v>
      </c>
      <c r="C2116" t="s">
        <v>69</v>
      </c>
      <c r="D2116">
        <v>16.240055084228516</v>
      </c>
      <c r="E2116">
        <v>10.467411994934082</v>
      </c>
      <c r="F2116">
        <v>1.158862948417664</v>
      </c>
      <c r="G2116">
        <v>598915776</v>
      </c>
      <c r="H2116">
        <v>85.620002746582031</v>
      </c>
    </row>
    <row r="2117" spans="1:8" x14ac:dyDescent="0.15">
      <c r="A2117" t="s">
        <v>4357</v>
      </c>
      <c r="B2117" t="s">
        <v>4358</v>
      </c>
      <c r="C2117" t="s">
        <v>28</v>
      </c>
      <c r="D2117">
        <v>10.281528472900391</v>
      </c>
      <c r="E2117">
        <v>-5.8144149780273438</v>
      </c>
      <c r="F2117">
        <v>136.194091796875</v>
      </c>
      <c r="G2117">
        <v>598875904</v>
      </c>
      <c r="H2117">
        <v>36.220001220703125</v>
      </c>
    </row>
    <row r="2118" spans="1:8" x14ac:dyDescent="0.15">
      <c r="A2118" t="s">
        <v>4359</v>
      </c>
      <c r="B2118" t="s">
        <v>4360</v>
      </c>
      <c r="C2118" t="s">
        <v>20</v>
      </c>
      <c r="E2118">
        <v>-12.744424819946289</v>
      </c>
      <c r="F2118">
        <v>74.022712707519531</v>
      </c>
      <c r="G2118">
        <v>596796416</v>
      </c>
      <c r="H2118">
        <v>6.6599998474121094</v>
      </c>
    </row>
    <row r="2119" spans="1:8" x14ac:dyDescent="0.15">
      <c r="A2119" t="s">
        <v>4361</v>
      </c>
      <c r="B2119" t="s">
        <v>4362</v>
      </c>
      <c r="C2119" t="s">
        <v>33</v>
      </c>
      <c r="D2119">
        <v>14.005574226379395</v>
      </c>
      <c r="E2119">
        <v>12.925335884094238</v>
      </c>
      <c r="F2119">
        <v>18.924755096435547</v>
      </c>
      <c r="G2119">
        <v>596250624</v>
      </c>
      <c r="H2119">
        <v>63.799999237060547</v>
      </c>
    </row>
    <row r="2120" spans="1:8" x14ac:dyDescent="0.15">
      <c r="A2120" t="s">
        <v>4363</v>
      </c>
      <c r="B2120" t="s">
        <v>4364</v>
      </c>
      <c r="C2120" t="s">
        <v>43</v>
      </c>
      <c r="D2120">
        <v>36.865253448486328</v>
      </c>
      <c r="E2120">
        <v>3.5332050323486328</v>
      </c>
      <c r="F2120">
        <v>33.67730712890625</v>
      </c>
      <c r="G2120">
        <v>596211008</v>
      </c>
      <c r="H2120">
        <v>6.619999885559082</v>
      </c>
    </row>
    <row r="2121" spans="1:8" x14ac:dyDescent="0.15">
      <c r="A2121" t="s">
        <v>4365</v>
      </c>
      <c r="B2121" t="s">
        <v>4366</v>
      </c>
      <c r="C2121" t="s">
        <v>28</v>
      </c>
      <c r="D2121">
        <v>13.942798614501953</v>
      </c>
      <c r="E2121">
        <v>44.842388153076172</v>
      </c>
      <c r="F2121">
        <v>271.1907958984375</v>
      </c>
      <c r="G2121">
        <v>595340096</v>
      </c>
      <c r="H2121">
        <v>19.760000228881836</v>
      </c>
    </row>
    <row r="2122" spans="1:8" x14ac:dyDescent="0.15">
      <c r="A2122" t="s">
        <v>4367</v>
      </c>
      <c r="B2122" t="s">
        <v>4368</v>
      </c>
      <c r="C2122" t="s">
        <v>80</v>
      </c>
      <c r="E2122">
        <v>-25.504745483398438</v>
      </c>
      <c r="F2122">
        <v>400.79556274414062</v>
      </c>
      <c r="G2122">
        <v>595320640</v>
      </c>
      <c r="H2122">
        <v>11.060000419616699</v>
      </c>
    </row>
    <row r="2123" spans="1:8" x14ac:dyDescent="0.15">
      <c r="A2123" t="s">
        <v>4369</v>
      </c>
      <c r="B2123" t="s">
        <v>4370</v>
      </c>
      <c r="C2123" t="s">
        <v>36</v>
      </c>
      <c r="F2123">
        <v>0</v>
      </c>
      <c r="G2123">
        <v>593457792</v>
      </c>
      <c r="H2123">
        <v>22.110000610351562</v>
      </c>
    </row>
    <row r="2124" spans="1:8" x14ac:dyDescent="0.15">
      <c r="A2124" t="s">
        <v>4371</v>
      </c>
      <c r="B2124" t="s">
        <v>4372</v>
      </c>
      <c r="C2124" t="s">
        <v>28</v>
      </c>
      <c r="D2124">
        <v>8.3375453948974609</v>
      </c>
      <c r="E2124">
        <v>39.022575378417969</v>
      </c>
      <c r="F2124">
        <v>54.020145416259766</v>
      </c>
      <c r="G2124">
        <v>593276416</v>
      </c>
      <c r="H2124">
        <v>28.450000762939453</v>
      </c>
    </row>
    <row r="2125" spans="1:8" x14ac:dyDescent="0.15">
      <c r="A2125" t="s">
        <v>4373</v>
      </c>
      <c r="B2125" t="s">
        <v>4374</v>
      </c>
      <c r="C2125" t="s">
        <v>69</v>
      </c>
      <c r="D2125">
        <v>4.9888334274291992</v>
      </c>
      <c r="E2125">
        <v>3.4903910160064702</v>
      </c>
      <c r="F2125">
        <v>399.57489013671875</v>
      </c>
      <c r="G2125">
        <v>592548288</v>
      </c>
      <c r="H2125">
        <v>4.7199997901916504</v>
      </c>
    </row>
    <row r="2126" spans="1:8" x14ac:dyDescent="0.15">
      <c r="A2126" t="s">
        <v>4375</v>
      </c>
      <c r="B2126" t="s">
        <v>4376</v>
      </c>
      <c r="C2126" t="s">
        <v>33</v>
      </c>
      <c r="D2126">
        <v>12.23699951171875</v>
      </c>
      <c r="E2126">
        <v>5.5929369926452637</v>
      </c>
      <c r="F2126">
        <v>329.14077758789062</v>
      </c>
      <c r="G2126">
        <v>591664000</v>
      </c>
      <c r="H2126">
        <v>17.520000457763672</v>
      </c>
    </row>
    <row r="2127" spans="1:8" x14ac:dyDescent="0.15">
      <c r="A2127" t="s">
        <v>4377</v>
      </c>
      <c r="B2127" t="s">
        <v>4378</v>
      </c>
      <c r="C2127" t="s">
        <v>33</v>
      </c>
      <c r="D2127">
        <v>12.731707572937012</v>
      </c>
      <c r="E2127">
        <v>8.0024347305297852</v>
      </c>
      <c r="F2127">
        <v>205.03709411621094</v>
      </c>
      <c r="G2127">
        <v>591227392</v>
      </c>
      <c r="H2127">
        <v>10.529999732971191</v>
      </c>
    </row>
    <row r="2128" spans="1:8" x14ac:dyDescent="0.15">
      <c r="A2128" t="s">
        <v>4379</v>
      </c>
      <c r="B2128" t="s">
        <v>4380</v>
      </c>
      <c r="C2128" t="s">
        <v>69</v>
      </c>
      <c r="D2128">
        <v>9.7868814468383789</v>
      </c>
      <c r="E2128">
        <v>28.522077560424805</v>
      </c>
      <c r="F2128">
        <v>190.33589172363281</v>
      </c>
      <c r="G2128">
        <v>590667456</v>
      </c>
      <c r="H2128">
        <v>20.809999465942383</v>
      </c>
    </row>
    <row r="2129" spans="1:8" x14ac:dyDescent="0.15">
      <c r="A2129" t="s">
        <v>4381</v>
      </c>
      <c r="B2129" t="s">
        <v>4382</v>
      </c>
      <c r="C2129" t="s">
        <v>25</v>
      </c>
      <c r="D2129">
        <v>46.215034484863281</v>
      </c>
      <c r="E2129">
        <v>33.667873382568359</v>
      </c>
      <c r="F2129">
        <v>0</v>
      </c>
      <c r="G2129">
        <v>588664896</v>
      </c>
      <c r="H2129">
        <v>11.550000190734863</v>
      </c>
    </row>
    <row r="2130" spans="1:8" x14ac:dyDescent="0.15">
      <c r="A2130" t="s">
        <v>4383</v>
      </c>
      <c r="B2130" t="s">
        <v>4384</v>
      </c>
      <c r="C2130" t="s">
        <v>33</v>
      </c>
      <c r="D2130">
        <v>15.778824806213379</v>
      </c>
      <c r="E2130">
        <v>4.7106361389160156</v>
      </c>
      <c r="F2130">
        <v>189.53111267089844</v>
      </c>
      <c r="G2130">
        <v>586785792</v>
      </c>
      <c r="H2130">
        <v>18.790000915527344</v>
      </c>
    </row>
    <row r="2131" spans="1:8" x14ac:dyDescent="0.15">
      <c r="A2131" t="s">
        <v>4385</v>
      </c>
      <c r="B2131" t="s">
        <v>4386</v>
      </c>
      <c r="C2131" t="s">
        <v>43</v>
      </c>
      <c r="E2131">
        <v>-2.6123909950256352</v>
      </c>
      <c r="F2131">
        <v>74.112464904785156</v>
      </c>
      <c r="G2131">
        <v>586427392</v>
      </c>
      <c r="H2131">
        <v>10.649999618530273</v>
      </c>
    </row>
    <row r="2132" spans="1:8" x14ac:dyDescent="0.15">
      <c r="A2132" t="s">
        <v>4387</v>
      </c>
      <c r="B2132" t="s">
        <v>4388</v>
      </c>
      <c r="C2132" t="s">
        <v>33</v>
      </c>
      <c r="D2132">
        <v>10.846392631530762</v>
      </c>
      <c r="E2132">
        <v>49.136909484863281</v>
      </c>
      <c r="F2132">
        <v>16.030784606933594</v>
      </c>
      <c r="G2132">
        <v>585118656</v>
      </c>
      <c r="H2132">
        <v>8.3500003814697266</v>
      </c>
    </row>
    <row r="2133" spans="1:8" x14ac:dyDescent="0.15">
      <c r="A2133" t="s">
        <v>4389</v>
      </c>
      <c r="B2133" t="s">
        <v>4390</v>
      </c>
      <c r="C2133" t="s">
        <v>43</v>
      </c>
      <c r="D2133">
        <v>18.563360214233398</v>
      </c>
      <c r="E2133">
        <v>8.3428735733032227</v>
      </c>
      <c r="F2133">
        <v>1.5192199945449829</v>
      </c>
      <c r="G2133">
        <v>584665088</v>
      </c>
      <c r="H2133">
        <v>21.809999465942383</v>
      </c>
    </row>
    <row r="2134" spans="1:8" x14ac:dyDescent="0.15">
      <c r="A2134" t="s">
        <v>4391</v>
      </c>
      <c r="B2134" t="s">
        <v>4392</v>
      </c>
      <c r="C2134" t="s">
        <v>33</v>
      </c>
      <c r="D2134">
        <v>35.262050628662109</v>
      </c>
      <c r="E2134">
        <v>3.5812439918518071</v>
      </c>
      <c r="F2134">
        <v>92.421279907226562</v>
      </c>
      <c r="G2134">
        <v>584234432</v>
      </c>
      <c r="H2134">
        <v>9.9899997711181641</v>
      </c>
    </row>
    <row r="2135" spans="1:8" x14ac:dyDescent="0.15">
      <c r="A2135" t="s">
        <v>4393</v>
      </c>
      <c r="B2135" t="s">
        <v>4394</v>
      </c>
      <c r="C2135" t="s">
        <v>28</v>
      </c>
      <c r="D2135">
        <v>11.586498260498047</v>
      </c>
      <c r="E2135">
        <v>19.389013290405273</v>
      </c>
      <c r="F2135">
        <v>58.609481811523438</v>
      </c>
      <c r="G2135">
        <v>580976320</v>
      </c>
      <c r="H2135">
        <v>87.230003356933594</v>
      </c>
    </row>
    <row r="2136" spans="1:8" x14ac:dyDescent="0.15">
      <c r="A2136" t="s">
        <v>4395</v>
      </c>
      <c r="B2136" t="s">
        <v>4396</v>
      </c>
      <c r="C2136" t="s">
        <v>89</v>
      </c>
      <c r="D2136">
        <v>22.393863677978516</v>
      </c>
      <c r="E2136">
        <v>6.9391350746154794</v>
      </c>
      <c r="F2136">
        <v>24.254911422729492</v>
      </c>
      <c r="G2136">
        <v>580343616</v>
      </c>
      <c r="H2136">
        <v>17.399999618530273</v>
      </c>
    </row>
    <row r="2137" spans="1:8" x14ac:dyDescent="0.15">
      <c r="A2137" t="s">
        <v>4397</v>
      </c>
      <c r="B2137" t="s">
        <v>4398</v>
      </c>
      <c r="C2137" t="s">
        <v>33</v>
      </c>
      <c r="D2137">
        <v>10.208333969116211</v>
      </c>
      <c r="E2137">
        <v>12.586590766906738</v>
      </c>
      <c r="F2137">
        <v>61.0262451171875</v>
      </c>
      <c r="G2137">
        <v>580063744</v>
      </c>
      <c r="H2137">
        <v>19.780000686645508</v>
      </c>
    </row>
    <row r="2138" spans="1:8" x14ac:dyDescent="0.15">
      <c r="A2138" t="s">
        <v>4399</v>
      </c>
      <c r="B2138" t="s">
        <v>4400</v>
      </c>
      <c r="C2138" t="s">
        <v>80</v>
      </c>
      <c r="D2138">
        <v>24.042505264282227</v>
      </c>
      <c r="E2138">
        <v>9.6740627288818359</v>
      </c>
      <c r="F2138">
        <v>23.767045974731445</v>
      </c>
      <c r="G2138">
        <v>579447616</v>
      </c>
      <c r="H2138">
        <v>45.169998168945312</v>
      </c>
    </row>
    <row r="2139" spans="1:8" x14ac:dyDescent="0.15">
      <c r="A2139" t="s">
        <v>4401</v>
      </c>
      <c r="B2139" t="s">
        <v>4402</v>
      </c>
      <c r="C2139" t="s">
        <v>28</v>
      </c>
      <c r="E2139">
        <v>-124.49330902099609</v>
      </c>
      <c r="F2139">
        <v>26.594333648681641</v>
      </c>
      <c r="G2139">
        <v>578035392</v>
      </c>
      <c r="H2139">
        <v>16.379999160766602</v>
      </c>
    </row>
    <row r="2140" spans="1:8" x14ac:dyDescent="0.15">
      <c r="A2140" t="s">
        <v>4403</v>
      </c>
      <c r="B2140" t="s">
        <v>4404</v>
      </c>
      <c r="C2140" t="s">
        <v>28</v>
      </c>
      <c r="D2140">
        <v>11.692398071289062</v>
      </c>
      <c r="E2140">
        <v>-3.437324047088623</v>
      </c>
      <c r="F2140">
        <v>36.672885894775391</v>
      </c>
      <c r="G2140">
        <v>577660928</v>
      </c>
      <c r="H2140">
        <v>16.059999465942383</v>
      </c>
    </row>
    <row r="2141" spans="1:8" x14ac:dyDescent="0.15">
      <c r="A2141" t="s">
        <v>4405</v>
      </c>
      <c r="B2141" t="s">
        <v>4406</v>
      </c>
      <c r="C2141" t="s">
        <v>36</v>
      </c>
      <c r="E2141">
        <v>-9.8963537216186523</v>
      </c>
      <c r="F2141">
        <v>26.255542755126953</v>
      </c>
      <c r="G2141">
        <v>575575168</v>
      </c>
      <c r="H2141">
        <v>6.809999942779541</v>
      </c>
    </row>
    <row r="2142" spans="1:8" x14ac:dyDescent="0.15">
      <c r="A2142" t="s">
        <v>4407</v>
      </c>
      <c r="B2142" t="s">
        <v>4408</v>
      </c>
      <c r="C2142" t="s">
        <v>20</v>
      </c>
      <c r="E2142">
        <v>1.1147420406341551</v>
      </c>
      <c r="F2142">
        <v>21.486061096191406</v>
      </c>
      <c r="G2142">
        <v>575343936</v>
      </c>
      <c r="H2142">
        <v>5.2300000190734863</v>
      </c>
    </row>
    <row r="2143" spans="1:8" x14ac:dyDescent="0.15">
      <c r="A2143" t="s">
        <v>4409</v>
      </c>
      <c r="B2143" t="s">
        <v>4410</v>
      </c>
      <c r="C2143" t="s">
        <v>89</v>
      </c>
      <c r="D2143">
        <v>13.529313087463379</v>
      </c>
      <c r="E2143">
        <v>4.4390068054199219</v>
      </c>
      <c r="F2143">
        <v>116.61593627929688</v>
      </c>
      <c r="G2143">
        <v>574613248</v>
      </c>
      <c r="H2143">
        <v>6.3000001907348633</v>
      </c>
    </row>
    <row r="2144" spans="1:8" x14ac:dyDescent="0.15">
      <c r="A2144" t="s">
        <v>4411</v>
      </c>
      <c r="B2144" t="s">
        <v>4412</v>
      </c>
      <c r="C2144" t="s">
        <v>25</v>
      </c>
      <c r="F2144">
        <v>0</v>
      </c>
      <c r="G2144">
        <v>574185664</v>
      </c>
      <c r="H2144">
        <v>22.25</v>
      </c>
    </row>
    <row r="2145" spans="1:8" x14ac:dyDescent="0.15">
      <c r="A2145" t="s">
        <v>4413</v>
      </c>
      <c r="B2145" t="s">
        <v>4414</v>
      </c>
      <c r="C2145" t="s">
        <v>36</v>
      </c>
      <c r="F2145">
        <v>1.9740630388259892</v>
      </c>
      <c r="G2145">
        <v>571753600</v>
      </c>
      <c r="H2145">
        <v>17.719999313354492</v>
      </c>
    </row>
    <row r="2146" spans="1:8" x14ac:dyDescent="0.15">
      <c r="A2146" t="s">
        <v>4415</v>
      </c>
      <c r="B2146" t="s">
        <v>4416</v>
      </c>
      <c r="C2146" t="s">
        <v>69</v>
      </c>
      <c r="D2146">
        <v>38.829116821289062</v>
      </c>
      <c r="E2146">
        <v>5.3503189086914062</v>
      </c>
      <c r="F2146">
        <v>38.511978149414062</v>
      </c>
      <c r="G2146">
        <v>571398592</v>
      </c>
      <c r="H2146">
        <v>24.649999618530273</v>
      </c>
    </row>
    <row r="2147" spans="1:8" x14ac:dyDescent="0.15">
      <c r="A2147" t="s">
        <v>4417</v>
      </c>
      <c r="B2147" t="s">
        <v>4418</v>
      </c>
      <c r="C2147" t="s">
        <v>28</v>
      </c>
      <c r="D2147">
        <v>9.9647121429443359</v>
      </c>
      <c r="E2147">
        <v>14.066694259643555</v>
      </c>
      <c r="F2147">
        <v>0</v>
      </c>
      <c r="G2147">
        <v>570039488</v>
      </c>
      <c r="H2147">
        <v>56.720001220703125</v>
      </c>
    </row>
    <row r="2148" spans="1:8" x14ac:dyDescent="0.15">
      <c r="A2148" t="s">
        <v>4419</v>
      </c>
      <c r="B2148" t="s">
        <v>4420</v>
      </c>
      <c r="C2148" t="s">
        <v>33</v>
      </c>
      <c r="D2148">
        <v>16.370010375976562</v>
      </c>
      <c r="E2148">
        <v>8.9607143402099609</v>
      </c>
      <c r="F2148">
        <v>553.2603759765625</v>
      </c>
      <c r="G2148">
        <v>563844672</v>
      </c>
      <c r="H2148">
        <v>20.909999847412109</v>
      </c>
    </row>
    <row r="2149" spans="1:8" x14ac:dyDescent="0.15">
      <c r="A2149" t="s">
        <v>4421</v>
      </c>
      <c r="B2149" t="s">
        <v>4422</v>
      </c>
      <c r="C2149" t="s">
        <v>69</v>
      </c>
      <c r="D2149">
        <v>25.6278076171875</v>
      </c>
      <c r="E2149">
        <v>-2.656889915466309</v>
      </c>
      <c r="F2149">
        <v>62.574813842773438</v>
      </c>
      <c r="G2149">
        <v>563396928</v>
      </c>
      <c r="H2149">
        <v>17.010000228881836</v>
      </c>
    </row>
    <row r="2150" spans="1:8" x14ac:dyDescent="0.15">
      <c r="A2150" t="s">
        <v>4423</v>
      </c>
      <c r="B2150" t="s">
        <v>4424</v>
      </c>
      <c r="C2150" t="s">
        <v>36</v>
      </c>
      <c r="F2150">
        <v>18.521230697631836</v>
      </c>
      <c r="G2150">
        <v>562895488</v>
      </c>
      <c r="H2150">
        <v>11.180000305175781</v>
      </c>
    </row>
    <row r="2151" spans="1:8" x14ac:dyDescent="0.15">
      <c r="A2151" t="s">
        <v>4425</v>
      </c>
      <c r="B2151" t="s">
        <v>4426</v>
      </c>
      <c r="C2151" t="s">
        <v>89</v>
      </c>
      <c r="D2151">
        <v>14.577652931213379</v>
      </c>
      <c r="E2151">
        <v>8.5766372680664062</v>
      </c>
      <c r="F2151">
        <v>112.56504821777344</v>
      </c>
      <c r="G2151">
        <v>561984704</v>
      </c>
      <c r="H2151">
        <v>28.540000915527344</v>
      </c>
    </row>
    <row r="2152" spans="1:8" x14ac:dyDescent="0.15">
      <c r="A2152" t="s">
        <v>4427</v>
      </c>
      <c r="B2152" t="s">
        <v>4428</v>
      </c>
      <c r="C2152" t="s">
        <v>25</v>
      </c>
      <c r="E2152">
        <v>-5.0108060836791992</v>
      </c>
      <c r="F2152">
        <v>196.57618713378906</v>
      </c>
      <c r="G2152">
        <v>561973120</v>
      </c>
      <c r="H2152">
        <v>12.739999771118164</v>
      </c>
    </row>
    <row r="2153" spans="1:8" x14ac:dyDescent="0.15">
      <c r="A2153" t="s">
        <v>4429</v>
      </c>
      <c r="B2153" t="s">
        <v>4430</v>
      </c>
      <c r="C2153" t="s">
        <v>33</v>
      </c>
      <c r="D2153">
        <v>11.13909912109375</v>
      </c>
      <c r="E2153">
        <v>9.9430093765258789</v>
      </c>
      <c r="F2153">
        <v>13.99062442779541</v>
      </c>
      <c r="G2153">
        <v>560876224</v>
      </c>
      <c r="H2153">
        <v>40.900001525878906</v>
      </c>
    </row>
    <row r="2154" spans="1:8" x14ac:dyDescent="0.15">
      <c r="A2154" t="s">
        <v>4431</v>
      </c>
      <c r="B2154" t="s">
        <v>4432</v>
      </c>
      <c r="C2154" t="s">
        <v>33</v>
      </c>
      <c r="D2154">
        <v>10.780000686645508</v>
      </c>
      <c r="E2154">
        <v>11.110536575317383</v>
      </c>
      <c r="F2154">
        <v>32.258377075195312</v>
      </c>
      <c r="G2154">
        <v>559233152</v>
      </c>
      <c r="H2154">
        <v>35.439998626708984</v>
      </c>
    </row>
    <row r="2155" spans="1:8" x14ac:dyDescent="0.15">
      <c r="A2155" t="s">
        <v>4433</v>
      </c>
      <c r="B2155" t="s">
        <v>4434</v>
      </c>
      <c r="C2155" t="s">
        <v>69</v>
      </c>
      <c r="D2155">
        <v>14.757989883422852</v>
      </c>
      <c r="E2155">
        <v>13.15948486328125</v>
      </c>
      <c r="F2155">
        <v>93.485054016113281</v>
      </c>
      <c r="G2155">
        <v>559210560</v>
      </c>
      <c r="H2155">
        <v>31.760000228881836</v>
      </c>
    </row>
    <row r="2156" spans="1:8" x14ac:dyDescent="0.15">
      <c r="A2156" t="s">
        <v>4435</v>
      </c>
      <c r="B2156" t="s">
        <v>4436</v>
      </c>
      <c r="C2156" t="s">
        <v>65</v>
      </c>
      <c r="E2156">
        <v>-5.5474858283996582</v>
      </c>
      <c r="F2156">
        <v>99.039466857910156</v>
      </c>
      <c r="G2156">
        <v>559176064</v>
      </c>
      <c r="H2156">
        <v>17.629999160766602</v>
      </c>
    </row>
    <row r="2157" spans="1:8" x14ac:dyDescent="0.15">
      <c r="A2157" t="s">
        <v>4437</v>
      </c>
      <c r="B2157" t="s">
        <v>4438</v>
      </c>
      <c r="C2157" t="s">
        <v>36</v>
      </c>
      <c r="E2157">
        <v>-145.88650512695312</v>
      </c>
      <c r="F2157">
        <v>147.61183166503906</v>
      </c>
      <c r="G2157">
        <v>557284672</v>
      </c>
      <c r="H2157">
        <v>9</v>
      </c>
    </row>
    <row r="2158" spans="1:8" x14ac:dyDescent="0.15">
      <c r="A2158" t="s">
        <v>4439</v>
      </c>
      <c r="B2158" t="s">
        <v>4440</v>
      </c>
      <c r="C2158" t="s">
        <v>36</v>
      </c>
      <c r="D2158">
        <v>11.325625419616699</v>
      </c>
      <c r="G2158">
        <v>556924992</v>
      </c>
      <c r="H2158">
        <v>2.4600000381469731</v>
      </c>
    </row>
    <row r="2159" spans="1:8" x14ac:dyDescent="0.15">
      <c r="A2159" t="s">
        <v>4441</v>
      </c>
      <c r="B2159" t="s">
        <v>4442</v>
      </c>
      <c r="C2159" t="s">
        <v>33</v>
      </c>
      <c r="D2159">
        <v>14.280933380126953</v>
      </c>
      <c r="E2159">
        <v>6.7269930839538574</v>
      </c>
      <c r="F2159">
        <v>1.57669997215271</v>
      </c>
      <c r="G2159">
        <v>555943296</v>
      </c>
      <c r="H2159">
        <v>37.330001831054688</v>
      </c>
    </row>
    <row r="2160" spans="1:8" x14ac:dyDescent="0.15">
      <c r="A2160" t="s">
        <v>4443</v>
      </c>
      <c r="B2160" t="s">
        <v>4444</v>
      </c>
      <c r="C2160" t="s">
        <v>28</v>
      </c>
      <c r="E2160">
        <v>-31.590452194213867</v>
      </c>
      <c r="F2160">
        <v>14.524558067321777</v>
      </c>
      <c r="G2160">
        <v>554285120</v>
      </c>
      <c r="H2160">
        <v>10.460000038146973</v>
      </c>
    </row>
    <row r="2161" spans="1:8" x14ac:dyDescent="0.15">
      <c r="A2161" t="s">
        <v>4445</v>
      </c>
      <c r="B2161" t="s">
        <v>4446</v>
      </c>
      <c r="C2161" t="s">
        <v>36</v>
      </c>
      <c r="D2161">
        <v>69.890640258789062</v>
      </c>
      <c r="E2161">
        <v>2.0365569591522221</v>
      </c>
      <c r="F2161">
        <v>5.2769927978515634</v>
      </c>
      <c r="G2161">
        <v>553868416</v>
      </c>
      <c r="H2161">
        <v>71.040000915527344</v>
      </c>
    </row>
    <row r="2162" spans="1:8" x14ac:dyDescent="0.15">
      <c r="A2162" t="s">
        <v>4447</v>
      </c>
      <c r="B2162" t="s">
        <v>4448</v>
      </c>
      <c r="C2162" t="s">
        <v>69</v>
      </c>
      <c r="D2162">
        <v>21.369514465332031</v>
      </c>
      <c r="E2162">
        <v>4.3954758644104004</v>
      </c>
      <c r="F2162">
        <v>51.169593811035156</v>
      </c>
      <c r="G2162">
        <v>553559232</v>
      </c>
      <c r="H2162">
        <v>20.290000915527344</v>
      </c>
    </row>
    <row r="2163" spans="1:8" x14ac:dyDescent="0.15">
      <c r="A2163" t="s">
        <v>4449</v>
      </c>
      <c r="B2163" t="s">
        <v>4450</v>
      </c>
      <c r="C2163" t="s">
        <v>43</v>
      </c>
      <c r="D2163">
        <v>108.51624298095703</v>
      </c>
      <c r="E2163">
        <v>2.0852289199829102</v>
      </c>
      <c r="F2163">
        <v>84.953018188476562</v>
      </c>
      <c r="G2163">
        <v>553264640</v>
      </c>
      <c r="H2163">
        <v>5.2699999809265137</v>
      </c>
    </row>
    <row r="2164" spans="1:8" x14ac:dyDescent="0.15">
      <c r="A2164" t="s">
        <v>4451</v>
      </c>
      <c r="B2164" t="s">
        <v>4452</v>
      </c>
      <c r="C2164" t="s">
        <v>89</v>
      </c>
      <c r="D2164">
        <v>9.815765380859375</v>
      </c>
      <c r="E2164">
        <v>34.285713195800781</v>
      </c>
      <c r="F2164">
        <v>1089.2232666015625</v>
      </c>
      <c r="G2164">
        <v>551822848</v>
      </c>
      <c r="H2164">
        <v>26.680000305175781</v>
      </c>
    </row>
    <row r="2165" spans="1:8" x14ac:dyDescent="0.15">
      <c r="A2165" t="s">
        <v>4453</v>
      </c>
      <c r="B2165" t="s">
        <v>4454</v>
      </c>
      <c r="C2165" t="s">
        <v>20</v>
      </c>
      <c r="E2165">
        <v>-2.0478849411010742</v>
      </c>
      <c r="F2165">
        <v>4.1247467994689941</v>
      </c>
      <c r="G2165">
        <v>550576448</v>
      </c>
      <c r="H2165">
        <v>13.649999618530273</v>
      </c>
    </row>
    <row r="2166" spans="1:8" x14ac:dyDescent="0.15">
      <c r="A2166" t="s">
        <v>4455</v>
      </c>
      <c r="B2166" t="s">
        <v>4456</v>
      </c>
      <c r="C2166" t="s">
        <v>33</v>
      </c>
      <c r="D2166">
        <v>16.461339950561523</v>
      </c>
      <c r="E2166">
        <v>10.779518127441406</v>
      </c>
      <c r="F2166">
        <v>5.2806658744812012</v>
      </c>
      <c r="G2166">
        <v>550369280</v>
      </c>
      <c r="H2166">
        <v>40.340000152587891</v>
      </c>
    </row>
    <row r="2167" spans="1:8" x14ac:dyDescent="0.15">
      <c r="A2167" t="s">
        <v>4457</v>
      </c>
      <c r="B2167" t="s">
        <v>4458</v>
      </c>
      <c r="C2167" t="s">
        <v>43</v>
      </c>
      <c r="D2167">
        <v>2.769514799118042</v>
      </c>
      <c r="E2167">
        <v>34.680923461914062</v>
      </c>
      <c r="F2167">
        <v>206.19622802734375</v>
      </c>
      <c r="G2167">
        <v>549503872</v>
      </c>
      <c r="H2167">
        <v>1.169999957084656</v>
      </c>
    </row>
    <row r="2168" spans="1:8" x14ac:dyDescent="0.15">
      <c r="A2168" t="s">
        <v>4459</v>
      </c>
      <c r="B2168" t="s">
        <v>4460</v>
      </c>
      <c r="C2168" t="s">
        <v>33</v>
      </c>
      <c r="D2168">
        <v>12.364035606384277</v>
      </c>
      <c r="E2168">
        <v>9.545100212097168</v>
      </c>
      <c r="F2168">
        <v>42.565319061279297</v>
      </c>
      <c r="G2168">
        <v>548862592</v>
      </c>
      <c r="H2168">
        <v>28.209999084472656</v>
      </c>
    </row>
    <row r="2169" spans="1:8" x14ac:dyDescent="0.15">
      <c r="A2169" t="s">
        <v>4461</v>
      </c>
      <c r="B2169" t="s">
        <v>4462</v>
      </c>
      <c r="C2169" t="s">
        <v>33</v>
      </c>
      <c r="D2169">
        <v>11.965452194213867</v>
      </c>
      <c r="E2169">
        <v>8.4139623641967773</v>
      </c>
      <c r="F2169">
        <v>32.566200256347656</v>
      </c>
      <c r="G2169">
        <v>547738432</v>
      </c>
      <c r="H2169">
        <v>31.959999084472656</v>
      </c>
    </row>
    <row r="2170" spans="1:8" x14ac:dyDescent="0.15">
      <c r="A2170" t="s">
        <v>4463</v>
      </c>
      <c r="B2170" t="s">
        <v>4464</v>
      </c>
      <c r="C2170" t="s">
        <v>33</v>
      </c>
      <c r="D2170">
        <v>9.2940883636474609</v>
      </c>
      <c r="E2170">
        <v>10.222847938537598</v>
      </c>
      <c r="F2170">
        <v>20.901767730712891</v>
      </c>
      <c r="G2170">
        <v>547117056</v>
      </c>
      <c r="H2170">
        <v>17.690000534057617</v>
      </c>
    </row>
    <row r="2171" spans="1:8" x14ac:dyDescent="0.15">
      <c r="A2171" t="s">
        <v>4465</v>
      </c>
      <c r="B2171" t="s">
        <v>4466</v>
      </c>
      <c r="C2171" t="s">
        <v>69</v>
      </c>
      <c r="F2171">
        <v>1274.3756103515625</v>
      </c>
      <c r="G2171">
        <v>546761280</v>
      </c>
      <c r="H2171">
        <v>2.1700000762939449</v>
      </c>
    </row>
    <row r="2172" spans="1:8" x14ac:dyDescent="0.15">
      <c r="A2172" t="s">
        <v>4467</v>
      </c>
      <c r="B2172" t="s">
        <v>4468</v>
      </c>
      <c r="C2172" t="s">
        <v>20</v>
      </c>
      <c r="E2172">
        <v>-54.009498596191406</v>
      </c>
      <c r="F2172">
        <v>0</v>
      </c>
      <c r="G2172">
        <v>546371776</v>
      </c>
      <c r="H2172">
        <v>11.569999694824219</v>
      </c>
    </row>
    <row r="2173" spans="1:8" x14ac:dyDescent="0.15">
      <c r="A2173" t="s">
        <v>4469</v>
      </c>
      <c r="B2173" t="s">
        <v>4470</v>
      </c>
      <c r="C2173" t="s">
        <v>33</v>
      </c>
      <c r="D2173">
        <v>11.984744071960449</v>
      </c>
      <c r="E2173">
        <v>8.587554931640625</v>
      </c>
      <c r="F2173">
        <v>251.64718627929688</v>
      </c>
      <c r="G2173">
        <v>545718144</v>
      </c>
      <c r="H2173">
        <v>19.360000610351562</v>
      </c>
    </row>
    <row r="2174" spans="1:8" x14ac:dyDescent="0.15">
      <c r="A2174" t="s">
        <v>4471</v>
      </c>
      <c r="B2174" t="s">
        <v>4472</v>
      </c>
      <c r="C2174" t="s">
        <v>36</v>
      </c>
      <c r="E2174">
        <v>-50.134319305419922</v>
      </c>
      <c r="F2174">
        <v>76.080970764160156</v>
      </c>
      <c r="G2174">
        <v>545517696</v>
      </c>
      <c r="H2174">
        <v>12.699999809265137</v>
      </c>
    </row>
    <row r="2175" spans="1:8" x14ac:dyDescent="0.15">
      <c r="A2175" t="s">
        <v>4473</v>
      </c>
      <c r="B2175" t="s">
        <v>4474</v>
      </c>
      <c r="C2175" t="s">
        <v>80</v>
      </c>
      <c r="E2175">
        <v>-3.8694889545440669</v>
      </c>
      <c r="F2175">
        <v>128.34611511230469</v>
      </c>
      <c r="G2175">
        <v>544681472</v>
      </c>
      <c r="H2175">
        <v>13.869999885559082</v>
      </c>
    </row>
    <row r="2176" spans="1:8" x14ac:dyDescent="0.15">
      <c r="A2176" t="s">
        <v>4475</v>
      </c>
      <c r="B2176" t="s">
        <v>4476</v>
      </c>
      <c r="C2176" t="s">
        <v>36</v>
      </c>
      <c r="E2176">
        <v>-10.776761054992676</v>
      </c>
      <c r="F2176">
        <v>103.10694885253906</v>
      </c>
      <c r="G2176">
        <v>542995264</v>
      </c>
      <c r="H2176">
        <v>3.3299999237060551</v>
      </c>
    </row>
    <row r="2177" spans="1:8" x14ac:dyDescent="0.15">
      <c r="A2177" t="s">
        <v>4477</v>
      </c>
      <c r="B2177" t="s">
        <v>4478</v>
      </c>
      <c r="C2177" t="s">
        <v>20</v>
      </c>
      <c r="D2177">
        <v>32.755699157714844</v>
      </c>
      <c r="E2177">
        <v>19.450416564941406</v>
      </c>
      <c r="F2177">
        <v>127.44566345214844</v>
      </c>
      <c r="G2177">
        <v>541705344</v>
      </c>
      <c r="H2177">
        <v>50.799999237060547</v>
      </c>
    </row>
    <row r="2178" spans="1:8" x14ac:dyDescent="0.15">
      <c r="A2178" t="s">
        <v>4479</v>
      </c>
      <c r="B2178" t="s">
        <v>4480</v>
      </c>
      <c r="C2178" t="s">
        <v>80</v>
      </c>
      <c r="D2178">
        <v>4.669919490814209</v>
      </c>
      <c r="E2178">
        <v>2.1753039360046391</v>
      </c>
      <c r="F2178">
        <v>199.24545288085938</v>
      </c>
      <c r="G2178">
        <v>540228032</v>
      </c>
      <c r="H2178">
        <v>4.7300000190734863</v>
      </c>
    </row>
    <row r="2179" spans="1:8" x14ac:dyDescent="0.15">
      <c r="A2179" t="s">
        <v>4481</v>
      </c>
      <c r="B2179" t="s">
        <v>4482</v>
      </c>
      <c r="C2179" t="s">
        <v>33</v>
      </c>
      <c r="D2179">
        <v>10.662046432495117</v>
      </c>
      <c r="E2179">
        <v>9.2297601699829102</v>
      </c>
      <c r="F2179">
        <v>56.977001190185547</v>
      </c>
      <c r="G2179">
        <v>537453632</v>
      </c>
      <c r="H2179">
        <v>32.189998626708984</v>
      </c>
    </row>
    <row r="2180" spans="1:8" x14ac:dyDescent="0.15">
      <c r="A2180" t="s">
        <v>4483</v>
      </c>
      <c r="B2180" t="s">
        <v>4484</v>
      </c>
      <c r="C2180" t="s">
        <v>33</v>
      </c>
      <c r="D2180">
        <v>13.268293380737305</v>
      </c>
      <c r="E2180">
        <v>10.886327743530273</v>
      </c>
      <c r="F2180">
        <v>122.08861541748047</v>
      </c>
      <c r="G2180">
        <v>537088000</v>
      </c>
      <c r="H2180">
        <v>21.770000457763672</v>
      </c>
    </row>
    <row r="2181" spans="1:8" x14ac:dyDescent="0.15">
      <c r="A2181" t="s">
        <v>4485</v>
      </c>
      <c r="B2181" t="s">
        <v>4486</v>
      </c>
      <c r="C2181" t="s">
        <v>69</v>
      </c>
      <c r="D2181">
        <v>38.671749114990234</v>
      </c>
      <c r="E2181">
        <v>11.703890800476074</v>
      </c>
      <c r="F2181">
        <v>10.22516918182373</v>
      </c>
      <c r="G2181">
        <v>535355552</v>
      </c>
      <c r="H2181">
        <v>9.7399997711181641</v>
      </c>
    </row>
    <row r="2182" spans="1:8" x14ac:dyDescent="0.15">
      <c r="A2182" t="s">
        <v>4487</v>
      </c>
      <c r="B2182" t="s">
        <v>4488</v>
      </c>
      <c r="C2182" t="s">
        <v>80</v>
      </c>
      <c r="E2182">
        <v>-65.946212768554688</v>
      </c>
      <c r="F2182">
        <v>7.4136419296264648</v>
      </c>
      <c r="G2182">
        <v>533340224</v>
      </c>
      <c r="H2182">
        <v>8.5299997329711914</v>
      </c>
    </row>
    <row r="2183" spans="1:8" x14ac:dyDescent="0.15">
      <c r="A2183" t="s">
        <v>4489</v>
      </c>
      <c r="B2183" t="s">
        <v>4490</v>
      </c>
      <c r="C2183" t="s">
        <v>33</v>
      </c>
      <c r="D2183">
        <v>10.300689697265625</v>
      </c>
      <c r="E2183">
        <v>9.4071874618530273</v>
      </c>
      <c r="F2183">
        <v>75.76898193359375</v>
      </c>
      <c r="G2183">
        <v>533200832</v>
      </c>
      <c r="H2183">
        <v>26.870000839233398</v>
      </c>
    </row>
    <row r="2184" spans="1:8" x14ac:dyDescent="0.15">
      <c r="A2184" t="s">
        <v>4491</v>
      </c>
      <c r="B2184" t="s">
        <v>4492</v>
      </c>
      <c r="C2184" t="s">
        <v>80</v>
      </c>
      <c r="D2184">
        <v>38.663295745849609</v>
      </c>
      <c r="E2184">
        <v>5.8837437629699707</v>
      </c>
      <c r="F2184">
        <v>158.22389221191406</v>
      </c>
      <c r="G2184">
        <v>533077408</v>
      </c>
      <c r="H2184">
        <v>26.809999465942383</v>
      </c>
    </row>
    <row r="2185" spans="1:8" x14ac:dyDescent="0.15">
      <c r="A2185" t="s">
        <v>4493</v>
      </c>
      <c r="B2185" t="s">
        <v>4494</v>
      </c>
      <c r="C2185" t="s">
        <v>20</v>
      </c>
      <c r="E2185">
        <v>-21.806800842285156</v>
      </c>
      <c r="F2185">
        <v>5.5234627723693848</v>
      </c>
      <c r="G2185">
        <v>532823456</v>
      </c>
      <c r="H2185">
        <v>6.9600000381469727</v>
      </c>
    </row>
    <row r="2186" spans="1:8" x14ac:dyDescent="0.15">
      <c r="A2186" t="s">
        <v>4495</v>
      </c>
      <c r="B2186" t="s">
        <v>4496</v>
      </c>
      <c r="C2186" t="s">
        <v>33</v>
      </c>
      <c r="F2186">
        <v>0</v>
      </c>
      <c r="G2186">
        <v>530999808</v>
      </c>
      <c r="H2186">
        <v>23.399999618530273</v>
      </c>
    </row>
    <row r="2187" spans="1:8" x14ac:dyDescent="0.15">
      <c r="A2187" t="s">
        <v>4497</v>
      </c>
      <c r="B2187" t="s">
        <v>4498</v>
      </c>
      <c r="C2187" t="s">
        <v>80</v>
      </c>
      <c r="E2187">
        <v>-6.0637931823730469</v>
      </c>
      <c r="F2187">
        <v>188.42271423339844</v>
      </c>
      <c r="G2187">
        <v>529684768</v>
      </c>
      <c r="H2187">
        <v>13.359999656677246</v>
      </c>
    </row>
    <row r="2188" spans="1:8" x14ac:dyDescent="0.15">
      <c r="A2188" t="s">
        <v>4499</v>
      </c>
      <c r="B2188" t="s">
        <v>4500</v>
      </c>
      <c r="C2188" t="s">
        <v>69</v>
      </c>
      <c r="D2188">
        <v>15.365504264831543</v>
      </c>
      <c r="E2188">
        <v>13.555300712585449</v>
      </c>
      <c r="F2188">
        <v>16.549079895019531</v>
      </c>
      <c r="G2188">
        <v>528019008</v>
      </c>
      <c r="H2188">
        <v>20.219999313354492</v>
      </c>
    </row>
    <row r="2189" spans="1:8" x14ac:dyDescent="0.15">
      <c r="A2189" t="s">
        <v>4501</v>
      </c>
      <c r="B2189" t="s">
        <v>4502</v>
      </c>
      <c r="C2189" t="s">
        <v>69</v>
      </c>
      <c r="D2189">
        <v>16.871475219726562</v>
      </c>
      <c r="E2189">
        <v>11.418288230895996</v>
      </c>
      <c r="F2189">
        <v>15.226844787597656</v>
      </c>
      <c r="G2189">
        <v>523889632</v>
      </c>
      <c r="H2189">
        <v>16.450000762939453</v>
      </c>
    </row>
    <row r="2190" spans="1:8" x14ac:dyDescent="0.15">
      <c r="A2190" t="s">
        <v>4503</v>
      </c>
      <c r="B2190" t="s">
        <v>4504</v>
      </c>
      <c r="C2190" t="s">
        <v>80</v>
      </c>
      <c r="E2190">
        <v>-18.041236877441406</v>
      </c>
      <c r="F2190">
        <v>84.119110107421875</v>
      </c>
      <c r="G2190">
        <v>523444288</v>
      </c>
      <c r="H2190">
        <v>9.0699996948242188</v>
      </c>
    </row>
    <row r="2191" spans="1:8" x14ac:dyDescent="0.15">
      <c r="A2191" t="s">
        <v>4505</v>
      </c>
      <c r="B2191" t="s">
        <v>4506</v>
      </c>
      <c r="C2191" t="s">
        <v>20</v>
      </c>
      <c r="E2191">
        <v>-31.957080841064453</v>
      </c>
      <c r="F2191">
        <v>1017.9898681640625</v>
      </c>
      <c r="G2191">
        <v>521908288</v>
      </c>
      <c r="H2191">
        <v>9.2600002288818359</v>
      </c>
    </row>
    <row r="2192" spans="1:8" x14ac:dyDescent="0.15">
      <c r="A2192" t="s">
        <v>4507</v>
      </c>
      <c r="B2192" t="s">
        <v>4508</v>
      </c>
      <c r="C2192" t="s">
        <v>33</v>
      </c>
      <c r="D2192">
        <v>5.404761791229248</v>
      </c>
      <c r="E2192">
        <v>24.706865310668945</v>
      </c>
      <c r="F2192">
        <v>21.790225982666016</v>
      </c>
      <c r="G2192">
        <v>521194112</v>
      </c>
      <c r="H2192">
        <v>9.1800003051757812</v>
      </c>
    </row>
    <row r="2193" spans="1:8" x14ac:dyDescent="0.15">
      <c r="A2193" t="s">
        <v>4509</v>
      </c>
      <c r="B2193" t="s">
        <v>4510</v>
      </c>
      <c r="C2193" t="s">
        <v>28</v>
      </c>
      <c r="D2193">
        <v>5.7039036750793457</v>
      </c>
      <c r="E2193">
        <v>13.865464210510254</v>
      </c>
      <c r="F2193">
        <v>83.690277099609375</v>
      </c>
      <c r="G2193">
        <v>519648768</v>
      </c>
      <c r="H2193">
        <v>10.239999771118164</v>
      </c>
    </row>
    <row r="2194" spans="1:8" x14ac:dyDescent="0.15">
      <c r="A2194" t="s">
        <v>4511</v>
      </c>
      <c r="B2194" t="s">
        <v>4512</v>
      </c>
      <c r="C2194" t="s">
        <v>80</v>
      </c>
      <c r="F2194">
        <v>682.27459716796875</v>
      </c>
      <c r="G2194">
        <v>519539104</v>
      </c>
      <c r="H2194">
        <v>6.25</v>
      </c>
    </row>
    <row r="2195" spans="1:8" x14ac:dyDescent="0.15">
      <c r="A2195" t="s">
        <v>4513</v>
      </c>
      <c r="B2195" t="s">
        <v>4514</v>
      </c>
      <c r="C2195" t="s">
        <v>80</v>
      </c>
      <c r="E2195">
        <v>-29.797355651855469</v>
      </c>
      <c r="F2195">
        <v>69.120826721191406</v>
      </c>
      <c r="G2195">
        <v>518329664</v>
      </c>
      <c r="H2195">
        <v>12.819999694824219</v>
      </c>
    </row>
    <row r="2196" spans="1:8" x14ac:dyDescent="0.15">
      <c r="A2196" t="s">
        <v>4515</v>
      </c>
      <c r="B2196" t="s">
        <v>4516</v>
      </c>
      <c r="C2196" t="s">
        <v>33</v>
      </c>
      <c r="D2196">
        <v>11.260775566101074</v>
      </c>
      <c r="E2196">
        <v>11.857918739318848</v>
      </c>
      <c r="F2196">
        <v>35.441879272460938</v>
      </c>
      <c r="G2196">
        <v>518057888</v>
      </c>
      <c r="H2196">
        <v>26.260000228881836</v>
      </c>
    </row>
    <row r="2197" spans="1:8" x14ac:dyDescent="0.15">
      <c r="A2197" t="s">
        <v>4517</v>
      </c>
      <c r="B2197" t="s">
        <v>4518</v>
      </c>
      <c r="C2197" t="s">
        <v>43</v>
      </c>
      <c r="D2197">
        <v>1.590478777885437</v>
      </c>
      <c r="E2197">
        <v>10.33071231842041</v>
      </c>
      <c r="F2197">
        <v>64.304534912109375</v>
      </c>
      <c r="G2197">
        <v>517544032</v>
      </c>
      <c r="H2197">
        <v>26.930000305175781</v>
      </c>
    </row>
    <row r="2198" spans="1:8" x14ac:dyDescent="0.15">
      <c r="A2198" t="s">
        <v>4519</v>
      </c>
      <c r="B2198" t="s">
        <v>4520</v>
      </c>
      <c r="C2198" t="s">
        <v>25</v>
      </c>
      <c r="D2198">
        <v>23.169075012207031</v>
      </c>
      <c r="E2198">
        <v>0.121558003127575</v>
      </c>
      <c r="F2198">
        <v>83.147178649902344</v>
      </c>
      <c r="G2198">
        <v>515302720</v>
      </c>
      <c r="H2198">
        <v>8.5200004577636719</v>
      </c>
    </row>
    <row r="2199" spans="1:8" x14ac:dyDescent="0.15">
      <c r="A2199" t="s">
        <v>4521</v>
      </c>
      <c r="B2199" t="s">
        <v>4522</v>
      </c>
      <c r="C2199" t="s">
        <v>28</v>
      </c>
      <c r="D2199">
        <v>17.999879837036133</v>
      </c>
      <c r="E2199">
        <v>36.776386260986328</v>
      </c>
      <c r="F2199">
        <v>0.22762900590896601</v>
      </c>
      <c r="G2199">
        <v>514773312</v>
      </c>
      <c r="H2199">
        <v>15.119999885559082</v>
      </c>
    </row>
    <row r="2200" spans="1:8" x14ac:dyDescent="0.15">
      <c r="A2200" t="s">
        <v>4523</v>
      </c>
      <c r="B2200" t="s">
        <v>4524</v>
      </c>
      <c r="C2200" t="s">
        <v>69</v>
      </c>
      <c r="E2200">
        <v>-6.7149839401245117</v>
      </c>
      <c r="F2200">
        <v>42.848476409912109</v>
      </c>
      <c r="G2200">
        <v>514530848</v>
      </c>
      <c r="H2200">
        <v>36.819999694824219</v>
      </c>
    </row>
    <row r="2201" spans="1:8" x14ac:dyDescent="0.15">
      <c r="A2201" t="s">
        <v>4525</v>
      </c>
      <c r="B2201" t="s">
        <v>4526</v>
      </c>
      <c r="C2201" t="s">
        <v>33</v>
      </c>
      <c r="D2201">
        <v>12.657879829406738</v>
      </c>
      <c r="F2201">
        <v>61.968147277832031</v>
      </c>
      <c r="G2201">
        <v>514241600</v>
      </c>
      <c r="H2201">
        <v>16.149999618530273</v>
      </c>
    </row>
    <row r="2202" spans="1:8" x14ac:dyDescent="0.15">
      <c r="A2202" t="s">
        <v>4527</v>
      </c>
      <c r="B2202" t="s">
        <v>4528</v>
      </c>
      <c r="C2202" t="s">
        <v>69</v>
      </c>
      <c r="D2202">
        <v>19.862070083618164</v>
      </c>
      <c r="E2202">
        <v>3.7631559371948242</v>
      </c>
      <c r="F2202">
        <v>15.678937911987305</v>
      </c>
      <c r="G2202">
        <v>514207776</v>
      </c>
      <c r="H2202">
        <v>14.949999809265137</v>
      </c>
    </row>
    <row r="2203" spans="1:8" x14ac:dyDescent="0.15">
      <c r="A2203" t="s">
        <v>4529</v>
      </c>
      <c r="B2203" t="s">
        <v>4530</v>
      </c>
      <c r="C2203" t="s">
        <v>36</v>
      </c>
      <c r="E2203">
        <v>-71.505950927734375</v>
      </c>
      <c r="F2203">
        <v>5.7896699905395508</v>
      </c>
      <c r="G2203">
        <v>513491328</v>
      </c>
      <c r="H2203">
        <v>4.320000171661377</v>
      </c>
    </row>
    <row r="2204" spans="1:8" x14ac:dyDescent="0.15">
      <c r="A2204" t="s">
        <v>4531</v>
      </c>
      <c r="B2204" t="s">
        <v>4532</v>
      </c>
      <c r="C2204" t="s">
        <v>33</v>
      </c>
      <c r="D2204">
        <v>11.980677604675293</v>
      </c>
      <c r="E2204">
        <v>14.597928047180176</v>
      </c>
      <c r="F2204">
        <v>0</v>
      </c>
      <c r="G2204">
        <v>509653568</v>
      </c>
      <c r="H2204">
        <v>27.069999694824219</v>
      </c>
    </row>
    <row r="2205" spans="1:8" x14ac:dyDescent="0.15">
      <c r="A2205" t="s">
        <v>4533</v>
      </c>
      <c r="B2205" t="s">
        <v>4534</v>
      </c>
      <c r="C2205" t="s">
        <v>36</v>
      </c>
      <c r="E2205">
        <v>-55.105056762695312</v>
      </c>
      <c r="F2205">
        <v>1.2045919895172119</v>
      </c>
      <c r="G2205">
        <v>507982240</v>
      </c>
      <c r="H2205">
        <v>9.2600002288818359</v>
      </c>
    </row>
    <row r="2206" spans="1:8" x14ac:dyDescent="0.15">
      <c r="A2206" t="s">
        <v>4535</v>
      </c>
      <c r="B2206" t="s">
        <v>4536</v>
      </c>
      <c r="C2206" t="s">
        <v>33</v>
      </c>
      <c r="D2206">
        <v>11.233153343200684</v>
      </c>
      <c r="E2206">
        <v>11.673006057739258</v>
      </c>
      <c r="F2206">
        <v>135.01275634765625</v>
      </c>
      <c r="G2206">
        <v>506365280</v>
      </c>
      <c r="H2206">
        <v>30.829999923706055</v>
      </c>
    </row>
    <row r="2207" spans="1:8" x14ac:dyDescent="0.15">
      <c r="A2207" t="s">
        <v>4537</v>
      </c>
      <c r="B2207" t="s">
        <v>4538</v>
      </c>
      <c r="C2207" t="s">
        <v>33</v>
      </c>
      <c r="D2207">
        <v>10.219967842102051</v>
      </c>
      <c r="E2207">
        <v>13.373513221740723</v>
      </c>
      <c r="F2207">
        <v>10.16753101348877</v>
      </c>
      <c r="G2207">
        <v>506323776</v>
      </c>
      <c r="H2207">
        <v>11.640000343322754</v>
      </c>
    </row>
    <row r="2208" spans="1:8" x14ac:dyDescent="0.15">
      <c r="A2208" t="s">
        <v>4539</v>
      </c>
      <c r="B2208" t="s">
        <v>4540</v>
      </c>
      <c r="C2208" t="s">
        <v>36</v>
      </c>
      <c r="F2208">
        <v>47.641265869140625</v>
      </c>
      <c r="G2208">
        <v>505800576</v>
      </c>
      <c r="H2208">
        <v>23.950000762939453</v>
      </c>
    </row>
    <row r="2209" spans="1:8" x14ac:dyDescent="0.15">
      <c r="A2209" t="s">
        <v>4541</v>
      </c>
      <c r="B2209" t="s">
        <v>4542</v>
      </c>
      <c r="C2209" t="s">
        <v>36</v>
      </c>
      <c r="D2209">
        <v>15.030258178710938</v>
      </c>
      <c r="E2209">
        <v>4.2057390213012704</v>
      </c>
      <c r="F2209">
        <v>2.9617240428924561</v>
      </c>
      <c r="G2209">
        <v>505629568</v>
      </c>
      <c r="H2209">
        <v>20.860000610351562</v>
      </c>
    </row>
    <row r="2210" spans="1:8" x14ac:dyDescent="0.15">
      <c r="A2210" t="s">
        <v>4543</v>
      </c>
      <c r="B2210" t="s">
        <v>4544</v>
      </c>
      <c r="C2210" t="s">
        <v>36</v>
      </c>
      <c r="E2210">
        <v>-11.400527954101562</v>
      </c>
      <c r="F2210">
        <v>0.27778398990631104</v>
      </c>
      <c r="G2210">
        <v>505474400</v>
      </c>
      <c r="H2210">
        <v>7</v>
      </c>
    </row>
    <row r="2211" spans="1:8" x14ac:dyDescent="0.15">
      <c r="A2211" t="s">
        <v>4545</v>
      </c>
      <c r="B2211" t="s">
        <v>4546</v>
      </c>
      <c r="C2211" t="s">
        <v>33</v>
      </c>
      <c r="E2211">
        <v>-2.9840419292449951</v>
      </c>
      <c r="F2211">
        <v>28.449317932128906</v>
      </c>
      <c r="G2211">
        <v>504940224</v>
      </c>
      <c r="H2211">
        <v>11.680000305175781</v>
      </c>
    </row>
    <row r="2212" spans="1:8" x14ac:dyDescent="0.15">
      <c r="A2212" t="s">
        <v>4547</v>
      </c>
      <c r="B2212" t="s">
        <v>4548</v>
      </c>
      <c r="C2212" t="s">
        <v>43</v>
      </c>
      <c r="E2212">
        <v>-4.541226863861084</v>
      </c>
      <c r="F2212">
        <v>82.88812255859375</v>
      </c>
      <c r="G2212">
        <v>504106048</v>
      </c>
      <c r="H2212">
        <v>17.219999313354492</v>
      </c>
    </row>
    <row r="2213" spans="1:8" x14ac:dyDescent="0.15">
      <c r="A2213" t="s">
        <v>4549</v>
      </c>
      <c r="B2213" t="s">
        <v>4550</v>
      </c>
      <c r="C2213" t="s">
        <v>69</v>
      </c>
      <c r="D2213">
        <v>9.4189672470092773</v>
      </c>
      <c r="E2213">
        <v>20.531810760498047</v>
      </c>
      <c r="F2213">
        <v>40.232761383056641</v>
      </c>
      <c r="G2213">
        <v>503166304</v>
      </c>
      <c r="H2213">
        <v>26.299999237060547</v>
      </c>
    </row>
    <row r="2214" spans="1:8" x14ac:dyDescent="0.15">
      <c r="A2214" t="s">
        <v>4551</v>
      </c>
      <c r="B2214" t="s">
        <v>4552</v>
      </c>
      <c r="C2214" t="s">
        <v>25</v>
      </c>
      <c r="D2214">
        <v>4.1859703063964844</v>
      </c>
      <c r="E2214">
        <v>-20.979049682617188</v>
      </c>
      <c r="F2214">
        <v>149.01109313964844</v>
      </c>
      <c r="G2214">
        <v>503028128</v>
      </c>
      <c r="H2214">
        <v>3.529999971389771</v>
      </c>
    </row>
    <row r="2215" spans="1:8" x14ac:dyDescent="0.15">
      <c r="A2215" t="s">
        <v>4553</v>
      </c>
      <c r="B2215" t="s">
        <v>4554</v>
      </c>
      <c r="C2215" t="s">
        <v>69</v>
      </c>
      <c r="E2215">
        <v>-6.8547320365905762</v>
      </c>
      <c r="F2215">
        <v>97.300376892089844</v>
      </c>
      <c r="G2215">
        <v>502866976</v>
      </c>
      <c r="H2215">
        <v>16.600000381469727</v>
      </c>
    </row>
    <row r="2216" spans="1:8" x14ac:dyDescent="0.15">
      <c r="A2216" t="s">
        <v>4555</v>
      </c>
      <c r="B2216" t="s">
        <v>4556</v>
      </c>
      <c r="C2216" t="s">
        <v>43</v>
      </c>
      <c r="D2216">
        <v>20.99517822265625</v>
      </c>
      <c r="E2216">
        <v>14.084551811218262</v>
      </c>
      <c r="F2216">
        <v>14.171674728393555</v>
      </c>
      <c r="G2216">
        <v>502290560</v>
      </c>
      <c r="H2216">
        <v>5.8499999046325684</v>
      </c>
    </row>
    <row r="2217" spans="1:8" x14ac:dyDescent="0.15">
      <c r="A2217" t="s">
        <v>4557</v>
      </c>
      <c r="B2217" t="s">
        <v>4558</v>
      </c>
      <c r="C2217" t="s">
        <v>80</v>
      </c>
      <c r="D2217">
        <v>29.698728561401367</v>
      </c>
      <c r="E2217">
        <v>6.5917119979858398</v>
      </c>
      <c r="F2217">
        <v>183.86380004882812</v>
      </c>
      <c r="G2217">
        <v>502125248</v>
      </c>
      <c r="H2217">
        <v>12.479999542236328</v>
      </c>
    </row>
    <row r="2218" spans="1:8" x14ac:dyDescent="0.15">
      <c r="A2218" t="s">
        <v>4559</v>
      </c>
      <c r="B2218" t="s">
        <v>4560</v>
      </c>
      <c r="C2218" t="s">
        <v>20</v>
      </c>
      <c r="D2218">
        <v>142.2037353515625</v>
      </c>
      <c r="E2218">
        <v>1.094779968261719</v>
      </c>
      <c r="F2218">
        <v>0</v>
      </c>
      <c r="G2218">
        <v>501996096</v>
      </c>
      <c r="H2218">
        <v>10.5</v>
      </c>
    </row>
    <row r="2219" spans="1:8" x14ac:dyDescent="0.15">
      <c r="A2219" t="s">
        <v>4561</v>
      </c>
      <c r="B2219" t="s">
        <v>4562</v>
      </c>
      <c r="C2219" t="s">
        <v>33</v>
      </c>
      <c r="D2219">
        <v>2.4882557392120361</v>
      </c>
      <c r="E2219">
        <v>8.1473093032836914</v>
      </c>
      <c r="F2219">
        <v>845.16302490234375</v>
      </c>
      <c r="G2219">
        <v>501373664</v>
      </c>
      <c r="H2219">
        <v>9.4200000762939453</v>
      </c>
    </row>
    <row r="2220" spans="1:8" x14ac:dyDescent="0.15">
      <c r="A2220" t="s">
        <v>4563</v>
      </c>
      <c r="B2220" t="s">
        <v>4564</v>
      </c>
      <c r="C2220" t="s">
        <v>43</v>
      </c>
      <c r="D2220">
        <v>6.2699127197265634</v>
      </c>
      <c r="F2220">
        <v>1046.9879150390625</v>
      </c>
      <c r="G2220">
        <v>501315136</v>
      </c>
      <c r="H2220">
        <v>10.229999542236328</v>
      </c>
    </row>
    <row r="2221" spans="1:8" x14ac:dyDescent="0.15">
      <c r="A2221" t="s">
        <v>4565</v>
      </c>
      <c r="B2221" t="s">
        <v>4566</v>
      </c>
      <c r="C2221" t="s">
        <v>33</v>
      </c>
      <c r="D2221">
        <v>13.30637264251709</v>
      </c>
      <c r="E2221">
        <v>11.441021919250488</v>
      </c>
      <c r="F2221">
        <v>0.92392200231552102</v>
      </c>
      <c r="G2221">
        <v>500078624</v>
      </c>
      <c r="H2221">
        <v>31.979999542236328</v>
      </c>
    </row>
    <row r="2222" spans="1:8" x14ac:dyDescent="0.15">
      <c r="A2222" t="s">
        <v>4567</v>
      </c>
      <c r="B2222" t="s">
        <v>4568</v>
      </c>
      <c r="C2222" t="s">
        <v>33</v>
      </c>
      <c r="G2222">
        <v>499947776</v>
      </c>
      <c r="H2222">
        <v>19.040000915527344</v>
      </c>
    </row>
    <row r="2223" spans="1:8" x14ac:dyDescent="0.15">
      <c r="A2223" t="s">
        <v>4569</v>
      </c>
      <c r="B2223" t="s">
        <v>4570</v>
      </c>
      <c r="C2223" t="s">
        <v>20</v>
      </c>
      <c r="E2223">
        <v>1.5933129787445071</v>
      </c>
      <c r="F2223">
        <v>300.24020385742188</v>
      </c>
      <c r="G2223">
        <v>497195488</v>
      </c>
      <c r="H2223">
        <v>13.090000152587891</v>
      </c>
    </row>
    <row r="2224" spans="1:8" x14ac:dyDescent="0.15">
      <c r="A2224" t="s">
        <v>4571</v>
      </c>
      <c r="B2224" t="s">
        <v>4572</v>
      </c>
      <c r="C2224" t="s">
        <v>33</v>
      </c>
      <c r="D2224">
        <v>4.3287715911865234</v>
      </c>
      <c r="F2224">
        <v>133.0975341796875</v>
      </c>
      <c r="G2224">
        <v>496332512</v>
      </c>
      <c r="H2224">
        <v>17.920000076293945</v>
      </c>
    </row>
    <row r="2225" spans="1:8" x14ac:dyDescent="0.15">
      <c r="A2225" t="s">
        <v>4573</v>
      </c>
      <c r="B2225" t="s">
        <v>4574</v>
      </c>
      <c r="C2225" t="s">
        <v>36</v>
      </c>
      <c r="E2225">
        <v>-142.95658874511719</v>
      </c>
      <c r="F2225">
        <v>397.71163940429688</v>
      </c>
      <c r="G2225">
        <v>495005280</v>
      </c>
      <c r="H2225">
        <v>12.989999771118164</v>
      </c>
    </row>
    <row r="2226" spans="1:8" x14ac:dyDescent="0.15">
      <c r="A2226" t="s">
        <v>4575</v>
      </c>
      <c r="B2226" t="s">
        <v>4576</v>
      </c>
      <c r="C2226" t="s">
        <v>36</v>
      </c>
      <c r="E2226">
        <v>-28.958564758300781</v>
      </c>
      <c r="F2226">
        <v>1.280617952346802</v>
      </c>
      <c r="G2226">
        <v>494751712</v>
      </c>
      <c r="H2226">
        <v>15.720000267028809</v>
      </c>
    </row>
    <row r="2227" spans="1:8" x14ac:dyDescent="0.15">
      <c r="A2227" t="s">
        <v>4577</v>
      </c>
      <c r="B2227" t="s">
        <v>4578</v>
      </c>
      <c r="C2227" t="s">
        <v>33</v>
      </c>
      <c r="D2227">
        <v>13.049069404602051</v>
      </c>
      <c r="E2227">
        <v>16.669387817382812</v>
      </c>
      <c r="F2227">
        <v>188.74797058105469</v>
      </c>
      <c r="G2227">
        <v>491362592</v>
      </c>
      <c r="H2227">
        <v>9.5399999618530273</v>
      </c>
    </row>
    <row r="2228" spans="1:8" x14ac:dyDescent="0.15">
      <c r="A2228" t="s">
        <v>4579</v>
      </c>
      <c r="B2228" t="s">
        <v>4580</v>
      </c>
      <c r="C2228" t="s">
        <v>20</v>
      </c>
      <c r="D2228">
        <v>5469.0615234375</v>
      </c>
      <c r="E2228">
        <v>-16.811033248901367</v>
      </c>
      <c r="F2228">
        <v>32.240253448486328</v>
      </c>
      <c r="G2228">
        <v>490807488</v>
      </c>
      <c r="H2228">
        <v>8.1800003051757812</v>
      </c>
    </row>
    <row r="2229" spans="1:8" x14ac:dyDescent="0.15">
      <c r="A2229" t="s">
        <v>4581</v>
      </c>
      <c r="B2229" t="s">
        <v>4582</v>
      </c>
      <c r="C2229" t="s">
        <v>69</v>
      </c>
      <c r="D2229">
        <v>6.5585198402404794</v>
      </c>
      <c r="E2229">
        <v>-15.49701976776123</v>
      </c>
      <c r="F2229">
        <v>67.279647827148438</v>
      </c>
      <c r="G2229">
        <v>490218464</v>
      </c>
      <c r="H2229">
        <v>9.75</v>
      </c>
    </row>
    <row r="2230" spans="1:8" x14ac:dyDescent="0.15">
      <c r="A2230" t="s">
        <v>4583</v>
      </c>
      <c r="B2230" t="s">
        <v>4584</v>
      </c>
      <c r="C2230" t="s">
        <v>65</v>
      </c>
      <c r="D2230">
        <v>34.568805694580078</v>
      </c>
      <c r="E2230">
        <v>11.146523475646973</v>
      </c>
      <c r="F2230">
        <v>74.424148559570312</v>
      </c>
      <c r="G2230">
        <v>490217152</v>
      </c>
      <c r="H2230">
        <v>37.779998779296875</v>
      </c>
    </row>
    <row r="2231" spans="1:8" x14ac:dyDescent="0.15">
      <c r="A2231" t="s">
        <v>4585</v>
      </c>
      <c r="B2231" t="s">
        <v>4586</v>
      </c>
      <c r="C2231" t="s">
        <v>20</v>
      </c>
      <c r="D2231">
        <v>21.394365310668945</v>
      </c>
      <c r="E2231">
        <v>6.0471758842468262</v>
      </c>
      <c r="F2231">
        <v>13.554281234741211</v>
      </c>
      <c r="G2231">
        <v>490154080</v>
      </c>
      <c r="H2231">
        <v>15.159999847412109</v>
      </c>
    </row>
    <row r="2232" spans="1:8" x14ac:dyDescent="0.15">
      <c r="A2232" t="s">
        <v>4587</v>
      </c>
      <c r="B2232" t="s">
        <v>4588</v>
      </c>
      <c r="C2232" t="s">
        <v>89</v>
      </c>
      <c r="E2232">
        <v>-17.996807098388672</v>
      </c>
      <c r="F2232">
        <v>42.303356170654297</v>
      </c>
      <c r="G2232">
        <v>489804672</v>
      </c>
      <c r="H2232">
        <v>5.5100002288818359</v>
      </c>
    </row>
    <row r="2233" spans="1:8" x14ac:dyDescent="0.15">
      <c r="A2233" t="s">
        <v>4589</v>
      </c>
      <c r="B2233" t="s">
        <v>4590</v>
      </c>
      <c r="C2233" t="s">
        <v>20</v>
      </c>
      <c r="E2233">
        <v>-22.927051544189453</v>
      </c>
      <c r="F2233">
        <v>75.076637268066406</v>
      </c>
      <c r="G2233">
        <v>488626912</v>
      </c>
      <c r="H2233">
        <v>11.890000343322754</v>
      </c>
    </row>
    <row r="2234" spans="1:8" x14ac:dyDescent="0.15">
      <c r="A2234" t="s">
        <v>4591</v>
      </c>
      <c r="B2234" t="s">
        <v>4592</v>
      </c>
      <c r="C2234" t="s">
        <v>80</v>
      </c>
      <c r="D2234">
        <v>81.47210693359375</v>
      </c>
      <c r="E2234">
        <v>-1.102728962898254</v>
      </c>
      <c r="F2234">
        <v>631.6287841796875</v>
      </c>
      <c r="G2234">
        <v>488541984</v>
      </c>
      <c r="H2234">
        <v>11.069999694824219</v>
      </c>
    </row>
    <row r="2235" spans="1:8" x14ac:dyDescent="0.15">
      <c r="A2235" t="s">
        <v>4593</v>
      </c>
      <c r="B2235" t="s">
        <v>4594</v>
      </c>
      <c r="C2235" t="s">
        <v>33</v>
      </c>
      <c r="D2235">
        <v>4.7031583786010742</v>
      </c>
      <c r="E2235">
        <v>3.5684440135955811</v>
      </c>
      <c r="F2235">
        <v>410.72799682617188</v>
      </c>
      <c r="G2235">
        <v>487761472</v>
      </c>
      <c r="H2235">
        <v>14.899999618530273</v>
      </c>
    </row>
    <row r="2236" spans="1:8" x14ac:dyDescent="0.15">
      <c r="A2236" t="s">
        <v>4595</v>
      </c>
      <c r="B2236" t="s">
        <v>4596</v>
      </c>
      <c r="C2236" t="s">
        <v>69</v>
      </c>
      <c r="D2236">
        <v>11.622522354125977</v>
      </c>
      <c r="G2236">
        <v>487686400</v>
      </c>
      <c r="H2236">
        <v>18.420000076293945</v>
      </c>
    </row>
    <row r="2237" spans="1:8" x14ac:dyDescent="0.15">
      <c r="A2237" t="s">
        <v>4597</v>
      </c>
      <c r="B2237" t="s">
        <v>4598</v>
      </c>
      <c r="C2237" t="s">
        <v>20</v>
      </c>
      <c r="E2237">
        <v>-49.622364044189453</v>
      </c>
      <c r="F2237">
        <v>5.5142459869384766</v>
      </c>
      <c r="G2237">
        <v>487258912</v>
      </c>
      <c r="H2237">
        <v>39.189998626708984</v>
      </c>
    </row>
    <row r="2238" spans="1:8" x14ac:dyDescent="0.15">
      <c r="A2238" t="s">
        <v>4599</v>
      </c>
      <c r="B2238" t="s">
        <v>4600</v>
      </c>
      <c r="C2238" t="s">
        <v>20</v>
      </c>
      <c r="D2238">
        <v>25.069156646728516</v>
      </c>
      <c r="E2238">
        <v>15.111950874328613</v>
      </c>
      <c r="F2238">
        <v>9.2323989868164062</v>
      </c>
      <c r="G2238">
        <v>486955392</v>
      </c>
      <c r="H2238">
        <v>16.309999465942383</v>
      </c>
    </row>
    <row r="2239" spans="1:8" x14ac:dyDescent="0.15">
      <c r="A2239" t="s">
        <v>4601</v>
      </c>
      <c r="B2239" t="s">
        <v>4602</v>
      </c>
      <c r="C2239" t="s">
        <v>28</v>
      </c>
      <c r="D2239">
        <v>7.768592357635498</v>
      </c>
      <c r="E2239">
        <v>13.656089782714844</v>
      </c>
      <c r="F2239">
        <v>29.373178482055664</v>
      </c>
      <c r="G2239">
        <v>486904256</v>
      </c>
      <c r="H2239">
        <v>21.170000076293945</v>
      </c>
    </row>
    <row r="2240" spans="1:8" x14ac:dyDescent="0.15">
      <c r="A2240" t="s">
        <v>4603</v>
      </c>
      <c r="B2240" t="s">
        <v>4604</v>
      </c>
      <c r="C2240" t="s">
        <v>69</v>
      </c>
      <c r="G2240">
        <v>486305056</v>
      </c>
      <c r="H2240">
        <v>4.179999828338623</v>
      </c>
    </row>
    <row r="2241" spans="1:8" x14ac:dyDescent="0.15">
      <c r="A2241" t="s">
        <v>4605</v>
      </c>
      <c r="B2241" t="s">
        <v>4606</v>
      </c>
      <c r="C2241" t="s">
        <v>20</v>
      </c>
      <c r="D2241">
        <v>101.49559783935547</v>
      </c>
      <c r="E2241">
        <v>4.085853099822998</v>
      </c>
      <c r="F2241">
        <v>4.2805001139641002E-2</v>
      </c>
      <c r="G2241">
        <v>485418272</v>
      </c>
      <c r="H2241">
        <v>12.880000114440918</v>
      </c>
    </row>
    <row r="2242" spans="1:8" x14ac:dyDescent="0.15">
      <c r="A2242" t="s">
        <v>4607</v>
      </c>
      <c r="B2242" t="s">
        <v>4608</v>
      </c>
      <c r="C2242" t="s">
        <v>28</v>
      </c>
      <c r="D2242">
        <v>4.6214394569396973</v>
      </c>
      <c r="E2242">
        <v>11.02729606628418</v>
      </c>
      <c r="F2242">
        <v>269.32958984375</v>
      </c>
      <c r="G2242">
        <v>483518112</v>
      </c>
      <c r="H2242">
        <v>5.119999885559082</v>
      </c>
    </row>
    <row r="2243" spans="1:8" x14ac:dyDescent="0.15">
      <c r="A2243" t="s">
        <v>4609</v>
      </c>
      <c r="B2243" t="s">
        <v>4610</v>
      </c>
      <c r="C2243" t="s">
        <v>36</v>
      </c>
      <c r="F2243">
        <v>50.282325744628906</v>
      </c>
      <c r="G2243">
        <v>481886784</v>
      </c>
      <c r="H2243">
        <v>19.430000305175781</v>
      </c>
    </row>
    <row r="2244" spans="1:8" x14ac:dyDescent="0.15">
      <c r="A2244" t="s">
        <v>4611</v>
      </c>
      <c r="B2244" t="s">
        <v>4612</v>
      </c>
      <c r="C2244" t="s">
        <v>80</v>
      </c>
      <c r="E2244">
        <v>-51.413993835449219</v>
      </c>
      <c r="F2244">
        <v>202.55581665039062</v>
      </c>
      <c r="G2244">
        <v>481243104</v>
      </c>
      <c r="H2244">
        <v>9.8199996948242188</v>
      </c>
    </row>
    <row r="2245" spans="1:8" x14ac:dyDescent="0.15">
      <c r="A2245" t="s">
        <v>4613</v>
      </c>
      <c r="B2245" t="s">
        <v>4614</v>
      </c>
      <c r="C2245" t="s">
        <v>69</v>
      </c>
      <c r="D2245">
        <v>19.961185455322266</v>
      </c>
      <c r="E2245">
        <v>-8.0999069213867188</v>
      </c>
      <c r="F2245">
        <v>318.51092529296875</v>
      </c>
      <c r="G2245">
        <v>480933280</v>
      </c>
      <c r="H2245">
        <v>9.1000003814697266</v>
      </c>
    </row>
    <row r="2246" spans="1:8" x14ac:dyDescent="0.15">
      <c r="A2246" t="s">
        <v>4615</v>
      </c>
      <c r="B2246" t="s">
        <v>4616</v>
      </c>
      <c r="C2246" t="s">
        <v>36</v>
      </c>
      <c r="E2246">
        <v>-15.323616027832031</v>
      </c>
      <c r="F2246">
        <v>58.250267028808594</v>
      </c>
      <c r="G2246">
        <v>480158624</v>
      </c>
      <c r="H2246">
        <v>32.139999389648438</v>
      </c>
    </row>
    <row r="2247" spans="1:8" x14ac:dyDescent="0.15">
      <c r="A2247" t="s">
        <v>4617</v>
      </c>
      <c r="B2247" t="s">
        <v>4618</v>
      </c>
      <c r="C2247" t="s">
        <v>80</v>
      </c>
      <c r="D2247">
        <v>80.37823486328125</v>
      </c>
      <c r="E2247">
        <v>3.9608321189880371</v>
      </c>
      <c r="F2247">
        <v>22.725517272949219</v>
      </c>
      <c r="G2247">
        <v>479363712</v>
      </c>
      <c r="H2247">
        <v>48.599998474121094</v>
      </c>
    </row>
    <row r="2248" spans="1:8" x14ac:dyDescent="0.15">
      <c r="A2248" t="s">
        <v>4619</v>
      </c>
      <c r="B2248" t="s">
        <v>4620</v>
      </c>
      <c r="C2248" t="s">
        <v>20</v>
      </c>
      <c r="D2248">
        <v>56.446807861328125</v>
      </c>
      <c r="E2248">
        <v>32.79595947265625</v>
      </c>
      <c r="F2248">
        <v>2.0725729465484619</v>
      </c>
      <c r="G2248">
        <v>478572928</v>
      </c>
      <c r="H2248">
        <v>54.069999694824219</v>
      </c>
    </row>
    <row r="2249" spans="1:8" x14ac:dyDescent="0.15">
      <c r="A2249" t="s">
        <v>4621</v>
      </c>
      <c r="B2249" t="s">
        <v>4622</v>
      </c>
      <c r="C2249" t="s">
        <v>45</v>
      </c>
      <c r="E2249">
        <v>-46.713813781738281</v>
      </c>
      <c r="F2249">
        <v>219.40391540527344</v>
      </c>
      <c r="G2249">
        <v>477680128</v>
      </c>
      <c r="H2249">
        <v>12.180000305175781</v>
      </c>
    </row>
    <row r="2250" spans="1:8" x14ac:dyDescent="0.15">
      <c r="A2250" t="s">
        <v>4623</v>
      </c>
      <c r="B2250" t="s">
        <v>4624</v>
      </c>
      <c r="C2250" t="s">
        <v>20</v>
      </c>
      <c r="D2250">
        <v>74.952377319335938</v>
      </c>
      <c r="E2250">
        <v>5.7232460975646973</v>
      </c>
      <c r="F2250">
        <v>2.386977910995483</v>
      </c>
      <c r="G2250">
        <v>477555072</v>
      </c>
      <c r="H2250">
        <v>15.229999542236328</v>
      </c>
    </row>
    <row r="2251" spans="1:8" x14ac:dyDescent="0.15">
      <c r="A2251" t="s">
        <v>4625</v>
      </c>
      <c r="B2251" t="s">
        <v>4626</v>
      </c>
      <c r="C2251" t="s">
        <v>20</v>
      </c>
      <c r="D2251">
        <v>24.759963989257812</v>
      </c>
      <c r="E2251">
        <v>22.34886360168457</v>
      </c>
      <c r="F2251">
        <v>422.86355590820312</v>
      </c>
      <c r="G2251">
        <v>475614912</v>
      </c>
      <c r="H2251">
        <v>5.6599998474121094</v>
      </c>
    </row>
    <row r="2252" spans="1:8" x14ac:dyDescent="0.15">
      <c r="A2252" t="s">
        <v>4627</v>
      </c>
      <c r="B2252" t="s">
        <v>4628</v>
      </c>
      <c r="C2252" t="s">
        <v>25</v>
      </c>
      <c r="D2252">
        <v>5.3187026977539062</v>
      </c>
      <c r="G2252">
        <v>475586784</v>
      </c>
      <c r="H2252">
        <v>5.630000114440918</v>
      </c>
    </row>
    <row r="2253" spans="1:8" x14ac:dyDescent="0.15">
      <c r="A2253" t="s">
        <v>4629</v>
      </c>
      <c r="B2253" t="s">
        <v>4630</v>
      </c>
      <c r="C2253" t="s">
        <v>20</v>
      </c>
      <c r="D2253">
        <v>32.256538391113281</v>
      </c>
      <c r="E2253">
        <v>6.7164478302001953</v>
      </c>
      <c r="F2253">
        <v>102.27506256103516</v>
      </c>
      <c r="G2253">
        <v>475392352</v>
      </c>
      <c r="H2253">
        <v>21.180000305175781</v>
      </c>
    </row>
    <row r="2254" spans="1:8" x14ac:dyDescent="0.15">
      <c r="A2254" t="s">
        <v>4631</v>
      </c>
      <c r="B2254" t="s">
        <v>4632</v>
      </c>
      <c r="C2254" t="s">
        <v>20</v>
      </c>
      <c r="E2254">
        <v>-24.770133972167969</v>
      </c>
      <c r="F2254">
        <v>8.5466985702514648</v>
      </c>
      <c r="G2254">
        <v>475243840</v>
      </c>
      <c r="H2254">
        <v>13.170000076293945</v>
      </c>
    </row>
    <row r="2255" spans="1:8" x14ac:dyDescent="0.15">
      <c r="A2255" t="s">
        <v>4633</v>
      </c>
      <c r="B2255" t="s">
        <v>4634</v>
      </c>
      <c r="C2255" t="s">
        <v>69</v>
      </c>
      <c r="D2255">
        <v>17.755092620849609</v>
      </c>
      <c r="E2255">
        <v>7.7096152305603027</v>
      </c>
      <c r="F2255">
        <v>91.340042114257812</v>
      </c>
      <c r="G2255">
        <v>474424800</v>
      </c>
      <c r="H2255">
        <v>41.139999389648438</v>
      </c>
    </row>
    <row r="2256" spans="1:8" x14ac:dyDescent="0.15">
      <c r="A2256" t="s">
        <v>4635</v>
      </c>
      <c r="B2256" t="s">
        <v>4636</v>
      </c>
      <c r="C2256" t="s">
        <v>36</v>
      </c>
      <c r="E2256">
        <v>-47.762184143066406</v>
      </c>
      <c r="F2256">
        <v>8.891571044921875</v>
      </c>
      <c r="G2256">
        <v>473937984</v>
      </c>
      <c r="H2256">
        <v>8.5900001525878906</v>
      </c>
    </row>
    <row r="2257" spans="1:8" x14ac:dyDescent="0.15">
      <c r="A2257" t="s">
        <v>4637</v>
      </c>
      <c r="B2257" t="s">
        <v>4638</v>
      </c>
      <c r="C2257" t="s">
        <v>33</v>
      </c>
      <c r="D2257">
        <v>7.9913797378540039</v>
      </c>
      <c r="E2257">
        <v>18.835494995117188</v>
      </c>
      <c r="F2257">
        <v>95.477020263671875</v>
      </c>
      <c r="G2257">
        <v>473850176</v>
      </c>
      <c r="H2257">
        <v>9.380000114440918</v>
      </c>
    </row>
    <row r="2258" spans="1:8" x14ac:dyDescent="0.15">
      <c r="A2258" t="s">
        <v>4639</v>
      </c>
      <c r="B2258" t="s">
        <v>4640</v>
      </c>
      <c r="C2258" t="s">
        <v>89</v>
      </c>
      <c r="D2258">
        <v>18.428548812866211</v>
      </c>
      <c r="E2258">
        <v>11.53026008605957</v>
      </c>
      <c r="F2258">
        <v>42.303215026855469</v>
      </c>
      <c r="G2258">
        <v>473429440</v>
      </c>
      <c r="H2258">
        <v>44.389999389648438</v>
      </c>
    </row>
    <row r="2259" spans="1:8" x14ac:dyDescent="0.15">
      <c r="A2259" t="s">
        <v>4641</v>
      </c>
      <c r="B2259" t="s">
        <v>4642</v>
      </c>
      <c r="C2259" t="s">
        <v>36</v>
      </c>
      <c r="F2259">
        <v>11.079803466796875</v>
      </c>
      <c r="G2259">
        <v>471335808</v>
      </c>
      <c r="H2259">
        <v>9.2399997711181641</v>
      </c>
    </row>
    <row r="2260" spans="1:8" x14ac:dyDescent="0.15">
      <c r="A2260" t="s">
        <v>4643</v>
      </c>
      <c r="B2260" t="s">
        <v>4644</v>
      </c>
      <c r="C2260" t="s">
        <v>28</v>
      </c>
      <c r="D2260">
        <v>8.8084602355957031</v>
      </c>
      <c r="E2260">
        <v>11.153766632080078</v>
      </c>
      <c r="F2260">
        <v>46.250038146972656</v>
      </c>
      <c r="G2260">
        <v>471231296</v>
      </c>
      <c r="H2260">
        <v>9.1800003051757812</v>
      </c>
    </row>
    <row r="2261" spans="1:8" x14ac:dyDescent="0.15">
      <c r="A2261" t="s">
        <v>4645</v>
      </c>
      <c r="B2261" t="s">
        <v>4646</v>
      </c>
      <c r="C2261" t="s">
        <v>89</v>
      </c>
      <c r="D2261">
        <v>22.185876846313477</v>
      </c>
      <c r="E2261">
        <v>5.2049870491027832</v>
      </c>
      <c r="F2261">
        <v>0.45597898960113503</v>
      </c>
      <c r="G2261">
        <v>471114720</v>
      </c>
      <c r="H2261">
        <v>10.770000457763672</v>
      </c>
    </row>
    <row r="2262" spans="1:8" x14ac:dyDescent="0.15">
      <c r="A2262" t="s">
        <v>4647</v>
      </c>
      <c r="B2262" t="s">
        <v>4648</v>
      </c>
      <c r="C2262" t="s">
        <v>20</v>
      </c>
      <c r="E2262">
        <v>-25.437952041625977</v>
      </c>
      <c r="F2262">
        <v>25.345020294189453</v>
      </c>
      <c r="G2262">
        <v>470827456</v>
      </c>
      <c r="H2262">
        <v>12.300000190734863</v>
      </c>
    </row>
    <row r="2263" spans="1:8" x14ac:dyDescent="0.15">
      <c r="A2263" t="s">
        <v>4649</v>
      </c>
      <c r="B2263" t="s">
        <v>4650</v>
      </c>
      <c r="C2263" t="s">
        <v>25</v>
      </c>
      <c r="E2263">
        <v>-3.6318039894103999</v>
      </c>
      <c r="F2263">
        <v>15.343598365783691</v>
      </c>
      <c r="G2263">
        <v>470546976</v>
      </c>
      <c r="H2263">
        <v>20.450000762939453</v>
      </c>
    </row>
    <row r="2264" spans="1:8" x14ac:dyDescent="0.15">
      <c r="A2264" t="s">
        <v>4651</v>
      </c>
      <c r="B2264" t="s">
        <v>4652</v>
      </c>
      <c r="C2264" t="s">
        <v>20</v>
      </c>
      <c r="D2264">
        <v>21.219306945800781</v>
      </c>
      <c r="E2264">
        <v>-1.5259079933166499</v>
      </c>
      <c r="F2264">
        <v>82.521209716796875</v>
      </c>
      <c r="G2264">
        <v>470193984</v>
      </c>
      <c r="H2264">
        <v>11.890000343322754</v>
      </c>
    </row>
    <row r="2265" spans="1:8" x14ac:dyDescent="0.15">
      <c r="A2265" t="s">
        <v>4653</v>
      </c>
      <c r="B2265" t="s">
        <v>4654</v>
      </c>
      <c r="C2265" t="s">
        <v>33</v>
      </c>
      <c r="D2265">
        <v>10.827592849731445</v>
      </c>
      <c r="E2265">
        <v>7.7552990913391113</v>
      </c>
      <c r="F2265">
        <v>84.321731567382812</v>
      </c>
      <c r="G2265">
        <v>469653856</v>
      </c>
      <c r="H2265">
        <v>28.959999084472656</v>
      </c>
    </row>
    <row r="2266" spans="1:8" x14ac:dyDescent="0.15">
      <c r="A2266" t="s">
        <v>4655</v>
      </c>
      <c r="B2266" t="s">
        <v>4656</v>
      </c>
      <c r="C2266" t="s">
        <v>33</v>
      </c>
      <c r="D2266">
        <v>12.994783401489258</v>
      </c>
      <c r="E2266">
        <v>13.116550445556641</v>
      </c>
      <c r="F2266">
        <v>68.908729553222656</v>
      </c>
      <c r="G2266">
        <v>468536832</v>
      </c>
      <c r="H2266">
        <v>32.270000457763672</v>
      </c>
    </row>
    <row r="2267" spans="1:8" x14ac:dyDescent="0.15">
      <c r="A2267" t="s">
        <v>4657</v>
      </c>
      <c r="B2267" t="s">
        <v>4658</v>
      </c>
      <c r="C2267" t="s">
        <v>43</v>
      </c>
      <c r="E2267">
        <v>-8.7466335296630859</v>
      </c>
      <c r="F2267">
        <v>36.578022003173828</v>
      </c>
      <c r="G2267">
        <v>467504928</v>
      </c>
      <c r="H2267">
        <v>12</v>
      </c>
    </row>
    <row r="2268" spans="1:8" x14ac:dyDescent="0.15">
      <c r="A2268" t="s">
        <v>4659</v>
      </c>
      <c r="B2268" t="s">
        <v>4660</v>
      </c>
      <c r="C2268" t="s">
        <v>36</v>
      </c>
      <c r="E2268">
        <v>-73.366012573242188</v>
      </c>
      <c r="F2268">
        <v>16.351264953613281</v>
      </c>
      <c r="G2268">
        <v>467486848</v>
      </c>
      <c r="H2268">
        <v>10.600000381469727</v>
      </c>
    </row>
    <row r="2269" spans="1:8" x14ac:dyDescent="0.15">
      <c r="A2269" t="s">
        <v>4661</v>
      </c>
      <c r="B2269" t="s">
        <v>4662</v>
      </c>
      <c r="C2269" t="s">
        <v>20</v>
      </c>
      <c r="E2269">
        <v>-9.1125822067260742</v>
      </c>
      <c r="F2269">
        <v>56.868522644042969</v>
      </c>
      <c r="G2269">
        <v>466600288</v>
      </c>
      <c r="H2269">
        <v>10.159999847412109</v>
      </c>
    </row>
    <row r="2270" spans="1:8" x14ac:dyDescent="0.15">
      <c r="A2270" t="s">
        <v>4663</v>
      </c>
      <c r="B2270" t="s">
        <v>4664</v>
      </c>
      <c r="C2270" t="s">
        <v>69</v>
      </c>
      <c r="D2270">
        <v>15.467970848083496</v>
      </c>
      <c r="E2270">
        <v>10.33812141418457</v>
      </c>
      <c r="F2270">
        <v>37.360038757324219</v>
      </c>
      <c r="G2270">
        <v>466522208</v>
      </c>
      <c r="H2270">
        <v>28.030000686645508</v>
      </c>
    </row>
    <row r="2271" spans="1:8" x14ac:dyDescent="0.15">
      <c r="A2271" t="s">
        <v>4665</v>
      </c>
      <c r="B2271" t="s">
        <v>4666</v>
      </c>
      <c r="C2271" t="s">
        <v>43</v>
      </c>
      <c r="D2271">
        <v>3.8945257663726811</v>
      </c>
      <c r="E2271">
        <v>22.787134170532227</v>
      </c>
      <c r="F2271">
        <v>11.59825611114502</v>
      </c>
      <c r="G2271">
        <v>466324704</v>
      </c>
      <c r="H2271">
        <v>22.600000381469727</v>
      </c>
    </row>
    <row r="2272" spans="1:8" x14ac:dyDescent="0.15">
      <c r="A2272" t="s">
        <v>4667</v>
      </c>
      <c r="B2272" t="s">
        <v>4668</v>
      </c>
      <c r="C2272" t="s">
        <v>36</v>
      </c>
      <c r="E2272">
        <v>-76.285476684570312</v>
      </c>
      <c r="F2272">
        <v>4.5987071990966797</v>
      </c>
      <c r="G2272">
        <v>465547552</v>
      </c>
      <c r="H2272">
        <v>10.970000267028809</v>
      </c>
    </row>
    <row r="2273" spans="1:8" x14ac:dyDescent="0.15">
      <c r="A2273" t="s">
        <v>4669</v>
      </c>
      <c r="B2273" t="s">
        <v>4670</v>
      </c>
      <c r="C2273" t="s">
        <v>25</v>
      </c>
      <c r="D2273">
        <v>15.52030086517334</v>
      </c>
      <c r="E2273">
        <v>-1.005913972854614</v>
      </c>
      <c r="F2273">
        <v>91.236923217773438</v>
      </c>
      <c r="G2273">
        <v>464587456</v>
      </c>
      <c r="H2273">
        <v>11.770000457763672</v>
      </c>
    </row>
    <row r="2274" spans="1:8" x14ac:dyDescent="0.15">
      <c r="A2274" t="s">
        <v>4671</v>
      </c>
      <c r="B2274" t="s">
        <v>4672</v>
      </c>
      <c r="C2274" t="s">
        <v>33</v>
      </c>
      <c r="D2274">
        <v>12.291934013366699</v>
      </c>
      <c r="E2274">
        <v>12.333006858825684</v>
      </c>
      <c r="F2274">
        <v>73.629364013671875</v>
      </c>
      <c r="G2274">
        <v>464509216</v>
      </c>
      <c r="H2274">
        <v>9.6599998474121094</v>
      </c>
    </row>
    <row r="2275" spans="1:8" x14ac:dyDescent="0.15">
      <c r="A2275" t="s">
        <v>4673</v>
      </c>
      <c r="B2275" t="s">
        <v>4674</v>
      </c>
      <c r="C2275" t="s">
        <v>69</v>
      </c>
      <c r="D2275">
        <v>13.346327781677246</v>
      </c>
      <c r="E2275">
        <v>15.763362884521484</v>
      </c>
      <c r="F2275">
        <v>37.804370880126953</v>
      </c>
      <c r="G2275">
        <v>464276288</v>
      </c>
      <c r="H2275">
        <v>40.349998474121094</v>
      </c>
    </row>
    <row r="2276" spans="1:8" x14ac:dyDescent="0.15">
      <c r="A2276" t="s">
        <v>4675</v>
      </c>
      <c r="B2276" t="s">
        <v>4676</v>
      </c>
      <c r="C2276" t="s">
        <v>33</v>
      </c>
      <c r="D2276">
        <v>14.443535804748535</v>
      </c>
      <c r="E2276">
        <v>4.2903127670288086</v>
      </c>
      <c r="F2276">
        <v>216.43930053710938</v>
      </c>
      <c r="G2276">
        <v>464001760</v>
      </c>
      <c r="H2276">
        <v>15.720000267028809</v>
      </c>
    </row>
    <row r="2277" spans="1:8" x14ac:dyDescent="0.15">
      <c r="A2277" t="s">
        <v>4677</v>
      </c>
      <c r="B2277" t="s">
        <v>4678</v>
      </c>
      <c r="C2277" t="s">
        <v>33</v>
      </c>
      <c r="D2277">
        <v>11.75665283203125</v>
      </c>
      <c r="E2277">
        <v>23.609647750854492</v>
      </c>
      <c r="F2277">
        <v>0</v>
      </c>
      <c r="G2277">
        <v>463136000</v>
      </c>
      <c r="H2277">
        <v>134.85000610351562</v>
      </c>
    </row>
    <row r="2278" spans="1:8" x14ac:dyDescent="0.15">
      <c r="A2278" t="s">
        <v>4679</v>
      </c>
      <c r="B2278" t="s">
        <v>4680</v>
      </c>
      <c r="C2278" t="s">
        <v>33</v>
      </c>
      <c r="D2278">
        <v>11.203583717346191</v>
      </c>
      <c r="E2278">
        <v>10.205851554870605</v>
      </c>
      <c r="F2278">
        <v>82.33306884765625</v>
      </c>
      <c r="G2278">
        <v>461766912</v>
      </c>
      <c r="H2278">
        <v>28.870000839233398</v>
      </c>
    </row>
    <row r="2279" spans="1:8" x14ac:dyDescent="0.15">
      <c r="A2279" t="s">
        <v>4681</v>
      </c>
      <c r="B2279" t="s">
        <v>4682</v>
      </c>
      <c r="C2279" t="s">
        <v>33</v>
      </c>
      <c r="D2279">
        <v>14.603240013122559</v>
      </c>
      <c r="E2279">
        <v>12.87352180480957</v>
      </c>
      <c r="F2279">
        <v>221.67762756347656</v>
      </c>
      <c r="G2279">
        <v>461579648</v>
      </c>
      <c r="H2279">
        <v>82.900001525878906</v>
      </c>
    </row>
    <row r="2280" spans="1:8" x14ac:dyDescent="0.15">
      <c r="A2280" t="s">
        <v>4683</v>
      </c>
      <c r="B2280" t="s">
        <v>4684</v>
      </c>
      <c r="C2280" t="s">
        <v>28</v>
      </c>
      <c r="D2280">
        <v>10.994757652282715</v>
      </c>
      <c r="E2280">
        <v>6.8748269081115723</v>
      </c>
      <c r="F2280">
        <v>0.29291400313377403</v>
      </c>
      <c r="G2280">
        <v>459954144</v>
      </c>
      <c r="H2280">
        <v>17.299999237060547</v>
      </c>
    </row>
    <row r="2281" spans="1:8" x14ac:dyDescent="0.15">
      <c r="A2281" t="s">
        <v>4685</v>
      </c>
      <c r="B2281" t="s">
        <v>4686</v>
      </c>
      <c r="C2281" t="s">
        <v>33</v>
      </c>
      <c r="D2281">
        <v>8.2146596908569336</v>
      </c>
      <c r="E2281">
        <v>14.595675468444824</v>
      </c>
      <c r="F2281">
        <v>12.082219123840332</v>
      </c>
      <c r="G2281">
        <v>459015936</v>
      </c>
      <c r="H2281">
        <v>15.989999771118164</v>
      </c>
    </row>
    <row r="2282" spans="1:8" x14ac:dyDescent="0.15">
      <c r="A2282" t="s">
        <v>4687</v>
      </c>
      <c r="B2282" t="s">
        <v>4688</v>
      </c>
      <c r="C2282" t="s">
        <v>69</v>
      </c>
      <c r="D2282">
        <v>9.5529050827026367</v>
      </c>
      <c r="E2282">
        <v>2.6066479682922359</v>
      </c>
      <c r="F2282">
        <v>278.4783935546875</v>
      </c>
      <c r="G2282">
        <v>458997664</v>
      </c>
      <c r="H2282">
        <v>7.9899997711181641</v>
      </c>
    </row>
    <row r="2283" spans="1:8" x14ac:dyDescent="0.15">
      <c r="A2283" t="s">
        <v>4689</v>
      </c>
      <c r="B2283" t="s">
        <v>4690</v>
      </c>
      <c r="C2283" t="s">
        <v>20</v>
      </c>
      <c r="E2283">
        <v>-37.359249114990234</v>
      </c>
      <c r="F2283">
        <v>74.257347106933594</v>
      </c>
      <c r="G2283">
        <v>458372000</v>
      </c>
      <c r="H2283">
        <v>9.3599996566772461</v>
      </c>
    </row>
    <row r="2284" spans="1:8" x14ac:dyDescent="0.15">
      <c r="A2284" t="s">
        <v>4691</v>
      </c>
      <c r="B2284" t="s">
        <v>4692</v>
      </c>
      <c r="C2284" t="s">
        <v>36</v>
      </c>
      <c r="F2284">
        <v>0</v>
      </c>
      <c r="G2284">
        <v>457489024</v>
      </c>
      <c r="H2284">
        <v>17.620000839233398</v>
      </c>
    </row>
    <row r="2285" spans="1:8" x14ac:dyDescent="0.15">
      <c r="A2285" t="s">
        <v>4693</v>
      </c>
      <c r="B2285" t="s">
        <v>4694</v>
      </c>
      <c r="C2285" t="s">
        <v>43</v>
      </c>
      <c r="E2285">
        <v>-120.82716369628906</v>
      </c>
      <c r="F2285">
        <v>68.266609191894531</v>
      </c>
      <c r="G2285">
        <v>456670816</v>
      </c>
      <c r="H2285">
        <v>6.0900001525878906</v>
      </c>
    </row>
    <row r="2286" spans="1:8" x14ac:dyDescent="0.15">
      <c r="A2286" t="s">
        <v>4695</v>
      </c>
      <c r="B2286" t="s">
        <v>4696</v>
      </c>
      <c r="C2286" t="s">
        <v>43</v>
      </c>
      <c r="D2286">
        <v>3.8532590866088872</v>
      </c>
      <c r="E2286">
        <v>26.257747650146484</v>
      </c>
      <c r="F2286">
        <v>136.88072204589844</v>
      </c>
      <c r="G2286">
        <v>455900480</v>
      </c>
      <c r="H2286">
        <v>16.719999313354492</v>
      </c>
    </row>
    <row r="2287" spans="1:8" x14ac:dyDescent="0.15">
      <c r="A2287" t="s">
        <v>4697</v>
      </c>
      <c r="B2287" t="s">
        <v>4698</v>
      </c>
      <c r="C2287" t="s">
        <v>33</v>
      </c>
      <c r="D2287">
        <v>14.637168884277344</v>
      </c>
      <c r="E2287">
        <v>7.7328739166259766</v>
      </c>
      <c r="F2287">
        <v>134.0943603515625</v>
      </c>
      <c r="G2287">
        <v>454450368</v>
      </c>
      <c r="H2287">
        <v>16.530000686645508</v>
      </c>
    </row>
    <row r="2288" spans="1:8" x14ac:dyDescent="0.15">
      <c r="A2288" t="s">
        <v>4699</v>
      </c>
      <c r="B2288" t="s">
        <v>4700</v>
      </c>
      <c r="C2288" t="s">
        <v>36</v>
      </c>
      <c r="E2288">
        <v>-90.077079772949219</v>
      </c>
      <c r="F2288">
        <v>43.78466796875</v>
      </c>
      <c r="G2288">
        <v>452765280</v>
      </c>
      <c r="H2288">
        <v>15.720000267028809</v>
      </c>
    </row>
    <row r="2289" spans="1:8" x14ac:dyDescent="0.15">
      <c r="A2289" t="s">
        <v>4701</v>
      </c>
      <c r="B2289" t="s">
        <v>4702</v>
      </c>
      <c r="C2289" t="s">
        <v>28</v>
      </c>
      <c r="D2289">
        <v>12.192831993103027</v>
      </c>
      <c r="E2289">
        <v>12.643280029296875</v>
      </c>
      <c r="F2289">
        <v>81.161880493164062</v>
      </c>
      <c r="G2289">
        <v>452474816</v>
      </c>
      <c r="H2289">
        <v>30.799999237060547</v>
      </c>
    </row>
    <row r="2290" spans="1:8" x14ac:dyDescent="0.15">
      <c r="A2290" t="s">
        <v>4703</v>
      </c>
      <c r="B2290" t="s">
        <v>4704</v>
      </c>
      <c r="C2290" t="s">
        <v>89</v>
      </c>
      <c r="D2290">
        <v>21.027393341064453</v>
      </c>
      <c r="E2290">
        <v>10.840107917785645</v>
      </c>
      <c r="F2290">
        <v>543.216064453125</v>
      </c>
      <c r="G2290">
        <v>450771648</v>
      </c>
      <c r="H2290">
        <v>10.050000190734863</v>
      </c>
    </row>
    <row r="2291" spans="1:8" x14ac:dyDescent="0.15">
      <c r="A2291" t="s">
        <v>4705</v>
      </c>
      <c r="B2291" t="s">
        <v>4706</v>
      </c>
      <c r="C2291" t="s">
        <v>33</v>
      </c>
      <c r="D2291">
        <v>12.104805946350098</v>
      </c>
      <c r="E2291">
        <v>9.6396541595458984</v>
      </c>
      <c r="F2291">
        <v>73.742523193359375</v>
      </c>
      <c r="G2291">
        <v>450477376</v>
      </c>
      <c r="H2291">
        <v>26.5</v>
      </c>
    </row>
    <row r="2292" spans="1:8" x14ac:dyDescent="0.15">
      <c r="A2292" t="s">
        <v>4707</v>
      </c>
      <c r="B2292" t="s">
        <v>4708</v>
      </c>
      <c r="C2292" t="s">
        <v>69</v>
      </c>
      <c r="D2292">
        <v>12.725470542907715</v>
      </c>
      <c r="E2292">
        <v>2.6436219215393071</v>
      </c>
      <c r="F2292">
        <v>96.048789978027344</v>
      </c>
      <c r="G2292">
        <v>449425344</v>
      </c>
      <c r="H2292">
        <v>6.1999998092651367</v>
      </c>
    </row>
    <row r="2293" spans="1:8" x14ac:dyDescent="0.15">
      <c r="A2293" t="s">
        <v>4709</v>
      </c>
      <c r="B2293" t="s">
        <v>4710</v>
      </c>
      <c r="C2293" t="s">
        <v>33</v>
      </c>
      <c r="D2293">
        <v>17.376953125</v>
      </c>
      <c r="E2293">
        <v>6.6360440254211426</v>
      </c>
      <c r="F2293">
        <v>166.30145263671875</v>
      </c>
      <c r="G2293">
        <v>448883264</v>
      </c>
      <c r="H2293">
        <v>24.959999084472656</v>
      </c>
    </row>
    <row r="2294" spans="1:8" x14ac:dyDescent="0.15">
      <c r="A2294" t="s">
        <v>4711</v>
      </c>
      <c r="B2294" t="s">
        <v>4712</v>
      </c>
      <c r="C2294" t="s">
        <v>28</v>
      </c>
      <c r="D2294">
        <v>10.706626892089844</v>
      </c>
      <c r="E2294">
        <v>-1.918501019477844</v>
      </c>
      <c r="F2294">
        <v>196.51432800292969</v>
      </c>
      <c r="G2294">
        <v>447770048</v>
      </c>
      <c r="H2294">
        <v>34.529998779296875</v>
      </c>
    </row>
    <row r="2295" spans="1:8" x14ac:dyDescent="0.15">
      <c r="A2295" t="s">
        <v>4713</v>
      </c>
      <c r="B2295" t="s">
        <v>4714</v>
      </c>
      <c r="C2295" t="s">
        <v>33</v>
      </c>
      <c r="D2295">
        <v>12.355531692504883</v>
      </c>
      <c r="E2295">
        <v>0.29293799400329601</v>
      </c>
      <c r="F2295">
        <v>31.534719467163086</v>
      </c>
      <c r="G2295">
        <v>446888640</v>
      </c>
      <c r="H2295">
        <v>8.0600004196166992</v>
      </c>
    </row>
    <row r="2296" spans="1:8" x14ac:dyDescent="0.15">
      <c r="A2296" t="s">
        <v>4715</v>
      </c>
      <c r="B2296" t="s">
        <v>4716</v>
      </c>
      <c r="C2296" t="s">
        <v>69</v>
      </c>
      <c r="D2296">
        <v>28.654474258422852</v>
      </c>
      <c r="E2296">
        <v>6.5339012145996094</v>
      </c>
      <c r="F2296">
        <v>19.337263107299805</v>
      </c>
      <c r="G2296">
        <v>444695424</v>
      </c>
      <c r="H2296">
        <v>12.590000152587891</v>
      </c>
    </row>
    <row r="2297" spans="1:8" x14ac:dyDescent="0.15">
      <c r="A2297" t="s">
        <v>4717</v>
      </c>
      <c r="B2297" t="s">
        <v>4718</v>
      </c>
      <c r="C2297" t="s">
        <v>43</v>
      </c>
      <c r="D2297">
        <v>24.033449172973633</v>
      </c>
      <c r="E2297">
        <v>4.595797061920166</v>
      </c>
      <c r="F2297">
        <v>4.0871047973632812</v>
      </c>
      <c r="G2297">
        <v>442201760</v>
      </c>
      <c r="H2297">
        <v>70.279998779296875</v>
      </c>
    </row>
    <row r="2298" spans="1:8" x14ac:dyDescent="0.15">
      <c r="A2298" t="s">
        <v>4719</v>
      </c>
      <c r="B2298" t="s">
        <v>4720</v>
      </c>
      <c r="C2298" t="s">
        <v>33</v>
      </c>
      <c r="D2298">
        <v>11.043049812316895</v>
      </c>
      <c r="E2298">
        <v>12.567803382873535</v>
      </c>
      <c r="F2298">
        <v>26.376621246337891</v>
      </c>
      <c r="G2298">
        <v>440765152</v>
      </c>
      <c r="H2298">
        <v>19.590000152587891</v>
      </c>
    </row>
    <row r="2299" spans="1:8" x14ac:dyDescent="0.15">
      <c r="A2299" t="s">
        <v>4721</v>
      </c>
      <c r="B2299" t="s">
        <v>4722</v>
      </c>
      <c r="C2299" t="s">
        <v>69</v>
      </c>
      <c r="G2299">
        <v>437959936</v>
      </c>
      <c r="H2299">
        <v>11.510000228881836</v>
      </c>
    </row>
    <row r="2300" spans="1:8" x14ac:dyDescent="0.15">
      <c r="A2300" t="s">
        <v>4723</v>
      </c>
      <c r="B2300" t="s">
        <v>4724</v>
      </c>
      <c r="C2300" t="s">
        <v>36</v>
      </c>
      <c r="E2300">
        <v>-248.47671508789062</v>
      </c>
      <c r="F2300">
        <v>501.4293212890625</v>
      </c>
      <c r="G2300">
        <v>437903552</v>
      </c>
      <c r="H2300">
        <v>8.0500001907348633</v>
      </c>
    </row>
    <row r="2301" spans="1:8" x14ac:dyDescent="0.15">
      <c r="A2301" t="s">
        <v>4725</v>
      </c>
      <c r="B2301" t="s">
        <v>4726</v>
      </c>
      <c r="C2301" t="s">
        <v>43</v>
      </c>
      <c r="D2301">
        <v>3.112456083297729</v>
      </c>
      <c r="E2301">
        <v>66.632957458496094</v>
      </c>
      <c r="F2301">
        <v>115.8900146484375</v>
      </c>
      <c r="G2301">
        <v>436146752</v>
      </c>
      <c r="H2301">
        <v>28.870000839233398</v>
      </c>
    </row>
    <row r="2302" spans="1:8" x14ac:dyDescent="0.15">
      <c r="A2302" t="s">
        <v>4727</v>
      </c>
      <c r="B2302" t="s">
        <v>4728</v>
      </c>
      <c r="C2302" t="s">
        <v>43</v>
      </c>
      <c r="F2302">
        <v>77.166488647460938</v>
      </c>
      <c r="G2302">
        <v>435965888</v>
      </c>
      <c r="H2302">
        <v>10.789999961853027</v>
      </c>
    </row>
    <row r="2303" spans="1:8" x14ac:dyDescent="0.15">
      <c r="A2303" t="s">
        <v>4729</v>
      </c>
      <c r="B2303" t="s">
        <v>4730</v>
      </c>
      <c r="C2303" t="s">
        <v>80</v>
      </c>
      <c r="D2303">
        <v>98.352943420410156</v>
      </c>
      <c r="E2303">
        <v>1.1260800361633301</v>
      </c>
      <c r="F2303">
        <v>14.653347015380859</v>
      </c>
      <c r="G2303">
        <v>435107552</v>
      </c>
      <c r="H2303">
        <v>16.760000228881836</v>
      </c>
    </row>
    <row r="2304" spans="1:8" x14ac:dyDescent="0.15">
      <c r="A2304" t="s">
        <v>4731</v>
      </c>
      <c r="B2304" t="s">
        <v>4732</v>
      </c>
      <c r="C2304" t="s">
        <v>20</v>
      </c>
      <c r="E2304">
        <v>-4.8636341094970703</v>
      </c>
      <c r="F2304">
        <v>248.88916015625</v>
      </c>
      <c r="G2304">
        <v>435008992</v>
      </c>
      <c r="H2304">
        <v>12.539999961853027</v>
      </c>
    </row>
    <row r="2305" spans="1:8" x14ac:dyDescent="0.15">
      <c r="A2305" t="s">
        <v>4733</v>
      </c>
      <c r="B2305" t="s">
        <v>4734</v>
      </c>
      <c r="C2305" t="s">
        <v>89</v>
      </c>
      <c r="D2305">
        <v>21.872880935668945</v>
      </c>
      <c r="E2305">
        <v>8.8997764587402344</v>
      </c>
      <c r="F2305">
        <v>1.7207880020141602</v>
      </c>
      <c r="G2305">
        <v>434596928</v>
      </c>
      <c r="H2305">
        <v>77.430000305175781</v>
      </c>
    </row>
    <row r="2306" spans="1:8" x14ac:dyDescent="0.15">
      <c r="A2306" t="s">
        <v>4735</v>
      </c>
      <c r="B2306" t="s">
        <v>4736</v>
      </c>
      <c r="C2306" t="s">
        <v>33</v>
      </c>
      <c r="D2306">
        <v>11.202824592590332</v>
      </c>
      <c r="E2306">
        <v>9.0271511077880859</v>
      </c>
      <c r="F2306">
        <v>183.48941040039062</v>
      </c>
      <c r="G2306">
        <v>434185760</v>
      </c>
      <c r="H2306">
        <v>15.039999961853027</v>
      </c>
    </row>
    <row r="2307" spans="1:8" x14ac:dyDescent="0.15">
      <c r="A2307" t="s">
        <v>4737</v>
      </c>
      <c r="B2307" t="s">
        <v>4738</v>
      </c>
      <c r="C2307" t="s">
        <v>69</v>
      </c>
      <c r="D2307">
        <v>9.6647577285766602</v>
      </c>
      <c r="E2307">
        <v>-7.3889708518981934</v>
      </c>
      <c r="F2307">
        <v>59.206066131591797</v>
      </c>
      <c r="G2307">
        <v>434067872</v>
      </c>
      <c r="H2307">
        <v>12.279999732971191</v>
      </c>
    </row>
    <row r="2308" spans="1:8" x14ac:dyDescent="0.15">
      <c r="A2308" t="s">
        <v>4739</v>
      </c>
      <c r="B2308" t="s">
        <v>4740</v>
      </c>
      <c r="C2308" t="s">
        <v>25</v>
      </c>
      <c r="G2308">
        <v>432315264</v>
      </c>
      <c r="H2308">
        <v>17.989999771118164</v>
      </c>
    </row>
    <row r="2309" spans="1:8" x14ac:dyDescent="0.15">
      <c r="A2309" t="s">
        <v>4741</v>
      </c>
      <c r="B2309" t="s">
        <v>4742</v>
      </c>
      <c r="C2309" t="s">
        <v>28</v>
      </c>
      <c r="D2309">
        <v>12.285380363464355</v>
      </c>
      <c r="E2309">
        <v>9.9141960144042969</v>
      </c>
      <c r="F2309">
        <v>52.616416931152344</v>
      </c>
      <c r="G2309">
        <v>431989664</v>
      </c>
      <c r="H2309">
        <v>17.440000534057617</v>
      </c>
    </row>
    <row r="2310" spans="1:8" x14ac:dyDescent="0.15">
      <c r="A2310" t="s">
        <v>4743</v>
      </c>
      <c r="B2310" t="s">
        <v>4744</v>
      </c>
      <c r="C2310" t="s">
        <v>36</v>
      </c>
      <c r="E2310">
        <v>-184.06895446777344</v>
      </c>
      <c r="F2310">
        <v>189.50486755371094</v>
      </c>
      <c r="G2310">
        <v>431935552</v>
      </c>
      <c r="H2310">
        <v>15.75</v>
      </c>
    </row>
    <row r="2311" spans="1:8" x14ac:dyDescent="0.15">
      <c r="A2311" t="s">
        <v>4745</v>
      </c>
      <c r="B2311" t="s">
        <v>4746</v>
      </c>
      <c r="C2311" t="s">
        <v>45</v>
      </c>
      <c r="D2311">
        <v>2.9621849060058589</v>
      </c>
      <c r="E2311">
        <v>-16.213930130004883</v>
      </c>
      <c r="F2311">
        <v>209.16082763671875</v>
      </c>
      <c r="G2311">
        <v>431649664</v>
      </c>
      <c r="H2311">
        <v>8.1899995803833008</v>
      </c>
    </row>
    <row r="2312" spans="1:8" x14ac:dyDescent="0.15">
      <c r="A2312" t="s">
        <v>4747</v>
      </c>
      <c r="B2312" t="s">
        <v>4748</v>
      </c>
      <c r="C2312" t="s">
        <v>36</v>
      </c>
      <c r="D2312">
        <v>2.1476807594299321</v>
      </c>
      <c r="E2312">
        <v>-89.242935180664062</v>
      </c>
      <c r="F2312">
        <v>199.61764526367188</v>
      </c>
      <c r="G2312">
        <v>431474944</v>
      </c>
      <c r="H2312">
        <v>5.690000057220459</v>
      </c>
    </row>
    <row r="2313" spans="1:8" x14ac:dyDescent="0.15">
      <c r="A2313" t="s">
        <v>4749</v>
      </c>
      <c r="B2313" t="s">
        <v>4750</v>
      </c>
      <c r="C2313" t="s">
        <v>28</v>
      </c>
      <c r="D2313">
        <v>12.510712623596191</v>
      </c>
      <c r="E2313">
        <v>6.1371340751647949</v>
      </c>
      <c r="F2313">
        <v>202.03668212890625</v>
      </c>
      <c r="G2313">
        <v>429076000</v>
      </c>
      <c r="H2313">
        <v>6.6999998092651367</v>
      </c>
    </row>
    <row r="2314" spans="1:8" x14ac:dyDescent="0.15">
      <c r="A2314" t="s">
        <v>4751</v>
      </c>
      <c r="B2314" t="s">
        <v>4752</v>
      </c>
      <c r="C2314" t="s">
        <v>36</v>
      </c>
      <c r="E2314">
        <v>-61.832332611083984</v>
      </c>
      <c r="F2314">
        <v>21.221805572509766</v>
      </c>
      <c r="G2314">
        <v>428866400</v>
      </c>
      <c r="H2314">
        <v>30.270000457763672</v>
      </c>
    </row>
    <row r="2315" spans="1:8" x14ac:dyDescent="0.15">
      <c r="A2315" t="s">
        <v>4753</v>
      </c>
      <c r="B2315" t="s">
        <v>4754</v>
      </c>
      <c r="C2315" t="s">
        <v>80</v>
      </c>
      <c r="E2315">
        <v>11.195840835571289</v>
      </c>
      <c r="F2315">
        <v>4.4918079376220703</v>
      </c>
      <c r="G2315">
        <v>428504512</v>
      </c>
      <c r="H2315">
        <v>19.270000457763672</v>
      </c>
    </row>
    <row r="2316" spans="1:8" x14ac:dyDescent="0.15">
      <c r="A2316" t="s">
        <v>4755</v>
      </c>
      <c r="B2316" t="s">
        <v>4756</v>
      </c>
      <c r="C2316" t="s">
        <v>69</v>
      </c>
      <c r="D2316">
        <v>98.151847839355469</v>
      </c>
      <c r="E2316">
        <v>2.3623999208212003E-2</v>
      </c>
      <c r="F2316">
        <v>116.09398651123047</v>
      </c>
      <c r="G2316">
        <v>426976832</v>
      </c>
      <c r="H2316">
        <v>14.880000114440918</v>
      </c>
    </row>
    <row r="2317" spans="1:8" x14ac:dyDescent="0.15">
      <c r="A2317" t="s">
        <v>4757</v>
      </c>
      <c r="B2317" t="s">
        <v>4758</v>
      </c>
      <c r="C2317" t="s">
        <v>45</v>
      </c>
      <c r="D2317">
        <v>67.730827331542969</v>
      </c>
      <c r="E2317">
        <v>22.44807243347168</v>
      </c>
      <c r="F2317">
        <v>77.392799377441406</v>
      </c>
      <c r="G2317">
        <v>426889024</v>
      </c>
      <c r="H2317">
        <v>19.100000381469727</v>
      </c>
    </row>
    <row r="2318" spans="1:8" x14ac:dyDescent="0.15">
      <c r="A2318" t="s">
        <v>4759</v>
      </c>
      <c r="B2318" t="s">
        <v>4760</v>
      </c>
      <c r="C2318" t="s">
        <v>36</v>
      </c>
      <c r="F2318">
        <v>0</v>
      </c>
      <c r="G2318">
        <v>425299840</v>
      </c>
      <c r="H2318">
        <v>8.3999996185302734</v>
      </c>
    </row>
    <row r="2319" spans="1:8" x14ac:dyDescent="0.15">
      <c r="A2319" t="s">
        <v>4761</v>
      </c>
      <c r="B2319" t="s">
        <v>4762</v>
      </c>
      <c r="C2319" t="s">
        <v>20</v>
      </c>
      <c r="D2319">
        <v>3.7325384616851811</v>
      </c>
      <c r="G2319">
        <v>424796640</v>
      </c>
      <c r="H2319">
        <v>6.809999942779541</v>
      </c>
    </row>
    <row r="2320" spans="1:8" x14ac:dyDescent="0.15">
      <c r="A2320" t="s">
        <v>4763</v>
      </c>
      <c r="B2320" t="s">
        <v>4764</v>
      </c>
      <c r="C2320" t="s">
        <v>69</v>
      </c>
      <c r="D2320">
        <v>76.70172119140625</v>
      </c>
      <c r="E2320">
        <v>1.6382349729537959</v>
      </c>
      <c r="F2320">
        <v>0.40587300062179604</v>
      </c>
      <c r="G2320">
        <v>423921312</v>
      </c>
      <c r="H2320">
        <v>36.650001525878906</v>
      </c>
    </row>
    <row r="2321" spans="1:8" x14ac:dyDescent="0.15">
      <c r="A2321" t="s">
        <v>4765</v>
      </c>
      <c r="B2321" t="s">
        <v>4766</v>
      </c>
      <c r="C2321" t="s">
        <v>89</v>
      </c>
      <c r="D2321">
        <v>19.86781120300293</v>
      </c>
      <c r="E2321">
        <v>6.4085268974304199</v>
      </c>
      <c r="F2321">
        <v>53.0382080078125</v>
      </c>
      <c r="G2321">
        <v>422496128</v>
      </c>
      <c r="H2321">
        <v>13.989999771118164</v>
      </c>
    </row>
    <row r="2322" spans="1:8" x14ac:dyDescent="0.15">
      <c r="A2322" t="s">
        <v>4767</v>
      </c>
      <c r="B2322" t="s">
        <v>4768</v>
      </c>
      <c r="C2322" t="s">
        <v>43</v>
      </c>
      <c r="D2322">
        <v>0.8405930399894711</v>
      </c>
      <c r="E2322">
        <v>15.474920272827148</v>
      </c>
      <c r="F2322">
        <v>61.501968383789062</v>
      </c>
      <c r="G2322">
        <v>422399456</v>
      </c>
      <c r="H2322">
        <v>2.6500000953674321</v>
      </c>
    </row>
    <row r="2323" spans="1:8" x14ac:dyDescent="0.15">
      <c r="A2323" t="s">
        <v>4769</v>
      </c>
      <c r="B2323" t="s">
        <v>4770</v>
      </c>
      <c r="C2323" t="s">
        <v>28</v>
      </c>
      <c r="D2323">
        <v>19.761466979980469</v>
      </c>
      <c r="E2323">
        <v>3.5612449645996089</v>
      </c>
      <c r="F2323">
        <v>92.597114562988281</v>
      </c>
      <c r="G2323">
        <v>422072992</v>
      </c>
      <c r="H2323">
        <v>11.390000343322754</v>
      </c>
    </row>
    <row r="2324" spans="1:8" x14ac:dyDescent="0.15">
      <c r="A2324" t="s">
        <v>4771</v>
      </c>
      <c r="B2324" t="s">
        <v>4772</v>
      </c>
      <c r="C2324" t="s">
        <v>36</v>
      </c>
      <c r="E2324">
        <v>-307.66107177734375</v>
      </c>
      <c r="F2324">
        <v>550.112548828125</v>
      </c>
      <c r="G2324">
        <v>421255552</v>
      </c>
      <c r="H2324">
        <v>10.829999923706055</v>
      </c>
    </row>
    <row r="2325" spans="1:8" x14ac:dyDescent="0.15">
      <c r="A2325" t="s">
        <v>4773</v>
      </c>
      <c r="B2325" t="s">
        <v>4774</v>
      </c>
      <c r="C2325" t="s">
        <v>28</v>
      </c>
      <c r="D2325">
        <v>16.074853897094727</v>
      </c>
      <c r="E2325">
        <v>4.2488279342651367</v>
      </c>
      <c r="F2325">
        <v>45.255195617675781</v>
      </c>
      <c r="G2325">
        <v>421031200</v>
      </c>
      <c r="H2325">
        <v>7.679999828338623</v>
      </c>
    </row>
    <row r="2326" spans="1:8" x14ac:dyDescent="0.15">
      <c r="A2326" t="s">
        <v>4775</v>
      </c>
      <c r="B2326" t="s">
        <v>4776</v>
      </c>
      <c r="C2326" t="s">
        <v>28</v>
      </c>
      <c r="D2326">
        <v>26.866230010986328</v>
      </c>
      <c r="E2326">
        <v>2.7040998935699463</v>
      </c>
      <c r="F2326">
        <v>113.62586212158203</v>
      </c>
      <c r="G2326">
        <v>420474240</v>
      </c>
      <c r="H2326">
        <v>25.319999694824219</v>
      </c>
    </row>
    <row r="2327" spans="1:8" x14ac:dyDescent="0.15">
      <c r="A2327" t="s">
        <v>4777</v>
      </c>
      <c r="B2327" t="s">
        <v>4778</v>
      </c>
      <c r="C2327" t="s">
        <v>28</v>
      </c>
      <c r="D2327">
        <v>14.51148796081543</v>
      </c>
      <c r="E2327">
        <v>-108.95623016357422</v>
      </c>
      <c r="G2327">
        <v>420408352</v>
      </c>
      <c r="H2327">
        <v>7.8000001907348633</v>
      </c>
    </row>
    <row r="2328" spans="1:8" x14ac:dyDescent="0.15">
      <c r="A2328" t="s">
        <v>4779</v>
      </c>
      <c r="B2328" t="s">
        <v>4780</v>
      </c>
      <c r="C2328" t="s">
        <v>33</v>
      </c>
      <c r="D2328">
        <v>19.54054069519043</v>
      </c>
      <c r="E2328">
        <v>6.0320258140563956</v>
      </c>
      <c r="F2328">
        <v>115.66859436035156</v>
      </c>
      <c r="G2328">
        <v>418420096</v>
      </c>
      <c r="H2328">
        <v>28.610000610351562</v>
      </c>
    </row>
    <row r="2329" spans="1:8" x14ac:dyDescent="0.15">
      <c r="A2329" t="s">
        <v>4781</v>
      </c>
      <c r="B2329" t="s">
        <v>4782</v>
      </c>
      <c r="C2329" t="s">
        <v>36</v>
      </c>
      <c r="D2329">
        <v>1.0616070032119751</v>
      </c>
      <c r="F2329">
        <v>81.183769226074219</v>
      </c>
      <c r="G2329">
        <v>418200064</v>
      </c>
      <c r="H2329">
        <v>5.1599998474121094</v>
      </c>
    </row>
    <row r="2330" spans="1:8" x14ac:dyDescent="0.15">
      <c r="A2330" t="s">
        <v>4783</v>
      </c>
      <c r="B2330" t="s">
        <v>4784</v>
      </c>
      <c r="C2330" t="s">
        <v>36</v>
      </c>
      <c r="D2330">
        <v>20.040142059326172</v>
      </c>
      <c r="E2330">
        <v>7.0597329139709473</v>
      </c>
      <c r="F2330">
        <v>1.8700929880142212</v>
      </c>
      <c r="G2330">
        <v>417260128</v>
      </c>
      <c r="H2330">
        <v>6.7600002288818359</v>
      </c>
    </row>
    <row r="2331" spans="1:8" x14ac:dyDescent="0.15">
      <c r="A2331" t="s">
        <v>4785</v>
      </c>
      <c r="B2331" t="s">
        <v>4786</v>
      </c>
      <c r="C2331" t="s">
        <v>20</v>
      </c>
      <c r="D2331">
        <v>15.205330848693848</v>
      </c>
      <c r="E2331">
        <v>11.249640464782715</v>
      </c>
      <c r="F2331">
        <v>14.371034622192383</v>
      </c>
      <c r="G2331">
        <v>415828960</v>
      </c>
      <c r="H2331">
        <v>30.75</v>
      </c>
    </row>
    <row r="2332" spans="1:8" x14ac:dyDescent="0.15">
      <c r="A2332" t="s">
        <v>4787</v>
      </c>
      <c r="B2332" t="s">
        <v>4788</v>
      </c>
      <c r="C2332" t="s">
        <v>36</v>
      </c>
      <c r="F2332">
        <v>3.0463159084320068</v>
      </c>
      <c r="G2332">
        <v>415106016</v>
      </c>
      <c r="H2332">
        <v>11.239999771118164</v>
      </c>
    </row>
    <row r="2333" spans="1:8" x14ac:dyDescent="0.15">
      <c r="A2333" t="s">
        <v>4789</v>
      </c>
      <c r="B2333" t="s">
        <v>4790</v>
      </c>
      <c r="C2333" t="s">
        <v>25</v>
      </c>
      <c r="E2333">
        <v>-15.584593772888184</v>
      </c>
      <c r="F2333">
        <v>14.117121696472168</v>
      </c>
      <c r="G2333">
        <v>414120352</v>
      </c>
      <c r="H2333">
        <v>3.9000000953674321</v>
      </c>
    </row>
    <row r="2334" spans="1:8" x14ac:dyDescent="0.15">
      <c r="A2334" t="s">
        <v>4791</v>
      </c>
      <c r="B2334" t="s">
        <v>4792</v>
      </c>
      <c r="C2334" t="s">
        <v>33</v>
      </c>
      <c r="D2334">
        <v>14.522048950195312</v>
      </c>
      <c r="E2334">
        <v>9.2767438888549805</v>
      </c>
      <c r="F2334">
        <v>22.235891342163086</v>
      </c>
      <c r="G2334">
        <v>411780832</v>
      </c>
      <c r="H2334">
        <v>24.590000152587891</v>
      </c>
    </row>
    <row r="2335" spans="1:8" x14ac:dyDescent="0.15">
      <c r="A2335" t="s">
        <v>4793</v>
      </c>
      <c r="B2335" t="s">
        <v>4794</v>
      </c>
      <c r="C2335" t="s">
        <v>36</v>
      </c>
      <c r="D2335">
        <v>18.203332901000977</v>
      </c>
      <c r="E2335">
        <v>22.377792358398438</v>
      </c>
      <c r="F2335">
        <v>0</v>
      </c>
      <c r="G2335">
        <v>411085984</v>
      </c>
      <c r="H2335">
        <v>56.080001831054688</v>
      </c>
    </row>
    <row r="2336" spans="1:8" x14ac:dyDescent="0.15">
      <c r="A2336" t="s">
        <v>4795</v>
      </c>
      <c r="B2336" t="s">
        <v>4796</v>
      </c>
      <c r="C2336" t="s">
        <v>36</v>
      </c>
      <c r="E2336">
        <v>-138.46348571777344</v>
      </c>
      <c r="F2336">
        <v>28.523857116699219</v>
      </c>
      <c r="G2336">
        <v>410501600</v>
      </c>
      <c r="H2336">
        <v>9.0399999618530273</v>
      </c>
    </row>
    <row r="2337" spans="1:8" x14ac:dyDescent="0.15">
      <c r="A2337" t="s">
        <v>4797</v>
      </c>
      <c r="B2337" t="s">
        <v>4798</v>
      </c>
      <c r="C2337" t="s">
        <v>69</v>
      </c>
      <c r="E2337">
        <v>-83.341506958007812</v>
      </c>
      <c r="F2337">
        <v>453.62518310546875</v>
      </c>
      <c r="G2337">
        <v>410026528</v>
      </c>
      <c r="H2337">
        <v>6.880000114440918</v>
      </c>
    </row>
    <row r="2338" spans="1:8" x14ac:dyDescent="0.15">
      <c r="A2338" t="s">
        <v>4799</v>
      </c>
      <c r="B2338" t="s">
        <v>4800</v>
      </c>
      <c r="C2338" t="s">
        <v>36</v>
      </c>
      <c r="F2338">
        <v>40.59271240234375</v>
      </c>
      <c r="G2338">
        <v>409871200</v>
      </c>
      <c r="H2338">
        <v>23.920000076293945</v>
      </c>
    </row>
    <row r="2339" spans="1:8" x14ac:dyDescent="0.15">
      <c r="A2339" t="s">
        <v>4801</v>
      </c>
      <c r="B2339" t="s">
        <v>4802</v>
      </c>
      <c r="C2339" t="s">
        <v>69</v>
      </c>
      <c r="D2339">
        <v>72.934494018554688</v>
      </c>
      <c r="E2339">
        <v>5.0420022010803223</v>
      </c>
      <c r="F2339">
        <v>77.572616577148438</v>
      </c>
      <c r="G2339">
        <v>409762560</v>
      </c>
      <c r="H2339">
        <v>36.439998626708984</v>
      </c>
    </row>
    <row r="2340" spans="1:8" x14ac:dyDescent="0.15">
      <c r="A2340" t="s">
        <v>4803</v>
      </c>
      <c r="B2340" t="s">
        <v>4804</v>
      </c>
      <c r="C2340" t="s">
        <v>28</v>
      </c>
      <c r="D2340">
        <v>8.3202400207519531</v>
      </c>
      <c r="E2340">
        <v>11.48145580291748</v>
      </c>
      <c r="F2340">
        <v>78.381011962890625</v>
      </c>
      <c r="G2340">
        <v>408348960</v>
      </c>
      <c r="H2340">
        <v>14.930000305175781</v>
      </c>
    </row>
    <row r="2341" spans="1:8" x14ac:dyDescent="0.15">
      <c r="A2341" t="s">
        <v>4805</v>
      </c>
      <c r="B2341" t="s">
        <v>4806</v>
      </c>
      <c r="C2341" t="s">
        <v>69</v>
      </c>
      <c r="E2341">
        <v>-2.735137939453125</v>
      </c>
      <c r="F2341">
        <v>74.662918090820312</v>
      </c>
      <c r="G2341">
        <v>408345824</v>
      </c>
      <c r="H2341">
        <v>15.630000114440918</v>
      </c>
    </row>
    <row r="2342" spans="1:8" x14ac:dyDescent="0.15">
      <c r="A2342" t="s">
        <v>4807</v>
      </c>
      <c r="B2342" t="s">
        <v>4808</v>
      </c>
      <c r="C2342" t="s">
        <v>36</v>
      </c>
      <c r="F2342">
        <v>0</v>
      </c>
      <c r="G2342">
        <v>407428576</v>
      </c>
      <c r="H2342">
        <v>17</v>
      </c>
    </row>
    <row r="2343" spans="1:8" x14ac:dyDescent="0.15">
      <c r="A2343" t="s">
        <v>4809</v>
      </c>
      <c r="B2343" t="s">
        <v>4810</v>
      </c>
      <c r="C2343" t="s">
        <v>33</v>
      </c>
      <c r="E2343">
        <v>3.2696409225463872</v>
      </c>
      <c r="F2343">
        <v>9.1354713439941406</v>
      </c>
      <c r="G2343">
        <v>407347744</v>
      </c>
      <c r="H2343">
        <v>14.420000076293945</v>
      </c>
    </row>
    <row r="2344" spans="1:8" x14ac:dyDescent="0.15">
      <c r="A2344" t="s">
        <v>4811</v>
      </c>
      <c r="B2344" t="s">
        <v>4812</v>
      </c>
      <c r="C2344" t="s">
        <v>20</v>
      </c>
      <c r="D2344">
        <v>88.07025146484375</v>
      </c>
      <c r="E2344">
        <v>-2.331589937210083</v>
      </c>
      <c r="F2344">
        <v>128.44084167480469</v>
      </c>
      <c r="G2344">
        <v>406431104</v>
      </c>
      <c r="H2344">
        <v>7.309999942779541</v>
      </c>
    </row>
    <row r="2345" spans="1:8" x14ac:dyDescent="0.15">
      <c r="A2345" t="s">
        <v>4813</v>
      </c>
      <c r="B2345" t="s">
        <v>4814</v>
      </c>
      <c r="C2345" t="s">
        <v>36</v>
      </c>
      <c r="G2345">
        <v>406187840</v>
      </c>
      <c r="H2345">
        <v>2.7100000381469731</v>
      </c>
    </row>
    <row r="2346" spans="1:8" x14ac:dyDescent="0.15">
      <c r="A2346" t="s">
        <v>4815</v>
      </c>
      <c r="B2346" t="s">
        <v>4816</v>
      </c>
      <c r="C2346" t="s">
        <v>43</v>
      </c>
      <c r="E2346">
        <v>-4.0515041351318359</v>
      </c>
      <c r="F2346">
        <v>21.683187484741211</v>
      </c>
      <c r="G2346">
        <v>405325664</v>
      </c>
      <c r="H2346">
        <v>1.9800000190734861</v>
      </c>
    </row>
    <row r="2347" spans="1:8" x14ac:dyDescent="0.15">
      <c r="A2347" t="s">
        <v>4817</v>
      </c>
      <c r="B2347" t="s">
        <v>4818</v>
      </c>
      <c r="C2347" t="s">
        <v>33</v>
      </c>
      <c r="D2347">
        <v>11.85665225982666</v>
      </c>
      <c r="E2347">
        <v>6.7453351020812988</v>
      </c>
      <c r="F2347">
        <v>34.982944488525391</v>
      </c>
      <c r="G2347">
        <v>404241824</v>
      </c>
      <c r="H2347">
        <v>13.539999961853027</v>
      </c>
    </row>
    <row r="2348" spans="1:8" x14ac:dyDescent="0.15">
      <c r="A2348" t="s">
        <v>4819</v>
      </c>
      <c r="B2348" t="s">
        <v>4820</v>
      </c>
      <c r="C2348" t="s">
        <v>33</v>
      </c>
      <c r="D2348">
        <v>10.755102157592773</v>
      </c>
      <c r="E2348">
        <v>13.906223297119141</v>
      </c>
      <c r="F2348">
        <v>120.81224060058594</v>
      </c>
      <c r="G2348">
        <v>403202496</v>
      </c>
      <c r="H2348">
        <v>26.530000686645508</v>
      </c>
    </row>
    <row r="2349" spans="1:8" x14ac:dyDescent="0.15">
      <c r="A2349" t="s">
        <v>4821</v>
      </c>
      <c r="B2349" t="s">
        <v>4822</v>
      </c>
      <c r="C2349" t="s">
        <v>36</v>
      </c>
      <c r="E2349">
        <v>-37.089828491210938</v>
      </c>
      <c r="G2349">
        <v>402792160</v>
      </c>
      <c r="H2349">
        <v>10.390000343322754</v>
      </c>
    </row>
    <row r="2350" spans="1:8" x14ac:dyDescent="0.15">
      <c r="A2350" t="s">
        <v>4823</v>
      </c>
      <c r="B2350" t="s">
        <v>4824</v>
      </c>
      <c r="C2350" t="s">
        <v>36</v>
      </c>
      <c r="E2350">
        <v>-39.113475799560547</v>
      </c>
      <c r="F2350">
        <v>0.8277590274810791</v>
      </c>
      <c r="G2350">
        <v>402588096</v>
      </c>
      <c r="H2350">
        <v>5.8600001335144043</v>
      </c>
    </row>
    <row r="2351" spans="1:8" x14ac:dyDescent="0.15">
      <c r="A2351" t="s">
        <v>4825</v>
      </c>
      <c r="B2351" t="s">
        <v>4826</v>
      </c>
      <c r="C2351" t="s">
        <v>36</v>
      </c>
      <c r="D2351">
        <v>12.084492683410645</v>
      </c>
      <c r="E2351">
        <v>14.140453338623047</v>
      </c>
      <c r="F2351">
        <v>40.213626861572266</v>
      </c>
      <c r="G2351">
        <v>400633824</v>
      </c>
      <c r="H2351">
        <v>9.380000114440918</v>
      </c>
    </row>
    <row r="2352" spans="1:8" x14ac:dyDescent="0.15">
      <c r="A2352" t="s">
        <v>4827</v>
      </c>
      <c r="B2352" t="s">
        <v>4828</v>
      </c>
      <c r="C2352" t="s">
        <v>69</v>
      </c>
      <c r="E2352">
        <v>12.37944221496582</v>
      </c>
      <c r="F2352">
        <v>4.1250967979431152</v>
      </c>
      <c r="G2352">
        <v>400558752</v>
      </c>
      <c r="H2352">
        <v>18.879999160766602</v>
      </c>
    </row>
    <row r="2353" spans="1:8" x14ac:dyDescent="0.15">
      <c r="A2353" t="s">
        <v>4829</v>
      </c>
      <c r="B2353" t="s">
        <v>4830</v>
      </c>
      <c r="C2353" t="s">
        <v>45</v>
      </c>
      <c r="D2353">
        <v>9.735905647277832</v>
      </c>
      <c r="E2353">
        <v>0.58239001035690308</v>
      </c>
      <c r="F2353">
        <v>148.46192932128906</v>
      </c>
      <c r="G2353">
        <v>398589216</v>
      </c>
      <c r="H2353">
        <v>10.970000267028809</v>
      </c>
    </row>
    <row r="2354" spans="1:8" x14ac:dyDescent="0.15">
      <c r="A2354" t="s">
        <v>4831</v>
      </c>
      <c r="B2354" t="s">
        <v>4832</v>
      </c>
      <c r="C2354" t="s">
        <v>28</v>
      </c>
      <c r="E2354">
        <v>-15.416230201721191</v>
      </c>
      <c r="F2354">
        <v>428.28707885742188</v>
      </c>
      <c r="G2354">
        <v>397847104</v>
      </c>
      <c r="H2354">
        <v>14.310000419616699</v>
      </c>
    </row>
    <row r="2355" spans="1:8" x14ac:dyDescent="0.15">
      <c r="A2355" t="s">
        <v>4833</v>
      </c>
      <c r="B2355" t="s">
        <v>4834</v>
      </c>
      <c r="C2355" t="s">
        <v>33</v>
      </c>
      <c r="D2355">
        <v>14.732339859008789</v>
      </c>
      <c r="E2355">
        <v>5.6984062194824219</v>
      </c>
      <c r="F2355">
        <v>113.16845703125</v>
      </c>
      <c r="G2355">
        <v>397501312</v>
      </c>
      <c r="H2355">
        <v>25.540000915527344</v>
      </c>
    </row>
    <row r="2356" spans="1:8" x14ac:dyDescent="0.15">
      <c r="A2356" t="s">
        <v>4835</v>
      </c>
      <c r="B2356" t="s">
        <v>4836</v>
      </c>
      <c r="C2356" t="s">
        <v>20</v>
      </c>
      <c r="D2356">
        <v>89.12750244140625</v>
      </c>
      <c r="E2356">
        <v>-6.2091240882873544</v>
      </c>
      <c r="F2356">
        <v>0</v>
      </c>
      <c r="G2356">
        <v>397350976</v>
      </c>
      <c r="H2356">
        <v>9.8900003433227539</v>
      </c>
    </row>
    <row r="2357" spans="1:8" x14ac:dyDescent="0.15">
      <c r="A2357" t="s">
        <v>4837</v>
      </c>
      <c r="B2357" t="s">
        <v>4838</v>
      </c>
      <c r="C2357" t="s">
        <v>28</v>
      </c>
      <c r="G2357">
        <v>396303328</v>
      </c>
      <c r="H2357">
        <v>4.1500000953674316</v>
      </c>
    </row>
    <row r="2358" spans="1:8" x14ac:dyDescent="0.15">
      <c r="A2358" t="s">
        <v>4839</v>
      </c>
      <c r="B2358" t="s">
        <v>4840</v>
      </c>
      <c r="C2358" t="s">
        <v>80</v>
      </c>
      <c r="E2358">
        <v>-101.58663940429688</v>
      </c>
      <c r="F2358">
        <v>369.70162963867188</v>
      </c>
      <c r="G2358">
        <v>395500992</v>
      </c>
      <c r="H2358">
        <v>5.0999999046325684</v>
      </c>
    </row>
    <row r="2359" spans="1:8" x14ac:dyDescent="0.15">
      <c r="A2359" t="s">
        <v>4841</v>
      </c>
      <c r="B2359" t="s">
        <v>4842</v>
      </c>
      <c r="C2359" t="s">
        <v>36</v>
      </c>
      <c r="E2359">
        <v>-97.200027465820312</v>
      </c>
      <c r="F2359">
        <v>31.379793167114258</v>
      </c>
      <c r="G2359">
        <v>393771360</v>
      </c>
      <c r="H2359">
        <v>6.7600002288818359</v>
      </c>
    </row>
    <row r="2360" spans="1:8" x14ac:dyDescent="0.15">
      <c r="A2360" t="s">
        <v>4843</v>
      </c>
      <c r="B2360" t="s">
        <v>4844</v>
      </c>
      <c r="C2360" t="s">
        <v>33</v>
      </c>
      <c r="D2360">
        <v>14.907838821411133</v>
      </c>
      <c r="F2360">
        <v>10.803028106689453</v>
      </c>
      <c r="G2360">
        <v>392475968</v>
      </c>
      <c r="H2360">
        <v>55.229999542236328</v>
      </c>
    </row>
    <row r="2361" spans="1:8" x14ac:dyDescent="0.15">
      <c r="A2361" t="s">
        <v>4845</v>
      </c>
      <c r="B2361" t="s">
        <v>4846</v>
      </c>
      <c r="C2361" t="s">
        <v>28</v>
      </c>
      <c r="D2361">
        <v>15.177094459533691</v>
      </c>
      <c r="E2361">
        <v>6.6039748191833496</v>
      </c>
      <c r="F2361">
        <v>3.4996991157531738</v>
      </c>
      <c r="G2361">
        <v>391080800</v>
      </c>
      <c r="H2361">
        <v>24.370000839233398</v>
      </c>
    </row>
    <row r="2362" spans="1:8" x14ac:dyDescent="0.15">
      <c r="A2362" t="s">
        <v>4847</v>
      </c>
      <c r="B2362" t="s">
        <v>4848</v>
      </c>
      <c r="C2362" t="s">
        <v>36</v>
      </c>
      <c r="F2362">
        <v>4.1547908782958984</v>
      </c>
      <c r="G2362">
        <v>390345536</v>
      </c>
      <c r="H2362">
        <v>16.129999160766602</v>
      </c>
    </row>
    <row r="2363" spans="1:8" x14ac:dyDescent="0.15">
      <c r="A2363" t="s">
        <v>4849</v>
      </c>
      <c r="B2363" t="s">
        <v>4850</v>
      </c>
      <c r="C2363" t="s">
        <v>89</v>
      </c>
      <c r="E2363">
        <v>-30.582065582275391</v>
      </c>
      <c r="F2363">
        <v>1458.4993896484375</v>
      </c>
      <c r="G2363">
        <v>390291232</v>
      </c>
      <c r="H2363">
        <v>6.070000171661377</v>
      </c>
    </row>
    <row r="2364" spans="1:8" x14ac:dyDescent="0.15">
      <c r="A2364" t="s">
        <v>4851</v>
      </c>
      <c r="B2364" t="s">
        <v>4852</v>
      </c>
      <c r="C2364" t="s">
        <v>36</v>
      </c>
      <c r="G2364">
        <v>389968416</v>
      </c>
      <c r="H2364">
        <v>2.839999914169312</v>
      </c>
    </row>
    <row r="2365" spans="1:8" x14ac:dyDescent="0.15">
      <c r="A2365" t="s">
        <v>4853</v>
      </c>
      <c r="B2365" t="s">
        <v>4854</v>
      </c>
      <c r="C2365" t="s">
        <v>80</v>
      </c>
      <c r="D2365">
        <v>111.509033203125</v>
      </c>
      <c r="E2365">
        <v>3.693114042282104</v>
      </c>
      <c r="F2365">
        <v>60.006153106689453</v>
      </c>
      <c r="G2365">
        <v>389719808</v>
      </c>
      <c r="H2365">
        <v>11.010000228881836</v>
      </c>
    </row>
    <row r="2366" spans="1:8" x14ac:dyDescent="0.15">
      <c r="A2366" t="s">
        <v>4855</v>
      </c>
      <c r="B2366" t="s">
        <v>4856</v>
      </c>
      <c r="C2366" t="s">
        <v>36</v>
      </c>
      <c r="E2366">
        <v>-114.33714294433594</v>
      </c>
      <c r="F2366">
        <v>79.769828796386719</v>
      </c>
      <c r="G2366">
        <v>388897344</v>
      </c>
      <c r="H2366">
        <v>4.5</v>
      </c>
    </row>
    <row r="2367" spans="1:8" x14ac:dyDescent="0.15">
      <c r="A2367" t="s">
        <v>4857</v>
      </c>
      <c r="B2367" t="s">
        <v>4858</v>
      </c>
      <c r="C2367" t="s">
        <v>89</v>
      </c>
      <c r="D2367">
        <v>16.370182037353516</v>
      </c>
      <c r="E2367">
        <v>5.4433588981628418</v>
      </c>
      <c r="F2367">
        <v>12.868021011352539</v>
      </c>
      <c r="G2367">
        <v>387983936</v>
      </c>
      <c r="H2367">
        <v>2.940000057220459</v>
      </c>
    </row>
    <row r="2368" spans="1:8" x14ac:dyDescent="0.15">
      <c r="A2368" t="s">
        <v>4859</v>
      </c>
      <c r="B2368" t="s">
        <v>4860</v>
      </c>
      <c r="C2368" t="s">
        <v>36</v>
      </c>
      <c r="E2368">
        <v>-81.284156799316406</v>
      </c>
      <c r="F2368">
        <v>10.358846664428711</v>
      </c>
      <c r="G2368">
        <v>387331200</v>
      </c>
      <c r="H2368">
        <v>8.4200000762939453</v>
      </c>
    </row>
    <row r="2369" spans="1:8" x14ac:dyDescent="0.15">
      <c r="A2369" t="s">
        <v>4861</v>
      </c>
      <c r="B2369" t="s">
        <v>4862</v>
      </c>
      <c r="C2369" t="s">
        <v>36</v>
      </c>
      <c r="E2369">
        <v>-25.907989501953125</v>
      </c>
      <c r="F2369">
        <v>25.676101684570312</v>
      </c>
      <c r="G2369">
        <v>387254048</v>
      </c>
      <c r="H2369">
        <v>11.569999694824219</v>
      </c>
    </row>
    <row r="2370" spans="1:8" x14ac:dyDescent="0.15">
      <c r="A2370" t="s">
        <v>4863</v>
      </c>
      <c r="B2370" t="s">
        <v>4864</v>
      </c>
      <c r="C2370" t="s">
        <v>36</v>
      </c>
      <c r="D2370">
        <v>120.98007202148438</v>
      </c>
      <c r="E2370">
        <v>9.8575239181518555</v>
      </c>
      <c r="F2370">
        <v>3.231314897537231</v>
      </c>
      <c r="G2370">
        <v>386706240</v>
      </c>
      <c r="H2370">
        <v>20.350000381469727</v>
      </c>
    </row>
    <row r="2371" spans="1:8" x14ac:dyDescent="0.15">
      <c r="A2371" t="s">
        <v>4865</v>
      </c>
      <c r="B2371" t="s">
        <v>4866</v>
      </c>
      <c r="C2371" t="s">
        <v>36</v>
      </c>
      <c r="E2371">
        <v>-75.577255249023438</v>
      </c>
      <c r="F2371">
        <v>0.17524699866771701</v>
      </c>
      <c r="G2371">
        <v>385228064</v>
      </c>
      <c r="H2371">
        <v>6.8499999046325684</v>
      </c>
    </row>
    <row r="2372" spans="1:8" x14ac:dyDescent="0.15">
      <c r="A2372" t="s">
        <v>4867</v>
      </c>
      <c r="B2372" t="s">
        <v>4868</v>
      </c>
      <c r="C2372" t="s">
        <v>28</v>
      </c>
      <c r="D2372">
        <v>4.6148943901062012</v>
      </c>
      <c r="E2372">
        <v>-3.8233659267425542</v>
      </c>
      <c r="F2372">
        <v>246.58641052246094</v>
      </c>
      <c r="G2372">
        <v>384458784</v>
      </c>
      <c r="H2372">
        <v>12.420000076293945</v>
      </c>
    </row>
    <row r="2373" spans="1:8" x14ac:dyDescent="0.15">
      <c r="A2373" t="s">
        <v>4869</v>
      </c>
      <c r="B2373" t="s">
        <v>4870</v>
      </c>
      <c r="C2373" t="s">
        <v>89</v>
      </c>
      <c r="G2373">
        <v>384405472</v>
      </c>
      <c r="H2373">
        <v>3.7300000190734863</v>
      </c>
    </row>
    <row r="2374" spans="1:8" x14ac:dyDescent="0.15">
      <c r="A2374" t="s">
        <v>4871</v>
      </c>
      <c r="B2374" t="s">
        <v>4872</v>
      </c>
      <c r="C2374" t="s">
        <v>36</v>
      </c>
      <c r="E2374">
        <v>-76.440727233886719</v>
      </c>
      <c r="F2374">
        <v>89.788360595703125</v>
      </c>
      <c r="G2374">
        <v>384053792</v>
      </c>
      <c r="H2374">
        <v>4.2899999618530273</v>
      </c>
    </row>
    <row r="2375" spans="1:8" x14ac:dyDescent="0.15">
      <c r="A2375" t="s">
        <v>4873</v>
      </c>
      <c r="B2375" t="s">
        <v>4874</v>
      </c>
      <c r="C2375" t="s">
        <v>28</v>
      </c>
      <c r="D2375">
        <v>15.471182823181152</v>
      </c>
      <c r="E2375">
        <v>9.8197259902954102</v>
      </c>
      <c r="F2375">
        <v>80.939163208007812</v>
      </c>
      <c r="G2375">
        <v>383154112</v>
      </c>
      <c r="H2375">
        <v>19.479999542236328</v>
      </c>
    </row>
    <row r="2376" spans="1:8" x14ac:dyDescent="0.15">
      <c r="A2376" t="s">
        <v>4875</v>
      </c>
      <c r="B2376" t="s">
        <v>4876</v>
      </c>
      <c r="C2376" t="s">
        <v>33</v>
      </c>
      <c r="D2376">
        <v>12.598394393920898</v>
      </c>
      <c r="E2376">
        <v>5.9246292114257812</v>
      </c>
      <c r="F2376">
        <v>27.652868270874023</v>
      </c>
      <c r="G2376">
        <v>382320864</v>
      </c>
      <c r="H2376">
        <v>34.310001373291016</v>
      </c>
    </row>
    <row r="2377" spans="1:8" x14ac:dyDescent="0.15">
      <c r="A2377" t="s">
        <v>4877</v>
      </c>
      <c r="B2377" t="s">
        <v>4878</v>
      </c>
      <c r="C2377" t="s">
        <v>28</v>
      </c>
      <c r="D2377">
        <v>2.464722633361816</v>
      </c>
      <c r="E2377">
        <v>-39.963169097900391</v>
      </c>
      <c r="F2377">
        <v>98.436172485351562</v>
      </c>
      <c r="G2377">
        <v>381837632</v>
      </c>
      <c r="H2377">
        <v>4.2300000190734863</v>
      </c>
    </row>
    <row r="2378" spans="1:8" x14ac:dyDescent="0.15">
      <c r="A2378" t="s">
        <v>4879</v>
      </c>
      <c r="B2378" t="s">
        <v>4880</v>
      </c>
      <c r="C2378" t="s">
        <v>20</v>
      </c>
      <c r="G2378">
        <v>381753280</v>
      </c>
      <c r="H2378">
        <v>5.7100000381469727</v>
      </c>
    </row>
    <row r="2379" spans="1:8" x14ac:dyDescent="0.15">
      <c r="A2379" t="s">
        <v>4881</v>
      </c>
      <c r="B2379" t="s">
        <v>4882</v>
      </c>
      <c r="C2379" t="s">
        <v>33</v>
      </c>
      <c r="D2379">
        <v>12.327879905700684</v>
      </c>
      <c r="E2379">
        <v>14.860884666442871</v>
      </c>
      <c r="F2379">
        <v>309.39105224609375</v>
      </c>
      <c r="G2379">
        <v>381250400</v>
      </c>
      <c r="H2379">
        <v>178.75999450683594</v>
      </c>
    </row>
    <row r="2380" spans="1:8" x14ac:dyDescent="0.15">
      <c r="A2380" t="s">
        <v>4883</v>
      </c>
      <c r="B2380" t="s">
        <v>4884</v>
      </c>
      <c r="C2380" t="s">
        <v>33</v>
      </c>
      <c r="D2380">
        <v>11.487675666809082</v>
      </c>
      <c r="E2380">
        <v>11.739215850830078</v>
      </c>
      <c r="F2380">
        <v>25.998813629150391</v>
      </c>
      <c r="G2380">
        <v>380389088</v>
      </c>
      <c r="H2380">
        <v>24.799999237060547</v>
      </c>
    </row>
    <row r="2381" spans="1:8" x14ac:dyDescent="0.15">
      <c r="A2381" t="s">
        <v>4885</v>
      </c>
      <c r="B2381" t="s">
        <v>4886</v>
      </c>
      <c r="C2381" t="s">
        <v>33</v>
      </c>
      <c r="D2381">
        <v>11.171834945678711</v>
      </c>
      <c r="E2381">
        <v>12.661576271057129</v>
      </c>
      <c r="F2381">
        <v>35.248310089111328</v>
      </c>
      <c r="G2381">
        <v>379867712</v>
      </c>
      <c r="H2381">
        <v>13.729999542236328</v>
      </c>
    </row>
    <row r="2382" spans="1:8" x14ac:dyDescent="0.15">
      <c r="A2382" t="s">
        <v>4887</v>
      </c>
      <c r="B2382" t="s">
        <v>4888</v>
      </c>
      <c r="C2382" t="s">
        <v>36</v>
      </c>
      <c r="D2382">
        <v>131.335693359375</v>
      </c>
      <c r="E2382">
        <v>-19.296947479248047</v>
      </c>
      <c r="F2382">
        <v>389.01199340820312</v>
      </c>
      <c r="G2382">
        <v>378161632</v>
      </c>
      <c r="H2382">
        <v>4.1399998664855957</v>
      </c>
    </row>
    <row r="2383" spans="1:8" x14ac:dyDescent="0.15">
      <c r="A2383" t="s">
        <v>4889</v>
      </c>
      <c r="B2383" t="s">
        <v>4890</v>
      </c>
      <c r="C2383" t="s">
        <v>36</v>
      </c>
      <c r="E2383">
        <v>-20.927484512329102</v>
      </c>
      <c r="F2383">
        <v>0.64054298400878906</v>
      </c>
      <c r="G2383">
        <v>378075136</v>
      </c>
      <c r="H2383">
        <v>8.7200002670288086</v>
      </c>
    </row>
    <row r="2384" spans="1:8" x14ac:dyDescent="0.15">
      <c r="A2384" t="s">
        <v>4891</v>
      </c>
      <c r="B2384" t="s">
        <v>4892</v>
      </c>
      <c r="C2384" t="s">
        <v>36</v>
      </c>
      <c r="E2384">
        <v>-36.765544891357422</v>
      </c>
      <c r="F2384">
        <v>54.104122161865234</v>
      </c>
      <c r="G2384">
        <v>377756640</v>
      </c>
      <c r="H2384">
        <v>10.239999771118164</v>
      </c>
    </row>
    <row r="2385" spans="1:8" x14ac:dyDescent="0.15">
      <c r="A2385" t="s">
        <v>4893</v>
      </c>
      <c r="B2385" t="s">
        <v>4894</v>
      </c>
      <c r="C2385" t="s">
        <v>28</v>
      </c>
      <c r="D2385">
        <v>16.341230392456055</v>
      </c>
      <c r="E2385">
        <v>-0.58016198873519909</v>
      </c>
      <c r="F2385">
        <v>115.08461761474609</v>
      </c>
      <c r="G2385">
        <v>377585536</v>
      </c>
      <c r="H2385">
        <v>10.25</v>
      </c>
    </row>
    <row r="2386" spans="1:8" x14ac:dyDescent="0.15">
      <c r="A2386" t="s">
        <v>4895</v>
      </c>
      <c r="B2386" t="s">
        <v>4896</v>
      </c>
      <c r="C2386" t="s">
        <v>36</v>
      </c>
      <c r="E2386">
        <v>-66.266937255859375</v>
      </c>
      <c r="F2386">
        <v>33.593025207519531</v>
      </c>
      <c r="G2386">
        <v>377555488</v>
      </c>
      <c r="H2386">
        <v>5.440000057220459</v>
      </c>
    </row>
    <row r="2387" spans="1:8" x14ac:dyDescent="0.15">
      <c r="A2387" t="s">
        <v>4897</v>
      </c>
      <c r="B2387" t="s">
        <v>4898</v>
      </c>
      <c r="C2387" t="s">
        <v>36</v>
      </c>
      <c r="E2387">
        <v>-141.40835571289062</v>
      </c>
      <c r="F2387">
        <v>56.186695098876953</v>
      </c>
      <c r="G2387">
        <v>376194656</v>
      </c>
      <c r="H2387">
        <v>3.8199999332427979</v>
      </c>
    </row>
    <row r="2388" spans="1:8" x14ac:dyDescent="0.15">
      <c r="A2388" t="s">
        <v>4899</v>
      </c>
      <c r="B2388" t="s">
        <v>4900</v>
      </c>
      <c r="C2388" t="s">
        <v>33</v>
      </c>
      <c r="D2388">
        <v>14.99456787109375</v>
      </c>
      <c r="E2388">
        <v>15.263395309448242</v>
      </c>
      <c r="F2388">
        <v>53.810791015625</v>
      </c>
      <c r="G2388">
        <v>376133856</v>
      </c>
      <c r="H2388">
        <v>16.440000534057617</v>
      </c>
    </row>
    <row r="2389" spans="1:8" x14ac:dyDescent="0.15">
      <c r="A2389" t="s">
        <v>4901</v>
      </c>
      <c r="B2389" t="s">
        <v>4902</v>
      </c>
      <c r="C2389" t="s">
        <v>28</v>
      </c>
      <c r="D2389">
        <v>20.035488128662109</v>
      </c>
      <c r="E2389">
        <v>4.705319881439209</v>
      </c>
      <c r="F2389">
        <v>172.65095520019531</v>
      </c>
      <c r="G2389">
        <v>375838208</v>
      </c>
      <c r="H2389">
        <v>21.100000381469727</v>
      </c>
    </row>
    <row r="2390" spans="1:8" x14ac:dyDescent="0.15">
      <c r="A2390" t="s">
        <v>4903</v>
      </c>
      <c r="B2390" t="s">
        <v>4904</v>
      </c>
      <c r="C2390" t="s">
        <v>33</v>
      </c>
      <c r="D2390">
        <v>12.029751777648926</v>
      </c>
      <c r="E2390">
        <v>14.895201683044434</v>
      </c>
      <c r="F2390">
        <v>0</v>
      </c>
      <c r="G2390">
        <v>375616096</v>
      </c>
      <c r="H2390">
        <v>17</v>
      </c>
    </row>
    <row r="2391" spans="1:8" x14ac:dyDescent="0.15">
      <c r="A2391" t="s">
        <v>4905</v>
      </c>
      <c r="B2391" t="s">
        <v>4906</v>
      </c>
      <c r="C2391" t="s">
        <v>33</v>
      </c>
      <c r="D2391">
        <v>13.123489379882812</v>
      </c>
      <c r="E2391">
        <v>29.262619018554688</v>
      </c>
      <c r="F2391">
        <v>202.48895263671875</v>
      </c>
      <c r="G2391">
        <v>374556000</v>
      </c>
      <c r="H2391">
        <v>10.920000076293945</v>
      </c>
    </row>
    <row r="2392" spans="1:8" x14ac:dyDescent="0.15">
      <c r="A2392" t="s">
        <v>4907</v>
      </c>
      <c r="B2392" t="s">
        <v>4908</v>
      </c>
      <c r="C2392" t="s">
        <v>20</v>
      </c>
      <c r="E2392">
        <v>-4.350532054901123</v>
      </c>
      <c r="F2392">
        <v>5.1218109130859384</v>
      </c>
      <c r="G2392">
        <v>374387872</v>
      </c>
      <c r="H2392">
        <v>11.539999961853027</v>
      </c>
    </row>
    <row r="2393" spans="1:8" x14ac:dyDescent="0.15">
      <c r="A2393" t="s">
        <v>4909</v>
      </c>
      <c r="B2393" t="s">
        <v>4910</v>
      </c>
      <c r="C2393" t="s">
        <v>20</v>
      </c>
      <c r="E2393">
        <v>-42.907180786132812</v>
      </c>
      <c r="F2393">
        <v>112.23761749267578</v>
      </c>
      <c r="G2393">
        <v>373272384</v>
      </c>
      <c r="H2393">
        <v>22.840000152587891</v>
      </c>
    </row>
    <row r="2394" spans="1:8" x14ac:dyDescent="0.15">
      <c r="A2394" t="s">
        <v>4911</v>
      </c>
      <c r="B2394" t="s">
        <v>4912</v>
      </c>
      <c r="C2394" t="s">
        <v>28</v>
      </c>
      <c r="D2394">
        <v>66.148765563964844</v>
      </c>
      <c r="E2394">
        <v>-1.78551197052002</v>
      </c>
      <c r="F2394">
        <v>149.36097717285156</v>
      </c>
      <c r="G2394">
        <v>372480352</v>
      </c>
      <c r="H2394">
        <v>3.160000085830688</v>
      </c>
    </row>
    <row r="2395" spans="1:8" x14ac:dyDescent="0.15">
      <c r="A2395" t="s">
        <v>4913</v>
      </c>
      <c r="B2395" t="s">
        <v>4914</v>
      </c>
      <c r="C2395" t="s">
        <v>69</v>
      </c>
      <c r="E2395">
        <v>-1.7924870252609251</v>
      </c>
      <c r="F2395">
        <v>50.489452362060547</v>
      </c>
      <c r="G2395">
        <v>372413120</v>
      </c>
      <c r="H2395">
        <v>8.9399995803833008</v>
      </c>
    </row>
    <row r="2396" spans="1:8" x14ac:dyDescent="0.15">
      <c r="A2396" t="s">
        <v>4915</v>
      </c>
      <c r="B2396" t="s">
        <v>4916</v>
      </c>
      <c r="C2396" t="s">
        <v>33</v>
      </c>
      <c r="D2396">
        <v>8.6495895385742188</v>
      </c>
      <c r="E2396">
        <v>11.40201473236084</v>
      </c>
      <c r="F2396">
        <v>12.592046737670898</v>
      </c>
      <c r="G2396">
        <v>371636544</v>
      </c>
      <c r="H2396">
        <v>18.479999542236328</v>
      </c>
    </row>
    <row r="2397" spans="1:8" x14ac:dyDescent="0.15">
      <c r="A2397" t="s">
        <v>4917</v>
      </c>
      <c r="B2397" t="s">
        <v>4918</v>
      </c>
      <c r="C2397" t="s">
        <v>36</v>
      </c>
      <c r="E2397">
        <v>-97.449508666992188</v>
      </c>
      <c r="F2397">
        <v>326.51290893554688</v>
      </c>
      <c r="G2397">
        <v>370860256</v>
      </c>
      <c r="H2397">
        <v>2.940000057220459</v>
      </c>
    </row>
    <row r="2398" spans="1:8" x14ac:dyDescent="0.15">
      <c r="A2398" t="s">
        <v>4919</v>
      </c>
      <c r="B2398" t="s">
        <v>4920</v>
      </c>
      <c r="C2398" t="s">
        <v>33</v>
      </c>
      <c r="E2398">
        <v>-5.0576658248901367</v>
      </c>
      <c r="F2398">
        <v>45.597053527832031</v>
      </c>
      <c r="G2398">
        <v>369397120</v>
      </c>
      <c r="H2398">
        <v>25.899999618530273</v>
      </c>
    </row>
    <row r="2399" spans="1:8" x14ac:dyDescent="0.15">
      <c r="A2399" t="s">
        <v>4921</v>
      </c>
      <c r="B2399" t="s">
        <v>4922</v>
      </c>
      <c r="C2399" t="s">
        <v>25</v>
      </c>
      <c r="E2399">
        <v>-8.1757917404174805</v>
      </c>
      <c r="F2399">
        <v>104.58417510986328</v>
      </c>
      <c r="G2399">
        <v>369261056</v>
      </c>
      <c r="H2399">
        <v>4.630000114440918</v>
      </c>
    </row>
    <row r="2400" spans="1:8" x14ac:dyDescent="0.15">
      <c r="A2400" t="s">
        <v>4923</v>
      </c>
      <c r="B2400" t="s">
        <v>4924</v>
      </c>
      <c r="C2400" t="s">
        <v>69</v>
      </c>
      <c r="D2400">
        <v>10.887075424194336</v>
      </c>
      <c r="E2400">
        <v>10.905643463134766</v>
      </c>
      <c r="F2400">
        <v>309.2674560546875</v>
      </c>
      <c r="G2400">
        <v>367553248</v>
      </c>
      <c r="H2400">
        <v>21.100000381469727</v>
      </c>
    </row>
    <row r="2401" spans="1:8" x14ac:dyDescent="0.15">
      <c r="A2401" t="s">
        <v>4925</v>
      </c>
      <c r="B2401" t="s">
        <v>4926</v>
      </c>
      <c r="C2401" t="s">
        <v>89</v>
      </c>
      <c r="D2401">
        <v>54.643100738525391</v>
      </c>
      <c r="E2401">
        <v>1.833387017250061</v>
      </c>
      <c r="F2401">
        <v>2.525291919708252</v>
      </c>
      <c r="G2401">
        <v>366766304</v>
      </c>
      <c r="H2401">
        <v>29.309999465942383</v>
      </c>
    </row>
    <row r="2402" spans="1:8" x14ac:dyDescent="0.15">
      <c r="A2402" t="s">
        <v>4927</v>
      </c>
      <c r="B2402" t="s">
        <v>4928</v>
      </c>
      <c r="C2402" t="s">
        <v>36</v>
      </c>
      <c r="D2402">
        <v>27.672882080078125</v>
      </c>
      <c r="E2402">
        <v>18.97514533996582</v>
      </c>
      <c r="F2402">
        <v>0.84121298789978005</v>
      </c>
      <c r="G2402">
        <v>366343392</v>
      </c>
      <c r="H2402">
        <v>98.489997863769531</v>
      </c>
    </row>
    <row r="2403" spans="1:8" x14ac:dyDescent="0.15">
      <c r="A2403" t="s">
        <v>4929</v>
      </c>
      <c r="B2403" t="s">
        <v>4930</v>
      </c>
      <c r="C2403" t="s">
        <v>43</v>
      </c>
      <c r="E2403">
        <v>-8.0368328094482422</v>
      </c>
      <c r="F2403">
        <v>87.663528442382812</v>
      </c>
      <c r="G2403">
        <v>366298272</v>
      </c>
      <c r="H2403">
        <v>1.470000028610229</v>
      </c>
    </row>
    <row r="2404" spans="1:8" x14ac:dyDescent="0.15">
      <c r="A2404" t="s">
        <v>4931</v>
      </c>
      <c r="B2404" t="s">
        <v>4932</v>
      </c>
      <c r="C2404" t="s">
        <v>36</v>
      </c>
      <c r="F2404">
        <v>10.861507415771484</v>
      </c>
      <c r="G2404">
        <v>364890688</v>
      </c>
      <c r="H2404">
        <v>10.199999809265137</v>
      </c>
    </row>
    <row r="2405" spans="1:8" x14ac:dyDescent="0.15">
      <c r="A2405" t="s">
        <v>4933</v>
      </c>
      <c r="B2405" t="s">
        <v>4934</v>
      </c>
      <c r="C2405" t="s">
        <v>43</v>
      </c>
      <c r="E2405">
        <v>1.263996958732605</v>
      </c>
      <c r="F2405">
        <v>95.257339477539062</v>
      </c>
      <c r="G2405">
        <v>364579456</v>
      </c>
      <c r="H2405">
        <v>10.329999923706055</v>
      </c>
    </row>
    <row r="2406" spans="1:8" x14ac:dyDescent="0.15">
      <c r="A2406" t="s">
        <v>4935</v>
      </c>
      <c r="B2406" t="s">
        <v>4936</v>
      </c>
      <c r="C2406" t="s">
        <v>20</v>
      </c>
      <c r="D2406">
        <v>89.589599609375</v>
      </c>
      <c r="E2406">
        <v>3.374730110168457</v>
      </c>
      <c r="F2406">
        <v>0</v>
      </c>
      <c r="G2406">
        <v>363805568</v>
      </c>
      <c r="H2406">
        <v>12.930000305175781</v>
      </c>
    </row>
    <row r="2407" spans="1:8" x14ac:dyDescent="0.15">
      <c r="A2407" t="s">
        <v>4937</v>
      </c>
      <c r="B2407" t="s">
        <v>4938</v>
      </c>
      <c r="C2407" t="s">
        <v>20</v>
      </c>
      <c r="E2407">
        <v>-350.78176879882812</v>
      </c>
      <c r="F2407">
        <v>0</v>
      </c>
      <c r="G2407">
        <v>363344832</v>
      </c>
      <c r="H2407">
        <v>5.2699999809265137</v>
      </c>
    </row>
    <row r="2408" spans="1:8" x14ac:dyDescent="0.15">
      <c r="A2408" t="s">
        <v>4939</v>
      </c>
      <c r="B2408" t="s">
        <v>4940</v>
      </c>
      <c r="C2408" t="s">
        <v>69</v>
      </c>
      <c r="D2408">
        <v>25.874063491821289</v>
      </c>
      <c r="E2408">
        <v>7.0031790733337402</v>
      </c>
      <c r="F2408">
        <v>0</v>
      </c>
      <c r="G2408">
        <v>363085312</v>
      </c>
      <c r="H2408">
        <v>18.860000610351562</v>
      </c>
    </row>
    <row r="2409" spans="1:8" x14ac:dyDescent="0.15">
      <c r="A2409" t="s">
        <v>4941</v>
      </c>
      <c r="B2409" t="s">
        <v>4942</v>
      </c>
      <c r="C2409" t="s">
        <v>36</v>
      </c>
      <c r="E2409">
        <v>-38.217041015625</v>
      </c>
      <c r="F2409">
        <v>55.394218444824219</v>
      </c>
      <c r="G2409">
        <v>363076288</v>
      </c>
      <c r="H2409">
        <v>10.710000038146973</v>
      </c>
    </row>
    <row r="2410" spans="1:8" x14ac:dyDescent="0.15">
      <c r="A2410" t="s">
        <v>4943</v>
      </c>
      <c r="B2410" t="s">
        <v>4944</v>
      </c>
      <c r="C2410" t="s">
        <v>43</v>
      </c>
      <c r="E2410">
        <v>-17.851409912109375</v>
      </c>
      <c r="F2410">
        <v>181.22755432128906</v>
      </c>
      <c r="G2410">
        <v>362517888</v>
      </c>
      <c r="H2410">
        <v>3.5999999046325679</v>
      </c>
    </row>
    <row r="2411" spans="1:8" x14ac:dyDescent="0.15">
      <c r="A2411" t="s">
        <v>4945</v>
      </c>
      <c r="B2411" t="s">
        <v>4946</v>
      </c>
      <c r="C2411" t="s">
        <v>89</v>
      </c>
      <c r="D2411">
        <v>4.0472750663757324</v>
      </c>
      <c r="E2411">
        <v>12.113565444946289</v>
      </c>
      <c r="F2411">
        <v>8.3832340240478516</v>
      </c>
      <c r="G2411">
        <v>362177344</v>
      </c>
      <c r="H2411">
        <v>10.439999580383301</v>
      </c>
    </row>
    <row r="2412" spans="1:8" x14ac:dyDescent="0.15">
      <c r="A2412" t="s">
        <v>4947</v>
      </c>
      <c r="B2412" t="s">
        <v>4948</v>
      </c>
      <c r="C2412" t="s">
        <v>69</v>
      </c>
      <c r="D2412">
        <v>6.777155876159668</v>
      </c>
      <c r="E2412">
        <v>21.276420593261719</v>
      </c>
      <c r="F2412">
        <v>349.8231201171875</v>
      </c>
      <c r="G2412">
        <v>361673280</v>
      </c>
      <c r="H2412">
        <v>61.830001831054688</v>
      </c>
    </row>
    <row r="2413" spans="1:8" x14ac:dyDescent="0.15">
      <c r="A2413" t="s">
        <v>4949</v>
      </c>
      <c r="B2413" t="s">
        <v>4950</v>
      </c>
      <c r="C2413" t="s">
        <v>80</v>
      </c>
      <c r="G2413">
        <v>360817024</v>
      </c>
      <c r="H2413">
        <v>8.3599996566772461</v>
      </c>
    </row>
    <row r="2414" spans="1:8" x14ac:dyDescent="0.15">
      <c r="A2414" t="s">
        <v>4951</v>
      </c>
      <c r="B2414" t="s">
        <v>4952</v>
      </c>
      <c r="C2414" t="s">
        <v>28</v>
      </c>
      <c r="D2414">
        <v>18.961946487426758</v>
      </c>
      <c r="E2414">
        <v>6.8661670684814453</v>
      </c>
      <c r="F2414">
        <v>48.403583526611328</v>
      </c>
      <c r="G2414">
        <v>359247136</v>
      </c>
      <c r="H2414">
        <v>10.5</v>
      </c>
    </row>
    <row r="2415" spans="1:8" x14ac:dyDescent="0.15">
      <c r="A2415" t="s">
        <v>4953</v>
      </c>
      <c r="B2415" t="s">
        <v>4954</v>
      </c>
      <c r="C2415" t="s">
        <v>28</v>
      </c>
      <c r="F2415">
        <v>6.0167698860168457</v>
      </c>
      <c r="G2415">
        <v>358977024</v>
      </c>
      <c r="H2415">
        <v>14.520000457763672</v>
      </c>
    </row>
    <row r="2416" spans="1:8" x14ac:dyDescent="0.15">
      <c r="A2416" t="s">
        <v>4955</v>
      </c>
      <c r="B2416" t="s">
        <v>4956</v>
      </c>
      <c r="C2416" t="s">
        <v>36</v>
      </c>
      <c r="D2416">
        <v>10.521951675415039</v>
      </c>
      <c r="E2416">
        <v>-58.332225799560547</v>
      </c>
      <c r="F2416">
        <v>218.25105285644531</v>
      </c>
      <c r="G2416">
        <v>358802272</v>
      </c>
      <c r="H2416">
        <v>8.880000114440918</v>
      </c>
    </row>
    <row r="2417" spans="1:8" x14ac:dyDescent="0.15">
      <c r="A2417" t="s">
        <v>4957</v>
      </c>
      <c r="B2417" t="s">
        <v>4958</v>
      </c>
      <c r="C2417" t="s">
        <v>45</v>
      </c>
      <c r="D2417">
        <v>16.360254287719727</v>
      </c>
      <c r="E2417">
        <v>8.0853719711303711</v>
      </c>
      <c r="F2417">
        <v>15.528992652893066</v>
      </c>
      <c r="G2417">
        <v>358588960</v>
      </c>
      <c r="H2417">
        <v>24.899999618530273</v>
      </c>
    </row>
    <row r="2418" spans="1:8" x14ac:dyDescent="0.15">
      <c r="A2418" t="s">
        <v>4959</v>
      </c>
      <c r="B2418" t="s">
        <v>4960</v>
      </c>
      <c r="C2418" t="s">
        <v>33</v>
      </c>
      <c r="D2418">
        <v>12.520917892456055</v>
      </c>
      <c r="E2418">
        <v>11.42352294921875</v>
      </c>
      <c r="F2418">
        <v>60.442272186279297</v>
      </c>
      <c r="G2418">
        <v>358492384</v>
      </c>
      <c r="H2418">
        <v>73.900001525878906</v>
      </c>
    </row>
    <row r="2419" spans="1:8" x14ac:dyDescent="0.15">
      <c r="A2419" t="s">
        <v>4961</v>
      </c>
      <c r="B2419" t="s">
        <v>4962</v>
      </c>
      <c r="C2419" t="s">
        <v>20</v>
      </c>
      <c r="D2419">
        <v>50.920478820800781</v>
      </c>
      <c r="E2419">
        <v>9.9693498611450195</v>
      </c>
      <c r="F2419">
        <v>5.4837088584899902</v>
      </c>
      <c r="G2419">
        <v>357873504</v>
      </c>
      <c r="H2419">
        <v>8.3299999237060547</v>
      </c>
    </row>
    <row r="2420" spans="1:8" x14ac:dyDescent="0.15">
      <c r="A2420" t="s">
        <v>4963</v>
      </c>
      <c r="B2420" t="s">
        <v>4964</v>
      </c>
      <c r="C2420" t="s">
        <v>69</v>
      </c>
      <c r="D2420">
        <v>9.1603336334228516</v>
      </c>
      <c r="E2420">
        <v>17.055387496948242</v>
      </c>
      <c r="F2420">
        <v>9.149662971496582</v>
      </c>
      <c r="G2420">
        <v>357621184</v>
      </c>
      <c r="H2420">
        <v>31.370000839233398</v>
      </c>
    </row>
    <row r="2421" spans="1:8" x14ac:dyDescent="0.15">
      <c r="A2421" t="s">
        <v>4965</v>
      </c>
      <c r="B2421" t="s">
        <v>4966</v>
      </c>
      <c r="C2421" t="s">
        <v>33</v>
      </c>
      <c r="D2421">
        <v>13.757220268249512</v>
      </c>
      <c r="E2421">
        <v>5.7795538902282715</v>
      </c>
      <c r="F2421">
        <v>346.85153198242188</v>
      </c>
      <c r="G2421">
        <v>357556992</v>
      </c>
      <c r="H2421">
        <v>11.220000267028809</v>
      </c>
    </row>
    <row r="2422" spans="1:8" x14ac:dyDescent="0.15">
      <c r="A2422" t="s">
        <v>4967</v>
      </c>
      <c r="B2422" t="s">
        <v>4968</v>
      </c>
      <c r="C2422" t="s">
        <v>69</v>
      </c>
      <c r="D2422">
        <v>9.6148109436035156</v>
      </c>
      <c r="E2422">
        <v>10.880510330200195</v>
      </c>
      <c r="F2422">
        <v>86.801002502441406</v>
      </c>
      <c r="G2422">
        <v>357406592</v>
      </c>
      <c r="H2422">
        <v>32.580001831054688</v>
      </c>
    </row>
    <row r="2423" spans="1:8" x14ac:dyDescent="0.15">
      <c r="A2423" t="s">
        <v>4969</v>
      </c>
      <c r="B2423" t="s">
        <v>4970</v>
      </c>
      <c r="C2423" t="s">
        <v>20</v>
      </c>
      <c r="E2423">
        <v>-91.473602294921875</v>
      </c>
      <c r="F2423">
        <v>32.197784423828125</v>
      </c>
      <c r="G2423">
        <v>357283552</v>
      </c>
      <c r="H2423">
        <v>8.0500001907348633</v>
      </c>
    </row>
    <row r="2424" spans="1:8" x14ac:dyDescent="0.15">
      <c r="A2424" t="s">
        <v>4971</v>
      </c>
      <c r="B2424" t="s">
        <v>4972</v>
      </c>
      <c r="C2424" t="s">
        <v>33</v>
      </c>
      <c r="D2424">
        <v>10.481131553649902</v>
      </c>
      <c r="E2424">
        <v>6.6976919174194336</v>
      </c>
      <c r="F2424">
        <v>282.87911987304688</v>
      </c>
      <c r="G2424">
        <v>357267488</v>
      </c>
      <c r="H2424">
        <v>27.790000915527344</v>
      </c>
    </row>
    <row r="2425" spans="1:8" x14ac:dyDescent="0.15">
      <c r="A2425" t="s">
        <v>4973</v>
      </c>
      <c r="B2425" t="s">
        <v>4974</v>
      </c>
      <c r="C2425" t="s">
        <v>28</v>
      </c>
      <c r="D2425">
        <v>100.57530975341797</v>
      </c>
      <c r="E2425">
        <v>0.62763100862503107</v>
      </c>
      <c r="F2425">
        <v>32.343544006347656</v>
      </c>
      <c r="G2425">
        <v>356114368</v>
      </c>
      <c r="H2425">
        <v>19.260000228881836</v>
      </c>
    </row>
    <row r="2426" spans="1:8" x14ac:dyDescent="0.15">
      <c r="A2426" t="s">
        <v>4975</v>
      </c>
      <c r="B2426" t="s">
        <v>4976</v>
      </c>
      <c r="C2426" t="s">
        <v>36</v>
      </c>
      <c r="F2426">
        <v>12.436209678649902</v>
      </c>
      <c r="G2426">
        <v>355448000</v>
      </c>
      <c r="H2426">
        <v>14.470000267028809</v>
      </c>
    </row>
    <row r="2427" spans="1:8" x14ac:dyDescent="0.15">
      <c r="A2427" t="s">
        <v>4977</v>
      </c>
      <c r="B2427" t="s">
        <v>4978</v>
      </c>
      <c r="C2427" t="s">
        <v>36</v>
      </c>
      <c r="E2427">
        <v>-12.70390796661377</v>
      </c>
      <c r="F2427">
        <v>4.1871562004089364</v>
      </c>
      <c r="G2427">
        <v>354680416</v>
      </c>
      <c r="H2427">
        <v>8.8900003433227539</v>
      </c>
    </row>
    <row r="2428" spans="1:8" x14ac:dyDescent="0.15">
      <c r="A2428" t="s">
        <v>4979</v>
      </c>
      <c r="B2428" t="s">
        <v>4980</v>
      </c>
      <c r="C2428" t="s">
        <v>33</v>
      </c>
      <c r="D2428">
        <v>9.7993764877319336</v>
      </c>
      <c r="E2428">
        <v>15.418410301208496</v>
      </c>
      <c r="F2428">
        <v>98.82611083984375</v>
      </c>
      <c r="G2428">
        <v>354273856</v>
      </c>
      <c r="H2428">
        <v>11.850000381469727</v>
      </c>
    </row>
    <row r="2429" spans="1:8" x14ac:dyDescent="0.15">
      <c r="A2429" t="s">
        <v>4981</v>
      </c>
      <c r="B2429" t="s">
        <v>4982</v>
      </c>
      <c r="C2429" t="s">
        <v>69</v>
      </c>
      <c r="E2429">
        <v>-200.44419860839844</v>
      </c>
      <c r="F2429">
        <v>177.47395324707031</v>
      </c>
      <c r="G2429">
        <v>354165312</v>
      </c>
      <c r="H2429">
        <v>9.4099998474121094</v>
      </c>
    </row>
    <row r="2430" spans="1:8" x14ac:dyDescent="0.15">
      <c r="A2430" t="s">
        <v>4983</v>
      </c>
      <c r="B2430" t="s">
        <v>4984</v>
      </c>
      <c r="C2430" t="s">
        <v>36</v>
      </c>
      <c r="E2430">
        <v>-229.57131958007812</v>
      </c>
      <c r="F2430">
        <v>2011.1446533203125</v>
      </c>
      <c r="G2430">
        <v>353128448</v>
      </c>
      <c r="H2430">
        <v>4.2199997901916504</v>
      </c>
    </row>
    <row r="2431" spans="1:8" x14ac:dyDescent="0.15">
      <c r="A2431" t="s">
        <v>4985</v>
      </c>
      <c r="B2431" t="s">
        <v>4986</v>
      </c>
      <c r="C2431" t="s">
        <v>33</v>
      </c>
      <c r="D2431">
        <v>11.114503860473633</v>
      </c>
      <c r="E2431">
        <v>9.1514854431152344</v>
      </c>
      <c r="F2431">
        <v>52.708164215087891</v>
      </c>
      <c r="G2431">
        <v>352979072</v>
      </c>
      <c r="H2431">
        <v>14.619999885559082</v>
      </c>
    </row>
    <row r="2432" spans="1:8" x14ac:dyDescent="0.15">
      <c r="A2432" t="s">
        <v>4987</v>
      </c>
      <c r="B2432" t="s">
        <v>4988</v>
      </c>
      <c r="C2432" t="s">
        <v>69</v>
      </c>
      <c r="D2432">
        <v>125.20763397216797</v>
      </c>
      <c r="E2432">
        <v>4.2478032112121582</v>
      </c>
      <c r="F2432">
        <v>51.820903778076172</v>
      </c>
      <c r="G2432">
        <v>352557504</v>
      </c>
      <c r="H2432">
        <v>30.040000915527344</v>
      </c>
    </row>
    <row r="2433" spans="1:8" x14ac:dyDescent="0.15">
      <c r="A2433" t="s">
        <v>4989</v>
      </c>
      <c r="B2433" t="s">
        <v>4990</v>
      </c>
      <c r="C2433" t="s">
        <v>33</v>
      </c>
      <c r="D2433">
        <v>27.436437606811523</v>
      </c>
      <c r="E2433">
        <v>-3.960684061050415</v>
      </c>
      <c r="F2433">
        <v>925.748046875</v>
      </c>
      <c r="G2433">
        <v>352473536</v>
      </c>
      <c r="H2433">
        <v>5.5900001525878906</v>
      </c>
    </row>
    <row r="2434" spans="1:8" x14ac:dyDescent="0.15">
      <c r="A2434" t="s">
        <v>4991</v>
      </c>
      <c r="B2434" t="s">
        <v>4992</v>
      </c>
      <c r="C2434" t="s">
        <v>69</v>
      </c>
      <c r="D2434">
        <v>44.837306976318359</v>
      </c>
      <c r="E2434">
        <v>76.144638061523438</v>
      </c>
      <c r="F2434">
        <v>0.288587987422943</v>
      </c>
      <c r="G2434">
        <v>351444256</v>
      </c>
      <c r="H2434">
        <v>17.149999618530273</v>
      </c>
    </row>
    <row r="2435" spans="1:8" x14ac:dyDescent="0.15">
      <c r="A2435" t="s">
        <v>4993</v>
      </c>
      <c r="B2435" t="s">
        <v>4994</v>
      </c>
      <c r="C2435" t="s">
        <v>36</v>
      </c>
      <c r="E2435">
        <v>-35.693656921386719</v>
      </c>
      <c r="F2435">
        <v>0</v>
      </c>
      <c r="G2435">
        <v>351350112</v>
      </c>
      <c r="H2435">
        <v>9.6999998092651367</v>
      </c>
    </row>
    <row r="2436" spans="1:8" x14ac:dyDescent="0.15">
      <c r="A2436" t="s">
        <v>4995</v>
      </c>
      <c r="B2436" t="s">
        <v>4996</v>
      </c>
      <c r="C2436" t="s">
        <v>36</v>
      </c>
      <c r="E2436">
        <v>-148.82508850097656</v>
      </c>
      <c r="F2436">
        <v>381.74008178710938</v>
      </c>
      <c r="G2436">
        <v>350379936</v>
      </c>
      <c r="H2436">
        <v>6.0999999046325684</v>
      </c>
    </row>
    <row r="2437" spans="1:8" x14ac:dyDescent="0.15">
      <c r="A2437" t="s">
        <v>4997</v>
      </c>
      <c r="B2437" t="s">
        <v>4998</v>
      </c>
      <c r="C2437" t="s">
        <v>33</v>
      </c>
      <c r="D2437">
        <v>40.135547637939453</v>
      </c>
      <c r="E2437">
        <v>2.924415111541748</v>
      </c>
      <c r="F2437">
        <v>39.535453796386719</v>
      </c>
      <c r="G2437">
        <v>350205440</v>
      </c>
      <c r="H2437">
        <v>19.670000076293945</v>
      </c>
    </row>
    <row r="2438" spans="1:8" x14ac:dyDescent="0.15">
      <c r="A2438" t="s">
        <v>4999</v>
      </c>
      <c r="B2438" t="s">
        <v>5000</v>
      </c>
      <c r="C2438" t="s">
        <v>25</v>
      </c>
      <c r="G2438">
        <v>349631488</v>
      </c>
      <c r="H2438">
        <v>3.970000028610229</v>
      </c>
    </row>
    <row r="2439" spans="1:8" x14ac:dyDescent="0.15">
      <c r="A2439" t="s">
        <v>5001</v>
      </c>
      <c r="B2439" t="s">
        <v>5002</v>
      </c>
      <c r="C2439" t="s">
        <v>33</v>
      </c>
      <c r="D2439">
        <v>13.570999145507812</v>
      </c>
      <c r="E2439">
        <v>-56.924175262451172</v>
      </c>
      <c r="F2439">
        <v>804.91546630859375</v>
      </c>
      <c r="G2439">
        <v>349118528</v>
      </c>
      <c r="H2439">
        <v>14.159999847412109</v>
      </c>
    </row>
    <row r="2440" spans="1:8" x14ac:dyDescent="0.15">
      <c r="A2440" t="s">
        <v>5003</v>
      </c>
      <c r="B2440" t="s">
        <v>5004</v>
      </c>
      <c r="C2440" t="s">
        <v>69</v>
      </c>
      <c r="D2440">
        <v>23.991655349731445</v>
      </c>
      <c r="E2440">
        <v>2.7404921054840088</v>
      </c>
      <c r="F2440">
        <v>84.436004638671875</v>
      </c>
      <c r="G2440">
        <v>348763712</v>
      </c>
      <c r="H2440">
        <v>19.889999389648438</v>
      </c>
    </row>
    <row r="2441" spans="1:8" x14ac:dyDescent="0.15">
      <c r="A2441" t="s">
        <v>5005</v>
      </c>
      <c r="B2441" t="s">
        <v>5006</v>
      </c>
      <c r="C2441" t="s">
        <v>33</v>
      </c>
      <c r="D2441">
        <v>15.510309219360352</v>
      </c>
      <c r="E2441">
        <v>9.3850488662719727</v>
      </c>
      <c r="F2441">
        <v>29.686031341552734</v>
      </c>
      <c r="G2441">
        <v>347842144</v>
      </c>
      <c r="H2441">
        <v>30.090000152587891</v>
      </c>
    </row>
    <row r="2442" spans="1:8" x14ac:dyDescent="0.15">
      <c r="A2442" t="s">
        <v>5007</v>
      </c>
      <c r="B2442" t="s">
        <v>5008</v>
      </c>
      <c r="C2442" t="s">
        <v>33</v>
      </c>
      <c r="D2442">
        <v>10.977903366088867</v>
      </c>
      <c r="E2442">
        <v>10.225014686584473</v>
      </c>
      <c r="F2442">
        <v>19.18824577331543</v>
      </c>
      <c r="G2442">
        <v>347782048</v>
      </c>
      <c r="H2442">
        <v>36.970001220703125</v>
      </c>
    </row>
    <row r="2443" spans="1:8" x14ac:dyDescent="0.15">
      <c r="A2443" t="s">
        <v>5009</v>
      </c>
      <c r="B2443" t="s">
        <v>5010</v>
      </c>
      <c r="C2443" t="s">
        <v>28</v>
      </c>
      <c r="D2443">
        <v>32.305000305175781</v>
      </c>
      <c r="E2443">
        <v>-10.027279853820801</v>
      </c>
      <c r="F2443">
        <v>407.21197509765625</v>
      </c>
      <c r="G2443">
        <v>345206176</v>
      </c>
      <c r="H2443">
        <v>9.7399997711181641</v>
      </c>
    </row>
    <row r="2444" spans="1:8" x14ac:dyDescent="0.15">
      <c r="A2444" t="s">
        <v>5011</v>
      </c>
      <c r="B2444" t="s">
        <v>5012</v>
      </c>
      <c r="C2444" t="s">
        <v>20</v>
      </c>
      <c r="D2444">
        <v>10.794125556945801</v>
      </c>
      <c r="E2444">
        <v>8.7010831832885742</v>
      </c>
      <c r="F2444">
        <v>34.125087738037109</v>
      </c>
      <c r="G2444">
        <v>344424832</v>
      </c>
      <c r="H2444">
        <v>13.550000190734863</v>
      </c>
    </row>
    <row r="2445" spans="1:8" x14ac:dyDescent="0.15">
      <c r="A2445" t="s">
        <v>5013</v>
      </c>
      <c r="B2445" t="s">
        <v>5014</v>
      </c>
      <c r="C2445" t="s">
        <v>45</v>
      </c>
      <c r="D2445">
        <v>313.36492919921875</v>
      </c>
      <c r="E2445">
        <v>1.6804369688034062</v>
      </c>
      <c r="F2445">
        <v>42.643238067626953</v>
      </c>
      <c r="G2445">
        <v>344258240</v>
      </c>
      <c r="H2445">
        <v>19.370000839233398</v>
      </c>
    </row>
    <row r="2446" spans="1:8" x14ac:dyDescent="0.15">
      <c r="A2446" t="s">
        <v>5015</v>
      </c>
      <c r="B2446" t="s">
        <v>5016</v>
      </c>
      <c r="C2446" t="s">
        <v>43</v>
      </c>
      <c r="D2446">
        <v>8.023895263671875</v>
      </c>
      <c r="E2446">
        <v>17.176351547241211</v>
      </c>
      <c r="F2446">
        <v>9.7122907638549805</v>
      </c>
      <c r="G2446">
        <v>343903776</v>
      </c>
      <c r="H2446">
        <v>49.200000762939453</v>
      </c>
    </row>
    <row r="2447" spans="1:8" x14ac:dyDescent="0.15">
      <c r="A2447" t="s">
        <v>5017</v>
      </c>
      <c r="B2447" t="s">
        <v>5018</v>
      </c>
      <c r="C2447" t="s">
        <v>33</v>
      </c>
      <c r="D2447">
        <v>6.7214446067810059</v>
      </c>
      <c r="E2447">
        <v>-25.82548713684082</v>
      </c>
      <c r="F2447">
        <v>18.504087448120117</v>
      </c>
      <c r="G2447">
        <v>343044800</v>
      </c>
      <c r="H2447">
        <v>9.3299999237060547</v>
      </c>
    </row>
    <row r="2448" spans="1:8" x14ac:dyDescent="0.15">
      <c r="A2448" t="s">
        <v>5019</v>
      </c>
      <c r="B2448" t="s">
        <v>5020</v>
      </c>
      <c r="C2448" t="s">
        <v>33</v>
      </c>
      <c r="D2448">
        <v>10.944467544555664</v>
      </c>
      <c r="E2448">
        <v>11.941629409790039</v>
      </c>
      <c r="F2448">
        <v>12.244366645812988</v>
      </c>
      <c r="G2448">
        <v>342934880</v>
      </c>
      <c r="H2448">
        <v>29.049999237060547</v>
      </c>
    </row>
    <row r="2449" spans="1:8" x14ac:dyDescent="0.15">
      <c r="A2449" t="s">
        <v>5021</v>
      </c>
      <c r="B2449" t="s">
        <v>5022</v>
      </c>
      <c r="C2449" t="s">
        <v>33</v>
      </c>
      <c r="D2449">
        <v>10.994380950927734</v>
      </c>
      <c r="E2449">
        <v>8.0340242385864258</v>
      </c>
      <c r="F2449">
        <v>200.91764831542969</v>
      </c>
      <c r="G2449">
        <v>342006624</v>
      </c>
      <c r="H2449">
        <v>22</v>
      </c>
    </row>
    <row r="2450" spans="1:8" x14ac:dyDescent="0.15">
      <c r="A2450" t="s">
        <v>5023</v>
      </c>
      <c r="B2450" t="s">
        <v>5024</v>
      </c>
      <c r="C2450" t="s">
        <v>36</v>
      </c>
      <c r="E2450">
        <v>-108.86666107177734</v>
      </c>
      <c r="F2450">
        <v>16.293596267700195</v>
      </c>
      <c r="G2450">
        <v>341360416</v>
      </c>
      <c r="H2450">
        <v>5.2800002098083496</v>
      </c>
    </row>
    <row r="2451" spans="1:8" x14ac:dyDescent="0.15">
      <c r="A2451" t="s">
        <v>5025</v>
      </c>
      <c r="B2451" t="s">
        <v>5026</v>
      </c>
      <c r="C2451" t="s">
        <v>33</v>
      </c>
      <c r="D2451">
        <v>11.344827651977539</v>
      </c>
      <c r="E2451">
        <v>15.338250160217285</v>
      </c>
      <c r="F2451">
        <v>49.259677886962891</v>
      </c>
      <c r="G2451">
        <v>340648320</v>
      </c>
      <c r="H2451">
        <v>10</v>
      </c>
    </row>
    <row r="2452" spans="1:8" x14ac:dyDescent="0.15">
      <c r="A2452" t="s">
        <v>5027</v>
      </c>
      <c r="B2452" t="s">
        <v>5028</v>
      </c>
      <c r="C2452" t="s">
        <v>33</v>
      </c>
      <c r="D2452">
        <v>12.331927299499512</v>
      </c>
      <c r="E2452">
        <v>14.529245376586914</v>
      </c>
      <c r="F2452">
        <v>86.322334289550781</v>
      </c>
      <c r="G2452">
        <v>340207456</v>
      </c>
      <c r="H2452">
        <v>20.770000457763672</v>
      </c>
    </row>
    <row r="2453" spans="1:8" x14ac:dyDescent="0.15">
      <c r="A2453" t="s">
        <v>5029</v>
      </c>
      <c r="B2453" t="s">
        <v>5030</v>
      </c>
      <c r="C2453" t="s">
        <v>69</v>
      </c>
      <c r="D2453">
        <v>18.34880256652832</v>
      </c>
      <c r="E2453">
        <v>4.0778708457946777</v>
      </c>
      <c r="F2453">
        <v>177.18025207519531</v>
      </c>
      <c r="G2453">
        <v>336971904</v>
      </c>
      <c r="H2453">
        <v>15.189999580383301</v>
      </c>
    </row>
    <row r="2454" spans="1:8" x14ac:dyDescent="0.15">
      <c r="A2454" t="s">
        <v>5031</v>
      </c>
      <c r="B2454" t="s">
        <v>5032</v>
      </c>
      <c r="C2454" t="s">
        <v>69</v>
      </c>
      <c r="D2454">
        <v>6.2088465690612793</v>
      </c>
      <c r="E2454">
        <v>15.618363380432129</v>
      </c>
      <c r="F2454">
        <v>198.15263366699219</v>
      </c>
      <c r="G2454">
        <v>336840544</v>
      </c>
      <c r="H2454">
        <v>26.989999771118164</v>
      </c>
    </row>
    <row r="2455" spans="1:8" x14ac:dyDescent="0.15">
      <c r="A2455" t="s">
        <v>5033</v>
      </c>
      <c r="B2455" t="s">
        <v>5034</v>
      </c>
      <c r="C2455" t="s">
        <v>36</v>
      </c>
      <c r="E2455">
        <v>-30.524799346923828</v>
      </c>
      <c r="F2455">
        <v>0</v>
      </c>
      <c r="G2455">
        <v>336074560</v>
      </c>
      <c r="H2455">
        <v>7.3299999237060547</v>
      </c>
    </row>
    <row r="2456" spans="1:8" x14ac:dyDescent="0.15">
      <c r="A2456" t="s">
        <v>5035</v>
      </c>
      <c r="B2456" t="s">
        <v>5036</v>
      </c>
      <c r="C2456" t="s">
        <v>33</v>
      </c>
      <c r="E2456">
        <v>-7.7941827774047852</v>
      </c>
      <c r="F2456">
        <v>0.70591098070144709</v>
      </c>
      <c r="G2456">
        <v>335142912</v>
      </c>
      <c r="H2456">
        <v>6.2800002098083496</v>
      </c>
    </row>
    <row r="2457" spans="1:8" x14ac:dyDescent="0.15">
      <c r="A2457" t="s">
        <v>5037</v>
      </c>
      <c r="B2457" t="s">
        <v>5038</v>
      </c>
      <c r="C2457" t="s">
        <v>65</v>
      </c>
      <c r="E2457">
        <v>-38.487438201904297</v>
      </c>
      <c r="F2457">
        <v>66.032569885253906</v>
      </c>
      <c r="G2457">
        <v>334909344</v>
      </c>
      <c r="H2457">
        <v>9.5200004577636719</v>
      </c>
    </row>
    <row r="2458" spans="1:8" x14ac:dyDescent="0.15">
      <c r="A2458" t="s">
        <v>5039</v>
      </c>
      <c r="B2458" t="s">
        <v>5040</v>
      </c>
      <c r="C2458" t="s">
        <v>36</v>
      </c>
      <c r="E2458">
        <v>-174.87010192871094</v>
      </c>
      <c r="F2458">
        <v>51.958789825439453</v>
      </c>
      <c r="G2458">
        <v>334690272</v>
      </c>
      <c r="H2458">
        <v>6.7899999618530273</v>
      </c>
    </row>
    <row r="2459" spans="1:8" x14ac:dyDescent="0.15">
      <c r="A2459" t="s">
        <v>5041</v>
      </c>
      <c r="B2459" t="s">
        <v>5042</v>
      </c>
      <c r="C2459" t="s">
        <v>65</v>
      </c>
      <c r="D2459">
        <v>23.610389709472656</v>
      </c>
      <c r="E2459">
        <v>9.4105987548828125</v>
      </c>
      <c r="F2459">
        <v>93.056442260742188</v>
      </c>
      <c r="G2459">
        <v>334516608</v>
      </c>
      <c r="H2459">
        <v>36.080001831054688</v>
      </c>
    </row>
    <row r="2460" spans="1:8" x14ac:dyDescent="0.15">
      <c r="A2460" t="s">
        <v>5043</v>
      </c>
      <c r="B2460" t="s">
        <v>5044</v>
      </c>
      <c r="C2460" t="s">
        <v>36</v>
      </c>
      <c r="E2460">
        <v>-37.835201263427734</v>
      </c>
      <c r="F2460">
        <v>0</v>
      </c>
      <c r="G2460">
        <v>333013248</v>
      </c>
      <c r="H2460">
        <v>8.119999885559082</v>
      </c>
    </row>
    <row r="2461" spans="1:8" x14ac:dyDescent="0.15">
      <c r="A2461" t="s">
        <v>5045</v>
      </c>
      <c r="B2461" t="s">
        <v>5046</v>
      </c>
      <c r="C2461" t="s">
        <v>20</v>
      </c>
      <c r="E2461">
        <v>-13.580657958984375</v>
      </c>
      <c r="F2461">
        <v>28.820835113525391</v>
      </c>
      <c r="G2461">
        <v>332089248</v>
      </c>
      <c r="H2461">
        <v>5.9899997711181641</v>
      </c>
    </row>
    <row r="2462" spans="1:8" x14ac:dyDescent="0.15">
      <c r="A2462" t="s">
        <v>5047</v>
      </c>
      <c r="B2462" t="s">
        <v>5048</v>
      </c>
      <c r="C2462" t="s">
        <v>28</v>
      </c>
      <c r="D2462">
        <v>30.133518218994141</v>
      </c>
      <c r="E2462">
        <v>6.4885449409484863</v>
      </c>
      <c r="F2462">
        <v>10.824699401855469</v>
      </c>
      <c r="G2462">
        <v>332027968</v>
      </c>
      <c r="H2462">
        <v>11.069999694824219</v>
      </c>
    </row>
    <row r="2463" spans="1:8" x14ac:dyDescent="0.15">
      <c r="A2463" t="s">
        <v>5049</v>
      </c>
      <c r="B2463" t="s">
        <v>5050</v>
      </c>
      <c r="C2463" t="s">
        <v>28</v>
      </c>
      <c r="E2463">
        <v>-77.070503234863281</v>
      </c>
      <c r="F2463">
        <v>345.963623046875</v>
      </c>
      <c r="G2463">
        <v>331962144</v>
      </c>
      <c r="H2463">
        <v>9.6400003433227539</v>
      </c>
    </row>
    <row r="2464" spans="1:8" x14ac:dyDescent="0.15">
      <c r="A2464" t="s">
        <v>5051</v>
      </c>
      <c r="B2464" t="s">
        <v>5052</v>
      </c>
      <c r="C2464" t="s">
        <v>33</v>
      </c>
      <c r="D2464">
        <v>20.03782844543457</v>
      </c>
      <c r="E2464">
        <v>6.6981048583984384</v>
      </c>
      <c r="F2464">
        <v>40.451519012451172</v>
      </c>
      <c r="G2464">
        <v>331364032</v>
      </c>
      <c r="H2464">
        <v>20.979999542236328</v>
      </c>
    </row>
    <row r="2465" spans="1:8" x14ac:dyDescent="0.15">
      <c r="A2465" t="s">
        <v>5053</v>
      </c>
      <c r="B2465" t="s">
        <v>5054</v>
      </c>
      <c r="C2465" t="s">
        <v>36</v>
      </c>
      <c r="F2465">
        <v>0.56088298559188809</v>
      </c>
      <c r="G2465">
        <v>330911616</v>
      </c>
      <c r="H2465">
        <v>10.449999809265137</v>
      </c>
    </row>
    <row r="2466" spans="1:8" x14ac:dyDescent="0.15">
      <c r="A2466" t="s">
        <v>5055</v>
      </c>
      <c r="B2466" t="s">
        <v>5056</v>
      </c>
      <c r="C2466" t="s">
        <v>33</v>
      </c>
      <c r="D2466">
        <v>12.186110496520996</v>
      </c>
      <c r="E2466">
        <v>9.5040874481201172</v>
      </c>
      <c r="F2466">
        <v>48.769302368164062</v>
      </c>
      <c r="G2466">
        <v>330738784</v>
      </c>
      <c r="H2466">
        <v>44.700000762939453</v>
      </c>
    </row>
    <row r="2467" spans="1:8" x14ac:dyDescent="0.15">
      <c r="A2467" t="s">
        <v>5057</v>
      </c>
      <c r="B2467" t="s">
        <v>5058</v>
      </c>
      <c r="C2467" t="s">
        <v>69</v>
      </c>
      <c r="D2467">
        <v>497.00247192382812</v>
      </c>
      <c r="E2467">
        <v>0.6578900218009951</v>
      </c>
      <c r="F2467">
        <v>48.960269927978516</v>
      </c>
      <c r="G2467">
        <v>329208288</v>
      </c>
      <c r="H2467">
        <v>4.2899999618530273</v>
      </c>
    </row>
    <row r="2468" spans="1:8" x14ac:dyDescent="0.15">
      <c r="A2468" t="s">
        <v>5059</v>
      </c>
      <c r="B2468" t="s">
        <v>5060</v>
      </c>
      <c r="C2468" t="s">
        <v>43</v>
      </c>
      <c r="D2468">
        <v>21.025053024291992</v>
      </c>
      <c r="G2468">
        <v>328835392</v>
      </c>
      <c r="H2468">
        <v>121</v>
      </c>
    </row>
    <row r="2469" spans="1:8" x14ac:dyDescent="0.15">
      <c r="A2469" t="s">
        <v>5061</v>
      </c>
      <c r="B2469" t="s">
        <v>5062</v>
      </c>
      <c r="C2469" t="s">
        <v>69</v>
      </c>
      <c r="D2469">
        <v>10.984979629516602</v>
      </c>
      <c r="E2469">
        <v>23.634653091430664</v>
      </c>
      <c r="F2469">
        <v>152.23260498046875</v>
      </c>
      <c r="G2469">
        <v>328339840</v>
      </c>
      <c r="H2469">
        <v>57.029998779296875</v>
      </c>
    </row>
    <row r="2470" spans="1:8" x14ac:dyDescent="0.15">
      <c r="A2470" t="s">
        <v>5063</v>
      </c>
      <c r="B2470" t="s">
        <v>5064</v>
      </c>
      <c r="C2470" t="s">
        <v>33</v>
      </c>
      <c r="D2470">
        <v>11.491379737854004</v>
      </c>
      <c r="E2470">
        <v>8.8640460968017578</v>
      </c>
      <c r="F2470">
        <v>69.00823974609375</v>
      </c>
      <c r="G2470">
        <v>327712704</v>
      </c>
      <c r="H2470">
        <v>20.940000534057617</v>
      </c>
    </row>
    <row r="2471" spans="1:8" x14ac:dyDescent="0.15">
      <c r="A2471" t="s">
        <v>5065</v>
      </c>
      <c r="B2471" t="s">
        <v>5066</v>
      </c>
      <c r="C2471" t="s">
        <v>20</v>
      </c>
      <c r="D2471">
        <v>536.78240966796875</v>
      </c>
      <c r="E2471">
        <v>0.7649899721145631</v>
      </c>
      <c r="F2471">
        <v>0</v>
      </c>
      <c r="G2471">
        <v>327249504</v>
      </c>
      <c r="H2471">
        <v>7.25</v>
      </c>
    </row>
    <row r="2472" spans="1:8" x14ac:dyDescent="0.15">
      <c r="A2472" t="s">
        <v>5067</v>
      </c>
      <c r="B2472" t="s">
        <v>5068</v>
      </c>
      <c r="C2472" t="s">
        <v>36</v>
      </c>
      <c r="G2472">
        <v>326897728</v>
      </c>
      <c r="H2472">
        <v>2.9600000381469731</v>
      </c>
    </row>
    <row r="2473" spans="1:8" x14ac:dyDescent="0.15">
      <c r="A2473" t="s">
        <v>5069</v>
      </c>
      <c r="B2473" t="s">
        <v>5070</v>
      </c>
      <c r="C2473" t="s">
        <v>33</v>
      </c>
      <c r="D2473">
        <v>12.142856597900391</v>
      </c>
      <c r="E2473">
        <v>15.032387733459473</v>
      </c>
      <c r="F2473">
        <v>71.041366577148438</v>
      </c>
      <c r="G2473">
        <v>326844704</v>
      </c>
      <c r="H2473">
        <v>11.340000152587891</v>
      </c>
    </row>
    <row r="2474" spans="1:8" x14ac:dyDescent="0.15">
      <c r="A2474" t="s">
        <v>5071</v>
      </c>
      <c r="B2474" t="s">
        <v>5072</v>
      </c>
      <c r="C2474" t="s">
        <v>28</v>
      </c>
      <c r="D2474">
        <v>281.35366821289062</v>
      </c>
      <c r="E2474">
        <v>-4.2112588882446289</v>
      </c>
      <c r="F2474">
        <v>386.46743774414062</v>
      </c>
      <c r="G2474">
        <v>326130624</v>
      </c>
      <c r="H2474">
        <v>7.3499999046325684</v>
      </c>
    </row>
    <row r="2475" spans="1:8" x14ac:dyDescent="0.15">
      <c r="A2475" t="s">
        <v>5073</v>
      </c>
      <c r="B2475" t="s">
        <v>5074</v>
      </c>
      <c r="C2475" t="s">
        <v>69</v>
      </c>
      <c r="D2475">
        <v>37.530376434326172</v>
      </c>
      <c r="E2475">
        <v>6.999506950378418</v>
      </c>
      <c r="F2475">
        <v>21.065195083618164</v>
      </c>
      <c r="G2475">
        <v>325324320</v>
      </c>
      <c r="H2475">
        <v>36.189998626708984</v>
      </c>
    </row>
    <row r="2476" spans="1:8" x14ac:dyDescent="0.15">
      <c r="A2476" t="s">
        <v>5075</v>
      </c>
      <c r="B2476" t="s">
        <v>5076</v>
      </c>
      <c r="C2476" t="s">
        <v>20</v>
      </c>
      <c r="D2476">
        <v>506.04690551757812</v>
      </c>
      <c r="E2476">
        <v>0.59469097852706909</v>
      </c>
      <c r="F2476">
        <v>166.29434204101562</v>
      </c>
      <c r="G2476">
        <v>323853952</v>
      </c>
      <c r="H2476">
        <v>9.630000114440918</v>
      </c>
    </row>
    <row r="2477" spans="1:8" x14ac:dyDescent="0.15">
      <c r="A2477" t="s">
        <v>5077</v>
      </c>
      <c r="B2477" t="s">
        <v>5078</v>
      </c>
      <c r="C2477" t="s">
        <v>25</v>
      </c>
      <c r="E2477">
        <v>-27.53309440612793</v>
      </c>
      <c r="F2477">
        <v>16.494197845458984</v>
      </c>
      <c r="G2477">
        <v>323718272</v>
      </c>
      <c r="H2477">
        <v>9.880000114440918</v>
      </c>
    </row>
    <row r="2478" spans="1:8" x14ac:dyDescent="0.15">
      <c r="A2478" t="s">
        <v>5079</v>
      </c>
      <c r="B2478" t="s">
        <v>5080</v>
      </c>
      <c r="C2478" t="s">
        <v>33</v>
      </c>
      <c r="D2478">
        <v>13.100159645080566</v>
      </c>
      <c r="E2478">
        <v>9.3290901184082031</v>
      </c>
      <c r="F2478">
        <v>30.355087280273438</v>
      </c>
      <c r="G2478">
        <v>323036768</v>
      </c>
      <c r="H2478">
        <v>23.600000381469727</v>
      </c>
    </row>
    <row r="2479" spans="1:8" x14ac:dyDescent="0.15">
      <c r="A2479" t="s">
        <v>5081</v>
      </c>
      <c r="B2479" t="s">
        <v>5082</v>
      </c>
      <c r="C2479" t="s">
        <v>36</v>
      </c>
      <c r="E2479">
        <v>-40.742912292480469</v>
      </c>
      <c r="F2479">
        <v>4.4472880363464364</v>
      </c>
      <c r="G2479">
        <v>322921984</v>
      </c>
      <c r="H2479">
        <v>10.880000114440918</v>
      </c>
    </row>
    <row r="2480" spans="1:8" x14ac:dyDescent="0.15">
      <c r="A2480" t="s">
        <v>5083</v>
      </c>
      <c r="B2480" t="s">
        <v>5084</v>
      </c>
      <c r="C2480" t="s">
        <v>33</v>
      </c>
      <c r="F2480">
        <v>4.1729888916015634</v>
      </c>
      <c r="G2480">
        <v>322350464</v>
      </c>
      <c r="H2480">
        <v>44.119998931884766</v>
      </c>
    </row>
    <row r="2481" spans="1:8" x14ac:dyDescent="0.15">
      <c r="A2481" t="s">
        <v>5085</v>
      </c>
      <c r="B2481" t="s">
        <v>5086</v>
      </c>
      <c r="C2481" t="s">
        <v>28</v>
      </c>
      <c r="D2481">
        <v>14.096338272094727</v>
      </c>
      <c r="E2481">
        <v>13.715438842773438</v>
      </c>
      <c r="F2481">
        <v>162.52163696289062</v>
      </c>
      <c r="G2481">
        <v>321973728</v>
      </c>
      <c r="H2481">
        <v>10.890000343322754</v>
      </c>
    </row>
    <row r="2482" spans="1:8" x14ac:dyDescent="0.15">
      <c r="A2482" t="s">
        <v>5087</v>
      </c>
      <c r="B2482" t="s">
        <v>5088</v>
      </c>
      <c r="C2482" t="s">
        <v>28</v>
      </c>
      <c r="E2482">
        <v>-80.008232116699219</v>
      </c>
      <c r="F2482">
        <v>224.92843627929688</v>
      </c>
      <c r="G2482">
        <v>321758912</v>
      </c>
      <c r="H2482">
        <v>4.8000001907348633</v>
      </c>
    </row>
    <row r="2483" spans="1:8" x14ac:dyDescent="0.15">
      <c r="A2483" t="s">
        <v>5089</v>
      </c>
      <c r="B2483" t="s">
        <v>5090</v>
      </c>
      <c r="C2483" t="s">
        <v>20</v>
      </c>
      <c r="D2483">
        <v>160.7193603515625</v>
      </c>
      <c r="E2483">
        <v>0.85558700561523404</v>
      </c>
      <c r="F2483">
        <v>0</v>
      </c>
      <c r="G2483">
        <v>321428160</v>
      </c>
      <c r="H2483">
        <v>6.179999828338623</v>
      </c>
    </row>
    <row r="2484" spans="1:8" x14ac:dyDescent="0.15">
      <c r="A2484" t="s">
        <v>5091</v>
      </c>
      <c r="B2484" t="s">
        <v>5092</v>
      </c>
      <c r="C2484" t="s">
        <v>36</v>
      </c>
      <c r="E2484">
        <v>-68.629737854003906</v>
      </c>
      <c r="F2484">
        <v>9.2271928787231445</v>
      </c>
      <c r="G2484">
        <v>321142656</v>
      </c>
      <c r="H2484">
        <v>12.220000267028809</v>
      </c>
    </row>
    <row r="2485" spans="1:8" x14ac:dyDescent="0.15">
      <c r="A2485" t="s">
        <v>5093</v>
      </c>
      <c r="B2485" t="s">
        <v>5094</v>
      </c>
      <c r="C2485" t="s">
        <v>80</v>
      </c>
      <c r="E2485">
        <v>-3.981982946395874</v>
      </c>
      <c r="F2485">
        <v>114.56455993652344</v>
      </c>
      <c r="G2485">
        <v>320937920</v>
      </c>
      <c r="H2485">
        <v>20.059999465942383</v>
      </c>
    </row>
    <row r="2486" spans="1:8" x14ac:dyDescent="0.15">
      <c r="A2486" t="s">
        <v>5095</v>
      </c>
      <c r="B2486" t="s">
        <v>5096</v>
      </c>
      <c r="C2486" t="s">
        <v>45</v>
      </c>
      <c r="D2486">
        <v>74.617240905761719</v>
      </c>
      <c r="E2486">
        <v>0.15725900232791901</v>
      </c>
      <c r="F2486">
        <v>56.495052337646484</v>
      </c>
      <c r="G2486">
        <v>320900672</v>
      </c>
      <c r="H2486">
        <v>11.010000228881836</v>
      </c>
    </row>
    <row r="2487" spans="1:8" x14ac:dyDescent="0.15">
      <c r="A2487" t="s">
        <v>5097</v>
      </c>
      <c r="B2487" t="s">
        <v>5098</v>
      </c>
      <c r="C2487" t="s">
        <v>33</v>
      </c>
      <c r="D2487">
        <v>16.891565322875977</v>
      </c>
      <c r="E2487">
        <v>11.955092430114746</v>
      </c>
      <c r="F2487">
        <v>35.729236602783203</v>
      </c>
      <c r="G2487">
        <v>319510144</v>
      </c>
      <c r="H2487">
        <v>17.629999160766602</v>
      </c>
    </row>
    <row r="2488" spans="1:8" x14ac:dyDescent="0.15">
      <c r="A2488" t="s">
        <v>5099</v>
      </c>
      <c r="B2488" t="s">
        <v>5100</v>
      </c>
      <c r="C2488" t="s">
        <v>28</v>
      </c>
      <c r="D2488">
        <v>27.12059211730957</v>
      </c>
      <c r="E2488">
        <v>-69.2763671875</v>
      </c>
      <c r="F2488">
        <v>140.42312622070312</v>
      </c>
      <c r="G2488">
        <v>317068384</v>
      </c>
      <c r="H2488">
        <v>5.4899997711181641</v>
      </c>
    </row>
    <row r="2489" spans="1:8" x14ac:dyDescent="0.15">
      <c r="A2489" t="s">
        <v>5101</v>
      </c>
      <c r="B2489" t="s">
        <v>5102</v>
      </c>
      <c r="C2489" t="s">
        <v>20</v>
      </c>
      <c r="G2489">
        <v>316031744</v>
      </c>
      <c r="H2489">
        <v>4.75</v>
      </c>
    </row>
    <row r="2490" spans="1:8" x14ac:dyDescent="0.15">
      <c r="A2490" t="s">
        <v>5103</v>
      </c>
      <c r="B2490" t="s">
        <v>5104</v>
      </c>
      <c r="C2490" t="s">
        <v>33</v>
      </c>
      <c r="D2490">
        <v>13.477541923522949</v>
      </c>
      <c r="E2490">
        <v>8.1323833465576172</v>
      </c>
      <c r="F2490">
        <v>49.399032592773438</v>
      </c>
      <c r="G2490">
        <v>315448960</v>
      </c>
      <c r="H2490">
        <v>23.600000381469727</v>
      </c>
    </row>
    <row r="2491" spans="1:8" x14ac:dyDescent="0.15">
      <c r="A2491" t="s">
        <v>5105</v>
      </c>
      <c r="B2491" t="s">
        <v>5106</v>
      </c>
      <c r="C2491" t="s">
        <v>33</v>
      </c>
      <c r="D2491">
        <v>10.504667282104492</v>
      </c>
      <c r="E2491">
        <v>13.165986061096191</v>
      </c>
      <c r="F2491">
        <v>28.24213981628418</v>
      </c>
      <c r="G2491">
        <v>315186208</v>
      </c>
      <c r="H2491">
        <v>33.930000305175781</v>
      </c>
    </row>
    <row r="2492" spans="1:8" x14ac:dyDescent="0.15">
      <c r="A2492" t="s">
        <v>5107</v>
      </c>
      <c r="B2492" t="s">
        <v>5108</v>
      </c>
      <c r="C2492" t="s">
        <v>20</v>
      </c>
      <c r="E2492">
        <v>-1.033689022064209</v>
      </c>
      <c r="F2492">
        <v>8.4298763275146484</v>
      </c>
      <c r="G2492">
        <v>315175520</v>
      </c>
      <c r="H2492">
        <v>13.75</v>
      </c>
    </row>
    <row r="2493" spans="1:8" x14ac:dyDescent="0.15">
      <c r="A2493" t="s">
        <v>5109</v>
      </c>
      <c r="B2493" t="s">
        <v>5110</v>
      </c>
      <c r="C2493" t="s">
        <v>45</v>
      </c>
      <c r="D2493">
        <v>40.811912536621094</v>
      </c>
      <c r="E2493">
        <v>11.056982040405273</v>
      </c>
      <c r="F2493">
        <v>27.774721145629883</v>
      </c>
      <c r="G2493">
        <v>314966080</v>
      </c>
      <c r="H2493">
        <v>34.700000762939453</v>
      </c>
    </row>
    <row r="2494" spans="1:8" x14ac:dyDescent="0.15">
      <c r="A2494" t="s">
        <v>5111</v>
      </c>
      <c r="B2494" t="s">
        <v>5112</v>
      </c>
      <c r="C2494" t="s">
        <v>36</v>
      </c>
      <c r="G2494">
        <v>314821664</v>
      </c>
      <c r="H2494">
        <v>5.7600002288818359</v>
      </c>
    </row>
    <row r="2495" spans="1:8" x14ac:dyDescent="0.15">
      <c r="A2495" t="s">
        <v>5113</v>
      </c>
      <c r="B2495" t="s">
        <v>5114</v>
      </c>
      <c r="C2495" t="s">
        <v>80</v>
      </c>
      <c r="D2495">
        <v>28.772832870483398</v>
      </c>
      <c r="E2495">
        <v>14.408712387084961</v>
      </c>
      <c r="F2495">
        <v>141.20236206054688</v>
      </c>
      <c r="G2495">
        <v>313157120</v>
      </c>
      <c r="H2495">
        <v>63.549999237060547</v>
      </c>
    </row>
    <row r="2496" spans="1:8" x14ac:dyDescent="0.15">
      <c r="A2496" t="s">
        <v>5115</v>
      </c>
      <c r="B2496" t="s">
        <v>5116</v>
      </c>
      <c r="C2496" t="s">
        <v>28</v>
      </c>
      <c r="D2496">
        <v>10.628377914428711</v>
      </c>
      <c r="E2496">
        <v>24.648080825805664</v>
      </c>
      <c r="F2496">
        <v>0</v>
      </c>
      <c r="G2496">
        <v>312711456</v>
      </c>
      <c r="H2496">
        <v>15.5</v>
      </c>
    </row>
    <row r="2497" spans="1:8" x14ac:dyDescent="0.15">
      <c r="A2497" t="s">
        <v>5117</v>
      </c>
      <c r="B2497" t="s">
        <v>5118</v>
      </c>
      <c r="C2497" t="s">
        <v>20</v>
      </c>
      <c r="D2497">
        <v>22.020549774169922</v>
      </c>
      <c r="E2497">
        <v>16.914775848388672</v>
      </c>
      <c r="F2497">
        <v>0.31419199705123901</v>
      </c>
      <c r="G2497">
        <v>312567648</v>
      </c>
      <c r="H2497">
        <v>64.5</v>
      </c>
    </row>
    <row r="2498" spans="1:8" x14ac:dyDescent="0.15">
      <c r="A2498" t="s">
        <v>5119</v>
      </c>
      <c r="B2498" t="s">
        <v>5120</v>
      </c>
      <c r="C2498" t="s">
        <v>33</v>
      </c>
      <c r="D2498">
        <v>23.096441268920898</v>
      </c>
      <c r="E2498">
        <v>7.6887011528015137</v>
      </c>
      <c r="F2498">
        <v>87.023178100585938</v>
      </c>
      <c r="G2498">
        <v>312400832</v>
      </c>
      <c r="H2498">
        <v>38.189998626708984</v>
      </c>
    </row>
    <row r="2499" spans="1:8" x14ac:dyDescent="0.15">
      <c r="A2499" t="s">
        <v>5121</v>
      </c>
      <c r="B2499" t="s">
        <v>5122</v>
      </c>
      <c r="C2499" t="s">
        <v>36</v>
      </c>
      <c r="E2499">
        <v>-103.02397918701172</v>
      </c>
      <c r="F2499">
        <v>43.324733734130859</v>
      </c>
      <c r="G2499">
        <v>311703904</v>
      </c>
      <c r="H2499">
        <v>11.550000190734863</v>
      </c>
    </row>
    <row r="2500" spans="1:8" x14ac:dyDescent="0.15">
      <c r="A2500" t="s">
        <v>5123</v>
      </c>
      <c r="B2500" t="s">
        <v>5124</v>
      </c>
      <c r="C2500" t="s">
        <v>36</v>
      </c>
      <c r="E2500">
        <v>-204.53347778320312</v>
      </c>
      <c r="F2500">
        <v>138.47843933105469</v>
      </c>
      <c r="G2500">
        <v>311639904</v>
      </c>
      <c r="H2500">
        <v>5.1999998092651367</v>
      </c>
    </row>
    <row r="2501" spans="1:8" x14ac:dyDescent="0.15">
      <c r="A2501" t="s">
        <v>5125</v>
      </c>
      <c r="B2501" t="s">
        <v>5126</v>
      </c>
      <c r="C2501" t="s">
        <v>33</v>
      </c>
      <c r="D2501">
        <v>10.684367179870605</v>
      </c>
      <c r="E2501">
        <v>13.467840194702148</v>
      </c>
      <c r="F2501">
        <v>104.22441864013672</v>
      </c>
      <c r="G2501">
        <v>311118976</v>
      </c>
      <c r="H2501">
        <v>24.870000839233398</v>
      </c>
    </row>
    <row r="2502" spans="1:8" x14ac:dyDescent="0.15">
      <c r="A2502" t="s">
        <v>5127</v>
      </c>
      <c r="B2502" t="s">
        <v>5128</v>
      </c>
      <c r="C2502" t="s">
        <v>36</v>
      </c>
      <c r="E2502">
        <v>-50.717899322509766</v>
      </c>
      <c r="F2502">
        <v>158.70741271972656</v>
      </c>
      <c r="G2502">
        <v>310714816</v>
      </c>
      <c r="H2502">
        <v>6.2800002098083496</v>
      </c>
    </row>
    <row r="2503" spans="1:8" x14ac:dyDescent="0.15">
      <c r="A2503" t="s">
        <v>5129</v>
      </c>
      <c r="B2503" t="s">
        <v>5130</v>
      </c>
      <c r="C2503" t="s">
        <v>36</v>
      </c>
      <c r="F2503">
        <v>3.2759830951690669</v>
      </c>
      <c r="G2503">
        <v>310703456</v>
      </c>
      <c r="H2503">
        <v>7.3600001335144043</v>
      </c>
    </row>
    <row r="2504" spans="1:8" x14ac:dyDescent="0.15">
      <c r="A2504" t="s">
        <v>5131</v>
      </c>
      <c r="B2504" t="s">
        <v>5132</v>
      </c>
      <c r="C2504" t="s">
        <v>36</v>
      </c>
      <c r="E2504">
        <v>-44.177661895751953</v>
      </c>
      <c r="F2504">
        <v>369.90225219726562</v>
      </c>
      <c r="G2504">
        <v>310383040</v>
      </c>
      <c r="H2504">
        <v>4.929999828338623</v>
      </c>
    </row>
    <row r="2505" spans="1:8" x14ac:dyDescent="0.15">
      <c r="A2505" t="s">
        <v>5133</v>
      </c>
      <c r="B2505" t="s">
        <v>5134</v>
      </c>
      <c r="C2505" t="s">
        <v>36</v>
      </c>
      <c r="E2505">
        <v>-47.297611236572266</v>
      </c>
      <c r="F2505">
        <v>0.47159001231193504</v>
      </c>
      <c r="G2505">
        <v>310156224</v>
      </c>
      <c r="H2505">
        <v>24.450000762939453</v>
      </c>
    </row>
    <row r="2506" spans="1:8" x14ac:dyDescent="0.15">
      <c r="A2506" t="s">
        <v>5135</v>
      </c>
      <c r="B2506" t="s">
        <v>5136</v>
      </c>
      <c r="C2506" t="s">
        <v>20</v>
      </c>
      <c r="E2506">
        <v>-4.7524580955505371</v>
      </c>
      <c r="F2506">
        <v>2.4730689525604248</v>
      </c>
      <c r="G2506">
        <v>310112992</v>
      </c>
      <c r="H2506">
        <v>27.020000457763672</v>
      </c>
    </row>
    <row r="2507" spans="1:8" x14ac:dyDescent="0.15">
      <c r="A2507" t="s">
        <v>5137</v>
      </c>
      <c r="B2507" t="s">
        <v>5138</v>
      </c>
      <c r="C2507" t="s">
        <v>45</v>
      </c>
      <c r="E2507">
        <v>-51.714187622070312</v>
      </c>
      <c r="F2507">
        <v>662.483154296875</v>
      </c>
      <c r="G2507">
        <v>309922112</v>
      </c>
      <c r="H2507">
        <v>5.7600002288818359</v>
      </c>
    </row>
    <row r="2508" spans="1:8" x14ac:dyDescent="0.15">
      <c r="A2508" t="s">
        <v>5139</v>
      </c>
      <c r="B2508" t="s">
        <v>5140</v>
      </c>
      <c r="C2508" t="s">
        <v>20</v>
      </c>
      <c r="G2508">
        <v>308852992</v>
      </c>
      <c r="H2508">
        <v>7.190000057220459</v>
      </c>
    </row>
    <row r="2509" spans="1:8" x14ac:dyDescent="0.15">
      <c r="A2509" t="s">
        <v>5141</v>
      </c>
      <c r="B2509" t="s">
        <v>5142</v>
      </c>
      <c r="C2509" t="s">
        <v>69</v>
      </c>
      <c r="D2509">
        <v>17.963285446166992</v>
      </c>
      <c r="E2509">
        <v>15.877131462097168</v>
      </c>
      <c r="F2509">
        <v>124.54496765136719</v>
      </c>
      <c r="G2509">
        <v>307867488</v>
      </c>
      <c r="H2509">
        <v>32.069999694824219</v>
      </c>
    </row>
    <row r="2510" spans="1:8" x14ac:dyDescent="0.15">
      <c r="A2510" t="s">
        <v>5143</v>
      </c>
      <c r="B2510" t="s">
        <v>5144</v>
      </c>
      <c r="C2510" t="s">
        <v>33</v>
      </c>
      <c r="D2510">
        <v>7.5237078666687012</v>
      </c>
      <c r="E2510">
        <v>-19.657266616821289</v>
      </c>
      <c r="F2510">
        <v>671.184814453125</v>
      </c>
      <c r="G2510">
        <v>307144800</v>
      </c>
      <c r="H2510">
        <v>3.1099998950958252</v>
      </c>
    </row>
    <row r="2511" spans="1:8" x14ac:dyDescent="0.15">
      <c r="A2511" t="s">
        <v>5145</v>
      </c>
      <c r="B2511" t="s">
        <v>5146</v>
      </c>
      <c r="C2511" t="s">
        <v>36</v>
      </c>
      <c r="D2511">
        <v>14.026246070861816</v>
      </c>
      <c r="E2511">
        <v>11.885678291320801</v>
      </c>
      <c r="F2511">
        <v>81.797569274902344</v>
      </c>
      <c r="G2511">
        <v>306483104</v>
      </c>
      <c r="H2511">
        <v>21.350000381469727</v>
      </c>
    </row>
    <row r="2512" spans="1:8" x14ac:dyDescent="0.15">
      <c r="A2512" t="s">
        <v>5147</v>
      </c>
      <c r="B2512" t="s">
        <v>5148</v>
      </c>
      <c r="C2512" t="s">
        <v>28</v>
      </c>
      <c r="D2512">
        <v>23.04307746887207</v>
      </c>
      <c r="E2512">
        <v>0.13919599354267101</v>
      </c>
      <c r="F2512">
        <v>126.83390808105469</v>
      </c>
      <c r="G2512">
        <v>306204160</v>
      </c>
      <c r="H2512">
        <v>12.229999542236328</v>
      </c>
    </row>
    <row r="2513" spans="1:8" x14ac:dyDescent="0.15">
      <c r="A2513" t="s">
        <v>5149</v>
      </c>
      <c r="B2513" t="s">
        <v>5150</v>
      </c>
      <c r="C2513" t="s">
        <v>28</v>
      </c>
      <c r="D2513">
        <v>7.5855603218078613</v>
      </c>
      <c r="E2513">
        <v>8.0808200836181641</v>
      </c>
      <c r="F2513">
        <v>78.901290893554688</v>
      </c>
      <c r="G2513">
        <v>305031328</v>
      </c>
      <c r="H2513">
        <v>17.059999465942383</v>
      </c>
    </row>
    <row r="2514" spans="1:8" x14ac:dyDescent="0.15">
      <c r="A2514" t="s">
        <v>5151</v>
      </c>
      <c r="B2514" t="s">
        <v>5152</v>
      </c>
      <c r="C2514" t="s">
        <v>20</v>
      </c>
      <c r="E2514">
        <v>-60.848220825195312</v>
      </c>
      <c r="F2514">
        <v>66.001029968261719</v>
      </c>
      <c r="G2514">
        <v>304918816</v>
      </c>
      <c r="H2514">
        <v>10.140000343322754</v>
      </c>
    </row>
    <row r="2515" spans="1:8" x14ac:dyDescent="0.15">
      <c r="A2515" t="s">
        <v>5153</v>
      </c>
      <c r="B2515" t="s">
        <v>5154</v>
      </c>
      <c r="C2515" t="s">
        <v>33</v>
      </c>
      <c r="D2515">
        <v>10.82228946685791</v>
      </c>
      <c r="E2515">
        <v>10.481288909912109</v>
      </c>
      <c r="F2515">
        <v>83.600395202636719</v>
      </c>
      <c r="G2515">
        <v>304007424</v>
      </c>
      <c r="H2515">
        <v>36.540000915527344</v>
      </c>
    </row>
    <row r="2516" spans="1:8" x14ac:dyDescent="0.15">
      <c r="A2516" t="s">
        <v>5155</v>
      </c>
      <c r="B2516" t="s">
        <v>5156</v>
      </c>
      <c r="C2516" t="s">
        <v>69</v>
      </c>
      <c r="D2516">
        <v>12.938287734985352</v>
      </c>
      <c r="E2516">
        <v>10.744610786437988</v>
      </c>
      <c r="F2516">
        <v>91.943244934082031</v>
      </c>
      <c r="G2516">
        <v>303682624</v>
      </c>
      <c r="H2516">
        <v>38.560001373291016</v>
      </c>
    </row>
    <row r="2517" spans="1:8" x14ac:dyDescent="0.15">
      <c r="A2517" t="s">
        <v>5157</v>
      </c>
      <c r="B2517" t="s">
        <v>5158</v>
      </c>
      <c r="C2517" t="s">
        <v>36</v>
      </c>
      <c r="E2517">
        <v>-48.091518402099609</v>
      </c>
      <c r="F2517">
        <v>3.916795015335083</v>
      </c>
      <c r="G2517">
        <v>303423040</v>
      </c>
      <c r="H2517">
        <v>3.1700000762939449</v>
      </c>
    </row>
    <row r="2518" spans="1:8" x14ac:dyDescent="0.15">
      <c r="A2518" t="s">
        <v>5159</v>
      </c>
      <c r="B2518" t="s">
        <v>5160</v>
      </c>
      <c r="C2518" t="s">
        <v>43</v>
      </c>
      <c r="E2518">
        <v>-5.2321958541870117</v>
      </c>
      <c r="F2518">
        <v>96.162681579589844</v>
      </c>
      <c r="G2518">
        <v>302052320</v>
      </c>
      <c r="H2518">
        <v>7.9099998474121094</v>
      </c>
    </row>
    <row r="2519" spans="1:8" x14ac:dyDescent="0.15">
      <c r="A2519" t="s">
        <v>5161</v>
      </c>
      <c r="B2519" t="s">
        <v>5162</v>
      </c>
      <c r="C2519" t="s">
        <v>33</v>
      </c>
      <c r="G2519">
        <v>301937024</v>
      </c>
      <c r="H2519">
        <v>16.790000915527344</v>
      </c>
    </row>
    <row r="2520" spans="1:8" x14ac:dyDescent="0.15">
      <c r="A2520" t="s">
        <v>5163</v>
      </c>
      <c r="B2520" t="s">
        <v>5164</v>
      </c>
      <c r="C2520" t="s">
        <v>36</v>
      </c>
      <c r="E2520">
        <v>-58.201309204101562</v>
      </c>
      <c r="F2520">
        <v>38.430980682373047</v>
      </c>
      <c r="G2520">
        <v>301696288</v>
      </c>
      <c r="H2520">
        <v>1.7999999523162842</v>
      </c>
    </row>
    <row r="2521" spans="1:8" x14ac:dyDescent="0.15">
      <c r="A2521" t="s">
        <v>5165</v>
      </c>
      <c r="B2521" t="s">
        <v>5166</v>
      </c>
      <c r="C2521" t="s">
        <v>65</v>
      </c>
      <c r="G2521">
        <v>301218816</v>
      </c>
      <c r="H2521">
        <v>11.170000076293945</v>
      </c>
    </row>
    <row r="2522" spans="1:8" x14ac:dyDescent="0.15">
      <c r="A2522" t="s">
        <v>5167</v>
      </c>
      <c r="B2522" t="s">
        <v>5168</v>
      </c>
      <c r="C2522" t="s">
        <v>20</v>
      </c>
      <c r="G2522">
        <v>300661920</v>
      </c>
      <c r="H2522">
        <v>3.779999971389771</v>
      </c>
    </row>
    <row r="2523" spans="1:8" x14ac:dyDescent="0.15">
      <c r="A2523" t="s">
        <v>5169</v>
      </c>
      <c r="B2523" t="s">
        <v>5170</v>
      </c>
      <c r="C2523" t="s">
        <v>89</v>
      </c>
      <c r="D2523">
        <v>18.379941940307617</v>
      </c>
      <c r="E2523">
        <v>12.022512435913086</v>
      </c>
      <c r="F2523">
        <v>14.039050102233887</v>
      </c>
      <c r="G2523">
        <v>300471872</v>
      </c>
      <c r="H2523">
        <v>40.450000762939453</v>
      </c>
    </row>
    <row r="2524" spans="1:8" x14ac:dyDescent="0.15">
      <c r="A2524" t="s">
        <v>5171</v>
      </c>
      <c r="B2524" t="s">
        <v>5172</v>
      </c>
      <c r="C2524" t="s">
        <v>20</v>
      </c>
      <c r="E2524">
        <v>-22.852048873901367</v>
      </c>
      <c r="F2524">
        <v>45.970508575439453</v>
      </c>
      <c r="G2524">
        <v>297245984</v>
      </c>
      <c r="H2524">
        <v>6.2699999809265137</v>
      </c>
    </row>
    <row r="2525" spans="1:8" x14ac:dyDescent="0.15">
      <c r="A2525" t="s">
        <v>5173</v>
      </c>
      <c r="B2525" t="s">
        <v>5174</v>
      </c>
      <c r="C2525" t="s">
        <v>25</v>
      </c>
      <c r="D2525">
        <v>34.661415100097656</v>
      </c>
      <c r="E2525">
        <v>3.752315998077393</v>
      </c>
      <c r="F2525">
        <v>237.37486267089844</v>
      </c>
      <c r="G2525">
        <v>296668800</v>
      </c>
      <c r="H2525">
        <v>12.310000419616699</v>
      </c>
    </row>
    <row r="2526" spans="1:8" x14ac:dyDescent="0.15">
      <c r="A2526" t="s">
        <v>5175</v>
      </c>
      <c r="B2526" t="s">
        <v>5176</v>
      </c>
      <c r="C2526" t="s">
        <v>33</v>
      </c>
      <c r="F2526">
        <v>486.16995239257812</v>
      </c>
      <c r="G2526">
        <v>296640096</v>
      </c>
      <c r="H2526">
        <v>8.9799995422363281</v>
      </c>
    </row>
    <row r="2527" spans="1:8" x14ac:dyDescent="0.15">
      <c r="A2527" t="s">
        <v>5177</v>
      </c>
      <c r="B2527" t="s">
        <v>5178</v>
      </c>
      <c r="C2527" t="s">
        <v>36</v>
      </c>
      <c r="E2527">
        <v>-70.696235656738281</v>
      </c>
      <c r="F2527">
        <v>7.3774948120117188</v>
      </c>
      <c r="G2527">
        <v>295685472</v>
      </c>
      <c r="H2527">
        <v>11.5</v>
      </c>
    </row>
    <row r="2528" spans="1:8" x14ac:dyDescent="0.15">
      <c r="A2528" t="s">
        <v>5179</v>
      </c>
      <c r="B2528" t="s">
        <v>5180</v>
      </c>
      <c r="C2528" t="s">
        <v>69</v>
      </c>
      <c r="D2528">
        <v>12.577424049377441</v>
      </c>
      <c r="E2528">
        <v>14.874018669128418</v>
      </c>
      <c r="F2528">
        <v>53.644966125488281</v>
      </c>
      <c r="G2528">
        <v>295103424</v>
      </c>
      <c r="H2528">
        <v>11.149999618530273</v>
      </c>
    </row>
    <row r="2529" spans="1:8" x14ac:dyDescent="0.15">
      <c r="A2529" t="s">
        <v>5181</v>
      </c>
      <c r="B2529" t="s">
        <v>5182</v>
      </c>
      <c r="C2529" t="s">
        <v>33</v>
      </c>
      <c r="D2529">
        <v>26.405677795410156</v>
      </c>
      <c r="E2529">
        <v>75.101341247558594</v>
      </c>
      <c r="F2529">
        <v>15.100146293640137</v>
      </c>
      <c r="G2529">
        <v>294927072</v>
      </c>
      <c r="H2529">
        <v>10.859999656677246</v>
      </c>
    </row>
    <row r="2530" spans="1:8" x14ac:dyDescent="0.15">
      <c r="A2530" t="s">
        <v>5183</v>
      </c>
      <c r="B2530" t="s">
        <v>5184</v>
      </c>
      <c r="C2530" t="s">
        <v>33</v>
      </c>
      <c r="D2530">
        <v>7.5262665748596191</v>
      </c>
      <c r="E2530">
        <v>12.645398139953613</v>
      </c>
      <c r="F2530">
        <v>244.43850708007812</v>
      </c>
      <c r="G2530">
        <v>293815648</v>
      </c>
      <c r="H2530">
        <v>25.590000152587891</v>
      </c>
    </row>
    <row r="2531" spans="1:8" x14ac:dyDescent="0.15">
      <c r="A2531" t="s">
        <v>5185</v>
      </c>
      <c r="B2531" t="s">
        <v>5186</v>
      </c>
      <c r="C2531" t="s">
        <v>43</v>
      </c>
      <c r="E2531">
        <v>-0.82618498802185103</v>
      </c>
      <c r="F2531">
        <v>111.45539093017578</v>
      </c>
      <c r="G2531">
        <v>293210016</v>
      </c>
      <c r="H2531">
        <v>1.0900000333786011</v>
      </c>
    </row>
    <row r="2532" spans="1:8" x14ac:dyDescent="0.15">
      <c r="A2532" t="s">
        <v>5187</v>
      </c>
      <c r="B2532" t="s">
        <v>5188</v>
      </c>
      <c r="C2532" t="s">
        <v>20</v>
      </c>
      <c r="D2532">
        <v>58.279170989990234</v>
      </c>
      <c r="E2532">
        <v>0.65341997146606401</v>
      </c>
      <c r="F2532">
        <v>31.745655059814453</v>
      </c>
      <c r="G2532">
        <v>292027616</v>
      </c>
      <c r="H2532">
        <v>11.909999847412109</v>
      </c>
    </row>
    <row r="2533" spans="1:8" x14ac:dyDescent="0.15">
      <c r="A2533" t="s">
        <v>5189</v>
      </c>
      <c r="B2533" t="s">
        <v>5190</v>
      </c>
      <c r="C2533" t="s">
        <v>25</v>
      </c>
      <c r="E2533">
        <v>-10.108184814453125</v>
      </c>
      <c r="F2533">
        <v>658.65838623046875</v>
      </c>
      <c r="G2533">
        <v>291908064</v>
      </c>
      <c r="H2533">
        <v>4.0500001907348633</v>
      </c>
    </row>
    <row r="2534" spans="1:8" x14ac:dyDescent="0.15">
      <c r="A2534" t="s">
        <v>5191</v>
      </c>
      <c r="B2534" t="s">
        <v>5192</v>
      </c>
      <c r="C2534" t="s">
        <v>43</v>
      </c>
      <c r="E2534">
        <v>-14.941499710083008</v>
      </c>
      <c r="F2534">
        <v>84.706398010253906</v>
      </c>
      <c r="G2534">
        <v>291873088</v>
      </c>
      <c r="H2534">
        <v>13.409999847412109</v>
      </c>
    </row>
    <row r="2535" spans="1:8" x14ac:dyDescent="0.15">
      <c r="A2535" t="s">
        <v>5193</v>
      </c>
      <c r="B2535" t="s">
        <v>5194</v>
      </c>
      <c r="C2535" t="s">
        <v>36</v>
      </c>
      <c r="D2535">
        <v>31.137929916381836</v>
      </c>
      <c r="E2535">
        <v>89.282600402832031</v>
      </c>
      <c r="F2535">
        <v>34.996799468994141</v>
      </c>
      <c r="G2535">
        <v>291797536</v>
      </c>
      <c r="H2535">
        <v>8.9899997711181641</v>
      </c>
    </row>
    <row r="2536" spans="1:8" x14ac:dyDescent="0.15">
      <c r="A2536" t="s">
        <v>5195</v>
      </c>
      <c r="B2536" t="s">
        <v>5196</v>
      </c>
      <c r="C2536" t="s">
        <v>36</v>
      </c>
      <c r="E2536">
        <v>-52.486274719238281</v>
      </c>
      <c r="F2536">
        <v>1.590638995170593</v>
      </c>
      <c r="G2536">
        <v>291004448</v>
      </c>
      <c r="H2536">
        <v>7.4499998092651367</v>
      </c>
    </row>
    <row r="2537" spans="1:8" x14ac:dyDescent="0.15">
      <c r="A2537" t="s">
        <v>5197</v>
      </c>
      <c r="B2537" t="s">
        <v>5198</v>
      </c>
      <c r="C2537" t="s">
        <v>28</v>
      </c>
      <c r="D2537">
        <v>17.88087272644043</v>
      </c>
      <c r="E2537">
        <v>11.473966598510742</v>
      </c>
      <c r="F2537">
        <v>137.16610717773438</v>
      </c>
      <c r="G2537">
        <v>290921312</v>
      </c>
      <c r="H2537">
        <v>8.8900003433227539</v>
      </c>
    </row>
    <row r="2538" spans="1:8" x14ac:dyDescent="0.15">
      <c r="A2538" t="s">
        <v>5199</v>
      </c>
      <c r="B2538" t="s">
        <v>5200</v>
      </c>
      <c r="C2538" t="s">
        <v>43</v>
      </c>
      <c r="D2538">
        <v>3.3192059993743901</v>
      </c>
      <c r="E2538">
        <v>67.669174194335938</v>
      </c>
      <c r="F2538">
        <v>878.10345458984375</v>
      </c>
      <c r="G2538">
        <v>287846400</v>
      </c>
      <c r="H2538">
        <v>2.6400001049041748</v>
      </c>
    </row>
    <row r="2539" spans="1:8" x14ac:dyDescent="0.15">
      <c r="A2539" t="s">
        <v>5201</v>
      </c>
      <c r="B2539" t="s">
        <v>5202</v>
      </c>
      <c r="C2539" t="s">
        <v>33</v>
      </c>
      <c r="D2539">
        <v>8.9376897811889648</v>
      </c>
      <c r="E2539">
        <v>10.753649711608887</v>
      </c>
      <c r="F2539">
        <v>341.162841796875</v>
      </c>
      <c r="G2539">
        <v>286953216</v>
      </c>
      <c r="H2539">
        <v>14.600000381469727</v>
      </c>
    </row>
    <row r="2540" spans="1:8" x14ac:dyDescent="0.15">
      <c r="A2540" t="s">
        <v>5203</v>
      </c>
      <c r="B2540" t="s">
        <v>5204</v>
      </c>
      <c r="C2540" t="s">
        <v>28</v>
      </c>
      <c r="D2540">
        <v>5.9912681579589844</v>
      </c>
      <c r="E2540">
        <v>73.693695068359375</v>
      </c>
      <c r="F2540">
        <v>153.82182312011719</v>
      </c>
      <c r="G2540">
        <v>286856672</v>
      </c>
      <c r="H2540">
        <v>15.319999694824219</v>
      </c>
    </row>
    <row r="2541" spans="1:8" x14ac:dyDescent="0.15">
      <c r="A2541" t="s">
        <v>5205</v>
      </c>
      <c r="B2541" t="s">
        <v>5206</v>
      </c>
      <c r="C2541" t="s">
        <v>33</v>
      </c>
      <c r="F2541">
        <v>144.39498901367188</v>
      </c>
      <c r="G2541">
        <v>286702208</v>
      </c>
      <c r="H2541">
        <v>1.929999947547913</v>
      </c>
    </row>
    <row r="2542" spans="1:8" x14ac:dyDescent="0.15">
      <c r="A2542" t="s">
        <v>5207</v>
      </c>
      <c r="B2542" t="s">
        <v>5208</v>
      </c>
      <c r="C2542" t="s">
        <v>33</v>
      </c>
      <c r="D2542">
        <v>15.931676864624023</v>
      </c>
      <c r="E2542">
        <v>9.0641355514526367</v>
      </c>
      <c r="F2542">
        <v>23.046056747436523</v>
      </c>
      <c r="G2542">
        <v>286539520</v>
      </c>
      <c r="H2542">
        <v>25.799999237060547</v>
      </c>
    </row>
    <row r="2543" spans="1:8" x14ac:dyDescent="0.15">
      <c r="A2543" t="s">
        <v>5209</v>
      </c>
      <c r="B2543" t="s">
        <v>5210</v>
      </c>
      <c r="C2543" t="s">
        <v>20</v>
      </c>
      <c r="E2543">
        <v>-13.21988582611084</v>
      </c>
      <c r="F2543">
        <v>1.853873014450073</v>
      </c>
      <c r="G2543">
        <v>285854688</v>
      </c>
      <c r="H2543">
        <v>2.4600000381469731</v>
      </c>
    </row>
    <row r="2544" spans="1:8" x14ac:dyDescent="0.15">
      <c r="A2544" t="s">
        <v>5211</v>
      </c>
      <c r="B2544" t="s">
        <v>5212</v>
      </c>
      <c r="C2544" t="s">
        <v>33</v>
      </c>
      <c r="D2544">
        <v>11.869158744812012</v>
      </c>
      <c r="E2544">
        <v>14.150723457336426</v>
      </c>
      <c r="F2544">
        <v>28.181129455566406</v>
      </c>
      <c r="G2544">
        <v>285840640</v>
      </c>
      <c r="H2544">
        <v>37.819999694824219</v>
      </c>
    </row>
    <row r="2545" spans="1:8" x14ac:dyDescent="0.15">
      <c r="A2545" t="s">
        <v>5213</v>
      </c>
      <c r="B2545" t="s">
        <v>5214</v>
      </c>
      <c r="C2545" t="s">
        <v>28</v>
      </c>
      <c r="D2545">
        <v>64.432357788085938</v>
      </c>
      <c r="G2545">
        <v>285182816</v>
      </c>
      <c r="H2545">
        <v>67.470001220703125</v>
      </c>
    </row>
    <row r="2546" spans="1:8" x14ac:dyDescent="0.15">
      <c r="A2546" t="s">
        <v>5215</v>
      </c>
      <c r="B2546" t="s">
        <v>5216</v>
      </c>
      <c r="C2546" t="s">
        <v>36</v>
      </c>
      <c r="E2546">
        <v>-41.736160278320312</v>
      </c>
      <c r="F2546">
        <v>37.686183929443359</v>
      </c>
      <c r="G2546">
        <v>283899648</v>
      </c>
      <c r="H2546">
        <v>2.190000057220459</v>
      </c>
    </row>
    <row r="2547" spans="1:8" x14ac:dyDescent="0.15">
      <c r="A2547" t="s">
        <v>5217</v>
      </c>
      <c r="B2547" t="s">
        <v>5218</v>
      </c>
      <c r="C2547" t="s">
        <v>36</v>
      </c>
      <c r="E2547">
        <v>-92.571434020996094</v>
      </c>
      <c r="F2547">
        <v>109.79816436767578</v>
      </c>
      <c r="G2547">
        <v>283836032</v>
      </c>
      <c r="H2547">
        <v>6.8499999046325684</v>
      </c>
    </row>
    <row r="2548" spans="1:8" x14ac:dyDescent="0.15">
      <c r="A2548" t="s">
        <v>5219</v>
      </c>
      <c r="B2548" t="s">
        <v>5220</v>
      </c>
      <c r="C2548" t="s">
        <v>28</v>
      </c>
      <c r="D2548">
        <v>47.643856048583984</v>
      </c>
      <c r="E2548">
        <v>-3.1178569793701172</v>
      </c>
      <c r="F2548">
        <v>79.906776428222656</v>
      </c>
      <c r="G2548">
        <v>283734080</v>
      </c>
      <c r="H2548">
        <v>15.020000457763672</v>
      </c>
    </row>
    <row r="2549" spans="1:8" x14ac:dyDescent="0.15">
      <c r="A2549" t="s">
        <v>5221</v>
      </c>
      <c r="B2549" t="s">
        <v>5222</v>
      </c>
      <c r="C2549" t="s">
        <v>33</v>
      </c>
      <c r="E2549">
        <v>-9.1584062576293945</v>
      </c>
      <c r="F2549">
        <v>1755.6334228515625</v>
      </c>
      <c r="G2549">
        <v>283598624</v>
      </c>
      <c r="H2549">
        <v>13.909999847412109</v>
      </c>
    </row>
    <row r="2550" spans="1:8" x14ac:dyDescent="0.15">
      <c r="A2550" t="s">
        <v>5223</v>
      </c>
      <c r="B2550" t="s">
        <v>5224</v>
      </c>
      <c r="C2550" t="s">
        <v>36</v>
      </c>
      <c r="F2550">
        <v>17.660057067871094</v>
      </c>
      <c r="G2550">
        <v>283410592</v>
      </c>
      <c r="H2550">
        <v>9.5</v>
      </c>
    </row>
    <row r="2551" spans="1:8" x14ac:dyDescent="0.15">
      <c r="A2551" t="s">
        <v>5225</v>
      </c>
      <c r="B2551" t="s">
        <v>5226</v>
      </c>
      <c r="C2551" t="s">
        <v>36</v>
      </c>
      <c r="D2551">
        <v>3.912592887878418</v>
      </c>
      <c r="E2551">
        <v>6.4006781578063965</v>
      </c>
      <c r="F2551">
        <v>19.569177627563477</v>
      </c>
      <c r="G2551">
        <v>282080608</v>
      </c>
      <c r="H2551">
        <v>2.470000028610229</v>
      </c>
    </row>
    <row r="2552" spans="1:8" x14ac:dyDescent="0.15">
      <c r="A2552" t="s">
        <v>5227</v>
      </c>
      <c r="B2552" t="s">
        <v>5228</v>
      </c>
      <c r="C2552" t="s">
        <v>36</v>
      </c>
      <c r="E2552">
        <v>-155.0369873046875</v>
      </c>
      <c r="F2552">
        <v>568.13018798828125</v>
      </c>
      <c r="G2552">
        <v>281604128</v>
      </c>
      <c r="H2552">
        <v>2.1500000953674321</v>
      </c>
    </row>
    <row r="2553" spans="1:8" x14ac:dyDescent="0.15">
      <c r="A2553" t="s">
        <v>5229</v>
      </c>
      <c r="B2553" t="s">
        <v>5230</v>
      </c>
      <c r="C2553" t="s">
        <v>33</v>
      </c>
      <c r="D2553">
        <v>25.539505004882812</v>
      </c>
      <c r="E2553">
        <v>3.606950044631958</v>
      </c>
      <c r="F2553">
        <v>87.150070190429688</v>
      </c>
      <c r="G2553">
        <v>281254048</v>
      </c>
      <c r="H2553">
        <v>14.739999771118164</v>
      </c>
    </row>
    <row r="2554" spans="1:8" x14ac:dyDescent="0.15">
      <c r="A2554" t="s">
        <v>5231</v>
      </c>
      <c r="B2554" t="s">
        <v>5232</v>
      </c>
      <c r="C2554" t="s">
        <v>80</v>
      </c>
      <c r="E2554">
        <v>-6.7999439239501953</v>
      </c>
      <c r="F2554">
        <v>212.37796020507812</v>
      </c>
      <c r="G2554">
        <v>279673056</v>
      </c>
      <c r="H2554">
        <v>8.5</v>
      </c>
    </row>
    <row r="2555" spans="1:8" x14ac:dyDescent="0.15">
      <c r="A2555" t="s">
        <v>5233</v>
      </c>
      <c r="B2555" t="s">
        <v>5234</v>
      </c>
      <c r="C2555" t="s">
        <v>25</v>
      </c>
      <c r="E2555">
        <v>-11.570296287536621</v>
      </c>
      <c r="F2555">
        <v>20.874826431274414</v>
      </c>
      <c r="G2555">
        <v>276770528</v>
      </c>
      <c r="H2555">
        <v>200.44999694824219</v>
      </c>
    </row>
    <row r="2556" spans="1:8" x14ac:dyDescent="0.15">
      <c r="A2556" t="s">
        <v>5235</v>
      </c>
      <c r="B2556" t="s">
        <v>5236</v>
      </c>
      <c r="C2556" t="s">
        <v>80</v>
      </c>
      <c r="E2556">
        <v>-42.032634735107422</v>
      </c>
      <c r="F2556">
        <v>175.28605651855469</v>
      </c>
      <c r="G2556">
        <v>275891520</v>
      </c>
      <c r="H2556">
        <v>12.319999694824219</v>
      </c>
    </row>
    <row r="2557" spans="1:8" x14ac:dyDescent="0.15">
      <c r="A2557" t="s">
        <v>5237</v>
      </c>
      <c r="B2557" t="s">
        <v>5238</v>
      </c>
      <c r="C2557" t="s">
        <v>80</v>
      </c>
      <c r="F2557">
        <v>950.7896728515625</v>
      </c>
      <c r="G2557">
        <v>275752832</v>
      </c>
      <c r="H2557">
        <v>2.7000000476837158</v>
      </c>
    </row>
    <row r="2558" spans="1:8" x14ac:dyDescent="0.15">
      <c r="A2558" t="s">
        <v>5239</v>
      </c>
      <c r="B2558" t="s">
        <v>5240</v>
      </c>
      <c r="C2558" t="s">
        <v>25</v>
      </c>
      <c r="D2558">
        <v>8.0305013656616211</v>
      </c>
      <c r="E2558">
        <v>-1.014567971229553</v>
      </c>
      <c r="F2558">
        <v>37.963676452636719</v>
      </c>
      <c r="G2558">
        <v>275612192</v>
      </c>
      <c r="H2558">
        <v>7.7100000381469727</v>
      </c>
    </row>
    <row r="2559" spans="1:8" x14ac:dyDescent="0.15">
      <c r="A2559" t="s">
        <v>5241</v>
      </c>
      <c r="B2559" t="s">
        <v>5242</v>
      </c>
      <c r="C2559" t="s">
        <v>36</v>
      </c>
      <c r="E2559">
        <v>-33.576629638671875</v>
      </c>
      <c r="F2559">
        <v>5.5821001529694006E-2</v>
      </c>
      <c r="G2559">
        <v>275249376</v>
      </c>
      <c r="H2559">
        <v>15.449999809265137</v>
      </c>
    </row>
    <row r="2560" spans="1:8" x14ac:dyDescent="0.15">
      <c r="A2560" t="s">
        <v>5243</v>
      </c>
      <c r="B2560" t="s">
        <v>5244</v>
      </c>
      <c r="C2560" t="s">
        <v>28</v>
      </c>
      <c r="G2560">
        <v>274132832</v>
      </c>
      <c r="H2560">
        <v>6.5399999618530273</v>
      </c>
    </row>
    <row r="2561" spans="1:8" x14ac:dyDescent="0.15">
      <c r="A2561" t="s">
        <v>5245</v>
      </c>
      <c r="B2561" t="s">
        <v>5246</v>
      </c>
      <c r="C2561" t="s">
        <v>33</v>
      </c>
      <c r="D2561">
        <v>13.288086891174316</v>
      </c>
      <c r="E2561">
        <v>12.231771469116211</v>
      </c>
      <c r="F2561">
        <v>3.036192893981934</v>
      </c>
      <c r="G2561">
        <v>273896672</v>
      </c>
      <c r="H2561">
        <v>145.02000427246094</v>
      </c>
    </row>
    <row r="2562" spans="1:8" x14ac:dyDescent="0.15">
      <c r="A2562" t="s">
        <v>5247</v>
      </c>
      <c r="B2562" t="s">
        <v>5248</v>
      </c>
      <c r="C2562" t="s">
        <v>33</v>
      </c>
      <c r="D2562">
        <v>11.761887550354004</v>
      </c>
      <c r="E2562">
        <v>6.513160228729248</v>
      </c>
      <c r="F2562">
        <v>8.7183628082275391</v>
      </c>
      <c r="G2562">
        <v>273609024</v>
      </c>
      <c r="H2562">
        <v>15.579999923706055</v>
      </c>
    </row>
    <row r="2563" spans="1:8" x14ac:dyDescent="0.15">
      <c r="A2563" t="s">
        <v>5249</v>
      </c>
      <c r="B2563" t="s">
        <v>5250</v>
      </c>
      <c r="C2563" t="s">
        <v>33</v>
      </c>
      <c r="D2563">
        <v>6.829350471496582</v>
      </c>
      <c r="E2563">
        <v>9.0003147125244141</v>
      </c>
      <c r="F2563">
        <v>21.693796157836914</v>
      </c>
      <c r="G2563">
        <v>273482912</v>
      </c>
      <c r="H2563">
        <v>19.600000381469727</v>
      </c>
    </row>
    <row r="2564" spans="1:8" x14ac:dyDescent="0.15">
      <c r="A2564" t="s">
        <v>5251</v>
      </c>
      <c r="B2564" t="s">
        <v>5252</v>
      </c>
      <c r="C2564" t="s">
        <v>28</v>
      </c>
      <c r="E2564">
        <v>10.573299407958984</v>
      </c>
      <c r="F2564">
        <v>57.275360107421875</v>
      </c>
      <c r="G2564">
        <v>273269408</v>
      </c>
      <c r="H2564">
        <v>87.75</v>
      </c>
    </row>
    <row r="2565" spans="1:8" x14ac:dyDescent="0.15">
      <c r="A2565" t="s">
        <v>5253</v>
      </c>
      <c r="B2565" t="s">
        <v>5254</v>
      </c>
      <c r="C2565" t="s">
        <v>80</v>
      </c>
      <c r="F2565">
        <v>0</v>
      </c>
      <c r="G2565">
        <v>272882144</v>
      </c>
      <c r="H2565">
        <v>19.590000152587891</v>
      </c>
    </row>
    <row r="2566" spans="1:8" x14ac:dyDescent="0.15">
      <c r="A2566" t="s">
        <v>5255</v>
      </c>
      <c r="B2566" t="s">
        <v>5256</v>
      </c>
      <c r="C2566" t="s">
        <v>36</v>
      </c>
      <c r="F2566">
        <v>51.889652252197266</v>
      </c>
      <c r="G2566">
        <v>272289120</v>
      </c>
      <c r="H2566">
        <v>9.9300003051757812</v>
      </c>
    </row>
    <row r="2567" spans="1:8" x14ac:dyDescent="0.15">
      <c r="A2567" t="s">
        <v>5257</v>
      </c>
      <c r="B2567" t="s">
        <v>5258</v>
      </c>
      <c r="C2567" t="s">
        <v>33</v>
      </c>
      <c r="D2567">
        <v>11.059308052062988</v>
      </c>
      <c r="E2567">
        <v>12.81113338470459</v>
      </c>
      <c r="F2567">
        <v>88.8876953125</v>
      </c>
      <c r="G2567">
        <v>272017952</v>
      </c>
      <c r="H2567">
        <v>24.969999313354492</v>
      </c>
    </row>
    <row r="2568" spans="1:8" x14ac:dyDescent="0.15">
      <c r="A2568" t="s">
        <v>5259</v>
      </c>
      <c r="B2568" t="s">
        <v>5260</v>
      </c>
      <c r="C2568" t="s">
        <v>28</v>
      </c>
      <c r="D2568">
        <v>22.092769622802734</v>
      </c>
      <c r="E2568">
        <v>-34.818050384521484</v>
      </c>
      <c r="F2568">
        <v>148.85147094726562</v>
      </c>
      <c r="G2568">
        <v>271512352</v>
      </c>
      <c r="H2568">
        <v>9.4600000381469727</v>
      </c>
    </row>
    <row r="2569" spans="1:8" x14ac:dyDescent="0.15">
      <c r="A2569" t="s">
        <v>5261</v>
      </c>
      <c r="B2569" t="s">
        <v>5262</v>
      </c>
      <c r="C2569" t="s">
        <v>36</v>
      </c>
      <c r="G2569">
        <v>271264032</v>
      </c>
      <c r="H2569">
        <v>3.880000114440918</v>
      </c>
    </row>
    <row r="2570" spans="1:8" x14ac:dyDescent="0.15">
      <c r="A2570" t="s">
        <v>5263</v>
      </c>
      <c r="B2570" t="s">
        <v>5264</v>
      </c>
      <c r="C2570" t="s">
        <v>43</v>
      </c>
      <c r="E2570">
        <v>8.9063777923583984</v>
      </c>
      <c r="F2570">
        <v>70.128173828125</v>
      </c>
      <c r="G2570">
        <v>269496000</v>
      </c>
      <c r="H2570">
        <v>1.2599999904632571</v>
      </c>
    </row>
    <row r="2571" spans="1:8" x14ac:dyDescent="0.15">
      <c r="A2571" t="s">
        <v>5265</v>
      </c>
      <c r="B2571" t="s">
        <v>5266</v>
      </c>
      <c r="C2571" t="s">
        <v>36</v>
      </c>
      <c r="E2571">
        <v>-60.166866302490234</v>
      </c>
      <c r="F2571">
        <v>0.53913700580596902</v>
      </c>
      <c r="G2571">
        <v>269275744</v>
      </c>
      <c r="H2571">
        <v>6.9000000953674316</v>
      </c>
    </row>
    <row r="2572" spans="1:8" x14ac:dyDescent="0.15">
      <c r="A2572" t="s">
        <v>5267</v>
      </c>
      <c r="B2572" t="s">
        <v>5268</v>
      </c>
      <c r="C2572" t="s">
        <v>89</v>
      </c>
      <c r="F2572">
        <v>47.546199798583984</v>
      </c>
      <c r="G2572">
        <v>269060224</v>
      </c>
      <c r="H2572">
        <v>13.630000114440918</v>
      </c>
    </row>
    <row r="2573" spans="1:8" x14ac:dyDescent="0.15">
      <c r="A2573" t="s">
        <v>5269</v>
      </c>
      <c r="B2573" t="s">
        <v>5270</v>
      </c>
      <c r="C2573" t="s">
        <v>89</v>
      </c>
      <c r="D2573">
        <v>8.0975570678710938</v>
      </c>
      <c r="E2573">
        <v>-29.253591537475586</v>
      </c>
      <c r="F2573">
        <v>227.74993896484375</v>
      </c>
      <c r="G2573">
        <v>268536448</v>
      </c>
      <c r="H2573">
        <v>16.260000228881836</v>
      </c>
    </row>
    <row r="2574" spans="1:8" x14ac:dyDescent="0.15">
      <c r="A2574" t="s">
        <v>5271</v>
      </c>
      <c r="B2574" t="s">
        <v>5272</v>
      </c>
      <c r="C2574" t="s">
        <v>69</v>
      </c>
      <c r="D2574">
        <v>19.041536331176758</v>
      </c>
      <c r="E2574">
        <v>-5.215397834777832</v>
      </c>
      <c r="F2574">
        <v>244.7850341796875</v>
      </c>
      <c r="G2574">
        <v>267253008</v>
      </c>
      <c r="H2574">
        <v>16.600000381469727</v>
      </c>
    </row>
    <row r="2575" spans="1:8" x14ac:dyDescent="0.15">
      <c r="A2575" t="s">
        <v>5273</v>
      </c>
      <c r="B2575" t="s">
        <v>5274</v>
      </c>
      <c r="C2575" t="s">
        <v>25</v>
      </c>
      <c r="G2575">
        <v>267228384</v>
      </c>
      <c r="H2575">
        <v>5.3000001907348633</v>
      </c>
    </row>
    <row r="2576" spans="1:8" x14ac:dyDescent="0.15">
      <c r="A2576" t="s">
        <v>5275</v>
      </c>
      <c r="B2576" t="s">
        <v>5276</v>
      </c>
      <c r="C2576" t="s">
        <v>28</v>
      </c>
      <c r="E2576">
        <v>-51.329811096191406</v>
      </c>
      <c r="F2576">
        <v>295.39453125</v>
      </c>
      <c r="G2576">
        <v>266157744</v>
      </c>
      <c r="H2576">
        <v>7.9600000381469727</v>
      </c>
    </row>
    <row r="2577" spans="1:8" x14ac:dyDescent="0.15">
      <c r="A2577" t="s">
        <v>5277</v>
      </c>
      <c r="B2577" t="s">
        <v>5278</v>
      </c>
      <c r="C2577" t="s">
        <v>33</v>
      </c>
      <c r="D2577">
        <v>11.846733093261719</v>
      </c>
      <c r="E2577">
        <v>11.798702239990234</v>
      </c>
      <c r="F2577">
        <v>57.853897094726562</v>
      </c>
      <c r="G2577">
        <v>266111408</v>
      </c>
      <c r="H2577">
        <v>21.739999771118164</v>
      </c>
    </row>
    <row r="2578" spans="1:8" x14ac:dyDescent="0.15">
      <c r="A2578" t="s">
        <v>5279</v>
      </c>
      <c r="B2578" t="s">
        <v>5280</v>
      </c>
      <c r="C2578" t="s">
        <v>33</v>
      </c>
      <c r="D2578">
        <v>12.213333129882812</v>
      </c>
      <c r="E2578">
        <v>8.8202638626098633</v>
      </c>
      <c r="F2578">
        <v>69.330192565917969</v>
      </c>
      <c r="G2578">
        <v>265685712</v>
      </c>
      <c r="H2578">
        <v>27.469999313354492</v>
      </c>
    </row>
    <row r="2579" spans="1:8" x14ac:dyDescent="0.15">
      <c r="A2579" t="s">
        <v>5281</v>
      </c>
      <c r="B2579" t="s">
        <v>5282</v>
      </c>
      <c r="C2579" t="s">
        <v>36</v>
      </c>
      <c r="E2579">
        <v>-22.17909049987793</v>
      </c>
      <c r="F2579">
        <v>0.25597900152206404</v>
      </c>
      <c r="G2579">
        <v>265676576</v>
      </c>
      <c r="H2579">
        <v>1.4099999666213989</v>
      </c>
    </row>
    <row r="2580" spans="1:8" x14ac:dyDescent="0.15">
      <c r="A2580" t="s">
        <v>5283</v>
      </c>
      <c r="B2580" t="s">
        <v>5284</v>
      </c>
      <c r="C2580" t="s">
        <v>36</v>
      </c>
      <c r="E2580">
        <v>-99.535530090332031</v>
      </c>
      <c r="F2580">
        <v>36.311721801757812</v>
      </c>
      <c r="G2580">
        <v>265480816</v>
      </c>
      <c r="H2580">
        <v>10.859999656677246</v>
      </c>
    </row>
    <row r="2581" spans="1:8" x14ac:dyDescent="0.15">
      <c r="A2581" t="s">
        <v>5285</v>
      </c>
      <c r="B2581" t="s">
        <v>5286</v>
      </c>
      <c r="C2581" t="s">
        <v>69</v>
      </c>
      <c r="E2581">
        <v>-63.146102905273438</v>
      </c>
      <c r="F2581">
        <v>250.59877014160156</v>
      </c>
      <c r="G2581">
        <v>264793504</v>
      </c>
      <c r="H2581">
        <v>6.25</v>
      </c>
    </row>
    <row r="2582" spans="1:8" x14ac:dyDescent="0.15">
      <c r="A2582" t="s">
        <v>5287</v>
      </c>
      <c r="B2582" t="s">
        <v>5288</v>
      </c>
      <c r="C2582" t="s">
        <v>69</v>
      </c>
      <c r="D2582">
        <v>7.604123592376709</v>
      </c>
      <c r="E2582">
        <v>13.094352722167969</v>
      </c>
      <c r="F2582">
        <v>89.366676330566406</v>
      </c>
      <c r="G2582">
        <v>264691584</v>
      </c>
      <c r="H2582">
        <v>14.340000152587891</v>
      </c>
    </row>
    <row r="2583" spans="1:8" x14ac:dyDescent="0.15">
      <c r="A2583" t="s">
        <v>5289</v>
      </c>
      <c r="B2583" t="s">
        <v>5290</v>
      </c>
      <c r="C2583" t="s">
        <v>33</v>
      </c>
      <c r="D2583">
        <v>17.675247192382812</v>
      </c>
      <c r="E2583">
        <v>6.2123351097106934</v>
      </c>
      <c r="F2583">
        <v>8.0971879959106445</v>
      </c>
      <c r="G2583">
        <v>264547232</v>
      </c>
      <c r="H2583">
        <v>21.950000762939453</v>
      </c>
    </row>
    <row r="2584" spans="1:8" x14ac:dyDescent="0.15">
      <c r="A2584" t="s">
        <v>5291</v>
      </c>
      <c r="B2584" t="s">
        <v>5292</v>
      </c>
      <c r="C2584" t="s">
        <v>69</v>
      </c>
      <c r="G2584">
        <v>264466448</v>
      </c>
      <c r="H2584">
        <v>28.239999771118164</v>
      </c>
    </row>
    <row r="2585" spans="1:8" x14ac:dyDescent="0.15">
      <c r="A2585" t="s">
        <v>5293</v>
      </c>
      <c r="B2585" t="s">
        <v>5294</v>
      </c>
      <c r="C2585" t="s">
        <v>28</v>
      </c>
      <c r="D2585">
        <v>1.9543526172637939</v>
      </c>
      <c r="G2585">
        <v>263709872</v>
      </c>
      <c r="H2585">
        <v>5.2199997901916504</v>
      </c>
    </row>
    <row r="2586" spans="1:8" x14ac:dyDescent="0.15">
      <c r="A2586" t="s">
        <v>5295</v>
      </c>
      <c r="B2586" t="s">
        <v>5296</v>
      </c>
      <c r="C2586" t="s">
        <v>20</v>
      </c>
      <c r="E2586">
        <v>-29.534597396850586</v>
      </c>
      <c r="F2586">
        <v>5.2287659645080566</v>
      </c>
      <c r="G2586">
        <v>263611808</v>
      </c>
      <c r="H2586">
        <v>8.3199996948242188</v>
      </c>
    </row>
    <row r="2587" spans="1:8" x14ac:dyDescent="0.15">
      <c r="A2587" t="s">
        <v>5297</v>
      </c>
      <c r="B2587" t="s">
        <v>5298</v>
      </c>
      <c r="C2587" t="s">
        <v>25</v>
      </c>
      <c r="E2587">
        <v>-50.630378723144531</v>
      </c>
      <c r="F2587">
        <v>5.9167180061340332</v>
      </c>
      <c r="G2587">
        <v>263097008</v>
      </c>
      <c r="H2587">
        <v>12.710000038146973</v>
      </c>
    </row>
    <row r="2588" spans="1:8" x14ac:dyDescent="0.15">
      <c r="A2588" t="s">
        <v>5299</v>
      </c>
      <c r="B2588" t="s">
        <v>5300</v>
      </c>
      <c r="C2588" t="s">
        <v>36</v>
      </c>
      <c r="F2588">
        <v>152.66960144042969</v>
      </c>
      <c r="G2588">
        <v>263029232</v>
      </c>
      <c r="H2588">
        <v>12.5</v>
      </c>
    </row>
    <row r="2589" spans="1:8" x14ac:dyDescent="0.15">
      <c r="A2589" t="s">
        <v>5301</v>
      </c>
      <c r="B2589" t="s">
        <v>5302</v>
      </c>
      <c r="C2589" t="s">
        <v>25</v>
      </c>
      <c r="D2589">
        <v>13.607517242431641</v>
      </c>
      <c r="E2589">
        <v>4.6287541389465332</v>
      </c>
      <c r="F2589">
        <v>18.575786590576172</v>
      </c>
      <c r="G2589">
        <v>262326256</v>
      </c>
      <c r="H2589">
        <v>3.440000057220459</v>
      </c>
    </row>
    <row r="2590" spans="1:8" x14ac:dyDescent="0.15">
      <c r="A2590" t="s">
        <v>5303</v>
      </c>
      <c r="B2590" t="s">
        <v>5304</v>
      </c>
      <c r="C2590" t="s">
        <v>36</v>
      </c>
      <c r="E2590">
        <v>-120.51556396484375</v>
      </c>
      <c r="F2590">
        <v>179.07662963867188</v>
      </c>
      <c r="G2590">
        <v>262184704</v>
      </c>
      <c r="H2590">
        <v>4.4200000762939453</v>
      </c>
    </row>
    <row r="2591" spans="1:8" x14ac:dyDescent="0.15">
      <c r="A2591" t="s">
        <v>5305</v>
      </c>
      <c r="B2591" t="s">
        <v>5306</v>
      </c>
      <c r="C2591" t="s">
        <v>36</v>
      </c>
      <c r="G2591">
        <v>261954896</v>
      </c>
      <c r="H2591">
        <v>11.680000305175781</v>
      </c>
    </row>
    <row r="2592" spans="1:8" x14ac:dyDescent="0.15">
      <c r="A2592" t="s">
        <v>5307</v>
      </c>
      <c r="B2592" t="s">
        <v>5308</v>
      </c>
      <c r="C2592" t="s">
        <v>36</v>
      </c>
      <c r="F2592">
        <v>0</v>
      </c>
      <c r="G2592">
        <v>261039744</v>
      </c>
      <c r="H2592">
        <v>7.5</v>
      </c>
    </row>
    <row r="2593" spans="1:8" x14ac:dyDescent="0.15">
      <c r="A2593" t="s">
        <v>5309</v>
      </c>
      <c r="B2593" t="s">
        <v>5310</v>
      </c>
      <c r="C2593" t="s">
        <v>33</v>
      </c>
      <c r="D2593">
        <v>9.9818181991577148</v>
      </c>
      <c r="E2593">
        <v>14.107690811157227</v>
      </c>
      <c r="F2593">
        <v>20.649507522583008</v>
      </c>
      <c r="G2593">
        <v>260999888</v>
      </c>
      <c r="H2593">
        <v>16.379999160766602</v>
      </c>
    </row>
    <row r="2594" spans="1:8" x14ac:dyDescent="0.15">
      <c r="A2594" t="s">
        <v>5311</v>
      </c>
      <c r="B2594" t="s">
        <v>5312</v>
      </c>
      <c r="C2594" t="s">
        <v>33</v>
      </c>
      <c r="D2594">
        <v>11.858896255493164</v>
      </c>
      <c r="E2594">
        <v>10.087070465087891</v>
      </c>
      <c r="F2594">
        <v>29.942161560058594</v>
      </c>
      <c r="G2594">
        <v>260882528</v>
      </c>
      <c r="H2594">
        <v>19.399999618530273</v>
      </c>
    </row>
    <row r="2595" spans="1:8" x14ac:dyDescent="0.15">
      <c r="A2595" t="s">
        <v>5313</v>
      </c>
      <c r="B2595" t="s">
        <v>5314</v>
      </c>
      <c r="C2595" t="s">
        <v>25</v>
      </c>
      <c r="D2595">
        <v>32.297477722167969</v>
      </c>
      <c r="E2595">
        <v>-1.7919859886169429</v>
      </c>
      <c r="F2595">
        <v>97.234260559082031</v>
      </c>
      <c r="G2595">
        <v>260855568</v>
      </c>
      <c r="H2595">
        <v>3.0699999332427979</v>
      </c>
    </row>
    <row r="2596" spans="1:8" x14ac:dyDescent="0.15">
      <c r="A2596" t="s">
        <v>5315</v>
      </c>
      <c r="B2596" t="s">
        <v>5316</v>
      </c>
      <c r="C2596" t="s">
        <v>33</v>
      </c>
      <c r="D2596">
        <v>10.28276538848877</v>
      </c>
      <c r="E2596">
        <v>14.58623218536377</v>
      </c>
      <c r="F2596">
        <v>154.642578125</v>
      </c>
      <c r="G2596">
        <v>260798656</v>
      </c>
      <c r="H2596">
        <v>18.389999389648438</v>
      </c>
    </row>
    <row r="2597" spans="1:8" x14ac:dyDescent="0.15">
      <c r="A2597" t="s">
        <v>5317</v>
      </c>
      <c r="B2597" t="s">
        <v>5318</v>
      </c>
      <c r="C2597" t="s">
        <v>36</v>
      </c>
      <c r="G2597">
        <v>260708688</v>
      </c>
      <c r="H2597">
        <v>9.6099996566772461</v>
      </c>
    </row>
    <row r="2598" spans="1:8" x14ac:dyDescent="0.15">
      <c r="A2598" t="s">
        <v>5319</v>
      </c>
      <c r="B2598" t="s">
        <v>5320</v>
      </c>
      <c r="C2598" t="s">
        <v>33</v>
      </c>
      <c r="D2598">
        <v>12.006546020507812</v>
      </c>
      <c r="E2598">
        <v>10.587821960449219</v>
      </c>
      <c r="F2598">
        <v>129.74020385742188</v>
      </c>
      <c r="G2598">
        <v>259538928</v>
      </c>
      <c r="H2598">
        <v>30.440000534057617</v>
      </c>
    </row>
    <row r="2599" spans="1:8" x14ac:dyDescent="0.15">
      <c r="A2599" t="s">
        <v>5321</v>
      </c>
      <c r="B2599" t="s">
        <v>5322</v>
      </c>
      <c r="C2599" t="s">
        <v>69</v>
      </c>
      <c r="D2599">
        <v>10.951555252075195</v>
      </c>
      <c r="E2599">
        <v>9.6690464019775391</v>
      </c>
      <c r="F2599">
        <v>30.368793487548828</v>
      </c>
      <c r="G2599">
        <v>259255536</v>
      </c>
      <c r="H2599">
        <v>51.540000915527344</v>
      </c>
    </row>
    <row r="2600" spans="1:8" x14ac:dyDescent="0.15">
      <c r="A2600" t="s">
        <v>5323</v>
      </c>
      <c r="B2600" t="s">
        <v>5324</v>
      </c>
      <c r="C2600" t="s">
        <v>36</v>
      </c>
      <c r="E2600">
        <v>-51.349346160888672</v>
      </c>
      <c r="F2600">
        <v>0</v>
      </c>
      <c r="G2600">
        <v>259218672</v>
      </c>
      <c r="H2600">
        <v>6</v>
      </c>
    </row>
    <row r="2601" spans="1:8" x14ac:dyDescent="0.15">
      <c r="A2601" t="s">
        <v>5325</v>
      </c>
      <c r="B2601" t="s">
        <v>5326</v>
      </c>
      <c r="C2601" t="s">
        <v>69</v>
      </c>
      <c r="E2601">
        <v>-18.998550415039062</v>
      </c>
      <c r="F2601">
        <v>139.22732543945312</v>
      </c>
      <c r="G2601">
        <v>258988752</v>
      </c>
      <c r="H2601">
        <v>4.4499998092651367</v>
      </c>
    </row>
    <row r="2602" spans="1:8" x14ac:dyDescent="0.15">
      <c r="A2602" t="s">
        <v>5327</v>
      </c>
      <c r="B2602" t="s">
        <v>5328</v>
      </c>
      <c r="C2602" t="s">
        <v>36</v>
      </c>
      <c r="D2602">
        <v>0.90256518125534102</v>
      </c>
      <c r="E2602">
        <v>-72.105636596679688</v>
      </c>
      <c r="F2602">
        <v>183.34417724609375</v>
      </c>
      <c r="G2602">
        <v>258746352</v>
      </c>
      <c r="H2602">
        <v>3.0799999237060551</v>
      </c>
    </row>
    <row r="2603" spans="1:8" x14ac:dyDescent="0.15">
      <c r="A2603" t="s">
        <v>5329</v>
      </c>
      <c r="B2603" t="s">
        <v>5330</v>
      </c>
      <c r="C2603" t="s">
        <v>69</v>
      </c>
      <c r="E2603">
        <v>-14.835681915283203</v>
      </c>
      <c r="F2603">
        <v>244.79338073730469</v>
      </c>
      <c r="G2603">
        <v>258508048</v>
      </c>
      <c r="H2603">
        <v>8.5200004577636719</v>
      </c>
    </row>
    <row r="2604" spans="1:8" x14ac:dyDescent="0.15">
      <c r="A2604" t="s">
        <v>5331</v>
      </c>
      <c r="B2604" t="s">
        <v>5332</v>
      </c>
      <c r="C2604" t="s">
        <v>43</v>
      </c>
      <c r="F2604">
        <v>70.410270690917969</v>
      </c>
      <c r="G2604">
        <v>258384800</v>
      </c>
      <c r="H2604">
        <v>1.820000052452087</v>
      </c>
    </row>
    <row r="2605" spans="1:8" x14ac:dyDescent="0.15">
      <c r="A2605" t="s">
        <v>5333</v>
      </c>
      <c r="B2605" t="s">
        <v>5334</v>
      </c>
      <c r="C2605" t="s">
        <v>89</v>
      </c>
      <c r="D2605">
        <v>1.610969185829163</v>
      </c>
      <c r="E2605">
        <v>172.34190368652344</v>
      </c>
      <c r="F2605">
        <v>946.987060546875</v>
      </c>
      <c r="G2605">
        <v>257685248</v>
      </c>
      <c r="H2605">
        <v>6.820000171661377</v>
      </c>
    </row>
    <row r="2606" spans="1:8" x14ac:dyDescent="0.15">
      <c r="A2606" t="s">
        <v>5335</v>
      </c>
      <c r="B2606" t="s">
        <v>5336</v>
      </c>
      <c r="C2606" t="s">
        <v>33</v>
      </c>
      <c r="D2606">
        <v>16.541366577148438</v>
      </c>
      <c r="E2606">
        <v>7.8158369064331055</v>
      </c>
      <c r="F2606">
        <v>10.639749526977539</v>
      </c>
      <c r="G2606">
        <v>257486432</v>
      </c>
      <c r="H2606">
        <v>23</v>
      </c>
    </row>
    <row r="2607" spans="1:8" x14ac:dyDescent="0.15">
      <c r="A2607" t="s">
        <v>5337</v>
      </c>
      <c r="B2607" t="s">
        <v>5338</v>
      </c>
      <c r="C2607" t="s">
        <v>28</v>
      </c>
      <c r="D2607">
        <v>34.811431884765625</v>
      </c>
      <c r="E2607">
        <v>2.3875150680541992</v>
      </c>
      <c r="F2607">
        <v>131.68002319335938</v>
      </c>
      <c r="G2607">
        <v>256670976</v>
      </c>
      <c r="H2607">
        <v>7.929999828338623</v>
      </c>
    </row>
    <row r="2608" spans="1:8" x14ac:dyDescent="0.15">
      <c r="A2608" t="s">
        <v>5339</v>
      </c>
      <c r="B2608" t="s">
        <v>5340</v>
      </c>
      <c r="C2608" t="s">
        <v>65</v>
      </c>
      <c r="D2608">
        <v>125.73484039306641</v>
      </c>
      <c r="E2608">
        <v>9.2276449203491211</v>
      </c>
      <c r="F2608">
        <v>428.69631958007812</v>
      </c>
      <c r="G2608">
        <v>255642224</v>
      </c>
      <c r="H2608">
        <v>11.869999885559082</v>
      </c>
    </row>
    <row r="2609" spans="1:8" x14ac:dyDescent="0.15">
      <c r="A2609" t="s">
        <v>5341</v>
      </c>
      <c r="B2609" t="s">
        <v>5342</v>
      </c>
      <c r="C2609" t="s">
        <v>36</v>
      </c>
      <c r="F2609">
        <v>13.836709022521973</v>
      </c>
      <c r="G2609">
        <v>255419648</v>
      </c>
      <c r="H2609">
        <v>8.8999996185302734</v>
      </c>
    </row>
    <row r="2610" spans="1:8" x14ac:dyDescent="0.15">
      <c r="A2610" t="s">
        <v>5343</v>
      </c>
      <c r="B2610" t="s">
        <v>5344</v>
      </c>
      <c r="C2610" t="s">
        <v>36</v>
      </c>
      <c r="G2610">
        <v>254992992</v>
      </c>
      <c r="H2610">
        <v>2.160000085830688</v>
      </c>
    </row>
    <row r="2611" spans="1:8" x14ac:dyDescent="0.15">
      <c r="A2611" t="s">
        <v>5345</v>
      </c>
      <c r="B2611" t="s">
        <v>5346</v>
      </c>
      <c r="C2611" t="s">
        <v>20</v>
      </c>
      <c r="E2611">
        <v>-6.0683779716491699</v>
      </c>
      <c r="F2611">
        <v>18.201761245727539</v>
      </c>
      <c r="G2611">
        <v>254347024</v>
      </c>
      <c r="H2611">
        <v>9.0699996948242188</v>
      </c>
    </row>
    <row r="2612" spans="1:8" x14ac:dyDescent="0.15">
      <c r="A2612" t="s">
        <v>5347</v>
      </c>
      <c r="B2612" t="s">
        <v>5348</v>
      </c>
      <c r="C2612" t="s">
        <v>28</v>
      </c>
      <c r="E2612">
        <v>-12.235324859619141</v>
      </c>
      <c r="F2612">
        <v>0</v>
      </c>
      <c r="G2612">
        <v>254065696</v>
      </c>
      <c r="H2612">
        <v>7.5500001907348633</v>
      </c>
    </row>
    <row r="2613" spans="1:8" x14ac:dyDescent="0.15">
      <c r="A2613" t="s">
        <v>5349</v>
      </c>
      <c r="B2613" t="s">
        <v>5350</v>
      </c>
      <c r="C2613" t="s">
        <v>45</v>
      </c>
      <c r="E2613">
        <v>3.8264670372009282</v>
      </c>
      <c r="F2613">
        <v>89.608253479003906</v>
      </c>
      <c r="G2613">
        <v>254054784</v>
      </c>
      <c r="H2613">
        <v>27.299999237060547</v>
      </c>
    </row>
    <row r="2614" spans="1:8" x14ac:dyDescent="0.15">
      <c r="A2614" t="s">
        <v>5351</v>
      </c>
      <c r="B2614" t="s">
        <v>5352</v>
      </c>
      <c r="C2614" t="s">
        <v>36</v>
      </c>
      <c r="E2614">
        <v>-30.593601226806641</v>
      </c>
      <c r="F2614">
        <v>0.32272800803184504</v>
      </c>
      <c r="G2614">
        <v>253551776</v>
      </c>
      <c r="H2614">
        <v>9.8500003814697266</v>
      </c>
    </row>
    <row r="2615" spans="1:8" x14ac:dyDescent="0.15">
      <c r="A2615" t="s">
        <v>5353</v>
      </c>
      <c r="B2615" t="s">
        <v>5354</v>
      </c>
      <c r="C2615" t="s">
        <v>33</v>
      </c>
      <c r="D2615">
        <v>14.29200553894043</v>
      </c>
      <c r="E2615">
        <v>9.9745206832885742</v>
      </c>
      <c r="F2615">
        <v>18.386257171630859</v>
      </c>
      <c r="G2615">
        <v>252960144</v>
      </c>
      <c r="H2615">
        <v>27.399999618530273</v>
      </c>
    </row>
    <row r="2616" spans="1:8" x14ac:dyDescent="0.15">
      <c r="A2616" t="s">
        <v>5355</v>
      </c>
      <c r="B2616" t="s">
        <v>5356</v>
      </c>
      <c r="C2616" t="s">
        <v>36</v>
      </c>
      <c r="E2616">
        <v>-423.53228759765625</v>
      </c>
      <c r="G2616">
        <v>252577728</v>
      </c>
      <c r="H2616">
        <v>5.4200000762939453</v>
      </c>
    </row>
    <row r="2617" spans="1:8" x14ac:dyDescent="0.15">
      <c r="A2617" t="s">
        <v>5357</v>
      </c>
      <c r="B2617" t="s">
        <v>5358</v>
      </c>
      <c r="C2617" t="s">
        <v>43</v>
      </c>
      <c r="E2617">
        <v>-67.887969970703125</v>
      </c>
      <c r="F2617">
        <v>60.468898773193359</v>
      </c>
      <c r="G2617">
        <v>252450720</v>
      </c>
      <c r="H2617">
        <v>16.780000686645508</v>
      </c>
    </row>
    <row r="2618" spans="1:8" x14ac:dyDescent="0.15">
      <c r="A2618" t="s">
        <v>5359</v>
      </c>
      <c r="B2618" t="s">
        <v>5360</v>
      </c>
      <c r="C2618" t="s">
        <v>36</v>
      </c>
      <c r="E2618">
        <v>-57.105125427246094</v>
      </c>
      <c r="F2618">
        <v>0.25240200757980302</v>
      </c>
      <c r="G2618">
        <v>252394352</v>
      </c>
      <c r="H2618">
        <v>10.880000114440918</v>
      </c>
    </row>
    <row r="2619" spans="1:8" x14ac:dyDescent="0.15">
      <c r="A2619" t="s">
        <v>5361</v>
      </c>
      <c r="B2619" t="s">
        <v>5362</v>
      </c>
      <c r="C2619" t="s">
        <v>28</v>
      </c>
      <c r="D2619">
        <v>60.607975006103516</v>
      </c>
      <c r="E2619">
        <v>-0.9415370225906371</v>
      </c>
      <c r="F2619">
        <v>642.7200927734375</v>
      </c>
      <c r="G2619">
        <v>252316912</v>
      </c>
      <c r="H2619">
        <v>5.7199997901916504</v>
      </c>
    </row>
    <row r="2620" spans="1:8" x14ac:dyDescent="0.15">
      <c r="A2620" t="s">
        <v>5363</v>
      </c>
      <c r="B2620" t="s">
        <v>5364</v>
      </c>
      <c r="C2620" t="s">
        <v>43</v>
      </c>
      <c r="F2620">
        <v>250.03890991210938</v>
      </c>
      <c r="G2620">
        <v>252000000</v>
      </c>
      <c r="H2620">
        <v>2.5199999809265141</v>
      </c>
    </row>
    <row r="2621" spans="1:8" x14ac:dyDescent="0.15">
      <c r="A2621" t="s">
        <v>5365</v>
      </c>
      <c r="B2621" t="s">
        <v>5366</v>
      </c>
      <c r="C2621" t="s">
        <v>65</v>
      </c>
      <c r="D2621">
        <v>9.941929817199707</v>
      </c>
      <c r="F2621">
        <v>351.31027221679688</v>
      </c>
      <c r="G2621">
        <v>251577856</v>
      </c>
      <c r="H2621">
        <v>2.2999999523162842</v>
      </c>
    </row>
    <row r="2622" spans="1:8" x14ac:dyDescent="0.15">
      <c r="A2622" t="s">
        <v>5367</v>
      </c>
      <c r="B2622" t="s">
        <v>5368</v>
      </c>
      <c r="C2622" t="s">
        <v>65</v>
      </c>
      <c r="D2622">
        <v>120.96369934082031</v>
      </c>
      <c r="E2622">
        <v>3.0861020088195801</v>
      </c>
      <c r="F2622">
        <v>0</v>
      </c>
      <c r="G2622">
        <v>251106864</v>
      </c>
      <c r="H2622">
        <v>10.550000190734863</v>
      </c>
    </row>
    <row r="2623" spans="1:8" x14ac:dyDescent="0.15">
      <c r="A2623" t="s">
        <v>5369</v>
      </c>
      <c r="B2623" t="s">
        <v>5370</v>
      </c>
      <c r="C2623" t="s">
        <v>33</v>
      </c>
      <c r="D2623">
        <v>7.4022903442382812</v>
      </c>
      <c r="E2623">
        <v>9.8543787002563477</v>
      </c>
      <c r="F2623">
        <v>268.24203491210938</v>
      </c>
      <c r="G2623">
        <v>250268544</v>
      </c>
      <c r="H2623">
        <v>3.279999971389771</v>
      </c>
    </row>
    <row r="2624" spans="1:8" x14ac:dyDescent="0.15">
      <c r="A2624" t="s">
        <v>5371</v>
      </c>
      <c r="B2624" t="s">
        <v>5372</v>
      </c>
      <c r="C2624" t="s">
        <v>33</v>
      </c>
      <c r="D2624">
        <v>18.013071060180664</v>
      </c>
      <c r="E2624">
        <v>8.2722196578979492</v>
      </c>
      <c r="F2624">
        <v>6.5492968559265137</v>
      </c>
      <c r="G2624">
        <v>250094736</v>
      </c>
      <c r="H2624">
        <v>27.959999084472656</v>
      </c>
    </row>
    <row r="2625" spans="1:8" x14ac:dyDescent="0.15">
      <c r="A2625" t="s">
        <v>5373</v>
      </c>
      <c r="B2625" t="s">
        <v>5374</v>
      </c>
      <c r="C2625" t="s">
        <v>33</v>
      </c>
      <c r="D2625">
        <v>93.133338928222656</v>
      </c>
      <c r="E2625">
        <v>1.6004530191421511</v>
      </c>
      <c r="F2625">
        <v>48.064502716064453</v>
      </c>
      <c r="G2625">
        <v>249158944</v>
      </c>
      <c r="H2625">
        <v>13.949999809265137</v>
      </c>
    </row>
    <row r="2626" spans="1:8" x14ac:dyDescent="0.15">
      <c r="A2626" t="s">
        <v>5375</v>
      </c>
      <c r="B2626" t="s">
        <v>5376</v>
      </c>
      <c r="C2626" t="s">
        <v>43</v>
      </c>
      <c r="E2626">
        <v>-1.9969279766082759</v>
      </c>
      <c r="F2626">
        <v>61.247161865234375</v>
      </c>
      <c r="G2626">
        <v>248087152</v>
      </c>
      <c r="H2626">
        <v>10.510000228881836</v>
      </c>
    </row>
    <row r="2627" spans="1:8" x14ac:dyDescent="0.15">
      <c r="A2627" t="s">
        <v>5377</v>
      </c>
      <c r="B2627" t="s">
        <v>5378</v>
      </c>
      <c r="C2627" t="s">
        <v>36</v>
      </c>
      <c r="E2627">
        <v>-89.55010986328125</v>
      </c>
      <c r="F2627">
        <v>28.114587783813477</v>
      </c>
      <c r="G2627">
        <v>247625936</v>
      </c>
      <c r="H2627">
        <v>6.1999998092651367</v>
      </c>
    </row>
    <row r="2628" spans="1:8" x14ac:dyDescent="0.15">
      <c r="A2628" t="s">
        <v>5379</v>
      </c>
      <c r="B2628" t="s">
        <v>5380</v>
      </c>
      <c r="C2628" t="s">
        <v>33</v>
      </c>
      <c r="D2628">
        <v>22.263950347900391</v>
      </c>
      <c r="E2628">
        <v>24.488002777099609</v>
      </c>
      <c r="F2628">
        <v>0</v>
      </c>
      <c r="G2628">
        <v>247368592</v>
      </c>
      <c r="H2628">
        <v>25.608299255371094</v>
      </c>
    </row>
    <row r="2629" spans="1:8" x14ac:dyDescent="0.15">
      <c r="A2629" t="s">
        <v>5381</v>
      </c>
      <c r="B2629" t="s">
        <v>5382</v>
      </c>
      <c r="C2629" t="s">
        <v>89</v>
      </c>
      <c r="E2629">
        <v>-6.5178651809692383</v>
      </c>
      <c r="F2629">
        <v>38.827598571777344</v>
      </c>
      <c r="G2629">
        <v>246489168</v>
      </c>
      <c r="H2629">
        <v>5.5</v>
      </c>
    </row>
    <row r="2630" spans="1:8" x14ac:dyDescent="0.15">
      <c r="A2630" t="s">
        <v>5383</v>
      </c>
      <c r="B2630" t="s">
        <v>5384</v>
      </c>
      <c r="C2630" t="s">
        <v>33</v>
      </c>
      <c r="D2630">
        <v>3.3590962886810303</v>
      </c>
      <c r="E2630">
        <v>82.967857360839844</v>
      </c>
      <c r="F2630">
        <v>40.034019470214844</v>
      </c>
      <c r="G2630">
        <v>246386240</v>
      </c>
      <c r="H2630">
        <v>11.930000305175781</v>
      </c>
    </row>
    <row r="2631" spans="1:8" x14ac:dyDescent="0.15">
      <c r="A2631" t="s">
        <v>5385</v>
      </c>
      <c r="B2631" t="s">
        <v>5386</v>
      </c>
      <c r="C2631" t="s">
        <v>45</v>
      </c>
      <c r="E2631">
        <v>-18.882953643798828</v>
      </c>
      <c r="F2631">
        <v>2.0961589813232422</v>
      </c>
      <c r="G2631">
        <v>246301312</v>
      </c>
      <c r="H2631">
        <v>1.9600000381469731</v>
      </c>
    </row>
    <row r="2632" spans="1:8" x14ac:dyDescent="0.15">
      <c r="A2632" t="s">
        <v>5387</v>
      </c>
      <c r="B2632" t="s">
        <v>5388</v>
      </c>
      <c r="C2632" t="s">
        <v>20</v>
      </c>
      <c r="E2632">
        <v>-20.537925720214844</v>
      </c>
      <c r="F2632">
        <v>94.860633850097656</v>
      </c>
      <c r="G2632">
        <v>246144992</v>
      </c>
      <c r="H2632">
        <v>6.4000000953674316</v>
      </c>
    </row>
    <row r="2633" spans="1:8" x14ac:dyDescent="0.15">
      <c r="A2633" t="s">
        <v>5389</v>
      </c>
      <c r="B2633" t="s">
        <v>5390</v>
      </c>
      <c r="C2633" t="s">
        <v>25</v>
      </c>
      <c r="E2633">
        <v>-19.281238555908203</v>
      </c>
      <c r="F2633">
        <v>6.9758739471435547</v>
      </c>
      <c r="G2633">
        <v>245969008</v>
      </c>
      <c r="H2633">
        <v>2.1700000762939449</v>
      </c>
    </row>
    <row r="2634" spans="1:8" x14ac:dyDescent="0.15">
      <c r="A2634" t="s">
        <v>5391</v>
      </c>
      <c r="B2634" t="s">
        <v>5392</v>
      </c>
      <c r="C2634" t="s">
        <v>69</v>
      </c>
      <c r="D2634">
        <v>24.276174545288086</v>
      </c>
      <c r="E2634">
        <v>-2.4639110565185551</v>
      </c>
      <c r="F2634">
        <v>48.57012939453125</v>
      </c>
      <c r="G2634">
        <v>245730272</v>
      </c>
      <c r="H2634">
        <v>6.9800000190734863</v>
      </c>
    </row>
    <row r="2635" spans="1:8" x14ac:dyDescent="0.15">
      <c r="A2635" t="s">
        <v>5393</v>
      </c>
      <c r="B2635" t="s">
        <v>5394</v>
      </c>
      <c r="C2635" t="s">
        <v>36</v>
      </c>
      <c r="E2635">
        <v>-96.930793762207031</v>
      </c>
      <c r="F2635">
        <v>7.8056998252868652</v>
      </c>
      <c r="G2635">
        <v>245483008</v>
      </c>
      <c r="H2635">
        <v>11.819999694824219</v>
      </c>
    </row>
    <row r="2636" spans="1:8" x14ac:dyDescent="0.15">
      <c r="A2636" t="s">
        <v>5395</v>
      </c>
      <c r="B2636" t="s">
        <v>5396</v>
      </c>
      <c r="C2636" t="s">
        <v>28</v>
      </c>
      <c r="D2636">
        <v>11.735576629638672</v>
      </c>
      <c r="E2636">
        <v>10.637274742126465</v>
      </c>
      <c r="F2636">
        <v>17.919712066650391</v>
      </c>
      <c r="G2636">
        <v>245378448</v>
      </c>
      <c r="H2636">
        <v>24.590000152587891</v>
      </c>
    </row>
    <row r="2637" spans="1:8" x14ac:dyDescent="0.15">
      <c r="A2637" t="s">
        <v>5397</v>
      </c>
      <c r="B2637" t="s">
        <v>5398</v>
      </c>
      <c r="C2637" t="s">
        <v>43</v>
      </c>
      <c r="D2637">
        <v>7.8241887092590332</v>
      </c>
      <c r="E2637">
        <v>-1.876817941665649</v>
      </c>
      <c r="F2637">
        <v>14.998137474060059</v>
      </c>
      <c r="G2637">
        <v>245040656</v>
      </c>
      <c r="H2637">
        <v>5.940000057220459</v>
      </c>
    </row>
    <row r="2638" spans="1:8" x14ac:dyDescent="0.15">
      <c r="A2638" t="s">
        <v>5399</v>
      </c>
      <c r="B2638" t="s">
        <v>5400</v>
      </c>
      <c r="C2638" t="s">
        <v>33</v>
      </c>
      <c r="D2638">
        <v>24.485435485839844</v>
      </c>
      <c r="E2638">
        <v>7.6758379936218262</v>
      </c>
      <c r="F2638">
        <v>65.165489196777344</v>
      </c>
      <c r="G2638">
        <v>244586720</v>
      </c>
      <c r="H2638">
        <v>25.420000076293945</v>
      </c>
    </row>
    <row r="2639" spans="1:8" x14ac:dyDescent="0.15">
      <c r="A2639" t="s">
        <v>5401</v>
      </c>
      <c r="B2639" t="s">
        <v>5402</v>
      </c>
      <c r="C2639" t="s">
        <v>28</v>
      </c>
      <c r="D2639">
        <v>14.160221099853516</v>
      </c>
      <c r="E2639">
        <v>-20.541793823242188</v>
      </c>
      <c r="F2639">
        <v>164.0986328125</v>
      </c>
      <c r="G2639">
        <v>243999984</v>
      </c>
      <c r="H2639">
        <v>8.880000114440918</v>
      </c>
    </row>
    <row r="2640" spans="1:8" x14ac:dyDescent="0.15">
      <c r="A2640" t="s">
        <v>5403</v>
      </c>
      <c r="B2640" t="s">
        <v>5404</v>
      </c>
      <c r="C2640" t="s">
        <v>45</v>
      </c>
      <c r="E2640">
        <v>-18.507635116577148</v>
      </c>
      <c r="F2640">
        <v>37.953105926513672</v>
      </c>
      <c r="G2640">
        <v>242314736</v>
      </c>
      <c r="H2640">
        <v>3.0999999046325679</v>
      </c>
    </row>
    <row r="2641" spans="1:8" x14ac:dyDescent="0.15">
      <c r="A2641" t="s">
        <v>5405</v>
      </c>
      <c r="B2641" t="s">
        <v>5406</v>
      </c>
      <c r="C2641" t="s">
        <v>33</v>
      </c>
      <c r="D2641">
        <v>13.503730773925781</v>
      </c>
      <c r="E2641">
        <v>9.2091064453125</v>
      </c>
      <c r="F2641">
        <v>16.060541152954102</v>
      </c>
      <c r="G2641">
        <v>242234976</v>
      </c>
      <c r="H2641">
        <v>36.299999237060547</v>
      </c>
    </row>
    <row r="2642" spans="1:8" x14ac:dyDescent="0.15">
      <c r="A2642" t="s">
        <v>5407</v>
      </c>
      <c r="B2642" t="s">
        <v>5408</v>
      </c>
      <c r="C2642" t="s">
        <v>33</v>
      </c>
      <c r="D2642">
        <v>8.9325399398803711</v>
      </c>
      <c r="E2642">
        <v>17.87452507019043</v>
      </c>
      <c r="F2642">
        <v>71.419685363769531</v>
      </c>
      <c r="G2642">
        <v>242023472</v>
      </c>
      <c r="H2642">
        <v>22.469999313354492</v>
      </c>
    </row>
    <row r="2643" spans="1:8" x14ac:dyDescent="0.15">
      <c r="A2643" t="s">
        <v>5409</v>
      </c>
      <c r="B2643" t="s">
        <v>5410</v>
      </c>
      <c r="C2643" t="s">
        <v>80</v>
      </c>
      <c r="E2643">
        <v>60.754306793212891</v>
      </c>
      <c r="F2643">
        <v>76.926620483398438</v>
      </c>
      <c r="G2643">
        <v>241918032</v>
      </c>
      <c r="H2643">
        <v>27.75</v>
      </c>
    </row>
    <row r="2644" spans="1:8" x14ac:dyDescent="0.15">
      <c r="A2644" t="s">
        <v>5411</v>
      </c>
      <c r="B2644" t="s">
        <v>5412</v>
      </c>
      <c r="C2644" t="s">
        <v>36</v>
      </c>
      <c r="E2644">
        <v>110.02516174316406</v>
      </c>
      <c r="F2644">
        <v>0.50509399175643899</v>
      </c>
      <c r="G2644">
        <v>241181696</v>
      </c>
      <c r="H2644">
        <v>7.1100001335144043</v>
      </c>
    </row>
    <row r="2645" spans="1:8" x14ac:dyDescent="0.15">
      <c r="A2645" t="s">
        <v>5413</v>
      </c>
      <c r="B2645" t="s">
        <v>5414</v>
      </c>
      <c r="C2645" t="s">
        <v>33</v>
      </c>
      <c r="D2645">
        <v>8.960078239440918</v>
      </c>
      <c r="E2645">
        <v>12.706232070922852</v>
      </c>
      <c r="F2645">
        <v>83.784103393554688</v>
      </c>
      <c r="G2645">
        <v>240536208</v>
      </c>
      <c r="H2645">
        <v>20.489999771118164</v>
      </c>
    </row>
    <row r="2646" spans="1:8" x14ac:dyDescent="0.15">
      <c r="A2646" t="s">
        <v>5415</v>
      </c>
      <c r="B2646" t="s">
        <v>5416</v>
      </c>
      <c r="C2646" t="s">
        <v>45</v>
      </c>
      <c r="E2646">
        <v>29.305374145507812</v>
      </c>
      <c r="F2646">
        <v>39.036632537841797</v>
      </c>
      <c r="G2646">
        <v>240405456</v>
      </c>
      <c r="H2646">
        <v>4.1700000762939453</v>
      </c>
    </row>
    <row r="2647" spans="1:8" x14ac:dyDescent="0.15">
      <c r="A2647" t="s">
        <v>5417</v>
      </c>
      <c r="B2647" t="s">
        <v>5418</v>
      </c>
      <c r="C2647" t="s">
        <v>33</v>
      </c>
      <c r="D2647">
        <v>40.500003814697266</v>
      </c>
      <c r="E2647">
        <v>2.1722159385681152</v>
      </c>
      <c r="F2647">
        <v>59.985359191894531</v>
      </c>
      <c r="G2647">
        <v>240078528</v>
      </c>
      <c r="H2647">
        <v>4.0799999237060547</v>
      </c>
    </row>
    <row r="2648" spans="1:8" x14ac:dyDescent="0.15">
      <c r="A2648" t="s">
        <v>5419</v>
      </c>
      <c r="B2648" t="s">
        <v>5420</v>
      </c>
      <c r="C2648" t="s">
        <v>33</v>
      </c>
      <c r="D2648">
        <v>10.452605247497559</v>
      </c>
      <c r="E2648">
        <v>6.0037531852722168</v>
      </c>
      <c r="F2648">
        <v>56.604415893554688</v>
      </c>
      <c r="G2648">
        <v>239575904</v>
      </c>
      <c r="H2648">
        <v>21.350000381469727</v>
      </c>
    </row>
    <row r="2649" spans="1:8" x14ac:dyDescent="0.15">
      <c r="A2649" t="s">
        <v>5421</v>
      </c>
      <c r="B2649" t="s">
        <v>5422</v>
      </c>
      <c r="C2649" t="s">
        <v>80</v>
      </c>
      <c r="E2649">
        <v>2.0936141014099121</v>
      </c>
      <c r="F2649">
        <v>134.9844970703125</v>
      </c>
      <c r="G2649">
        <v>239107664</v>
      </c>
      <c r="H2649">
        <v>11.489999771118164</v>
      </c>
    </row>
    <row r="2650" spans="1:8" x14ac:dyDescent="0.15">
      <c r="A2650" t="s">
        <v>5423</v>
      </c>
      <c r="B2650" t="s">
        <v>5424</v>
      </c>
      <c r="C2650" t="s">
        <v>69</v>
      </c>
      <c r="D2650">
        <v>19.13426399230957</v>
      </c>
      <c r="E2650">
        <v>11.823665618896484</v>
      </c>
      <c r="F2650">
        <v>32.709026336669922</v>
      </c>
      <c r="G2650">
        <v>238941360</v>
      </c>
      <c r="H2650">
        <v>4.820000171661377</v>
      </c>
    </row>
    <row r="2651" spans="1:8" x14ac:dyDescent="0.15">
      <c r="A2651" t="s">
        <v>5425</v>
      </c>
      <c r="B2651" t="s">
        <v>5426</v>
      </c>
      <c r="C2651" t="s">
        <v>33</v>
      </c>
      <c r="D2651">
        <v>10.011904716491699</v>
      </c>
      <c r="E2651">
        <v>13.867892265319824</v>
      </c>
      <c r="F2651">
        <v>58.676277160644531</v>
      </c>
      <c r="G2651">
        <v>237759360</v>
      </c>
      <c r="H2651">
        <v>33.630001068115234</v>
      </c>
    </row>
    <row r="2652" spans="1:8" x14ac:dyDescent="0.15">
      <c r="A2652" t="s">
        <v>5427</v>
      </c>
      <c r="B2652" t="s">
        <v>5428</v>
      </c>
      <c r="C2652" t="s">
        <v>36</v>
      </c>
      <c r="D2652">
        <v>100.25441741943359</v>
      </c>
      <c r="E2652">
        <v>102.87632751464844</v>
      </c>
      <c r="F2652">
        <v>437.16183471679688</v>
      </c>
      <c r="G2652">
        <v>237010512</v>
      </c>
      <c r="H2652">
        <v>17.120000839233398</v>
      </c>
    </row>
    <row r="2653" spans="1:8" x14ac:dyDescent="0.15">
      <c r="A2653" t="s">
        <v>5429</v>
      </c>
      <c r="B2653" t="s">
        <v>5430</v>
      </c>
      <c r="C2653" t="s">
        <v>20</v>
      </c>
      <c r="D2653">
        <v>62.580272674560547</v>
      </c>
      <c r="E2653">
        <v>2.0815460681915279</v>
      </c>
      <c r="F2653">
        <v>66.582054138183594</v>
      </c>
      <c r="G2653">
        <v>236317856</v>
      </c>
      <c r="H2653">
        <v>11.050000190734863</v>
      </c>
    </row>
    <row r="2654" spans="1:8" x14ac:dyDescent="0.15">
      <c r="A2654" t="s">
        <v>5431</v>
      </c>
      <c r="B2654" t="s">
        <v>5432</v>
      </c>
      <c r="C2654" t="s">
        <v>89</v>
      </c>
      <c r="D2654">
        <v>7.8857674598693848</v>
      </c>
      <c r="E2654">
        <v>37.165107727050781</v>
      </c>
      <c r="F2654">
        <v>59.184677124023438</v>
      </c>
      <c r="G2654">
        <v>236126624</v>
      </c>
      <c r="H2654">
        <v>12.710000038146973</v>
      </c>
    </row>
    <row r="2655" spans="1:8" x14ac:dyDescent="0.15">
      <c r="A2655" t="s">
        <v>5433</v>
      </c>
      <c r="B2655" t="s">
        <v>5434</v>
      </c>
      <c r="C2655" t="s">
        <v>33</v>
      </c>
      <c r="D2655">
        <v>35.966129302978516</v>
      </c>
      <c r="E2655">
        <v>3.8539409637451172</v>
      </c>
      <c r="F2655">
        <v>80.891464233398438</v>
      </c>
      <c r="G2655">
        <v>235992208</v>
      </c>
      <c r="H2655">
        <v>6.8299999237060547</v>
      </c>
    </row>
    <row r="2656" spans="1:8" x14ac:dyDescent="0.15">
      <c r="A2656" t="s">
        <v>5435</v>
      </c>
      <c r="B2656" t="s">
        <v>5436</v>
      </c>
      <c r="C2656" t="s">
        <v>36</v>
      </c>
      <c r="D2656">
        <v>43.653457641601562</v>
      </c>
      <c r="E2656">
        <v>-1.6137599945068359</v>
      </c>
      <c r="F2656">
        <v>55.331871032714844</v>
      </c>
      <c r="G2656">
        <v>235734512</v>
      </c>
      <c r="H2656">
        <v>3.190000057220459</v>
      </c>
    </row>
    <row r="2657" spans="1:8" x14ac:dyDescent="0.15">
      <c r="A2657" t="s">
        <v>5437</v>
      </c>
      <c r="B2657" t="s">
        <v>5438</v>
      </c>
      <c r="C2657" t="s">
        <v>33</v>
      </c>
      <c r="D2657">
        <v>17.094413757324219</v>
      </c>
      <c r="E2657">
        <v>6.1205329895019531</v>
      </c>
      <c r="F2657">
        <v>101.19495391845703</v>
      </c>
      <c r="G2657">
        <v>235349776</v>
      </c>
      <c r="H2657">
        <v>8.8299999237060547</v>
      </c>
    </row>
    <row r="2658" spans="1:8" x14ac:dyDescent="0.15">
      <c r="A2658" t="s">
        <v>5439</v>
      </c>
      <c r="B2658" t="s">
        <v>5440</v>
      </c>
      <c r="C2658" t="s">
        <v>33</v>
      </c>
      <c r="E2658">
        <v>-34.747653961181641</v>
      </c>
      <c r="F2658">
        <v>1970.233642578125</v>
      </c>
      <c r="G2658">
        <v>234196688</v>
      </c>
      <c r="H2658">
        <v>1.7400000095367432</v>
      </c>
    </row>
    <row r="2659" spans="1:8" x14ac:dyDescent="0.15">
      <c r="A2659" t="s">
        <v>5441</v>
      </c>
      <c r="B2659" t="s">
        <v>5442</v>
      </c>
      <c r="C2659" t="s">
        <v>33</v>
      </c>
      <c r="D2659">
        <v>15.166732788085938</v>
      </c>
      <c r="E2659">
        <v>9.3430471420288086</v>
      </c>
      <c r="F2659">
        <v>21.522893905639648</v>
      </c>
      <c r="G2659">
        <v>234143776</v>
      </c>
      <c r="H2659">
        <v>16.889999389648438</v>
      </c>
    </row>
    <row r="2660" spans="1:8" x14ac:dyDescent="0.15">
      <c r="A2660" t="s">
        <v>5443</v>
      </c>
      <c r="B2660" t="s">
        <v>5444</v>
      </c>
      <c r="C2660" t="s">
        <v>36</v>
      </c>
      <c r="E2660">
        <v>-106.79518127441406</v>
      </c>
      <c r="F2660">
        <v>0</v>
      </c>
      <c r="G2660">
        <v>234121424</v>
      </c>
      <c r="H2660">
        <v>4.7399997711181641</v>
      </c>
    </row>
    <row r="2661" spans="1:8" x14ac:dyDescent="0.15">
      <c r="A2661" t="s">
        <v>5445</v>
      </c>
      <c r="B2661" t="s">
        <v>5446</v>
      </c>
      <c r="C2661" t="s">
        <v>36</v>
      </c>
      <c r="E2661">
        <v>-55.772838592529297</v>
      </c>
      <c r="F2661">
        <v>36.201171875</v>
      </c>
      <c r="G2661">
        <v>233727360</v>
      </c>
      <c r="H2661">
        <v>12.140000343322754</v>
      </c>
    </row>
    <row r="2662" spans="1:8" x14ac:dyDescent="0.15">
      <c r="A2662" t="s">
        <v>5447</v>
      </c>
      <c r="B2662" t="s">
        <v>5448</v>
      </c>
      <c r="C2662" t="s">
        <v>36</v>
      </c>
      <c r="E2662">
        <v>-33.359390258789062</v>
      </c>
      <c r="F2662">
        <v>320.51492309570312</v>
      </c>
      <c r="G2662">
        <v>233484320</v>
      </c>
      <c r="H2662">
        <v>2.630000114440918</v>
      </c>
    </row>
    <row r="2663" spans="1:8" x14ac:dyDescent="0.15">
      <c r="A2663" t="s">
        <v>5449</v>
      </c>
      <c r="B2663" t="s">
        <v>5450</v>
      </c>
      <c r="C2663" t="s">
        <v>28</v>
      </c>
      <c r="F2663">
        <v>3.9829000830650003E-2</v>
      </c>
      <c r="G2663">
        <v>233359920</v>
      </c>
      <c r="H2663">
        <v>16.059999465942383</v>
      </c>
    </row>
    <row r="2664" spans="1:8" x14ac:dyDescent="0.15">
      <c r="A2664" t="s">
        <v>5451</v>
      </c>
      <c r="B2664" t="s">
        <v>5452</v>
      </c>
      <c r="C2664" t="s">
        <v>45</v>
      </c>
      <c r="D2664">
        <v>19.009929656982422</v>
      </c>
      <c r="E2664">
        <v>8.4859762191772461</v>
      </c>
      <c r="F2664">
        <v>4.4562411308288574</v>
      </c>
      <c r="G2664">
        <v>232858848</v>
      </c>
      <c r="H2664">
        <v>30.629999160766602</v>
      </c>
    </row>
    <row r="2665" spans="1:8" x14ac:dyDescent="0.15">
      <c r="A2665" t="s">
        <v>5453</v>
      </c>
      <c r="B2665" t="s">
        <v>5454</v>
      </c>
      <c r="C2665" t="s">
        <v>28</v>
      </c>
      <c r="D2665">
        <v>22.856208801269531</v>
      </c>
      <c r="E2665">
        <v>60.075267791748047</v>
      </c>
      <c r="F2665">
        <v>12.867471694946289</v>
      </c>
      <c r="G2665">
        <v>232676528</v>
      </c>
      <c r="H2665">
        <v>25.420000076293945</v>
      </c>
    </row>
    <row r="2666" spans="1:8" x14ac:dyDescent="0.15">
      <c r="A2666" t="s">
        <v>5455</v>
      </c>
      <c r="B2666" t="s">
        <v>5456</v>
      </c>
      <c r="C2666" t="s">
        <v>45</v>
      </c>
      <c r="D2666">
        <v>12.170737266540527</v>
      </c>
      <c r="E2666">
        <v>12.647065162658691</v>
      </c>
      <c r="F2666">
        <v>89.895950317382812</v>
      </c>
      <c r="G2666">
        <v>231846672</v>
      </c>
      <c r="H2666">
        <v>31.010000228881836</v>
      </c>
    </row>
    <row r="2667" spans="1:8" x14ac:dyDescent="0.15">
      <c r="A2667" t="s">
        <v>5457</v>
      </c>
      <c r="B2667" t="s">
        <v>5458</v>
      </c>
      <c r="C2667" t="s">
        <v>36</v>
      </c>
      <c r="D2667">
        <v>409.00003051757812</v>
      </c>
      <c r="E2667">
        <v>1.899711012840271</v>
      </c>
      <c r="F2667">
        <v>4.044097900390625</v>
      </c>
      <c r="G2667">
        <v>231570000</v>
      </c>
      <c r="H2667">
        <v>16.379999160766602</v>
      </c>
    </row>
    <row r="2668" spans="1:8" x14ac:dyDescent="0.15">
      <c r="A2668" t="s">
        <v>5459</v>
      </c>
      <c r="B2668" t="s">
        <v>5460</v>
      </c>
      <c r="C2668" t="s">
        <v>43</v>
      </c>
      <c r="D2668">
        <v>65.045570373535156</v>
      </c>
      <c r="E2668">
        <v>14.811041831970215</v>
      </c>
      <c r="F2668">
        <v>58.753292083740234</v>
      </c>
      <c r="G2668">
        <v>231421552</v>
      </c>
      <c r="H2668">
        <v>115.09999847412109</v>
      </c>
    </row>
    <row r="2669" spans="1:8" x14ac:dyDescent="0.15">
      <c r="A2669" t="s">
        <v>5461</v>
      </c>
      <c r="B2669" t="s">
        <v>5462</v>
      </c>
      <c r="C2669" t="s">
        <v>25</v>
      </c>
      <c r="D2669">
        <v>0.68641322851181008</v>
      </c>
      <c r="F2669">
        <v>318.9344482421875</v>
      </c>
      <c r="G2669">
        <v>230749760</v>
      </c>
      <c r="H2669">
        <v>13.550000190734863</v>
      </c>
    </row>
    <row r="2670" spans="1:8" x14ac:dyDescent="0.15">
      <c r="A2670" t="s">
        <v>5463</v>
      </c>
      <c r="B2670" t="s">
        <v>5464</v>
      </c>
      <c r="C2670" t="s">
        <v>28</v>
      </c>
      <c r="E2670">
        <v>-25.516292572021484</v>
      </c>
      <c r="F2670">
        <v>514.84942626953125</v>
      </c>
      <c r="G2670">
        <v>230622608</v>
      </c>
      <c r="H2670">
        <v>0.7256000041961671</v>
      </c>
    </row>
    <row r="2671" spans="1:8" x14ac:dyDescent="0.15">
      <c r="A2671" t="s">
        <v>5465</v>
      </c>
      <c r="B2671" t="s">
        <v>5466</v>
      </c>
      <c r="C2671" t="s">
        <v>33</v>
      </c>
      <c r="E2671">
        <v>-8.4190168380737305</v>
      </c>
      <c r="F2671">
        <v>5.4434208869934082</v>
      </c>
      <c r="G2671">
        <v>230375728</v>
      </c>
      <c r="H2671">
        <v>16.120000839233398</v>
      </c>
    </row>
    <row r="2672" spans="1:8" x14ac:dyDescent="0.15">
      <c r="A2672" t="s">
        <v>5467</v>
      </c>
      <c r="B2672" t="s">
        <v>5468</v>
      </c>
      <c r="C2672" t="s">
        <v>36</v>
      </c>
      <c r="E2672">
        <v>-44.656368255615234</v>
      </c>
      <c r="F2672">
        <v>0.7276309728622441</v>
      </c>
      <c r="G2672">
        <v>230346448</v>
      </c>
      <c r="H2672">
        <v>7.2899999618530273</v>
      </c>
    </row>
    <row r="2673" spans="1:8" x14ac:dyDescent="0.15">
      <c r="A2673" t="s">
        <v>5469</v>
      </c>
      <c r="B2673" t="s">
        <v>5470</v>
      </c>
      <c r="C2673" t="s">
        <v>25</v>
      </c>
      <c r="D2673">
        <v>19.849470138549805</v>
      </c>
      <c r="E2673">
        <v>26.262992858886719</v>
      </c>
      <c r="F2673">
        <v>0</v>
      </c>
      <c r="G2673">
        <v>230209872</v>
      </c>
      <c r="H2673">
        <v>8.7600002288818359</v>
      </c>
    </row>
    <row r="2674" spans="1:8" x14ac:dyDescent="0.15">
      <c r="A2674" t="s">
        <v>5471</v>
      </c>
      <c r="B2674" t="s">
        <v>5472</v>
      </c>
      <c r="C2674" t="s">
        <v>80</v>
      </c>
      <c r="E2674">
        <v>-1.888043999671936</v>
      </c>
      <c r="F2674">
        <v>322.410888671875</v>
      </c>
      <c r="G2674">
        <v>230026768</v>
      </c>
      <c r="H2674">
        <v>14.470000267028809</v>
      </c>
    </row>
    <row r="2675" spans="1:8" x14ac:dyDescent="0.15">
      <c r="A2675" t="s">
        <v>5473</v>
      </c>
      <c r="B2675" t="s">
        <v>5474</v>
      </c>
      <c r="C2675" t="s">
        <v>36</v>
      </c>
      <c r="E2675">
        <v>-47.145969390869141</v>
      </c>
      <c r="F2675">
        <v>12.400056838989258</v>
      </c>
      <c r="G2675">
        <v>229906320</v>
      </c>
      <c r="H2675">
        <v>9.6599998474121094</v>
      </c>
    </row>
    <row r="2676" spans="1:8" x14ac:dyDescent="0.15">
      <c r="A2676" t="s">
        <v>5475</v>
      </c>
      <c r="B2676" t="s">
        <v>5476</v>
      </c>
      <c r="C2676" t="s">
        <v>36</v>
      </c>
      <c r="G2676">
        <v>229837712</v>
      </c>
      <c r="H2676">
        <v>13.890000343322754</v>
      </c>
    </row>
    <row r="2677" spans="1:8" x14ac:dyDescent="0.15">
      <c r="A2677" t="s">
        <v>5477</v>
      </c>
      <c r="B2677" t="s">
        <v>5478</v>
      </c>
      <c r="C2677" t="s">
        <v>65</v>
      </c>
      <c r="D2677">
        <v>24.993694305419922</v>
      </c>
      <c r="E2677">
        <v>10.875815391540527</v>
      </c>
      <c r="F2677">
        <v>106.76667022705078</v>
      </c>
      <c r="G2677">
        <v>229371104</v>
      </c>
      <c r="H2677">
        <v>28.440000534057617</v>
      </c>
    </row>
    <row r="2678" spans="1:8" x14ac:dyDescent="0.15">
      <c r="A2678" t="s">
        <v>5479</v>
      </c>
      <c r="B2678" t="s">
        <v>5480</v>
      </c>
      <c r="C2678" t="s">
        <v>43</v>
      </c>
      <c r="D2678">
        <v>4.2848882675170898</v>
      </c>
      <c r="E2678">
        <v>8.991856575012207</v>
      </c>
      <c r="F2678">
        <v>13.72401237487793</v>
      </c>
      <c r="G2678">
        <v>228145744</v>
      </c>
      <c r="H2678">
        <v>3.5399999618530269</v>
      </c>
    </row>
    <row r="2679" spans="1:8" x14ac:dyDescent="0.15">
      <c r="A2679" t="s">
        <v>5481</v>
      </c>
      <c r="B2679" t="s">
        <v>5482</v>
      </c>
      <c r="C2679" t="s">
        <v>28</v>
      </c>
      <c r="D2679">
        <v>10.581027030944824</v>
      </c>
      <c r="E2679">
        <v>9.7948694229125977</v>
      </c>
      <c r="F2679">
        <v>258.53939819335938</v>
      </c>
      <c r="G2679">
        <v>227949760</v>
      </c>
      <c r="H2679">
        <v>4.630000114440918</v>
      </c>
    </row>
    <row r="2680" spans="1:8" x14ac:dyDescent="0.15">
      <c r="A2680" t="s">
        <v>5483</v>
      </c>
      <c r="B2680" t="s">
        <v>5484</v>
      </c>
      <c r="C2680" t="s">
        <v>28</v>
      </c>
      <c r="D2680">
        <v>17.077842712402344</v>
      </c>
      <c r="E2680">
        <v>1.486737012863159</v>
      </c>
      <c r="F2680">
        <v>118.29087829589844</v>
      </c>
      <c r="G2680">
        <v>227678688</v>
      </c>
      <c r="H2680">
        <v>8.7200002670288086</v>
      </c>
    </row>
    <row r="2681" spans="1:8" x14ac:dyDescent="0.15">
      <c r="A2681" t="s">
        <v>5485</v>
      </c>
      <c r="B2681" t="s">
        <v>5486</v>
      </c>
      <c r="C2681" t="s">
        <v>36</v>
      </c>
      <c r="E2681">
        <v>-104.10659790039062</v>
      </c>
      <c r="F2681">
        <v>2.2704660892486572</v>
      </c>
      <c r="G2681">
        <v>227134960</v>
      </c>
      <c r="H2681">
        <v>8.369999885559082</v>
      </c>
    </row>
    <row r="2682" spans="1:8" x14ac:dyDescent="0.15">
      <c r="A2682" t="s">
        <v>5487</v>
      </c>
      <c r="B2682" t="s">
        <v>5488</v>
      </c>
      <c r="C2682" t="s">
        <v>33</v>
      </c>
      <c r="D2682">
        <v>22.767440795898438</v>
      </c>
      <c r="E2682">
        <v>7.8564138412475586</v>
      </c>
      <c r="F2682">
        <v>7.3835067749023438</v>
      </c>
      <c r="G2682">
        <v>226922064</v>
      </c>
      <c r="H2682">
        <v>9.8500003814697266</v>
      </c>
    </row>
    <row r="2683" spans="1:8" x14ac:dyDescent="0.15">
      <c r="A2683" t="s">
        <v>5489</v>
      </c>
      <c r="B2683" t="s">
        <v>5490</v>
      </c>
      <c r="C2683" t="s">
        <v>25</v>
      </c>
      <c r="D2683">
        <v>23.19019889831543</v>
      </c>
      <c r="E2683">
        <v>3.8592419624328613</v>
      </c>
      <c r="F2683">
        <v>30.553396224975586</v>
      </c>
      <c r="G2683">
        <v>226459552</v>
      </c>
      <c r="H2683">
        <v>2.9500000476837158</v>
      </c>
    </row>
    <row r="2684" spans="1:8" x14ac:dyDescent="0.15">
      <c r="A2684" t="s">
        <v>5491</v>
      </c>
      <c r="B2684" t="s">
        <v>5492</v>
      </c>
      <c r="C2684" t="s">
        <v>33</v>
      </c>
      <c r="D2684">
        <v>13.015869140625</v>
      </c>
      <c r="E2684">
        <v>8.4838104248046875</v>
      </c>
      <c r="F2684">
        <v>108.31439971923828</v>
      </c>
      <c r="G2684">
        <v>226140912</v>
      </c>
      <c r="H2684">
        <v>22.75</v>
      </c>
    </row>
    <row r="2685" spans="1:8" x14ac:dyDescent="0.15">
      <c r="A2685" t="s">
        <v>5493</v>
      </c>
      <c r="B2685" t="s">
        <v>5494</v>
      </c>
      <c r="C2685" t="s">
        <v>89</v>
      </c>
      <c r="D2685">
        <v>67.263702392578125</v>
      </c>
      <c r="E2685">
        <v>2.0063459873199458</v>
      </c>
      <c r="F2685">
        <v>9.330439567565918</v>
      </c>
      <c r="G2685">
        <v>225613328</v>
      </c>
      <c r="H2685">
        <v>3.440000057220459</v>
      </c>
    </row>
    <row r="2686" spans="1:8" x14ac:dyDescent="0.15">
      <c r="A2686" t="s">
        <v>5495</v>
      </c>
      <c r="B2686" t="s">
        <v>5496</v>
      </c>
      <c r="C2686" t="s">
        <v>28</v>
      </c>
      <c r="D2686">
        <v>45.412246704101562</v>
      </c>
      <c r="E2686">
        <v>1.481714010238647</v>
      </c>
      <c r="F2686">
        <v>62.297149658203125</v>
      </c>
      <c r="G2686">
        <v>225573056</v>
      </c>
      <c r="H2686">
        <v>7.6599998474121094</v>
      </c>
    </row>
    <row r="2687" spans="1:8" x14ac:dyDescent="0.15">
      <c r="A2687" t="s">
        <v>5497</v>
      </c>
      <c r="B2687" t="s">
        <v>5498</v>
      </c>
      <c r="C2687" t="s">
        <v>33</v>
      </c>
      <c r="D2687">
        <v>13.217072486877441</v>
      </c>
      <c r="E2687">
        <v>16.766397476196289</v>
      </c>
      <c r="F2687">
        <v>19.222383499145508</v>
      </c>
      <c r="G2687">
        <v>225483664</v>
      </c>
      <c r="H2687">
        <v>26.409999847412109</v>
      </c>
    </row>
    <row r="2688" spans="1:8" x14ac:dyDescent="0.15">
      <c r="A2688" t="s">
        <v>5499</v>
      </c>
      <c r="B2688" t="s">
        <v>5500</v>
      </c>
      <c r="C2688" t="s">
        <v>69</v>
      </c>
      <c r="D2688">
        <v>15.342667579650879</v>
      </c>
      <c r="E2688">
        <v>15.93565559387207</v>
      </c>
      <c r="F2688">
        <v>4.3089079856872559</v>
      </c>
      <c r="G2688">
        <v>225397856</v>
      </c>
      <c r="H2688">
        <v>23.129999160766602</v>
      </c>
    </row>
    <row r="2689" spans="1:8" x14ac:dyDescent="0.15">
      <c r="A2689" t="s">
        <v>5501</v>
      </c>
      <c r="B2689" t="s">
        <v>5502</v>
      </c>
      <c r="C2689" t="s">
        <v>36</v>
      </c>
      <c r="E2689">
        <v>-543.08740234375</v>
      </c>
      <c r="F2689">
        <v>1.1276429891586299</v>
      </c>
      <c r="G2689">
        <v>224699344</v>
      </c>
      <c r="H2689">
        <v>4.9200000762939453</v>
      </c>
    </row>
    <row r="2690" spans="1:8" x14ac:dyDescent="0.15">
      <c r="A2690" t="s">
        <v>5503</v>
      </c>
      <c r="B2690" t="s">
        <v>5504</v>
      </c>
      <c r="C2690" t="s">
        <v>20</v>
      </c>
      <c r="F2690">
        <v>15.544948577880859</v>
      </c>
      <c r="G2690">
        <v>224589664</v>
      </c>
      <c r="H2690">
        <v>3</v>
      </c>
    </row>
    <row r="2691" spans="1:8" x14ac:dyDescent="0.15">
      <c r="A2691" t="s">
        <v>5505</v>
      </c>
      <c r="B2691" t="s">
        <v>5506</v>
      </c>
      <c r="C2691" t="s">
        <v>33</v>
      </c>
      <c r="D2691">
        <v>9.8417720794677734</v>
      </c>
      <c r="E2691">
        <v>10.861268043518066</v>
      </c>
      <c r="F2691">
        <v>17.288270950317383</v>
      </c>
      <c r="G2691">
        <v>224480720</v>
      </c>
      <c r="H2691">
        <v>15.329999923706055</v>
      </c>
    </row>
    <row r="2692" spans="1:8" x14ac:dyDescent="0.15">
      <c r="A2692" t="s">
        <v>5507</v>
      </c>
      <c r="B2692" t="s">
        <v>5508</v>
      </c>
      <c r="C2692" t="s">
        <v>89</v>
      </c>
      <c r="E2692">
        <v>-5.2427999675274006E-2</v>
      </c>
      <c r="F2692">
        <v>188.41059875488281</v>
      </c>
      <c r="G2692">
        <v>223904928</v>
      </c>
      <c r="H2692">
        <v>3.5399999618530269</v>
      </c>
    </row>
    <row r="2693" spans="1:8" x14ac:dyDescent="0.15">
      <c r="A2693" t="s">
        <v>5509</v>
      </c>
      <c r="B2693" t="s">
        <v>5510</v>
      </c>
      <c r="C2693" t="s">
        <v>69</v>
      </c>
      <c r="E2693">
        <v>-35.335330963134766</v>
      </c>
      <c r="F2693">
        <v>115.62881469726562</v>
      </c>
      <c r="G2693">
        <v>223348352</v>
      </c>
      <c r="H2693">
        <v>4.3000001907348633</v>
      </c>
    </row>
    <row r="2694" spans="1:8" x14ac:dyDescent="0.15">
      <c r="A2694" t="s">
        <v>5511</v>
      </c>
      <c r="B2694" t="s">
        <v>5512</v>
      </c>
      <c r="C2694" t="s">
        <v>36</v>
      </c>
      <c r="E2694">
        <v>-71.651779174804688</v>
      </c>
      <c r="F2694">
        <v>5.2351551055908203</v>
      </c>
      <c r="G2694">
        <v>222129264</v>
      </c>
      <c r="H2694">
        <v>7.690000057220459</v>
      </c>
    </row>
    <row r="2695" spans="1:8" x14ac:dyDescent="0.15">
      <c r="A2695" t="s">
        <v>5513</v>
      </c>
      <c r="B2695" t="s">
        <v>5514</v>
      </c>
      <c r="C2695" t="s">
        <v>89</v>
      </c>
      <c r="E2695">
        <v>-1.446323037147522</v>
      </c>
      <c r="F2695">
        <v>59.793533325195312</v>
      </c>
      <c r="G2695">
        <v>221199072</v>
      </c>
      <c r="H2695">
        <v>8.9499998092651367</v>
      </c>
    </row>
    <row r="2696" spans="1:8" x14ac:dyDescent="0.15">
      <c r="A2696" t="s">
        <v>5515</v>
      </c>
      <c r="B2696" t="s">
        <v>5516</v>
      </c>
      <c r="C2696" t="s">
        <v>36</v>
      </c>
      <c r="E2696">
        <v>-118.30352783203125</v>
      </c>
      <c r="F2696">
        <v>80.98382568359375</v>
      </c>
      <c r="G2696">
        <v>221172848</v>
      </c>
      <c r="H2696">
        <v>3.8599998950958252</v>
      </c>
    </row>
    <row r="2697" spans="1:8" x14ac:dyDescent="0.15">
      <c r="A2697" t="s">
        <v>5517</v>
      </c>
      <c r="B2697" t="s">
        <v>5518</v>
      </c>
      <c r="C2697" t="s">
        <v>25</v>
      </c>
      <c r="D2697">
        <v>9726.373046875</v>
      </c>
      <c r="E2697">
        <v>-8.0034002661705003E-2</v>
      </c>
      <c r="F2697">
        <v>6.4599628448486328</v>
      </c>
      <c r="G2697">
        <v>220942496</v>
      </c>
      <c r="H2697">
        <v>11.489999771118164</v>
      </c>
    </row>
    <row r="2698" spans="1:8" x14ac:dyDescent="0.15">
      <c r="A2698" t="s">
        <v>5519</v>
      </c>
      <c r="B2698" t="s">
        <v>5520</v>
      </c>
      <c r="C2698" t="s">
        <v>33</v>
      </c>
      <c r="D2698">
        <v>9.4845361709594727</v>
      </c>
      <c r="E2698">
        <v>14.058032989501953</v>
      </c>
      <c r="F2698">
        <v>106.99385833740234</v>
      </c>
      <c r="G2698">
        <v>220662000</v>
      </c>
      <c r="H2698">
        <v>18.860000610351562</v>
      </c>
    </row>
    <row r="2699" spans="1:8" x14ac:dyDescent="0.15">
      <c r="A2699" t="s">
        <v>5521</v>
      </c>
      <c r="B2699" t="s">
        <v>5522</v>
      </c>
      <c r="C2699" t="s">
        <v>36</v>
      </c>
      <c r="E2699">
        <v>-89.297554016113281</v>
      </c>
      <c r="F2699">
        <v>8.3813047409057617</v>
      </c>
      <c r="G2699">
        <v>220431056</v>
      </c>
      <c r="H2699">
        <v>3.5099999904632568</v>
      </c>
    </row>
    <row r="2700" spans="1:8" x14ac:dyDescent="0.15">
      <c r="A2700" t="s">
        <v>5523</v>
      </c>
      <c r="B2700" t="s">
        <v>5524</v>
      </c>
      <c r="C2700" t="s">
        <v>36</v>
      </c>
      <c r="D2700">
        <v>28.937982559204102</v>
      </c>
      <c r="E2700">
        <v>19.304206848144531</v>
      </c>
      <c r="F2700">
        <v>6.5134649276733398</v>
      </c>
      <c r="G2700">
        <v>220227344</v>
      </c>
      <c r="H2700">
        <v>19.370000839233398</v>
      </c>
    </row>
    <row r="2701" spans="1:8" x14ac:dyDescent="0.15">
      <c r="A2701" t="s">
        <v>5525</v>
      </c>
      <c r="B2701" t="s">
        <v>5526</v>
      </c>
      <c r="C2701" t="s">
        <v>65</v>
      </c>
      <c r="D2701">
        <v>20.622358322143555</v>
      </c>
      <c r="E2701">
        <v>10.044869422912598</v>
      </c>
      <c r="F2701">
        <v>2.7277169227600102</v>
      </c>
      <c r="G2701">
        <v>220003680</v>
      </c>
      <c r="H2701">
        <v>14.640000343322754</v>
      </c>
    </row>
    <row r="2702" spans="1:8" x14ac:dyDescent="0.15">
      <c r="A2702" t="s">
        <v>5527</v>
      </c>
      <c r="B2702" t="s">
        <v>5528</v>
      </c>
      <c r="C2702" t="s">
        <v>28</v>
      </c>
      <c r="D2702">
        <v>13.782979965209961</v>
      </c>
      <c r="E2702">
        <v>10.587113380432129</v>
      </c>
      <c r="F2702">
        <v>81.87451171875</v>
      </c>
      <c r="G2702">
        <v>219682000</v>
      </c>
      <c r="H2702">
        <v>14.399999618530273</v>
      </c>
    </row>
    <row r="2703" spans="1:8" x14ac:dyDescent="0.15">
      <c r="A2703" t="s">
        <v>5529</v>
      </c>
      <c r="B2703" t="s">
        <v>5530</v>
      </c>
      <c r="C2703" t="s">
        <v>28</v>
      </c>
      <c r="D2703">
        <v>15.372088432312012</v>
      </c>
      <c r="E2703">
        <v>10.180536270141602</v>
      </c>
      <c r="F2703">
        <v>0.82972002029418901</v>
      </c>
      <c r="G2703">
        <v>218944368</v>
      </c>
      <c r="H2703">
        <v>29.600000381469727</v>
      </c>
    </row>
    <row r="2704" spans="1:8" x14ac:dyDescent="0.15">
      <c r="A2704" t="s">
        <v>5531</v>
      </c>
      <c r="B2704" t="s">
        <v>5532</v>
      </c>
      <c r="C2704" t="s">
        <v>36</v>
      </c>
      <c r="E2704">
        <v>-141.3037109375</v>
      </c>
      <c r="F2704">
        <v>152.60713195800781</v>
      </c>
      <c r="G2704">
        <v>218851376</v>
      </c>
      <c r="H2704">
        <v>2.2100000381469731</v>
      </c>
    </row>
    <row r="2705" spans="1:8" x14ac:dyDescent="0.15">
      <c r="A2705" t="s">
        <v>5533</v>
      </c>
      <c r="B2705" t="s">
        <v>5534</v>
      </c>
      <c r="C2705" t="s">
        <v>20</v>
      </c>
      <c r="D2705">
        <v>58.074108123779297</v>
      </c>
      <c r="F2705">
        <v>3.7181999534369001E-2</v>
      </c>
      <c r="G2705">
        <v>218594656</v>
      </c>
      <c r="H2705">
        <v>7.2100000381469727</v>
      </c>
    </row>
    <row r="2706" spans="1:8" x14ac:dyDescent="0.15">
      <c r="A2706" t="s">
        <v>5535</v>
      </c>
      <c r="B2706" t="s">
        <v>5536</v>
      </c>
      <c r="C2706" t="s">
        <v>33</v>
      </c>
      <c r="D2706">
        <v>13.11660099029541</v>
      </c>
      <c r="E2706">
        <v>9.3324565887451172</v>
      </c>
      <c r="F2706">
        <v>1.1612850427627559</v>
      </c>
      <c r="G2706">
        <v>218392112</v>
      </c>
      <c r="H2706">
        <v>33.569999694824219</v>
      </c>
    </row>
    <row r="2707" spans="1:8" x14ac:dyDescent="0.15">
      <c r="A2707" t="s">
        <v>5537</v>
      </c>
      <c r="B2707" t="s">
        <v>5538</v>
      </c>
      <c r="C2707" t="s">
        <v>69</v>
      </c>
      <c r="D2707">
        <v>23.994144439697266</v>
      </c>
      <c r="E2707">
        <v>3.781512975692749</v>
      </c>
      <c r="F2707">
        <v>78.519744873046875</v>
      </c>
      <c r="G2707">
        <v>217937536</v>
      </c>
      <c r="H2707">
        <v>12.899999618530273</v>
      </c>
    </row>
    <row r="2708" spans="1:8" x14ac:dyDescent="0.15">
      <c r="A2708" t="s">
        <v>5539</v>
      </c>
      <c r="B2708" t="s">
        <v>5540</v>
      </c>
      <c r="C2708" t="s">
        <v>20</v>
      </c>
      <c r="E2708">
        <v>-130.23167419433594</v>
      </c>
      <c r="F2708">
        <v>64.308372497558594</v>
      </c>
      <c r="G2708">
        <v>217609968</v>
      </c>
      <c r="H2708">
        <v>7.2399997711181641</v>
      </c>
    </row>
    <row r="2709" spans="1:8" x14ac:dyDescent="0.15">
      <c r="A2709" t="s">
        <v>5541</v>
      </c>
      <c r="B2709" t="s">
        <v>5542</v>
      </c>
      <c r="C2709" t="s">
        <v>33</v>
      </c>
      <c r="D2709">
        <v>17.604528427124023</v>
      </c>
      <c r="E2709">
        <v>12.102292060852051</v>
      </c>
      <c r="F2709">
        <v>48.080375671386719</v>
      </c>
      <c r="G2709">
        <v>217436256</v>
      </c>
      <c r="H2709">
        <v>57.5</v>
      </c>
    </row>
    <row r="2710" spans="1:8" x14ac:dyDescent="0.15">
      <c r="A2710" t="s">
        <v>5543</v>
      </c>
      <c r="B2710" t="s">
        <v>5544</v>
      </c>
      <c r="C2710" t="s">
        <v>36</v>
      </c>
      <c r="F2710">
        <v>1.5249719619750981</v>
      </c>
      <c r="G2710">
        <v>217160176</v>
      </c>
      <c r="H2710">
        <v>9.5799999237060547</v>
      </c>
    </row>
    <row r="2711" spans="1:8" x14ac:dyDescent="0.15">
      <c r="A2711" t="s">
        <v>5545</v>
      </c>
      <c r="B2711" t="s">
        <v>5546</v>
      </c>
      <c r="C2711" t="s">
        <v>69</v>
      </c>
      <c r="D2711">
        <v>5.065941333770752</v>
      </c>
      <c r="E2711">
        <v>34.427356719970703</v>
      </c>
      <c r="F2711">
        <v>133.4932861328125</v>
      </c>
      <c r="G2711">
        <v>216787552</v>
      </c>
      <c r="H2711">
        <v>6.9200000762939453</v>
      </c>
    </row>
    <row r="2712" spans="1:8" x14ac:dyDescent="0.15">
      <c r="A2712" t="s">
        <v>5547</v>
      </c>
      <c r="B2712" t="s">
        <v>5548</v>
      </c>
      <c r="C2712" t="s">
        <v>33</v>
      </c>
      <c r="D2712">
        <v>9.2890081405639648</v>
      </c>
      <c r="E2712">
        <v>15.949335098266602</v>
      </c>
      <c r="F2712">
        <v>51.633354187011719</v>
      </c>
      <c r="G2712">
        <v>216773392</v>
      </c>
      <c r="H2712">
        <v>48.409999847412109</v>
      </c>
    </row>
    <row r="2713" spans="1:8" x14ac:dyDescent="0.15">
      <c r="A2713" t="s">
        <v>5549</v>
      </c>
      <c r="B2713" t="s">
        <v>5550</v>
      </c>
      <c r="C2713" t="s">
        <v>20</v>
      </c>
      <c r="E2713">
        <v>-15.858413696289062</v>
      </c>
      <c r="F2713">
        <v>23.04155158996582</v>
      </c>
      <c r="G2713">
        <v>216218512</v>
      </c>
      <c r="H2713">
        <v>5.3400001525878906</v>
      </c>
    </row>
    <row r="2714" spans="1:8" x14ac:dyDescent="0.15">
      <c r="A2714" t="s">
        <v>5551</v>
      </c>
      <c r="B2714" t="s">
        <v>5552</v>
      </c>
      <c r="C2714" t="s">
        <v>33</v>
      </c>
      <c r="D2714">
        <v>11.583771705627441</v>
      </c>
      <c r="E2714">
        <v>8.6034297943115234</v>
      </c>
      <c r="F2714">
        <v>21.348419189453125</v>
      </c>
      <c r="G2714">
        <v>215682928</v>
      </c>
      <c r="H2714">
        <v>16.639999389648438</v>
      </c>
    </row>
    <row r="2715" spans="1:8" x14ac:dyDescent="0.15">
      <c r="A2715" t="s">
        <v>5553</v>
      </c>
      <c r="B2715" t="s">
        <v>5554</v>
      </c>
      <c r="C2715" t="s">
        <v>36</v>
      </c>
      <c r="E2715">
        <v>-64.70416259765625</v>
      </c>
      <c r="F2715">
        <v>0.65129399299621604</v>
      </c>
      <c r="G2715">
        <v>215622096</v>
      </c>
      <c r="H2715">
        <v>5.1599998474121094</v>
      </c>
    </row>
    <row r="2716" spans="1:8" x14ac:dyDescent="0.15">
      <c r="A2716" t="s">
        <v>5555</v>
      </c>
      <c r="B2716" t="s">
        <v>5556</v>
      </c>
      <c r="C2716" t="s">
        <v>69</v>
      </c>
      <c r="D2716">
        <v>8.3283519744873047</v>
      </c>
      <c r="E2716">
        <v>11.884689331054688</v>
      </c>
      <c r="F2716">
        <v>0</v>
      </c>
      <c r="G2716">
        <v>215468832</v>
      </c>
      <c r="H2716">
        <v>31.840000152587891</v>
      </c>
    </row>
    <row r="2717" spans="1:8" x14ac:dyDescent="0.15">
      <c r="A2717" t="s">
        <v>5557</v>
      </c>
      <c r="B2717" t="s">
        <v>5558</v>
      </c>
      <c r="C2717" t="s">
        <v>36</v>
      </c>
      <c r="E2717">
        <v>-60.15557861328125</v>
      </c>
      <c r="F2717">
        <v>6.4226369857788086</v>
      </c>
      <c r="G2717">
        <v>215099616</v>
      </c>
      <c r="H2717">
        <v>4</v>
      </c>
    </row>
    <row r="2718" spans="1:8" x14ac:dyDescent="0.15">
      <c r="A2718" t="s">
        <v>5559</v>
      </c>
      <c r="B2718" t="s">
        <v>5560</v>
      </c>
      <c r="C2718" t="s">
        <v>33</v>
      </c>
      <c r="D2718">
        <v>9.3701925277709961</v>
      </c>
      <c r="E2718">
        <v>16.47929573059082</v>
      </c>
      <c r="F2718">
        <v>142.49345397949219</v>
      </c>
      <c r="G2718">
        <v>214928800</v>
      </c>
      <c r="H2718">
        <v>19.790000915527344</v>
      </c>
    </row>
    <row r="2719" spans="1:8" x14ac:dyDescent="0.15">
      <c r="A2719" t="s">
        <v>5561</v>
      </c>
      <c r="B2719" t="s">
        <v>5562</v>
      </c>
      <c r="C2719" t="s">
        <v>43</v>
      </c>
      <c r="E2719">
        <v>-11.755744934082031</v>
      </c>
      <c r="F2719">
        <v>322.80523681640625</v>
      </c>
      <c r="G2719">
        <v>214747712</v>
      </c>
      <c r="H2719">
        <v>1.7100000381469731</v>
      </c>
    </row>
    <row r="2720" spans="1:8" x14ac:dyDescent="0.15">
      <c r="A2720" t="s">
        <v>5563</v>
      </c>
      <c r="B2720" t="s">
        <v>5564</v>
      </c>
      <c r="C2720" t="s">
        <v>45</v>
      </c>
      <c r="D2720">
        <v>35.341743469238281</v>
      </c>
      <c r="E2720">
        <v>6.7659769058227539</v>
      </c>
      <c r="F2720">
        <v>38.835700988769531</v>
      </c>
      <c r="G2720">
        <v>214213120</v>
      </c>
      <c r="H2720">
        <v>9.5399999618530273</v>
      </c>
    </row>
    <row r="2721" spans="1:8" x14ac:dyDescent="0.15">
      <c r="A2721" t="s">
        <v>5565</v>
      </c>
      <c r="B2721" t="s">
        <v>5566</v>
      </c>
      <c r="C2721" t="s">
        <v>33</v>
      </c>
      <c r="D2721">
        <v>11.762625694274902</v>
      </c>
      <c r="E2721">
        <v>10.285996437072754</v>
      </c>
      <c r="F2721">
        <v>58.392173767089844</v>
      </c>
      <c r="G2721">
        <v>212458928</v>
      </c>
      <c r="H2721">
        <v>22.569999694824219</v>
      </c>
    </row>
    <row r="2722" spans="1:8" x14ac:dyDescent="0.15">
      <c r="A2722" t="s">
        <v>5567</v>
      </c>
      <c r="B2722" t="s">
        <v>5568</v>
      </c>
      <c r="C2722" t="s">
        <v>69</v>
      </c>
      <c r="D2722">
        <v>18.798271179199219</v>
      </c>
      <c r="E2722">
        <v>-16.064491271972656</v>
      </c>
      <c r="F2722">
        <v>76.603462219238281</v>
      </c>
      <c r="G2722">
        <v>212273184</v>
      </c>
      <c r="H2722">
        <v>20.049999237060547</v>
      </c>
    </row>
    <row r="2723" spans="1:8" x14ac:dyDescent="0.15">
      <c r="A2723" t="s">
        <v>5569</v>
      </c>
      <c r="B2723" t="s">
        <v>5570</v>
      </c>
      <c r="C2723" t="s">
        <v>36</v>
      </c>
      <c r="E2723">
        <v>-35.553958892822266</v>
      </c>
      <c r="F2723">
        <v>0</v>
      </c>
      <c r="G2723">
        <v>212272784</v>
      </c>
      <c r="H2723">
        <v>11.140000343322754</v>
      </c>
    </row>
    <row r="2724" spans="1:8" x14ac:dyDescent="0.15">
      <c r="A2724" t="s">
        <v>5571</v>
      </c>
      <c r="B2724" t="s">
        <v>5572</v>
      </c>
      <c r="C2724" t="s">
        <v>36</v>
      </c>
      <c r="D2724">
        <v>7.3771662712097168</v>
      </c>
      <c r="F2724">
        <v>228.3638916015625</v>
      </c>
      <c r="G2724">
        <v>211360928</v>
      </c>
      <c r="H2724">
        <v>6.5</v>
      </c>
    </row>
    <row r="2725" spans="1:8" x14ac:dyDescent="0.15">
      <c r="A2725" t="s">
        <v>5573</v>
      </c>
      <c r="B2725" t="s">
        <v>5574</v>
      </c>
      <c r="C2725" t="s">
        <v>69</v>
      </c>
      <c r="D2725">
        <v>5.447288990020752</v>
      </c>
      <c r="E2725">
        <v>19.918277740478516</v>
      </c>
      <c r="F2725">
        <v>213.49562072753906</v>
      </c>
      <c r="G2725">
        <v>211097296</v>
      </c>
      <c r="H2725">
        <v>6.7199997901916504</v>
      </c>
    </row>
    <row r="2726" spans="1:8" x14ac:dyDescent="0.15">
      <c r="A2726" t="s">
        <v>5575</v>
      </c>
      <c r="B2726" t="s">
        <v>5576</v>
      </c>
      <c r="C2726" t="s">
        <v>33</v>
      </c>
      <c r="D2726">
        <v>9.5812044143676758</v>
      </c>
      <c r="E2726">
        <v>15.396829605102539</v>
      </c>
      <c r="F2726">
        <v>0</v>
      </c>
      <c r="G2726">
        <v>211025472</v>
      </c>
      <c r="H2726">
        <v>25.299999237060547</v>
      </c>
    </row>
    <row r="2727" spans="1:8" x14ac:dyDescent="0.15">
      <c r="A2727" t="s">
        <v>5577</v>
      </c>
      <c r="B2727" t="s">
        <v>5578</v>
      </c>
      <c r="C2727" t="s">
        <v>33</v>
      </c>
      <c r="D2727">
        <v>9.8550205230712891</v>
      </c>
      <c r="E2727">
        <v>10.368100166320801</v>
      </c>
      <c r="F2727">
        <v>96.538230895996094</v>
      </c>
      <c r="G2727">
        <v>210882800</v>
      </c>
      <c r="H2727">
        <v>22.299999237060547</v>
      </c>
    </row>
    <row r="2728" spans="1:8" x14ac:dyDescent="0.15">
      <c r="A2728" t="s">
        <v>5579</v>
      </c>
      <c r="B2728" t="s">
        <v>5580</v>
      </c>
      <c r="C2728" t="s">
        <v>28</v>
      </c>
      <c r="D2728">
        <v>6.0716738700866699</v>
      </c>
      <c r="E2728">
        <v>13.867153167724609</v>
      </c>
      <c r="F2728">
        <v>29.482809066772461</v>
      </c>
      <c r="G2728">
        <v>209873984</v>
      </c>
      <c r="H2728">
        <v>17.760000228881836</v>
      </c>
    </row>
    <row r="2729" spans="1:8" x14ac:dyDescent="0.15">
      <c r="A2729" t="s">
        <v>5581</v>
      </c>
      <c r="B2729" t="s">
        <v>5582</v>
      </c>
      <c r="C2729" t="s">
        <v>36</v>
      </c>
      <c r="E2729">
        <v>-35.111488342285156</v>
      </c>
      <c r="F2729">
        <v>0.38408800959587103</v>
      </c>
      <c r="G2729">
        <v>209685712</v>
      </c>
      <c r="H2729">
        <v>6.380000114440918</v>
      </c>
    </row>
    <row r="2730" spans="1:8" x14ac:dyDescent="0.15">
      <c r="A2730" t="s">
        <v>5583</v>
      </c>
      <c r="B2730" t="s">
        <v>5584</v>
      </c>
      <c r="C2730" t="s">
        <v>80</v>
      </c>
      <c r="E2730">
        <v>-2.250999927520752</v>
      </c>
      <c r="F2730">
        <v>251.22622680664062</v>
      </c>
      <c r="G2730">
        <v>209385248</v>
      </c>
      <c r="H2730">
        <v>25.600000381469727</v>
      </c>
    </row>
    <row r="2731" spans="1:8" x14ac:dyDescent="0.15">
      <c r="A2731" t="s">
        <v>5585</v>
      </c>
      <c r="B2731" t="s">
        <v>5586</v>
      </c>
      <c r="C2731" t="s">
        <v>20</v>
      </c>
      <c r="D2731">
        <v>25.673728942871094</v>
      </c>
      <c r="E2731">
        <v>16.903020858764648</v>
      </c>
      <c r="F2731">
        <v>26.715068817138672</v>
      </c>
      <c r="G2731">
        <v>209335600</v>
      </c>
      <c r="H2731">
        <v>1.6100000143051152</v>
      </c>
    </row>
    <row r="2732" spans="1:8" x14ac:dyDescent="0.15">
      <c r="A2732" t="s">
        <v>5587</v>
      </c>
      <c r="B2732" t="s">
        <v>5588</v>
      </c>
      <c r="C2732" t="s">
        <v>36</v>
      </c>
      <c r="E2732">
        <v>-164.84709167480469</v>
      </c>
      <c r="F2732">
        <v>325.51242065429688</v>
      </c>
      <c r="G2732">
        <v>209263248</v>
      </c>
      <c r="H2732">
        <v>1.029999971389771</v>
      </c>
    </row>
    <row r="2733" spans="1:8" x14ac:dyDescent="0.15">
      <c r="A2733" t="s">
        <v>5589</v>
      </c>
      <c r="B2733" t="s">
        <v>5590</v>
      </c>
      <c r="C2733" t="s">
        <v>43</v>
      </c>
      <c r="E2733">
        <v>-48.831390380859375</v>
      </c>
      <c r="F2733">
        <v>126.93207550048828</v>
      </c>
      <c r="G2733">
        <v>209251552</v>
      </c>
      <c r="H2733">
        <v>3.059999942779541</v>
      </c>
    </row>
    <row r="2734" spans="1:8" x14ac:dyDescent="0.15">
      <c r="A2734" t="s">
        <v>5591</v>
      </c>
      <c r="B2734" t="s">
        <v>5592</v>
      </c>
      <c r="C2734" t="s">
        <v>36</v>
      </c>
      <c r="E2734">
        <v>-15.83477783203125</v>
      </c>
      <c r="F2734">
        <v>10.866440773010254</v>
      </c>
      <c r="G2734">
        <v>209161440</v>
      </c>
      <c r="H2734">
        <v>1.440000057220459</v>
      </c>
    </row>
    <row r="2735" spans="1:8" x14ac:dyDescent="0.15">
      <c r="A2735" t="s">
        <v>5593</v>
      </c>
      <c r="B2735" t="s">
        <v>5594</v>
      </c>
      <c r="C2735" t="s">
        <v>33</v>
      </c>
      <c r="D2735">
        <v>12.721915245056152</v>
      </c>
      <c r="E2735">
        <v>8.6869697570800781</v>
      </c>
      <c r="F2735">
        <v>30.773593902587891</v>
      </c>
      <c r="G2735">
        <v>208799968</v>
      </c>
      <c r="H2735">
        <v>10.840000152587891</v>
      </c>
    </row>
    <row r="2736" spans="1:8" x14ac:dyDescent="0.15">
      <c r="A2736" t="s">
        <v>5595</v>
      </c>
      <c r="B2736" t="s">
        <v>5596</v>
      </c>
      <c r="C2736" t="s">
        <v>33</v>
      </c>
      <c r="D2736">
        <v>11.588140487670898</v>
      </c>
      <c r="E2736">
        <v>8.1444997787475586</v>
      </c>
      <c r="F2736">
        <v>51.094863891601562</v>
      </c>
      <c r="G2736">
        <v>207657472</v>
      </c>
      <c r="H2736">
        <v>24.5</v>
      </c>
    </row>
    <row r="2737" spans="1:8" x14ac:dyDescent="0.15">
      <c r="A2737" t="s">
        <v>5597</v>
      </c>
      <c r="B2737" t="s">
        <v>5598</v>
      </c>
      <c r="C2737" t="s">
        <v>33</v>
      </c>
      <c r="D2737">
        <v>14.67646598815918</v>
      </c>
      <c r="E2737">
        <v>7.973207950592041</v>
      </c>
      <c r="F2737">
        <v>127.00366973876953</v>
      </c>
      <c r="G2737">
        <v>207469248</v>
      </c>
      <c r="H2737">
        <v>29.969999313354492</v>
      </c>
    </row>
    <row r="2738" spans="1:8" x14ac:dyDescent="0.15">
      <c r="A2738" t="s">
        <v>5599</v>
      </c>
      <c r="B2738" t="s">
        <v>5600</v>
      </c>
      <c r="C2738" t="s">
        <v>80</v>
      </c>
      <c r="E2738">
        <v>2.13506007194519</v>
      </c>
      <c r="F2738">
        <v>116.92929077148438</v>
      </c>
      <c r="G2738">
        <v>207421360</v>
      </c>
      <c r="H2738">
        <v>2.3299999237060551</v>
      </c>
    </row>
    <row r="2739" spans="1:8" x14ac:dyDescent="0.15">
      <c r="A2739" t="s">
        <v>5601</v>
      </c>
      <c r="B2739" t="s">
        <v>5602</v>
      </c>
      <c r="C2739" t="s">
        <v>36</v>
      </c>
      <c r="E2739">
        <v>-57.325336456298828</v>
      </c>
      <c r="F2739">
        <v>24.893035888671875</v>
      </c>
      <c r="G2739">
        <v>207079200</v>
      </c>
      <c r="H2739">
        <v>5.630000114440918</v>
      </c>
    </row>
    <row r="2740" spans="1:8" x14ac:dyDescent="0.15">
      <c r="A2740" t="s">
        <v>5603</v>
      </c>
      <c r="B2740" t="s">
        <v>5604</v>
      </c>
      <c r="C2740" t="s">
        <v>28</v>
      </c>
      <c r="D2740">
        <v>13.094500541687012</v>
      </c>
      <c r="E2740">
        <v>7.727384090423584</v>
      </c>
      <c r="F2740">
        <v>85.420494079589844</v>
      </c>
      <c r="G2740">
        <v>206977008</v>
      </c>
      <c r="H2740">
        <v>17.129999160766602</v>
      </c>
    </row>
    <row r="2741" spans="1:8" x14ac:dyDescent="0.15">
      <c r="A2741" t="s">
        <v>5605</v>
      </c>
      <c r="B2741" t="s">
        <v>5606</v>
      </c>
      <c r="C2741" t="s">
        <v>33</v>
      </c>
      <c r="D2741">
        <v>10.979079246520996</v>
      </c>
      <c r="E2741">
        <v>10.835956573486328</v>
      </c>
      <c r="F2741">
        <v>99.005874633789062</v>
      </c>
      <c r="G2741">
        <v>206613072</v>
      </c>
      <c r="H2741">
        <v>26.350000381469727</v>
      </c>
    </row>
    <row r="2742" spans="1:8" x14ac:dyDescent="0.15">
      <c r="A2742" t="s">
        <v>5607</v>
      </c>
      <c r="B2742" t="s">
        <v>5608</v>
      </c>
      <c r="C2742" t="s">
        <v>33</v>
      </c>
      <c r="D2742">
        <v>8.7811641693115234</v>
      </c>
      <c r="E2742">
        <v>9.5549802780151367</v>
      </c>
      <c r="F2742">
        <v>134.394287109375</v>
      </c>
      <c r="G2742">
        <v>205267312</v>
      </c>
      <c r="H2742">
        <v>12.470000267028809</v>
      </c>
    </row>
    <row r="2743" spans="1:8" x14ac:dyDescent="0.15">
      <c r="A2743" t="s">
        <v>5609</v>
      </c>
      <c r="B2743" t="s">
        <v>5610</v>
      </c>
      <c r="C2743" t="s">
        <v>43</v>
      </c>
      <c r="E2743">
        <v>-13.721867561340332</v>
      </c>
      <c r="F2743">
        <v>131.6759033203125</v>
      </c>
      <c r="G2743">
        <v>203882640</v>
      </c>
      <c r="H2743">
        <v>6.1599998474121094</v>
      </c>
    </row>
    <row r="2744" spans="1:8" x14ac:dyDescent="0.15">
      <c r="A2744" t="s">
        <v>5611</v>
      </c>
      <c r="B2744" t="s">
        <v>5612</v>
      </c>
      <c r="C2744" t="s">
        <v>80</v>
      </c>
      <c r="D2744">
        <v>333.14239501953125</v>
      </c>
      <c r="E2744">
        <v>2.4526739120483398</v>
      </c>
      <c r="F2744">
        <v>6.5600719451904297</v>
      </c>
      <c r="G2744">
        <v>203374656</v>
      </c>
      <c r="H2744">
        <v>10.529999732971191</v>
      </c>
    </row>
    <row r="2745" spans="1:8" x14ac:dyDescent="0.15">
      <c r="A2745" t="s">
        <v>5613</v>
      </c>
      <c r="B2745" t="s">
        <v>5614</v>
      </c>
      <c r="C2745" t="s">
        <v>36</v>
      </c>
      <c r="F2745">
        <v>9.7740993499755859</v>
      </c>
      <c r="G2745">
        <v>203267904</v>
      </c>
      <c r="H2745">
        <v>8</v>
      </c>
    </row>
    <row r="2746" spans="1:8" x14ac:dyDescent="0.15">
      <c r="A2746" t="s">
        <v>5615</v>
      </c>
      <c r="B2746" t="s">
        <v>5616</v>
      </c>
      <c r="C2746" t="s">
        <v>36</v>
      </c>
      <c r="E2746">
        <v>-48.832401275634766</v>
      </c>
      <c r="F2746">
        <v>1.1202670335769651</v>
      </c>
      <c r="G2746">
        <v>203061408</v>
      </c>
      <c r="H2746">
        <v>1.330000042915344</v>
      </c>
    </row>
    <row r="2747" spans="1:8" x14ac:dyDescent="0.15">
      <c r="A2747" t="s">
        <v>5617</v>
      </c>
      <c r="B2747" t="s">
        <v>5618</v>
      </c>
      <c r="C2747" t="s">
        <v>36</v>
      </c>
      <c r="G2747">
        <v>202889248</v>
      </c>
      <c r="H2747">
        <v>1.070000052452087</v>
      </c>
    </row>
    <row r="2748" spans="1:8" x14ac:dyDescent="0.15">
      <c r="A2748" t="s">
        <v>5619</v>
      </c>
      <c r="B2748" t="s">
        <v>5620</v>
      </c>
      <c r="C2748" t="s">
        <v>69</v>
      </c>
      <c r="D2748">
        <v>12.669705390930176</v>
      </c>
      <c r="E2748">
        <v>3.3767600059509282</v>
      </c>
      <c r="F2748">
        <v>116.66180419921875</v>
      </c>
      <c r="G2748">
        <v>202542272</v>
      </c>
      <c r="H2748">
        <v>2</v>
      </c>
    </row>
    <row r="2749" spans="1:8" x14ac:dyDescent="0.15">
      <c r="A2749" t="s">
        <v>5621</v>
      </c>
      <c r="B2749" t="s">
        <v>5622</v>
      </c>
      <c r="C2749" t="s">
        <v>36</v>
      </c>
      <c r="E2749">
        <v>-46.663414001464844</v>
      </c>
      <c r="F2749">
        <v>24.662513732910156</v>
      </c>
      <c r="G2749">
        <v>202456880</v>
      </c>
      <c r="H2749">
        <v>0.92979997396469105</v>
      </c>
    </row>
    <row r="2750" spans="1:8" x14ac:dyDescent="0.15">
      <c r="A2750" t="s">
        <v>5623</v>
      </c>
      <c r="B2750" t="s">
        <v>5624</v>
      </c>
      <c r="C2750" t="s">
        <v>45</v>
      </c>
      <c r="E2750">
        <v>-35.142467498779297</v>
      </c>
      <c r="F2750">
        <v>74.227310180664062</v>
      </c>
      <c r="G2750">
        <v>202095584</v>
      </c>
      <c r="H2750">
        <v>11.859999656677246</v>
      </c>
    </row>
    <row r="2751" spans="1:8" x14ac:dyDescent="0.15">
      <c r="A2751" t="s">
        <v>5625</v>
      </c>
      <c r="B2751" t="s">
        <v>5626</v>
      </c>
      <c r="C2751" t="s">
        <v>25</v>
      </c>
      <c r="D2751">
        <v>16.693178176879883</v>
      </c>
      <c r="E2751">
        <v>5.8042750358581543</v>
      </c>
      <c r="F2751">
        <v>17.932109832763672</v>
      </c>
      <c r="G2751">
        <v>201799904</v>
      </c>
      <c r="H2751">
        <v>3.6800000667572021</v>
      </c>
    </row>
    <row r="2752" spans="1:8" x14ac:dyDescent="0.15">
      <c r="A2752" t="s">
        <v>5627</v>
      </c>
      <c r="B2752" t="s">
        <v>5628</v>
      </c>
      <c r="C2752" t="s">
        <v>33</v>
      </c>
      <c r="E2752">
        <v>-22.324333190917969</v>
      </c>
      <c r="F2752">
        <v>515.79443359375</v>
      </c>
      <c r="G2752">
        <v>201407536</v>
      </c>
      <c r="H2752">
        <v>11.920000076293945</v>
      </c>
    </row>
    <row r="2753" spans="1:8" x14ac:dyDescent="0.15">
      <c r="A2753" t="s">
        <v>5629</v>
      </c>
      <c r="B2753" t="s">
        <v>5630</v>
      </c>
      <c r="C2753" t="s">
        <v>43</v>
      </c>
      <c r="E2753">
        <v>5.4748468399047852</v>
      </c>
      <c r="F2753">
        <v>36.58209228515625</v>
      </c>
      <c r="G2753">
        <v>201269024</v>
      </c>
      <c r="H2753">
        <v>9.4799995422363281</v>
      </c>
    </row>
    <row r="2754" spans="1:8" x14ac:dyDescent="0.15">
      <c r="A2754" t="s">
        <v>5631</v>
      </c>
      <c r="B2754" t="s">
        <v>5632</v>
      </c>
      <c r="C2754" t="s">
        <v>33</v>
      </c>
      <c r="D2754">
        <v>9.5660381317138672</v>
      </c>
      <c r="E2754">
        <v>7.4993901252746582</v>
      </c>
      <c r="F2754">
        <v>197.31224060058594</v>
      </c>
      <c r="G2754">
        <v>200493248</v>
      </c>
      <c r="H2754">
        <v>20.129999160766602</v>
      </c>
    </row>
    <row r="2755" spans="1:8" x14ac:dyDescent="0.15">
      <c r="A2755" t="s">
        <v>5633</v>
      </c>
      <c r="B2755" t="s">
        <v>5634</v>
      </c>
      <c r="C2755" t="s">
        <v>33</v>
      </c>
      <c r="D2755">
        <v>8.7362642288208008</v>
      </c>
      <c r="E2755">
        <v>13.392616271972656</v>
      </c>
      <c r="F2755">
        <v>18.057929992675781</v>
      </c>
      <c r="G2755">
        <v>199288256</v>
      </c>
      <c r="H2755">
        <v>41.150001525878906</v>
      </c>
    </row>
    <row r="2756" spans="1:8" x14ac:dyDescent="0.15">
      <c r="A2756" t="s">
        <v>5635</v>
      </c>
      <c r="B2756" t="s">
        <v>5636</v>
      </c>
      <c r="C2756" t="s">
        <v>65</v>
      </c>
      <c r="D2756">
        <v>12.141021728515625</v>
      </c>
      <c r="E2756">
        <v>21.238218307495117</v>
      </c>
      <c r="F2756">
        <v>6.5495781898498544</v>
      </c>
      <c r="G2756">
        <v>199127504</v>
      </c>
      <c r="H2756">
        <v>7.309999942779541</v>
      </c>
    </row>
    <row r="2757" spans="1:8" x14ac:dyDescent="0.15">
      <c r="A2757" t="s">
        <v>5637</v>
      </c>
      <c r="B2757" t="s">
        <v>5638</v>
      </c>
      <c r="C2757" t="s">
        <v>33</v>
      </c>
      <c r="D2757">
        <v>10.261904716491699</v>
      </c>
      <c r="E2757">
        <v>14.998207092285156</v>
      </c>
      <c r="F2757">
        <v>388.33209228515625</v>
      </c>
      <c r="G2757">
        <v>198161712</v>
      </c>
      <c r="H2757">
        <v>4.4899997711181641</v>
      </c>
    </row>
    <row r="2758" spans="1:8" x14ac:dyDescent="0.15">
      <c r="A2758" t="s">
        <v>5639</v>
      </c>
      <c r="B2758" t="s">
        <v>5640</v>
      </c>
      <c r="C2758" t="s">
        <v>36</v>
      </c>
      <c r="F2758">
        <v>0.44380599260330206</v>
      </c>
      <c r="G2758">
        <v>197732144</v>
      </c>
      <c r="H2758">
        <v>12.289999961853027</v>
      </c>
    </row>
    <row r="2759" spans="1:8" x14ac:dyDescent="0.15">
      <c r="A2759" t="s">
        <v>5641</v>
      </c>
      <c r="B2759" t="s">
        <v>5642</v>
      </c>
      <c r="C2759" t="s">
        <v>33</v>
      </c>
      <c r="D2759">
        <v>13.544277191162109</v>
      </c>
      <c r="E2759">
        <v>13.647466659545898</v>
      </c>
      <c r="F2759">
        <v>23.089065551757812</v>
      </c>
      <c r="G2759">
        <v>197692240</v>
      </c>
      <c r="H2759">
        <v>15.470000267028809</v>
      </c>
    </row>
    <row r="2760" spans="1:8" x14ac:dyDescent="0.15">
      <c r="A2760" t="s">
        <v>5643</v>
      </c>
      <c r="B2760" t="s">
        <v>5644</v>
      </c>
      <c r="C2760" t="s">
        <v>36</v>
      </c>
      <c r="E2760">
        <v>-274.08819580078125</v>
      </c>
      <c r="F2760">
        <v>718.24896240234375</v>
      </c>
      <c r="G2760">
        <v>196808240</v>
      </c>
      <c r="H2760">
        <v>4.1700000762939453</v>
      </c>
    </row>
    <row r="2761" spans="1:8" x14ac:dyDescent="0.15">
      <c r="A2761" t="s">
        <v>5645</v>
      </c>
      <c r="B2761" t="s">
        <v>5646</v>
      </c>
      <c r="C2761" t="s">
        <v>45</v>
      </c>
      <c r="E2761">
        <v>-3.89313793182373</v>
      </c>
      <c r="F2761">
        <v>54.758327484130859</v>
      </c>
      <c r="G2761">
        <v>196793616</v>
      </c>
      <c r="H2761">
        <v>10.109999656677246</v>
      </c>
    </row>
    <row r="2762" spans="1:8" x14ac:dyDescent="0.15">
      <c r="A2762" t="s">
        <v>5647</v>
      </c>
      <c r="B2762" t="s">
        <v>5648</v>
      </c>
      <c r="C2762" t="s">
        <v>69</v>
      </c>
      <c r="D2762">
        <v>3.2453680038452148</v>
      </c>
      <c r="E2762">
        <v>13.577184677124023</v>
      </c>
      <c r="F2762">
        <v>271.15277099609375</v>
      </c>
      <c r="G2762">
        <v>196305392</v>
      </c>
      <c r="H2762">
        <v>4.0100002288818359</v>
      </c>
    </row>
    <row r="2763" spans="1:8" x14ac:dyDescent="0.15">
      <c r="A2763" t="s">
        <v>5649</v>
      </c>
      <c r="B2763" t="s">
        <v>5650</v>
      </c>
      <c r="C2763" t="s">
        <v>33</v>
      </c>
      <c r="D2763">
        <v>8.995966911315918</v>
      </c>
      <c r="E2763">
        <v>11.827532768249512</v>
      </c>
      <c r="F2763">
        <v>167.42950439453125</v>
      </c>
      <c r="G2763">
        <v>195772800</v>
      </c>
      <c r="H2763">
        <v>22.670000076293945</v>
      </c>
    </row>
    <row r="2764" spans="1:8" x14ac:dyDescent="0.15">
      <c r="A2764" t="s">
        <v>5651</v>
      </c>
      <c r="B2764" t="s">
        <v>5652</v>
      </c>
      <c r="C2764" t="s">
        <v>36</v>
      </c>
      <c r="F2764">
        <v>28.677316665649414</v>
      </c>
      <c r="G2764">
        <v>195219584</v>
      </c>
      <c r="H2764">
        <v>7.559999942779541</v>
      </c>
    </row>
    <row r="2765" spans="1:8" x14ac:dyDescent="0.15">
      <c r="A2765" t="s">
        <v>5653</v>
      </c>
      <c r="B2765" t="s">
        <v>5654</v>
      </c>
      <c r="C2765" t="s">
        <v>43</v>
      </c>
      <c r="D2765">
        <v>11.779999732971191</v>
      </c>
      <c r="E2765">
        <v>21.299520492553711</v>
      </c>
      <c r="F2765">
        <v>0</v>
      </c>
      <c r="G2765">
        <v>194805728</v>
      </c>
      <c r="H2765">
        <v>5.869999885559082</v>
      </c>
    </row>
    <row r="2766" spans="1:8" x14ac:dyDescent="0.15">
      <c r="A2766" t="s">
        <v>5655</v>
      </c>
      <c r="B2766" t="s">
        <v>5656</v>
      </c>
      <c r="C2766" t="s">
        <v>36</v>
      </c>
      <c r="E2766">
        <v>-32.043209075927734</v>
      </c>
      <c r="F2766">
        <v>0</v>
      </c>
      <c r="G2766">
        <v>193899232</v>
      </c>
      <c r="H2766">
        <v>20.100000381469727</v>
      </c>
    </row>
    <row r="2767" spans="1:8" x14ac:dyDescent="0.15">
      <c r="A2767" t="s">
        <v>5657</v>
      </c>
      <c r="B2767" t="s">
        <v>5658</v>
      </c>
      <c r="C2767" t="s">
        <v>33</v>
      </c>
      <c r="D2767">
        <v>14.247706413269043</v>
      </c>
      <c r="E2767">
        <v>11.109401702880859</v>
      </c>
      <c r="F2767">
        <v>70.060768127441406</v>
      </c>
      <c r="G2767">
        <v>193796864</v>
      </c>
      <c r="H2767">
        <v>30.799999237060547</v>
      </c>
    </row>
    <row r="2768" spans="1:8" x14ac:dyDescent="0.15">
      <c r="A2768" t="s">
        <v>5659</v>
      </c>
      <c r="B2768" t="s">
        <v>5660</v>
      </c>
      <c r="C2768" t="s">
        <v>33</v>
      </c>
      <c r="D2768">
        <v>11.874860763549805</v>
      </c>
      <c r="E2768">
        <v>8.5844411849975586</v>
      </c>
      <c r="F2768">
        <v>87.607421875</v>
      </c>
      <c r="G2768">
        <v>193467808</v>
      </c>
      <c r="H2768">
        <v>10.439999580383301</v>
      </c>
    </row>
    <row r="2769" spans="1:8" x14ac:dyDescent="0.15">
      <c r="A2769" t="s">
        <v>5661</v>
      </c>
      <c r="B2769" t="s">
        <v>5662</v>
      </c>
      <c r="C2769" t="s">
        <v>36</v>
      </c>
      <c r="E2769">
        <v>-36.4373779296875</v>
      </c>
      <c r="F2769">
        <v>8.2714605331420898</v>
      </c>
      <c r="G2769">
        <v>193246160</v>
      </c>
      <c r="H2769">
        <v>0.89649999141693104</v>
      </c>
    </row>
    <row r="2770" spans="1:8" x14ac:dyDescent="0.15">
      <c r="A2770" t="s">
        <v>5663</v>
      </c>
      <c r="B2770" t="s">
        <v>5664</v>
      </c>
      <c r="C2770" t="s">
        <v>69</v>
      </c>
      <c r="D2770">
        <v>13.558157920837402</v>
      </c>
      <c r="E2770">
        <v>25.676288604736328</v>
      </c>
      <c r="F2770">
        <v>34.61199951171875</v>
      </c>
      <c r="G2770">
        <v>192924432</v>
      </c>
      <c r="H2770">
        <v>18.850000381469727</v>
      </c>
    </row>
    <row r="2771" spans="1:8" x14ac:dyDescent="0.15">
      <c r="A2771" t="s">
        <v>5665</v>
      </c>
      <c r="B2771" t="s">
        <v>5666</v>
      </c>
      <c r="C2771" t="s">
        <v>20</v>
      </c>
      <c r="D2771">
        <v>120.57141876220703</v>
      </c>
      <c r="E2771">
        <v>1.837564945220947</v>
      </c>
      <c r="F2771">
        <v>0.97728997468948409</v>
      </c>
      <c r="G2771">
        <v>192658320</v>
      </c>
      <c r="H2771">
        <v>8.4099998474121094</v>
      </c>
    </row>
    <row r="2772" spans="1:8" x14ac:dyDescent="0.15">
      <c r="A2772" t="s">
        <v>5667</v>
      </c>
      <c r="B2772" t="s">
        <v>5668</v>
      </c>
      <c r="C2772" t="s">
        <v>28</v>
      </c>
      <c r="D2772">
        <v>15.566967964172363</v>
      </c>
      <c r="E2772">
        <v>6.3288087844848633</v>
      </c>
      <c r="F2772">
        <v>71.624221801757812</v>
      </c>
      <c r="G2772">
        <v>191929936</v>
      </c>
      <c r="H2772">
        <v>6.5999999046325684</v>
      </c>
    </row>
    <row r="2773" spans="1:8" x14ac:dyDescent="0.15">
      <c r="A2773" t="s">
        <v>5669</v>
      </c>
      <c r="B2773" t="s">
        <v>5670</v>
      </c>
      <c r="C2773" t="s">
        <v>33</v>
      </c>
      <c r="D2773">
        <v>11.769307136535645</v>
      </c>
      <c r="E2773">
        <v>11.149759292602539</v>
      </c>
      <c r="F2773">
        <v>144.07717895507812</v>
      </c>
      <c r="G2773">
        <v>191893664</v>
      </c>
      <c r="H2773">
        <v>40.889999389648438</v>
      </c>
    </row>
    <row r="2774" spans="1:8" x14ac:dyDescent="0.15">
      <c r="A2774" t="s">
        <v>5671</v>
      </c>
      <c r="B2774" t="s">
        <v>5672</v>
      </c>
      <c r="C2774" t="s">
        <v>69</v>
      </c>
      <c r="D2774">
        <v>173.04347229003906</v>
      </c>
      <c r="E2774">
        <v>0.43000400066375705</v>
      </c>
      <c r="F2774">
        <v>0.19693499803543102</v>
      </c>
      <c r="G2774">
        <v>190883648</v>
      </c>
      <c r="H2774">
        <v>9.5200004577636719</v>
      </c>
    </row>
    <row r="2775" spans="1:8" x14ac:dyDescent="0.15">
      <c r="A2775" t="s">
        <v>5673</v>
      </c>
      <c r="B2775" t="s">
        <v>5674</v>
      </c>
      <c r="C2775" t="s">
        <v>33</v>
      </c>
      <c r="D2775">
        <v>18.847175598144531</v>
      </c>
      <c r="E2775">
        <v>11.48331356048584</v>
      </c>
      <c r="F2775">
        <v>0</v>
      </c>
      <c r="G2775">
        <v>190818848</v>
      </c>
      <c r="H2775">
        <v>56.729999542236328</v>
      </c>
    </row>
    <row r="2776" spans="1:8" x14ac:dyDescent="0.15">
      <c r="A2776" t="s">
        <v>5675</v>
      </c>
      <c r="B2776" t="s">
        <v>5676</v>
      </c>
      <c r="C2776" t="s">
        <v>43</v>
      </c>
      <c r="E2776">
        <v>-27.052995681762695</v>
      </c>
      <c r="F2776">
        <v>145.0936279296875</v>
      </c>
      <c r="G2776">
        <v>190695760</v>
      </c>
      <c r="H2776">
        <v>1.450000047683716</v>
      </c>
    </row>
    <row r="2777" spans="1:8" x14ac:dyDescent="0.15">
      <c r="A2777" t="s">
        <v>5677</v>
      </c>
      <c r="B2777" t="s">
        <v>5678</v>
      </c>
      <c r="C2777" t="s">
        <v>69</v>
      </c>
      <c r="D2777">
        <v>12.02400016784668</v>
      </c>
      <c r="E2777">
        <v>10.306188583374023</v>
      </c>
      <c r="F2777">
        <v>0</v>
      </c>
      <c r="G2777">
        <v>189383328</v>
      </c>
      <c r="H2777">
        <v>15.220000267028809</v>
      </c>
    </row>
    <row r="2778" spans="1:8" x14ac:dyDescent="0.15">
      <c r="A2778" t="s">
        <v>5679</v>
      </c>
      <c r="B2778" t="s">
        <v>5680</v>
      </c>
      <c r="C2778" t="s">
        <v>28</v>
      </c>
      <c r="D2778">
        <v>9.4662160873413086</v>
      </c>
      <c r="E2778">
        <v>38.762405395507812</v>
      </c>
      <c r="F2778">
        <v>153.90798950195312</v>
      </c>
      <c r="G2778">
        <v>189043584</v>
      </c>
      <c r="H2778">
        <v>13.819999694824219</v>
      </c>
    </row>
    <row r="2779" spans="1:8" x14ac:dyDescent="0.15">
      <c r="A2779" t="s">
        <v>5681</v>
      </c>
      <c r="B2779" t="s">
        <v>5682</v>
      </c>
      <c r="C2779" t="s">
        <v>33</v>
      </c>
      <c r="D2779">
        <v>9.3844757080078125</v>
      </c>
      <c r="E2779">
        <v>9.5092630386352539</v>
      </c>
      <c r="F2779">
        <v>19.63276481628418</v>
      </c>
      <c r="G2779">
        <v>188032096</v>
      </c>
      <c r="H2779">
        <v>20.899999618530273</v>
      </c>
    </row>
    <row r="2780" spans="1:8" x14ac:dyDescent="0.15">
      <c r="A2780" t="s">
        <v>5683</v>
      </c>
      <c r="B2780" t="s">
        <v>5684</v>
      </c>
      <c r="C2780" t="s">
        <v>36</v>
      </c>
      <c r="F2780">
        <v>0</v>
      </c>
      <c r="G2780">
        <v>186883296</v>
      </c>
      <c r="H2780">
        <v>3.2999999523162842</v>
      </c>
    </row>
    <row r="2781" spans="1:8" x14ac:dyDescent="0.15">
      <c r="A2781" t="s">
        <v>5685</v>
      </c>
      <c r="B2781" t="s">
        <v>5686</v>
      </c>
      <c r="C2781" t="s">
        <v>36</v>
      </c>
      <c r="G2781">
        <v>186673520</v>
      </c>
      <c r="H2781">
        <v>2.3499999046325679</v>
      </c>
    </row>
    <row r="2782" spans="1:8" x14ac:dyDescent="0.15">
      <c r="A2782" t="s">
        <v>5687</v>
      </c>
      <c r="B2782" t="s">
        <v>5688</v>
      </c>
      <c r="C2782" t="s">
        <v>36</v>
      </c>
      <c r="E2782">
        <v>-44.991897583007812</v>
      </c>
      <c r="F2782">
        <v>4.4214859008789062</v>
      </c>
      <c r="G2782">
        <v>186562000</v>
      </c>
      <c r="H2782">
        <v>10</v>
      </c>
    </row>
    <row r="2783" spans="1:8" x14ac:dyDescent="0.15">
      <c r="A2783" t="s">
        <v>5689</v>
      </c>
      <c r="B2783" t="s">
        <v>5690</v>
      </c>
      <c r="C2783" t="s">
        <v>43</v>
      </c>
      <c r="D2783">
        <v>33.874408721923828</v>
      </c>
      <c r="E2783">
        <v>12.015349388122559</v>
      </c>
      <c r="F2783">
        <v>30.402887344360352</v>
      </c>
      <c r="G2783">
        <v>186339792</v>
      </c>
      <c r="H2783">
        <v>11.369999885559082</v>
      </c>
    </row>
    <row r="2784" spans="1:8" x14ac:dyDescent="0.15">
      <c r="A2784" t="s">
        <v>5691</v>
      </c>
      <c r="B2784" t="s">
        <v>5692</v>
      </c>
      <c r="C2784" t="s">
        <v>36</v>
      </c>
      <c r="E2784">
        <v>-35.921443939208984</v>
      </c>
      <c r="F2784">
        <v>16.568452835083008</v>
      </c>
      <c r="G2784">
        <v>185791008</v>
      </c>
      <c r="H2784">
        <v>5.0300002098083496</v>
      </c>
    </row>
    <row r="2785" spans="1:8" x14ac:dyDescent="0.15">
      <c r="A2785" t="s">
        <v>5693</v>
      </c>
      <c r="B2785" t="s">
        <v>5694</v>
      </c>
      <c r="C2785" t="s">
        <v>80</v>
      </c>
      <c r="E2785">
        <v>90.952239990234375</v>
      </c>
      <c r="F2785">
        <v>94.338935852050781</v>
      </c>
      <c r="G2785">
        <v>185086176</v>
      </c>
      <c r="H2785">
        <v>11.569999694824219</v>
      </c>
    </row>
    <row r="2786" spans="1:8" x14ac:dyDescent="0.15">
      <c r="A2786" t="s">
        <v>5695</v>
      </c>
      <c r="B2786" t="s">
        <v>5696</v>
      </c>
      <c r="C2786" t="s">
        <v>28</v>
      </c>
      <c r="D2786">
        <v>7.7299189567565918</v>
      </c>
      <c r="E2786">
        <v>-4.2013711929321289</v>
      </c>
      <c r="F2786">
        <v>121.63616180419922</v>
      </c>
      <c r="G2786">
        <v>184716688</v>
      </c>
      <c r="H2786">
        <v>3.880000114440918</v>
      </c>
    </row>
    <row r="2787" spans="1:8" x14ac:dyDescent="0.15">
      <c r="A2787" t="s">
        <v>5697</v>
      </c>
      <c r="B2787" t="s">
        <v>5698</v>
      </c>
      <c r="C2787" t="s">
        <v>69</v>
      </c>
      <c r="D2787">
        <v>62.692722320556641</v>
      </c>
      <c r="E2787">
        <v>-2.5250499248504639</v>
      </c>
      <c r="F2787">
        <v>0.41043400764465304</v>
      </c>
      <c r="G2787">
        <v>184178080</v>
      </c>
      <c r="H2787">
        <v>18.639999389648438</v>
      </c>
    </row>
    <row r="2788" spans="1:8" x14ac:dyDescent="0.15">
      <c r="A2788" t="s">
        <v>5699</v>
      </c>
      <c r="B2788" t="s">
        <v>5700</v>
      </c>
      <c r="C2788" t="s">
        <v>80</v>
      </c>
      <c r="E2788">
        <v>1.487678050994873</v>
      </c>
      <c r="F2788">
        <v>88.291557312011719</v>
      </c>
      <c r="G2788">
        <v>184131136</v>
      </c>
      <c r="H2788">
        <v>6.2199997901916504</v>
      </c>
    </row>
    <row r="2789" spans="1:8" x14ac:dyDescent="0.15">
      <c r="A2789" t="s">
        <v>5701</v>
      </c>
      <c r="B2789" t="s">
        <v>5702</v>
      </c>
      <c r="C2789" t="s">
        <v>36</v>
      </c>
      <c r="E2789">
        <v>-11.120811462402344</v>
      </c>
      <c r="F2789">
        <v>85.618179321289062</v>
      </c>
      <c r="G2789">
        <v>183893808</v>
      </c>
      <c r="H2789">
        <v>5.4600000381469727</v>
      </c>
    </row>
    <row r="2790" spans="1:8" x14ac:dyDescent="0.15">
      <c r="A2790" t="s">
        <v>5703</v>
      </c>
      <c r="B2790" t="s">
        <v>5704</v>
      </c>
      <c r="C2790" t="s">
        <v>45</v>
      </c>
      <c r="D2790">
        <v>48.418861389160156</v>
      </c>
      <c r="E2790">
        <v>2.4579179286956792</v>
      </c>
      <c r="F2790">
        <v>23.444339752197266</v>
      </c>
      <c r="G2790">
        <v>183757712</v>
      </c>
      <c r="H2790">
        <v>9.5200004577636719</v>
      </c>
    </row>
    <row r="2791" spans="1:8" x14ac:dyDescent="0.15">
      <c r="A2791" t="s">
        <v>5705</v>
      </c>
      <c r="B2791" t="s">
        <v>5706</v>
      </c>
      <c r="C2791" t="s">
        <v>36</v>
      </c>
      <c r="F2791">
        <v>0</v>
      </c>
      <c r="G2791">
        <v>183448704</v>
      </c>
      <c r="H2791">
        <v>7.6999998092651367</v>
      </c>
    </row>
    <row r="2792" spans="1:8" x14ac:dyDescent="0.15">
      <c r="A2792" t="s">
        <v>5707</v>
      </c>
      <c r="B2792" t="s">
        <v>5708</v>
      </c>
      <c r="C2792" t="s">
        <v>33</v>
      </c>
      <c r="D2792">
        <v>9.8251314163208008</v>
      </c>
      <c r="E2792">
        <v>9.9492835998535156</v>
      </c>
      <c r="F2792">
        <v>14.439419746398926</v>
      </c>
      <c r="G2792">
        <v>183413840</v>
      </c>
      <c r="H2792">
        <v>10.069999694824219</v>
      </c>
    </row>
    <row r="2793" spans="1:8" x14ac:dyDescent="0.15">
      <c r="A2793" t="s">
        <v>5709</v>
      </c>
      <c r="B2793" t="s">
        <v>5710</v>
      </c>
      <c r="C2793" t="s">
        <v>33</v>
      </c>
      <c r="D2793">
        <v>12.676152229309082</v>
      </c>
      <c r="E2793">
        <v>8.4824686050415039</v>
      </c>
      <c r="F2793">
        <v>0.46533098816871604</v>
      </c>
      <c r="G2793">
        <v>182796432</v>
      </c>
      <c r="H2793">
        <v>11.890000343322754</v>
      </c>
    </row>
    <row r="2794" spans="1:8" x14ac:dyDescent="0.15">
      <c r="A2794" t="s">
        <v>5711</v>
      </c>
      <c r="B2794" t="s">
        <v>5712</v>
      </c>
      <c r="C2794" t="s">
        <v>36</v>
      </c>
      <c r="E2794">
        <v>-54.719089508056641</v>
      </c>
      <c r="F2794">
        <v>14.842938423156738</v>
      </c>
      <c r="G2794">
        <v>182738736</v>
      </c>
      <c r="H2794">
        <v>5.6999998092651367</v>
      </c>
    </row>
    <row r="2795" spans="1:8" x14ac:dyDescent="0.15">
      <c r="A2795" t="s">
        <v>5713</v>
      </c>
      <c r="B2795" t="s">
        <v>5714</v>
      </c>
      <c r="C2795" t="s">
        <v>36</v>
      </c>
      <c r="F2795">
        <v>58.367744445800781</v>
      </c>
      <c r="G2795">
        <v>182072752</v>
      </c>
      <c r="H2795">
        <v>9.8500003814697266</v>
      </c>
    </row>
    <row r="2796" spans="1:8" x14ac:dyDescent="0.15">
      <c r="A2796" t="s">
        <v>5715</v>
      </c>
      <c r="B2796" t="s">
        <v>5716</v>
      </c>
      <c r="C2796" t="s">
        <v>33</v>
      </c>
      <c r="E2796">
        <v>-13.137022018432617</v>
      </c>
      <c r="F2796">
        <v>1111.8955078125</v>
      </c>
      <c r="G2796">
        <v>181829792</v>
      </c>
      <c r="H2796">
        <v>4.9600000381469727</v>
      </c>
    </row>
    <row r="2797" spans="1:8" x14ac:dyDescent="0.15">
      <c r="A2797" t="s">
        <v>5717</v>
      </c>
      <c r="B2797" t="s">
        <v>5718</v>
      </c>
      <c r="C2797" t="s">
        <v>36</v>
      </c>
      <c r="F2797">
        <v>10.711387634277344</v>
      </c>
      <c r="G2797">
        <v>181359392</v>
      </c>
      <c r="H2797">
        <v>7.9099998474121094</v>
      </c>
    </row>
    <row r="2798" spans="1:8" x14ac:dyDescent="0.15">
      <c r="A2798" t="s">
        <v>5719</v>
      </c>
      <c r="B2798" t="s">
        <v>5720</v>
      </c>
      <c r="C2798" t="s">
        <v>33</v>
      </c>
      <c r="D2798">
        <v>12.167539596557617</v>
      </c>
      <c r="E2798">
        <v>11.078083992004395</v>
      </c>
      <c r="F2798">
        <v>75.425010681152344</v>
      </c>
      <c r="G2798">
        <v>181280928</v>
      </c>
      <c r="H2798">
        <v>23.450000762939453</v>
      </c>
    </row>
    <row r="2799" spans="1:8" x14ac:dyDescent="0.15">
      <c r="A2799" t="s">
        <v>5721</v>
      </c>
      <c r="B2799" t="s">
        <v>5722</v>
      </c>
      <c r="C2799" t="s">
        <v>36</v>
      </c>
      <c r="E2799">
        <v>-129.31771850585938</v>
      </c>
      <c r="F2799">
        <v>38.573047637939453</v>
      </c>
      <c r="G2799">
        <v>181112544</v>
      </c>
      <c r="H2799">
        <v>8.0200004577636719</v>
      </c>
    </row>
    <row r="2800" spans="1:8" x14ac:dyDescent="0.15">
      <c r="A2800" t="s">
        <v>5723</v>
      </c>
      <c r="B2800" t="s">
        <v>5724</v>
      </c>
      <c r="C2800" t="s">
        <v>36</v>
      </c>
      <c r="E2800">
        <v>-20.805717468261719</v>
      </c>
      <c r="F2800">
        <v>0</v>
      </c>
      <c r="G2800">
        <v>180370288</v>
      </c>
      <c r="H2800">
        <v>4.6500000953674316</v>
      </c>
    </row>
    <row r="2801" spans="1:8" x14ac:dyDescent="0.15">
      <c r="A2801" t="s">
        <v>5725</v>
      </c>
      <c r="B2801" t="s">
        <v>5726</v>
      </c>
      <c r="C2801" t="s">
        <v>33</v>
      </c>
      <c r="D2801">
        <v>10.713369369506836</v>
      </c>
      <c r="E2801">
        <v>15.720866203308105</v>
      </c>
      <c r="F2801">
        <v>50.804576873779297</v>
      </c>
      <c r="G2801">
        <v>179879520</v>
      </c>
      <c r="H2801">
        <v>12.739999771118164</v>
      </c>
    </row>
    <row r="2802" spans="1:8" x14ac:dyDescent="0.15">
      <c r="A2802" t="s">
        <v>5727</v>
      </c>
      <c r="B2802" t="s">
        <v>5728</v>
      </c>
      <c r="C2802" t="s">
        <v>33</v>
      </c>
      <c r="F2802">
        <v>36.582584381103516</v>
      </c>
      <c r="G2802">
        <v>179806176</v>
      </c>
      <c r="H2802">
        <v>14.649999618530273</v>
      </c>
    </row>
    <row r="2803" spans="1:8" x14ac:dyDescent="0.15">
      <c r="A2803" t="s">
        <v>5729</v>
      </c>
      <c r="B2803" t="s">
        <v>5730</v>
      </c>
      <c r="C2803" t="s">
        <v>33</v>
      </c>
      <c r="D2803">
        <v>15.354379653930664</v>
      </c>
      <c r="E2803">
        <v>10.019285202026367</v>
      </c>
      <c r="F2803">
        <v>42.743492126464844</v>
      </c>
      <c r="G2803">
        <v>179546672</v>
      </c>
      <c r="H2803">
        <v>41.419998168945312</v>
      </c>
    </row>
    <row r="2804" spans="1:8" x14ac:dyDescent="0.15">
      <c r="A2804" t="s">
        <v>5731</v>
      </c>
      <c r="B2804" t="s">
        <v>5732</v>
      </c>
      <c r="C2804" t="s">
        <v>36</v>
      </c>
      <c r="E2804">
        <v>-28.549325942993164</v>
      </c>
      <c r="F2804">
        <v>1.5654939413070681</v>
      </c>
      <c r="G2804">
        <v>179492560</v>
      </c>
      <c r="H2804">
        <v>17.530000686645508</v>
      </c>
    </row>
    <row r="2805" spans="1:8" x14ac:dyDescent="0.15">
      <c r="A2805" t="s">
        <v>5733</v>
      </c>
      <c r="B2805" t="s">
        <v>5734</v>
      </c>
      <c r="C2805" t="s">
        <v>89</v>
      </c>
      <c r="D2805">
        <v>6.5151519775390634</v>
      </c>
      <c r="E2805">
        <v>18.647392272949219</v>
      </c>
      <c r="F2805">
        <v>9.5304527282714844</v>
      </c>
      <c r="G2805">
        <v>178919072</v>
      </c>
      <c r="H2805">
        <v>4.369999885559082</v>
      </c>
    </row>
    <row r="2806" spans="1:8" x14ac:dyDescent="0.15">
      <c r="A2806" t="s">
        <v>5735</v>
      </c>
      <c r="B2806" t="s">
        <v>5736</v>
      </c>
      <c r="C2806" t="s">
        <v>20</v>
      </c>
      <c r="E2806">
        <v>-10.434845924377441</v>
      </c>
      <c r="F2806">
        <v>44.237525939941406</v>
      </c>
      <c r="G2806">
        <v>178658048</v>
      </c>
      <c r="H2806">
        <v>8.9200000762939453</v>
      </c>
    </row>
    <row r="2807" spans="1:8" x14ac:dyDescent="0.15">
      <c r="A2807" t="s">
        <v>5737</v>
      </c>
      <c r="B2807" t="s">
        <v>5738</v>
      </c>
      <c r="C2807" t="s">
        <v>33</v>
      </c>
      <c r="D2807">
        <v>7.2614107131958008</v>
      </c>
      <c r="E2807">
        <v>25.497409820556641</v>
      </c>
      <c r="F2807">
        <v>0</v>
      </c>
      <c r="G2807">
        <v>178281248</v>
      </c>
      <c r="H2807">
        <v>17.5</v>
      </c>
    </row>
    <row r="2808" spans="1:8" x14ac:dyDescent="0.15">
      <c r="A2808" t="s">
        <v>5739</v>
      </c>
      <c r="B2808" t="s">
        <v>5740</v>
      </c>
      <c r="C2808" t="s">
        <v>43</v>
      </c>
      <c r="D2808">
        <v>7.1944375038146973</v>
      </c>
      <c r="E2808">
        <v>-5.0071220397949219</v>
      </c>
      <c r="F2808">
        <v>48.584575653076172</v>
      </c>
      <c r="G2808">
        <v>178273504</v>
      </c>
      <c r="H2808">
        <v>3.2100000381469731</v>
      </c>
    </row>
    <row r="2809" spans="1:8" x14ac:dyDescent="0.15">
      <c r="A2809" t="s">
        <v>5741</v>
      </c>
      <c r="B2809" t="s">
        <v>5742</v>
      </c>
      <c r="C2809" t="s">
        <v>43</v>
      </c>
      <c r="D2809">
        <v>5.1753487586975098</v>
      </c>
      <c r="E2809">
        <v>-7.3470869064331055</v>
      </c>
      <c r="F2809">
        <v>63.252971649169922</v>
      </c>
      <c r="G2809">
        <v>177946512</v>
      </c>
      <c r="H2809">
        <v>5.8000001907348633</v>
      </c>
    </row>
    <row r="2810" spans="1:8" x14ac:dyDescent="0.15">
      <c r="A2810" t="s">
        <v>5743</v>
      </c>
      <c r="B2810" t="s">
        <v>5744</v>
      </c>
      <c r="C2810" t="s">
        <v>33</v>
      </c>
      <c r="D2810">
        <v>16.454545974731445</v>
      </c>
      <c r="E2810">
        <v>11.658115386962891</v>
      </c>
      <c r="F2810">
        <v>8.5978999733925005E-2</v>
      </c>
      <c r="G2810">
        <v>177455488</v>
      </c>
      <c r="H2810">
        <v>23.530000686645508</v>
      </c>
    </row>
    <row r="2811" spans="1:8" x14ac:dyDescent="0.15">
      <c r="A2811" t="s">
        <v>5745</v>
      </c>
      <c r="B2811" t="s">
        <v>5746</v>
      </c>
      <c r="C2811" t="s">
        <v>43</v>
      </c>
      <c r="D2811">
        <v>3.246925830841064</v>
      </c>
      <c r="E2811">
        <v>-10.806624412536621</v>
      </c>
      <c r="F2811">
        <v>48.515293121337891</v>
      </c>
      <c r="G2811">
        <v>177174672</v>
      </c>
      <c r="H2811">
        <v>1.1499999761581421</v>
      </c>
    </row>
    <row r="2812" spans="1:8" x14ac:dyDescent="0.15">
      <c r="A2812" t="s">
        <v>5747</v>
      </c>
      <c r="B2812" t="s">
        <v>5748</v>
      </c>
      <c r="C2812" t="s">
        <v>28</v>
      </c>
      <c r="D2812">
        <v>20.180049896240234</v>
      </c>
      <c r="E2812">
        <v>3.5111920833587651</v>
      </c>
      <c r="F2812">
        <v>0.41096600890159601</v>
      </c>
      <c r="G2812">
        <v>176771456</v>
      </c>
      <c r="H2812">
        <v>14.25</v>
      </c>
    </row>
    <row r="2813" spans="1:8" x14ac:dyDescent="0.15">
      <c r="A2813" t="s">
        <v>5749</v>
      </c>
      <c r="B2813" t="s">
        <v>5750</v>
      </c>
      <c r="C2813" t="s">
        <v>80</v>
      </c>
      <c r="D2813">
        <v>38.164928436279297</v>
      </c>
      <c r="E2813">
        <v>5.1907920837402344</v>
      </c>
      <c r="F2813">
        <v>149.40876770019531</v>
      </c>
      <c r="G2813">
        <v>176527216</v>
      </c>
      <c r="H2813">
        <v>34.799999237060547</v>
      </c>
    </row>
    <row r="2814" spans="1:8" x14ac:dyDescent="0.15">
      <c r="A2814" t="s">
        <v>5751</v>
      </c>
      <c r="B2814" t="s">
        <v>5752</v>
      </c>
      <c r="C2814" t="s">
        <v>36</v>
      </c>
      <c r="G2814">
        <v>176312720</v>
      </c>
      <c r="H2814">
        <v>1.070000052452087</v>
      </c>
    </row>
    <row r="2815" spans="1:8" x14ac:dyDescent="0.15">
      <c r="A2815" t="s">
        <v>5753</v>
      </c>
      <c r="B2815" t="s">
        <v>5754</v>
      </c>
      <c r="C2815" t="s">
        <v>69</v>
      </c>
      <c r="E2815">
        <v>-10.741644859313965</v>
      </c>
      <c r="F2815">
        <v>79.69287109375</v>
      </c>
      <c r="G2815">
        <v>176214528</v>
      </c>
      <c r="H2815">
        <v>4.190000057220459</v>
      </c>
    </row>
    <row r="2816" spans="1:8" x14ac:dyDescent="0.15">
      <c r="A2816" t="s">
        <v>5755</v>
      </c>
      <c r="B2816" t="s">
        <v>5756</v>
      </c>
      <c r="C2816" t="s">
        <v>36</v>
      </c>
      <c r="E2816">
        <v>-29.360347747802734</v>
      </c>
      <c r="F2816">
        <v>13.694500923156738</v>
      </c>
      <c r="G2816">
        <v>176052896</v>
      </c>
      <c r="H2816">
        <v>2.8199999332427979</v>
      </c>
    </row>
    <row r="2817" spans="1:8" x14ac:dyDescent="0.15">
      <c r="A2817" t="s">
        <v>5757</v>
      </c>
      <c r="B2817" t="s">
        <v>5758</v>
      </c>
      <c r="C2817" t="s">
        <v>28</v>
      </c>
      <c r="D2817">
        <v>8.240666389465332</v>
      </c>
      <c r="E2817">
        <v>32.166339874267578</v>
      </c>
      <c r="F2817">
        <v>419.81015014648438</v>
      </c>
      <c r="G2817">
        <v>175844784</v>
      </c>
      <c r="H2817">
        <v>4.0799999237060547</v>
      </c>
    </row>
    <row r="2818" spans="1:8" x14ac:dyDescent="0.15">
      <c r="A2818" t="s">
        <v>5759</v>
      </c>
      <c r="B2818" t="s">
        <v>5760</v>
      </c>
      <c r="C2818" t="s">
        <v>69</v>
      </c>
      <c r="E2818">
        <v>2.7755498886108398</v>
      </c>
      <c r="F2818">
        <v>0.15214900672435802</v>
      </c>
      <c r="G2818">
        <v>175520640</v>
      </c>
      <c r="H2818">
        <v>3.5999999046325679</v>
      </c>
    </row>
    <row r="2819" spans="1:8" x14ac:dyDescent="0.15">
      <c r="A2819" t="s">
        <v>5761</v>
      </c>
      <c r="B2819" t="s">
        <v>5762</v>
      </c>
      <c r="C2819" t="s">
        <v>33</v>
      </c>
      <c r="F2819">
        <v>28.976409912109375</v>
      </c>
      <c r="G2819">
        <v>175318000</v>
      </c>
      <c r="H2819">
        <v>21.25</v>
      </c>
    </row>
    <row r="2820" spans="1:8" x14ac:dyDescent="0.15">
      <c r="A2820" t="s">
        <v>5763</v>
      </c>
      <c r="B2820" t="s">
        <v>5764</v>
      </c>
      <c r="C2820" t="s">
        <v>33</v>
      </c>
      <c r="D2820">
        <v>17.450981140136719</v>
      </c>
      <c r="E2820">
        <v>5.7639298439025879</v>
      </c>
      <c r="F2820">
        <v>7.3221869468688965</v>
      </c>
      <c r="G2820">
        <v>175250128</v>
      </c>
      <c r="H2820">
        <v>26.350000381469727</v>
      </c>
    </row>
    <row r="2821" spans="1:8" x14ac:dyDescent="0.15">
      <c r="A2821" t="s">
        <v>5765</v>
      </c>
      <c r="B2821" t="s">
        <v>5766</v>
      </c>
      <c r="C2821" t="s">
        <v>33</v>
      </c>
      <c r="D2821">
        <v>11.155557632446289</v>
      </c>
      <c r="E2821">
        <v>14.248194694519043</v>
      </c>
      <c r="F2821">
        <v>12.735358238220215</v>
      </c>
      <c r="G2821">
        <v>175132176</v>
      </c>
      <c r="H2821">
        <v>10.329999923706055</v>
      </c>
    </row>
    <row r="2822" spans="1:8" x14ac:dyDescent="0.15">
      <c r="A2822" t="s">
        <v>5767</v>
      </c>
      <c r="B2822" t="s">
        <v>5768</v>
      </c>
      <c r="C2822" t="s">
        <v>36</v>
      </c>
      <c r="E2822">
        <v>-125.83624267578125</v>
      </c>
      <c r="F2822">
        <v>311.743896484375</v>
      </c>
      <c r="G2822">
        <v>174958032</v>
      </c>
      <c r="H2822">
        <v>6.3000001907348633</v>
      </c>
    </row>
    <row r="2823" spans="1:8" x14ac:dyDescent="0.15">
      <c r="A2823" t="s">
        <v>5769</v>
      </c>
      <c r="B2823" t="s">
        <v>5770</v>
      </c>
      <c r="C2823" t="s">
        <v>33</v>
      </c>
      <c r="D2823">
        <v>12.09375</v>
      </c>
      <c r="E2823">
        <v>10.403565406799316</v>
      </c>
      <c r="F2823">
        <v>40.714809417724609</v>
      </c>
      <c r="G2823">
        <v>174728880</v>
      </c>
      <c r="H2823">
        <v>7.8499999046325684</v>
      </c>
    </row>
    <row r="2824" spans="1:8" x14ac:dyDescent="0.15">
      <c r="A2824" t="s">
        <v>5771</v>
      </c>
      <c r="B2824" t="s">
        <v>5772</v>
      </c>
      <c r="C2824" t="s">
        <v>33</v>
      </c>
      <c r="D2824">
        <v>19.08433723449707</v>
      </c>
      <c r="E2824">
        <v>4.7757539749145508</v>
      </c>
      <c r="F2824">
        <v>74.453659057617188</v>
      </c>
      <c r="G2824">
        <v>174718912</v>
      </c>
      <c r="H2824">
        <v>16</v>
      </c>
    </row>
    <row r="2825" spans="1:8" x14ac:dyDescent="0.15">
      <c r="A2825" t="s">
        <v>5773</v>
      </c>
      <c r="B2825" t="s">
        <v>5774</v>
      </c>
      <c r="C2825" t="s">
        <v>28</v>
      </c>
      <c r="D2825">
        <v>19.351337432861328</v>
      </c>
      <c r="E2825">
        <v>3.5949950218200679</v>
      </c>
      <c r="F2825">
        <v>12.219400405883789</v>
      </c>
      <c r="G2825">
        <v>174578688</v>
      </c>
      <c r="H2825">
        <v>11.880000114440918</v>
      </c>
    </row>
    <row r="2826" spans="1:8" x14ac:dyDescent="0.15">
      <c r="A2826" t="s">
        <v>5775</v>
      </c>
      <c r="B2826" t="s">
        <v>5776</v>
      </c>
      <c r="C2826" t="s">
        <v>33</v>
      </c>
      <c r="D2826">
        <v>11.286768913269043</v>
      </c>
      <c r="E2826">
        <v>9.7629070281982422</v>
      </c>
      <c r="F2826">
        <v>52.063919067382812</v>
      </c>
      <c r="G2826">
        <v>174484128</v>
      </c>
      <c r="H2826">
        <v>31.25</v>
      </c>
    </row>
    <row r="2827" spans="1:8" x14ac:dyDescent="0.15">
      <c r="A2827" t="s">
        <v>5777</v>
      </c>
      <c r="B2827" t="s">
        <v>5778</v>
      </c>
      <c r="C2827" t="s">
        <v>33</v>
      </c>
      <c r="D2827">
        <v>13.864665985107422</v>
      </c>
      <c r="E2827">
        <v>6.5415239334106454</v>
      </c>
      <c r="F2827">
        <v>135.03512573242188</v>
      </c>
      <c r="G2827">
        <v>174442624</v>
      </c>
      <c r="H2827">
        <v>15.289999961853027</v>
      </c>
    </row>
    <row r="2828" spans="1:8" x14ac:dyDescent="0.15">
      <c r="A2828" t="s">
        <v>5779</v>
      </c>
      <c r="B2828" t="s">
        <v>5780</v>
      </c>
      <c r="C2828" t="s">
        <v>33</v>
      </c>
      <c r="D2828">
        <v>5.1056952476501456</v>
      </c>
      <c r="E2828">
        <v>32.892940521240234</v>
      </c>
      <c r="F2828">
        <v>50.258590698242188</v>
      </c>
      <c r="G2828">
        <v>173952688</v>
      </c>
      <c r="H2828">
        <v>29.549999237060547</v>
      </c>
    </row>
    <row r="2829" spans="1:8" x14ac:dyDescent="0.15">
      <c r="A2829" t="s">
        <v>5781</v>
      </c>
      <c r="B2829" t="s">
        <v>5782</v>
      </c>
      <c r="C2829" t="s">
        <v>33</v>
      </c>
      <c r="E2829">
        <v>-20.21124267578125</v>
      </c>
      <c r="F2829">
        <v>28.480215072631836</v>
      </c>
      <c r="G2829">
        <v>173177744</v>
      </c>
      <c r="H2829">
        <v>10.350000381469727</v>
      </c>
    </row>
    <row r="2830" spans="1:8" x14ac:dyDescent="0.15">
      <c r="A2830" t="s">
        <v>5783</v>
      </c>
      <c r="B2830" t="s">
        <v>5784</v>
      </c>
      <c r="C2830" t="s">
        <v>25</v>
      </c>
      <c r="D2830">
        <v>12.193634986877441</v>
      </c>
      <c r="E2830">
        <v>7.4505128860473633</v>
      </c>
      <c r="F2830">
        <v>8.5543546676635742</v>
      </c>
      <c r="G2830">
        <v>173142512</v>
      </c>
      <c r="H2830">
        <v>29.120000839233398</v>
      </c>
    </row>
    <row r="2831" spans="1:8" x14ac:dyDescent="0.15">
      <c r="A2831" t="s">
        <v>5785</v>
      </c>
      <c r="B2831" t="s">
        <v>5786</v>
      </c>
      <c r="C2831" t="s">
        <v>28</v>
      </c>
      <c r="D2831">
        <v>14.371573448181152</v>
      </c>
      <c r="E2831">
        <v>-0.168259993195534</v>
      </c>
      <c r="F2831">
        <v>164.96479797363281</v>
      </c>
      <c r="G2831">
        <v>172804928</v>
      </c>
      <c r="H2831">
        <v>8.130000114440918</v>
      </c>
    </row>
    <row r="2832" spans="1:8" x14ac:dyDescent="0.15">
      <c r="A2832" t="s">
        <v>5787</v>
      </c>
      <c r="B2832" t="s">
        <v>5788</v>
      </c>
      <c r="C2832" t="s">
        <v>28</v>
      </c>
      <c r="G2832">
        <v>171591888</v>
      </c>
      <c r="H2832">
        <v>7.5199999809265137</v>
      </c>
    </row>
    <row r="2833" spans="1:8" x14ac:dyDescent="0.15">
      <c r="A2833" t="s">
        <v>5789</v>
      </c>
      <c r="B2833" t="s">
        <v>5790</v>
      </c>
      <c r="C2833" t="s">
        <v>20</v>
      </c>
      <c r="G2833">
        <v>171198496</v>
      </c>
      <c r="H2833">
        <v>1.139999985694885</v>
      </c>
    </row>
    <row r="2834" spans="1:8" x14ac:dyDescent="0.15">
      <c r="A2834" t="s">
        <v>5791</v>
      </c>
      <c r="B2834" t="s">
        <v>5792</v>
      </c>
      <c r="C2834" t="s">
        <v>43</v>
      </c>
      <c r="E2834">
        <v>-33.498348236083984</v>
      </c>
      <c r="F2834">
        <v>53.522457122802734</v>
      </c>
      <c r="G2834">
        <v>169976896</v>
      </c>
      <c r="H2834">
        <v>1.5399999618530269</v>
      </c>
    </row>
    <row r="2835" spans="1:8" x14ac:dyDescent="0.15">
      <c r="A2835" t="s">
        <v>5793</v>
      </c>
      <c r="B2835" t="s">
        <v>5794</v>
      </c>
      <c r="C2835" t="s">
        <v>45</v>
      </c>
      <c r="D2835">
        <v>19.82098388671875</v>
      </c>
      <c r="E2835">
        <v>30.232368469238281</v>
      </c>
      <c r="F2835">
        <v>5.3457851409912109</v>
      </c>
      <c r="G2835">
        <v>169961184</v>
      </c>
      <c r="H2835">
        <v>12.039999961853027</v>
      </c>
    </row>
    <row r="2836" spans="1:8" x14ac:dyDescent="0.15">
      <c r="A2836" t="s">
        <v>5795</v>
      </c>
      <c r="B2836" t="s">
        <v>5796</v>
      </c>
      <c r="C2836" t="s">
        <v>25</v>
      </c>
      <c r="G2836">
        <v>169796672</v>
      </c>
      <c r="H2836">
        <v>2.3599998950958252</v>
      </c>
    </row>
    <row r="2837" spans="1:8" x14ac:dyDescent="0.15">
      <c r="A2837" t="s">
        <v>5797</v>
      </c>
      <c r="B2837" t="s">
        <v>5798</v>
      </c>
      <c r="C2837" t="s">
        <v>33</v>
      </c>
      <c r="D2837">
        <v>14.056056976318359</v>
      </c>
      <c r="E2837">
        <v>8.5349416732788086</v>
      </c>
      <c r="F2837">
        <v>46.291702270507812</v>
      </c>
      <c r="G2837">
        <v>169575040</v>
      </c>
      <c r="H2837">
        <v>7.690000057220459</v>
      </c>
    </row>
    <row r="2838" spans="1:8" x14ac:dyDescent="0.15">
      <c r="A2838" t="s">
        <v>5799</v>
      </c>
      <c r="B2838" t="s">
        <v>5800</v>
      </c>
      <c r="C2838" t="s">
        <v>43</v>
      </c>
      <c r="E2838">
        <v>-31.249273300170898</v>
      </c>
      <c r="F2838">
        <v>13.602145195007324</v>
      </c>
      <c r="G2838">
        <v>168759520</v>
      </c>
      <c r="H2838">
        <v>1.75</v>
      </c>
    </row>
    <row r="2839" spans="1:8" x14ac:dyDescent="0.15">
      <c r="A2839" t="s">
        <v>5801</v>
      </c>
      <c r="B2839" t="s">
        <v>5802</v>
      </c>
      <c r="C2839" t="s">
        <v>36</v>
      </c>
      <c r="F2839">
        <v>106.69492340087891</v>
      </c>
      <c r="G2839">
        <v>168585744</v>
      </c>
      <c r="H2839">
        <v>3.2100000381469731</v>
      </c>
    </row>
    <row r="2840" spans="1:8" x14ac:dyDescent="0.15">
      <c r="A2840" t="s">
        <v>5803</v>
      </c>
      <c r="B2840" t="s">
        <v>5804</v>
      </c>
      <c r="C2840" t="s">
        <v>33</v>
      </c>
      <c r="D2840">
        <v>11.697457313537598</v>
      </c>
      <c r="E2840">
        <v>11.594844818115234</v>
      </c>
      <c r="F2840">
        <v>55.696659088134766</v>
      </c>
      <c r="G2840">
        <v>167611200</v>
      </c>
      <c r="H2840">
        <v>28.25</v>
      </c>
    </row>
    <row r="2841" spans="1:8" x14ac:dyDescent="0.15">
      <c r="A2841" t="s">
        <v>5805</v>
      </c>
      <c r="B2841" t="s">
        <v>5806</v>
      </c>
      <c r="C2841" t="s">
        <v>69</v>
      </c>
      <c r="E2841">
        <v>44.255378723144531</v>
      </c>
      <c r="F2841">
        <v>4.811701774597168</v>
      </c>
      <c r="G2841">
        <v>167572560</v>
      </c>
      <c r="H2841">
        <v>7.7699999809265137</v>
      </c>
    </row>
    <row r="2842" spans="1:8" x14ac:dyDescent="0.15">
      <c r="A2842" t="s">
        <v>5807</v>
      </c>
      <c r="B2842" t="s">
        <v>5808</v>
      </c>
      <c r="C2842" t="s">
        <v>33</v>
      </c>
      <c r="D2842">
        <v>9.5971431732177734</v>
      </c>
      <c r="E2842">
        <v>13.099652290344238</v>
      </c>
      <c r="F2842">
        <v>21.05430793762207</v>
      </c>
      <c r="G2842">
        <v>167318384</v>
      </c>
      <c r="H2842">
        <v>34.009998321533203</v>
      </c>
    </row>
    <row r="2843" spans="1:8" x14ac:dyDescent="0.15">
      <c r="A2843" t="s">
        <v>5809</v>
      </c>
      <c r="B2843" t="s">
        <v>5810</v>
      </c>
      <c r="C2843" t="s">
        <v>36</v>
      </c>
      <c r="E2843">
        <v>-63.876991271972656</v>
      </c>
      <c r="F2843">
        <v>20.953474044799805</v>
      </c>
      <c r="G2843">
        <v>167151168</v>
      </c>
      <c r="H2843">
        <v>4.130000114440918</v>
      </c>
    </row>
    <row r="2844" spans="1:8" x14ac:dyDescent="0.15">
      <c r="A2844" t="s">
        <v>5811</v>
      </c>
      <c r="B2844" t="s">
        <v>5812</v>
      </c>
      <c r="C2844" t="s">
        <v>28</v>
      </c>
      <c r="G2844">
        <v>166806640</v>
      </c>
      <c r="H2844">
        <v>2.839999914169312</v>
      </c>
    </row>
    <row r="2845" spans="1:8" x14ac:dyDescent="0.15">
      <c r="A2845" t="s">
        <v>5813</v>
      </c>
      <c r="B2845" t="s">
        <v>5814</v>
      </c>
      <c r="C2845" t="s">
        <v>20</v>
      </c>
      <c r="E2845">
        <v>29.638845443725586</v>
      </c>
      <c r="F2845">
        <v>6.6092629432678223</v>
      </c>
      <c r="G2845">
        <v>166756048</v>
      </c>
      <c r="H2845">
        <v>9.25</v>
      </c>
    </row>
    <row r="2846" spans="1:8" x14ac:dyDescent="0.15">
      <c r="A2846" t="s">
        <v>5815</v>
      </c>
      <c r="B2846" t="s">
        <v>5816</v>
      </c>
      <c r="C2846" t="s">
        <v>43</v>
      </c>
      <c r="E2846">
        <v>-21.811300277709961</v>
      </c>
      <c r="F2846">
        <v>24.09271240234375</v>
      </c>
      <c r="G2846">
        <v>166753744</v>
      </c>
      <c r="H2846">
        <v>0.92290002107620206</v>
      </c>
    </row>
    <row r="2847" spans="1:8" x14ac:dyDescent="0.15">
      <c r="A2847" t="s">
        <v>5817</v>
      </c>
      <c r="B2847" t="s">
        <v>5818</v>
      </c>
      <c r="C2847" t="s">
        <v>28</v>
      </c>
      <c r="D2847">
        <v>8.3786468505859375</v>
      </c>
      <c r="F2847">
        <v>3574.242919921875</v>
      </c>
      <c r="G2847">
        <v>166623664</v>
      </c>
      <c r="H2847">
        <v>1.970000028610229</v>
      </c>
    </row>
    <row r="2848" spans="1:8" x14ac:dyDescent="0.15">
      <c r="A2848" t="s">
        <v>5819</v>
      </c>
      <c r="B2848" t="s">
        <v>5820</v>
      </c>
      <c r="C2848" t="s">
        <v>69</v>
      </c>
      <c r="D2848">
        <v>22.786239624023438</v>
      </c>
      <c r="E2848">
        <v>13.092784881591797</v>
      </c>
      <c r="F2848">
        <v>47.088283538818359</v>
      </c>
      <c r="G2848">
        <v>166571376</v>
      </c>
      <c r="H2848">
        <v>22.799999237060547</v>
      </c>
    </row>
    <row r="2849" spans="1:8" x14ac:dyDescent="0.15">
      <c r="A2849" t="s">
        <v>5821</v>
      </c>
      <c r="B2849" t="s">
        <v>5822</v>
      </c>
      <c r="C2849" t="s">
        <v>28</v>
      </c>
      <c r="D2849">
        <v>16.718482971191406</v>
      </c>
      <c r="E2849">
        <v>9.8685321807861328</v>
      </c>
      <c r="F2849">
        <v>86.781402587890625</v>
      </c>
      <c r="G2849">
        <v>166367152</v>
      </c>
      <c r="H2849">
        <v>17.299999237060547</v>
      </c>
    </row>
    <row r="2850" spans="1:8" x14ac:dyDescent="0.15">
      <c r="A2850" t="s">
        <v>5823</v>
      </c>
      <c r="B2850" t="s">
        <v>5824</v>
      </c>
      <c r="C2850" t="s">
        <v>43</v>
      </c>
      <c r="E2850">
        <v>-5.1977300643920898</v>
      </c>
      <c r="F2850">
        <v>0</v>
      </c>
      <c r="G2850">
        <v>165617152</v>
      </c>
      <c r="H2850">
        <v>12.149999618530273</v>
      </c>
    </row>
    <row r="2851" spans="1:8" x14ac:dyDescent="0.15">
      <c r="A2851" t="s">
        <v>5825</v>
      </c>
      <c r="B2851" t="s">
        <v>5826</v>
      </c>
      <c r="C2851" t="s">
        <v>33</v>
      </c>
      <c r="D2851">
        <v>13.631204605102539</v>
      </c>
      <c r="E2851">
        <v>8.2307538986206055</v>
      </c>
      <c r="F2851">
        <v>20.79327392578125</v>
      </c>
      <c r="G2851">
        <v>165486816</v>
      </c>
      <c r="H2851">
        <v>18.790000915527344</v>
      </c>
    </row>
    <row r="2852" spans="1:8" x14ac:dyDescent="0.15">
      <c r="A2852" t="s">
        <v>5827</v>
      </c>
      <c r="B2852" t="s">
        <v>5828</v>
      </c>
      <c r="C2852" t="s">
        <v>25</v>
      </c>
      <c r="E2852">
        <v>-61.113582611083984</v>
      </c>
      <c r="F2852">
        <v>42.744964599609375</v>
      </c>
      <c r="G2852">
        <v>165481632</v>
      </c>
      <c r="H2852">
        <v>1.6599999666213989</v>
      </c>
    </row>
    <row r="2853" spans="1:8" x14ac:dyDescent="0.15">
      <c r="A2853" t="s">
        <v>5829</v>
      </c>
      <c r="B2853" t="s">
        <v>5830</v>
      </c>
      <c r="C2853" t="s">
        <v>33</v>
      </c>
      <c r="D2853">
        <v>11.350727081298828</v>
      </c>
      <c r="F2853">
        <v>48.053901672363281</v>
      </c>
      <c r="G2853">
        <v>165374528</v>
      </c>
      <c r="H2853">
        <v>12.050000190734863</v>
      </c>
    </row>
    <row r="2854" spans="1:8" x14ac:dyDescent="0.15">
      <c r="A2854" t="s">
        <v>5831</v>
      </c>
      <c r="B2854" t="s">
        <v>5832</v>
      </c>
      <c r="C2854" t="s">
        <v>36</v>
      </c>
      <c r="F2854">
        <v>27.481544494628906</v>
      </c>
      <c r="G2854">
        <v>165268400</v>
      </c>
      <c r="H2854">
        <v>7.1599998474121094</v>
      </c>
    </row>
    <row r="2855" spans="1:8" x14ac:dyDescent="0.15">
      <c r="A2855" t="s">
        <v>5833</v>
      </c>
      <c r="B2855" t="s">
        <v>5834</v>
      </c>
      <c r="C2855" t="s">
        <v>69</v>
      </c>
      <c r="D2855">
        <v>2.435327529907227</v>
      </c>
      <c r="G2855">
        <v>164964000</v>
      </c>
      <c r="H2855">
        <v>2.3299999237060551</v>
      </c>
    </row>
    <row r="2856" spans="1:8" x14ac:dyDescent="0.15">
      <c r="A2856" t="s">
        <v>5835</v>
      </c>
      <c r="B2856" t="s">
        <v>5836</v>
      </c>
      <c r="C2856" t="s">
        <v>33</v>
      </c>
      <c r="D2856">
        <v>16.00550651550293</v>
      </c>
      <c r="E2856">
        <v>7.4906821250915527</v>
      </c>
      <c r="F2856">
        <v>112.82398223876953</v>
      </c>
      <c r="G2856">
        <v>164704032</v>
      </c>
      <c r="H2856">
        <v>21.209999084472656</v>
      </c>
    </row>
    <row r="2857" spans="1:8" x14ac:dyDescent="0.15">
      <c r="A2857" t="s">
        <v>5837</v>
      </c>
      <c r="B2857" t="s">
        <v>5838</v>
      </c>
      <c r="C2857" t="s">
        <v>33</v>
      </c>
      <c r="E2857">
        <v>-5.7668261528015137</v>
      </c>
      <c r="F2857">
        <v>53.204914093017578</v>
      </c>
      <c r="G2857">
        <v>164540624</v>
      </c>
      <c r="H2857">
        <v>4.4000000953674316</v>
      </c>
    </row>
    <row r="2858" spans="1:8" x14ac:dyDescent="0.15">
      <c r="A2858" t="s">
        <v>5839</v>
      </c>
      <c r="B2858" t="s">
        <v>5840</v>
      </c>
      <c r="C2858" t="s">
        <v>36</v>
      </c>
      <c r="E2858">
        <v>-13.792259216308594</v>
      </c>
      <c r="F2858">
        <v>65.67138671875</v>
      </c>
      <c r="G2858">
        <v>164529440</v>
      </c>
      <c r="H2858">
        <v>3.4200000762939449</v>
      </c>
    </row>
    <row r="2859" spans="1:8" x14ac:dyDescent="0.15">
      <c r="A2859" t="s">
        <v>5841</v>
      </c>
      <c r="B2859" t="s">
        <v>5842</v>
      </c>
      <c r="C2859" t="s">
        <v>43</v>
      </c>
      <c r="D2859">
        <v>238.2781982421875</v>
      </c>
      <c r="E2859">
        <v>5.8710107803344727</v>
      </c>
      <c r="F2859">
        <v>6.2489409446716309</v>
      </c>
      <c r="G2859">
        <v>164392672</v>
      </c>
      <c r="H2859">
        <v>4.5999999046325684</v>
      </c>
    </row>
    <row r="2860" spans="1:8" x14ac:dyDescent="0.15">
      <c r="A2860" t="s">
        <v>5843</v>
      </c>
      <c r="B2860" t="s">
        <v>5844</v>
      </c>
      <c r="C2860" t="s">
        <v>36</v>
      </c>
      <c r="E2860">
        <v>-143.35357666015625</v>
      </c>
      <c r="F2860">
        <v>11.245676040649414</v>
      </c>
      <c r="G2860">
        <v>164029184</v>
      </c>
      <c r="H2860">
        <v>2.5699999332427979</v>
      </c>
    </row>
    <row r="2861" spans="1:8" x14ac:dyDescent="0.15">
      <c r="A2861" t="s">
        <v>5845</v>
      </c>
      <c r="B2861" t="s">
        <v>5846</v>
      </c>
      <c r="C2861" t="s">
        <v>43</v>
      </c>
      <c r="D2861">
        <v>1.007786870002747</v>
      </c>
      <c r="E2861">
        <v>22.343534469604492</v>
      </c>
      <c r="F2861">
        <v>18.197076797485352</v>
      </c>
      <c r="G2861">
        <v>163367408</v>
      </c>
      <c r="H2861">
        <v>3.630000114440918</v>
      </c>
    </row>
    <row r="2862" spans="1:8" x14ac:dyDescent="0.15">
      <c r="A2862" t="s">
        <v>5847</v>
      </c>
      <c r="B2862" t="s">
        <v>5848</v>
      </c>
      <c r="C2862" t="s">
        <v>69</v>
      </c>
      <c r="D2862">
        <v>11.63197135925293</v>
      </c>
      <c r="E2862">
        <v>9.6278657913208008</v>
      </c>
      <c r="F2862">
        <v>0</v>
      </c>
      <c r="G2862">
        <v>163297616</v>
      </c>
      <c r="H2862">
        <v>11.229999542236328</v>
      </c>
    </row>
    <row r="2863" spans="1:8" x14ac:dyDescent="0.15">
      <c r="A2863" t="s">
        <v>5849</v>
      </c>
      <c r="B2863" t="s">
        <v>5850</v>
      </c>
      <c r="C2863" t="s">
        <v>33</v>
      </c>
      <c r="D2863">
        <v>8.7910442352294922</v>
      </c>
      <c r="E2863">
        <v>12.231302261352539</v>
      </c>
      <c r="F2863">
        <v>114.64189147949219</v>
      </c>
      <c r="G2863">
        <v>161731008</v>
      </c>
      <c r="H2863">
        <v>47.119998931884766</v>
      </c>
    </row>
    <row r="2864" spans="1:8" x14ac:dyDescent="0.15">
      <c r="A2864" t="s">
        <v>5851</v>
      </c>
      <c r="B2864" t="s">
        <v>5852</v>
      </c>
      <c r="C2864" t="s">
        <v>33</v>
      </c>
      <c r="D2864">
        <v>9.3199996948242188</v>
      </c>
      <c r="E2864">
        <v>13.165641784667969</v>
      </c>
      <c r="F2864">
        <v>62.878345489501953</v>
      </c>
      <c r="G2864">
        <v>160867408</v>
      </c>
      <c r="H2864">
        <v>7.0799999237060547</v>
      </c>
    </row>
    <row r="2865" spans="1:8" x14ac:dyDescent="0.15">
      <c r="A2865" t="s">
        <v>5853</v>
      </c>
      <c r="B2865" t="s">
        <v>5854</v>
      </c>
      <c r="C2865" t="s">
        <v>28</v>
      </c>
      <c r="D2865">
        <v>8.4867410659790039</v>
      </c>
      <c r="E2865">
        <v>5.2141180038452148</v>
      </c>
      <c r="F2865">
        <v>103.78680419921875</v>
      </c>
      <c r="G2865">
        <v>159400240</v>
      </c>
      <c r="H2865">
        <v>23.030000686645508</v>
      </c>
    </row>
    <row r="2866" spans="1:8" x14ac:dyDescent="0.15">
      <c r="A2866" t="s">
        <v>5855</v>
      </c>
      <c r="B2866" t="s">
        <v>5856</v>
      </c>
      <c r="C2866" t="s">
        <v>69</v>
      </c>
      <c r="E2866">
        <v>-7.1652569770812988</v>
      </c>
      <c r="F2866">
        <v>158.35603332519531</v>
      </c>
      <c r="G2866">
        <v>158839488</v>
      </c>
      <c r="H2866">
        <v>2.6400001049041748</v>
      </c>
    </row>
    <row r="2867" spans="1:8" x14ac:dyDescent="0.15">
      <c r="A2867" t="s">
        <v>5857</v>
      </c>
      <c r="B2867" t="s">
        <v>5858</v>
      </c>
      <c r="C2867" t="s">
        <v>80</v>
      </c>
      <c r="D2867">
        <v>22.323484420776367</v>
      </c>
      <c r="E2867">
        <v>-47.254798889160156</v>
      </c>
      <c r="F2867">
        <v>419.630126953125</v>
      </c>
      <c r="G2867">
        <v>157946400</v>
      </c>
      <c r="H2867">
        <v>0.91049998998642012</v>
      </c>
    </row>
    <row r="2868" spans="1:8" x14ac:dyDescent="0.15">
      <c r="A2868" t="s">
        <v>5859</v>
      </c>
      <c r="B2868" t="s">
        <v>5860</v>
      </c>
      <c r="C2868" t="s">
        <v>43</v>
      </c>
      <c r="E2868">
        <v>-91.014053344726562</v>
      </c>
      <c r="F2868">
        <v>257.3546142578125</v>
      </c>
      <c r="G2868">
        <v>157553696</v>
      </c>
      <c r="H2868">
        <v>7.8899998664855957</v>
      </c>
    </row>
    <row r="2869" spans="1:8" x14ac:dyDescent="0.15">
      <c r="A2869" t="s">
        <v>5861</v>
      </c>
      <c r="B2869" t="s">
        <v>5862</v>
      </c>
      <c r="C2869" t="s">
        <v>36</v>
      </c>
      <c r="E2869">
        <v>-378.54913330078125</v>
      </c>
      <c r="F2869">
        <v>176.67494201660156</v>
      </c>
      <c r="G2869">
        <v>157320736</v>
      </c>
      <c r="H2869">
        <v>1.4800000190734861</v>
      </c>
    </row>
    <row r="2870" spans="1:8" x14ac:dyDescent="0.15">
      <c r="A2870" t="s">
        <v>5863</v>
      </c>
      <c r="B2870" t="s">
        <v>5864</v>
      </c>
      <c r="C2870" t="s">
        <v>36</v>
      </c>
      <c r="E2870">
        <v>-73.720291137695312</v>
      </c>
      <c r="F2870">
        <v>5.0482969284057617</v>
      </c>
      <c r="G2870">
        <v>157156640</v>
      </c>
      <c r="H2870">
        <v>9.9899997711181641</v>
      </c>
    </row>
    <row r="2871" spans="1:8" x14ac:dyDescent="0.15">
      <c r="A2871" t="s">
        <v>5865</v>
      </c>
      <c r="B2871" t="s">
        <v>5866</v>
      </c>
      <c r="C2871" t="s">
        <v>33</v>
      </c>
      <c r="D2871">
        <v>149.62684631347656</v>
      </c>
      <c r="E2871">
        <v>0.84788900613784801</v>
      </c>
      <c r="F2871">
        <v>46.120849609375</v>
      </c>
      <c r="G2871">
        <v>156761696</v>
      </c>
      <c r="H2871">
        <v>12.199999809265137</v>
      </c>
    </row>
    <row r="2872" spans="1:8" x14ac:dyDescent="0.15">
      <c r="A2872" t="s">
        <v>5867</v>
      </c>
      <c r="B2872" t="s">
        <v>5868</v>
      </c>
      <c r="C2872" t="s">
        <v>36</v>
      </c>
      <c r="E2872">
        <v>-67.3565673828125</v>
      </c>
      <c r="F2872">
        <v>30.288661956787109</v>
      </c>
      <c r="G2872">
        <v>154883200</v>
      </c>
      <c r="H2872">
        <v>12.460000038146973</v>
      </c>
    </row>
    <row r="2873" spans="1:8" x14ac:dyDescent="0.15">
      <c r="A2873" t="s">
        <v>5869</v>
      </c>
      <c r="B2873" t="s">
        <v>5870</v>
      </c>
      <c r="C2873" t="s">
        <v>36</v>
      </c>
      <c r="E2873">
        <v>-82.780174255371094</v>
      </c>
      <c r="F2873">
        <v>96.901214599609375</v>
      </c>
      <c r="G2873">
        <v>154526800</v>
      </c>
      <c r="H2873">
        <v>2.25</v>
      </c>
    </row>
    <row r="2874" spans="1:8" x14ac:dyDescent="0.15">
      <c r="A2874" t="s">
        <v>5871</v>
      </c>
      <c r="B2874" t="s">
        <v>5872</v>
      </c>
      <c r="C2874" t="s">
        <v>36</v>
      </c>
      <c r="D2874">
        <v>52.759937286376953</v>
      </c>
      <c r="E2874">
        <v>-2.5915288925170898</v>
      </c>
      <c r="F2874">
        <v>5.3548941612243652</v>
      </c>
      <c r="G2874">
        <v>154409248</v>
      </c>
      <c r="H2874">
        <v>17.629999160766602</v>
      </c>
    </row>
    <row r="2875" spans="1:8" x14ac:dyDescent="0.15">
      <c r="A2875" t="s">
        <v>5873</v>
      </c>
      <c r="B2875" t="s">
        <v>5874</v>
      </c>
      <c r="C2875" t="s">
        <v>33</v>
      </c>
      <c r="D2875">
        <v>14.291481018066406</v>
      </c>
      <c r="E2875">
        <v>13.007365226745605</v>
      </c>
      <c r="F2875">
        <v>75.195442199707031</v>
      </c>
      <c r="G2875">
        <v>154289280</v>
      </c>
      <c r="H2875">
        <v>7.6500000953674316</v>
      </c>
    </row>
    <row r="2876" spans="1:8" x14ac:dyDescent="0.15">
      <c r="A2876" t="s">
        <v>5875</v>
      </c>
      <c r="B2876" t="s">
        <v>5876</v>
      </c>
      <c r="C2876" t="s">
        <v>36</v>
      </c>
      <c r="F2876">
        <v>0</v>
      </c>
      <c r="G2876">
        <v>154234992</v>
      </c>
      <c r="H2876">
        <v>7.0900001525878906</v>
      </c>
    </row>
    <row r="2877" spans="1:8" x14ac:dyDescent="0.15">
      <c r="A2877" t="s">
        <v>5877</v>
      </c>
      <c r="B2877" t="s">
        <v>5878</v>
      </c>
      <c r="C2877" t="s">
        <v>89</v>
      </c>
      <c r="E2877">
        <v>-181.62535095214844</v>
      </c>
      <c r="F2877">
        <v>611.41302490234375</v>
      </c>
      <c r="G2877">
        <v>153909616</v>
      </c>
      <c r="H2877">
        <v>1.389999985694885</v>
      </c>
    </row>
    <row r="2878" spans="1:8" x14ac:dyDescent="0.15">
      <c r="A2878" t="s">
        <v>5879</v>
      </c>
      <c r="B2878" t="s">
        <v>5880</v>
      </c>
      <c r="C2878" t="s">
        <v>25</v>
      </c>
      <c r="E2878">
        <v>-3.8898379802703862</v>
      </c>
      <c r="F2878">
        <v>8.2750692367553711</v>
      </c>
      <c r="G2878">
        <v>153556960</v>
      </c>
      <c r="H2878">
        <v>3.5699999332427979</v>
      </c>
    </row>
    <row r="2879" spans="1:8" x14ac:dyDescent="0.15">
      <c r="A2879" t="s">
        <v>5881</v>
      </c>
      <c r="B2879" t="s">
        <v>5882</v>
      </c>
      <c r="C2879" t="s">
        <v>33</v>
      </c>
      <c r="D2879">
        <v>10.800186157226562</v>
      </c>
      <c r="E2879">
        <v>8.6532096862792969</v>
      </c>
      <c r="F2879">
        <v>29.290420532226562</v>
      </c>
      <c r="G2879">
        <v>153055152</v>
      </c>
      <c r="H2879">
        <v>14.25</v>
      </c>
    </row>
    <row r="2880" spans="1:8" x14ac:dyDescent="0.15">
      <c r="A2880" t="s">
        <v>5883</v>
      </c>
      <c r="B2880" t="s">
        <v>5884</v>
      </c>
      <c r="C2880" t="s">
        <v>33</v>
      </c>
      <c r="D2880">
        <v>15.467737197875977</v>
      </c>
      <c r="E2880">
        <v>8.3272886276245117</v>
      </c>
      <c r="F2880">
        <v>37.420108795166016</v>
      </c>
      <c r="G2880">
        <v>152520576</v>
      </c>
      <c r="H2880">
        <v>31.989999771118164</v>
      </c>
    </row>
    <row r="2881" spans="1:8" x14ac:dyDescent="0.15">
      <c r="A2881" t="s">
        <v>5885</v>
      </c>
      <c r="B2881" t="s">
        <v>5886</v>
      </c>
      <c r="C2881" t="s">
        <v>28</v>
      </c>
      <c r="E2881">
        <v>-2.1584329605102539</v>
      </c>
      <c r="F2881">
        <v>217.9549560546875</v>
      </c>
      <c r="G2881">
        <v>152014224</v>
      </c>
      <c r="H2881">
        <v>2.2599999904632568</v>
      </c>
    </row>
    <row r="2882" spans="1:8" x14ac:dyDescent="0.15">
      <c r="A2882" t="s">
        <v>5887</v>
      </c>
      <c r="B2882" t="s">
        <v>5888</v>
      </c>
      <c r="C2882" t="s">
        <v>33</v>
      </c>
      <c r="D2882">
        <v>9.8229169845581055</v>
      </c>
      <c r="E2882">
        <v>12.319187164306641</v>
      </c>
      <c r="F2882">
        <v>7.9250378608703613</v>
      </c>
      <c r="G2882">
        <v>151319488</v>
      </c>
      <c r="H2882">
        <v>9.5399999618530273</v>
      </c>
    </row>
    <row r="2883" spans="1:8" x14ac:dyDescent="0.15">
      <c r="A2883" t="s">
        <v>5889</v>
      </c>
      <c r="B2883" t="s">
        <v>5890</v>
      </c>
      <c r="C2883" t="s">
        <v>33</v>
      </c>
      <c r="D2883">
        <v>12.860930442810059</v>
      </c>
      <c r="E2883">
        <v>9.8679885864257812</v>
      </c>
      <c r="F2883">
        <v>62.676963806152344</v>
      </c>
      <c r="G2883">
        <v>150938112</v>
      </c>
      <c r="H2883">
        <v>15.890000343322754</v>
      </c>
    </row>
    <row r="2884" spans="1:8" x14ac:dyDescent="0.15">
      <c r="A2884" t="s">
        <v>5891</v>
      </c>
      <c r="B2884" t="s">
        <v>5892</v>
      </c>
      <c r="C2884" t="s">
        <v>36</v>
      </c>
      <c r="E2884">
        <v>2.413713932037354</v>
      </c>
      <c r="F2884">
        <v>0</v>
      </c>
      <c r="G2884">
        <v>150755072</v>
      </c>
      <c r="H2884">
        <v>3.1700000762939449</v>
      </c>
    </row>
    <row r="2885" spans="1:8" x14ac:dyDescent="0.15">
      <c r="A2885" t="s">
        <v>5893</v>
      </c>
      <c r="B2885" t="s">
        <v>5894</v>
      </c>
      <c r="C2885" t="s">
        <v>36</v>
      </c>
      <c r="E2885">
        <v>-133.07673645019531</v>
      </c>
      <c r="F2885">
        <v>11.706588745117188</v>
      </c>
      <c r="G2885">
        <v>149798160</v>
      </c>
      <c r="H2885">
        <v>1.9800000190734861</v>
      </c>
    </row>
    <row r="2886" spans="1:8" x14ac:dyDescent="0.15">
      <c r="A2886" t="s">
        <v>5895</v>
      </c>
      <c r="B2886" t="s">
        <v>5896</v>
      </c>
      <c r="C2886" t="s">
        <v>33</v>
      </c>
      <c r="D2886">
        <v>34.5</v>
      </c>
      <c r="E2886">
        <v>3.6640698909759521</v>
      </c>
      <c r="F2886">
        <v>83.808158874511719</v>
      </c>
      <c r="G2886">
        <v>149796976</v>
      </c>
      <c r="H2886">
        <v>20.010000228881836</v>
      </c>
    </row>
    <row r="2887" spans="1:8" x14ac:dyDescent="0.15">
      <c r="A2887" t="s">
        <v>5897</v>
      </c>
      <c r="B2887" t="s">
        <v>5898</v>
      </c>
      <c r="C2887" t="s">
        <v>28</v>
      </c>
      <c r="D2887">
        <v>15.657918930053711</v>
      </c>
      <c r="E2887">
        <v>7.3853731155395508</v>
      </c>
      <c r="F2887">
        <v>6.9457650184631348</v>
      </c>
      <c r="G2887">
        <v>149740016</v>
      </c>
      <c r="H2887">
        <v>10.350000381469727</v>
      </c>
    </row>
    <row r="2888" spans="1:8" x14ac:dyDescent="0.15">
      <c r="A2888" t="s">
        <v>5899</v>
      </c>
      <c r="B2888" t="s">
        <v>5900</v>
      </c>
      <c r="C2888" t="s">
        <v>33</v>
      </c>
      <c r="D2888">
        <v>10.387223243713379</v>
      </c>
      <c r="E2888">
        <v>11.033461570739746</v>
      </c>
      <c r="F2888">
        <v>103.22265625</v>
      </c>
      <c r="G2888">
        <v>149284448</v>
      </c>
      <c r="H2888">
        <v>17.25</v>
      </c>
    </row>
    <row r="2889" spans="1:8" x14ac:dyDescent="0.15">
      <c r="A2889" t="s">
        <v>5901</v>
      </c>
      <c r="B2889" t="s">
        <v>5902</v>
      </c>
      <c r="C2889" t="s">
        <v>36</v>
      </c>
      <c r="G2889">
        <v>148318416</v>
      </c>
      <c r="H2889">
        <v>6.1999998092651367</v>
      </c>
    </row>
    <row r="2890" spans="1:8" x14ac:dyDescent="0.15">
      <c r="A2890" t="s">
        <v>5903</v>
      </c>
      <c r="B2890" t="s">
        <v>5904</v>
      </c>
      <c r="C2890" t="s">
        <v>36</v>
      </c>
      <c r="E2890">
        <v>-27.251407623291016</v>
      </c>
      <c r="F2890">
        <v>2.18657398223877</v>
      </c>
      <c r="G2890">
        <v>147720704</v>
      </c>
      <c r="H2890">
        <v>3.4200000762939449</v>
      </c>
    </row>
    <row r="2891" spans="1:8" x14ac:dyDescent="0.15">
      <c r="A2891" t="s">
        <v>5905</v>
      </c>
      <c r="B2891" t="s">
        <v>5906</v>
      </c>
      <c r="C2891" t="s">
        <v>20</v>
      </c>
      <c r="F2891">
        <v>37.898399353027344</v>
      </c>
      <c r="G2891">
        <v>146372464</v>
      </c>
      <c r="H2891">
        <v>7.190000057220459</v>
      </c>
    </row>
    <row r="2892" spans="1:8" x14ac:dyDescent="0.15">
      <c r="A2892" t="s">
        <v>5907</v>
      </c>
      <c r="B2892" t="s">
        <v>5908</v>
      </c>
      <c r="C2892" t="s">
        <v>20</v>
      </c>
      <c r="D2892">
        <v>31.603054046630859</v>
      </c>
      <c r="E2892">
        <v>6.51531982421875</v>
      </c>
      <c r="F2892">
        <v>0</v>
      </c>
      <c r="G2892">
        <v>145528928</v>
      </c>
      <c r="H2892">
        <v>10.659999847412109</v>
      </c>
    </row>
    <row r="2893" spans="1:8" x14ac:dyDescent="0.15">
      <c r="A2893" t="s">
        <v>5909</v>
      </c>
      <c r="B2893" t="s">
        <v>5910</v>
      </c>
      <c r="C2893" t="s">
        <v>69</v>
      </c>
      <c r="E2893">
        <v>-37.047008514404297</v>
      </c>
      <c r="F2893">
        <v>23.740795135498047</v>
      </c>
      <c r="G2893">
        <v>145527744</v>
      </c>
      <c r="H2893">
        <v>6.7699999809265137</v>
      </c>
    </row>
    <row r="2894" spans="1:8" x14ac:dyDescent="0.15">
      <c r="A2894" t="s">
        <v>5911</v>
      </c>
      <c r="B2894" t="s">
        <v>5912</v>
      </c>
      <c r="C2894" t="s">
        <v>89</v>
      </c>
      <c r="D2894">
        <v>25.035312652587891</v>
      </c>
      <c r="E2894">
        <v>4.2902331352233887</v>
      </c>
      <c r="F2894">
        <v>115.84763336181641</v>
      </c>
      <c r="G2894">
        <v>144727136</v>
      </c>
      <c r="H2894">
        <v>16.090000152587891</v>
      </c>
    </row>
    <row r="2895" spans="1:8" x14ac:dyDescent="0.15">
      <c r="A2895" t="s">
        <v>5913</v>
      </c>
      <c r="B2895" t="s">
        <v>5914</v>
      </c>
      <c r="C2895" t="s">
        <v>36</v>
      </c>
      <c r="E2895">
        <v>-136.87763977050781</v>
      </c>
      <c r="F2895">
        <v>0</v>
      </c>
      <c r="G2895">
        <v>143735920</v>
      </c>
      <c r="H2895">
        <v>2.7300000190734863</v>
      </c>
    </row>
    <row r="2896" spans="1:8" x14ac:dyDescent="0.15">
      <c r="A2896" t="s">
        <v>5915</v>
      </c>
      <c r="B2896" t="s">
        <v>5916</v>
      </c>
      <c r="C2896" t="s">
        <v>69</v>
      </c>
      <c r="D2896">
        <v>10.178971290588379</v>
      </c>
      <c r="E2896">
        <v>12.703529357910156</v>
      </c>
      <c r="F2896">
        <v>32.328330993652344</v>
      </c>
      <c r="G2896">
        <v>143365632</v>
      </c>
      <c r="H2896">
        <v>22.989999771118164</v>
      </c>
    </row>
    <row r="2897" spans="1:8" x14ac:dyDescent="0.15">
      <c r="A2897" t="s">
        <v>5917</v>
      </c>
      <c r="B2897" t="s">
        <v>5918</v>
      </c>
      <c r="C2897" t="s">
        <v>36</v>
      </c>
      <c r="E2897">
        <v>-101.73651885986328</v>
      </c>
      <c r="F2897">
        <v>97.498077392578125</v>
      </c>
      <c r="G2897">
        <v>143103312</v>
      </c>
      <c r="H2897">
        <v>4.429999828338623</v>
      </c>
    </row>
    <row r="2898" spans="1:8" x14ac:dyDescent="0.15">
      <c r="A2898" t="s">
        <v>5919</v>
      </c>
      <c r="B2898" t="s">
        <v>5920</v>
      </c>
      <c r="C2898" t="s">
        <v>36</v>
      </c>
      <c r="E2898">
        <v>73.522247314453125</v>
      </c>
      <c r="F2898">
        <v>0</v>
      </c>
      <c r="G2898">
        <v>143051744</v>
      </c>
      <c r="H2898">
        <v>2.6400001049041748</v>
      </c>
    </row>
    <row r="2899" spans="1:8" x14ac:dyDescent="0.15">
      <c r="A2899" t="s">
        <v>5921</v>
      </c>
      <c r="B2899" t="s">
        <v>5922</v>
      </c>
      <c r="C2899" t="s">
        <v>33</v>
      </c>
      <c r="D2899">
        <v>15.336538314819336</v>
      </c>
      <c r="E2899">
        <v>7.0456118583679199</v>
      </c>
      <c r="F2899">
        <v>223.57734680175781</v>
      </c>
      <c r="G2899">
        <v>142843776</v>
      </c>
      <c r="H2899">
        <v>16.069999694824219</v>
      </c>
    </row>
    <row r="2900" spans="1:8" x14ac:dyDescent="0.15">
      <c r="A2900" t="s">
        <v>5923</v>
      </c>
      <c r="B2900" t="s">
        <v>5924</v>
      </c>
      <c r="C2900" t="s">
        <v>43</v>
      </c>
      <c r="D2900">
        <v>1087.3095703125</v>
      </c>
      <c r="E2900">
        <v>0.33937001228332503</v>
      </c>
      <c r="F2900">
        <v>0.34695500135421803</v>
      </c>
      <c r="G2900">
        <v>142189936</v>
      </c>
      <c r="H2900">
        <v>10.75</v>
      </c>
    </row>
    <row r="2901" spans="1:8" x14ac:dyDescent="0.15">
      <c r="A2901" t="s">
        <v>5925</v>
      </c>
      <c r="B2901" t="s">
        <v>5926</v>
      </c>
      <c r="C2901" t="s">
        <v>33</v>
      </c>
      <c r="D2901">
        <v>11.30429744720459</v>
      </c>
      <c r="E2901">
        <v>13.730477333068848</v>
      </c>
      <c r="F2901">
        <v>146.14920043945312</v>
      </c>
      <c r="G2901">
        <v>141717408</v>
      </c>
      <c r="H2901">
        <v>22.579999923706055</v>
      </c>
    </row>
    <row r="2902" spans="1:8" x14ac:dyDescent="0.15">
      <c r="A2902" t="s">
        <v>5927</v>
      </c>
      <c r="B2902" t="s">
        <v>5928</v>
      </c>
      <c r="C2902" t="s">
        <v>36</v>
      </c>
      <c r="E2902">
        <v>-237.53657531738281</v>
      </c>
      <c r="F2902">
        <v>95.266372680664062</v>
      </c>
      <c r="G2902">
        <v>141515968</v>
      </c>
      <c r="H2902">
        <v>3.3299999237060551</v>
      </c>
    </row>
    <row r="2903" spans="1:8" x14ac:dyDescent="0.15">
      <c r="A2903" t="s">
        <v>5929</v>
      </c>
      <c r="B2903" t="s">
        <v>5930</v>
      </c>
      <c r="C2903" t="s">
        <v>36</v>
      </c>
      <c r="G2903">
        <v>140278944</v>
      </c>
      <c r="H2903">
        <v>1.320000052452087</v>
      </c>
    </row>
    <row r="2904" spans="1:8" x14ac:dyDescent="0.15">
      <c r="A2904" t="s">
        <v>5931</v>
      </c>
      <c r="B2904" t="s">
        <v>5932</v>
      </c>
      <c r="C2904" t="s">
        <v>43</v>
      </c>
      <c r="D2904">
        <v>15.934374809265137</v>
      </c>
      <c r="E2904">
        <v>2.5184919834136963</v>
      </c>
      <c r="F2904">
        <v>182.33001708984375</v>
      </c>
      <c r="G2904">
        <v>139640128</v>
      </c>
      <c r="H2904">
        <v>1.629999995231628</v>
      </c>
    </row>
    <row r="2905" spans="1:8" x14ac:dyDescent="0.15">
      <c r="A2905" t="s">
        <v>5933</v>
      </c>
      <c r="B2905" t="s">
        <v>5934</v>
      </c>
      <c r="C2905" t="s">
        <v>45</v>
      </c>
      <c r="E2905">
        <v>-94.9041748046875</v>
      </c>
      <c r="F2905">
        <v>59.357315063476562</v>
      </c>
      <c r="G2905">
        <v>139576032</v>
      </c>
      <c r="H2905">
        <v>4.6399998664855957</v>
      </c>
    </row>
    <row r="2906" spans="1:8" x14ac:dyDescent="0.15">
      <c r="A2906" t="s">
        <v>5935</v>
      </c>
      <c r="B2906" t="s">
        <v>5936</v>
      </c>
      <c r="C2906" t="s">
        <v>33</v>
      </c>
      <c r="D2906">
        <v>13.729999542236328</v>
      </c>
      <c r="E2906">
        <v>6.6498680114746094</v>
      </c>
      <c r="F2906">
        <v>68.258056640625</v>
      </c>
      <c r="G2906">
        <v>139183376</v>
      </c>
      <c r="H2906">
        <v>13.420000076293945</v>
      </c>
    </row>
    <row r="2907" spans="1:8" x14ac:dyDescent="0.15">
      <c r="A2907" t="s">
        <v>5937</v>
      </c>
      <c r="B2907" t="s">
        <v>5938</v>
      </c>
      <c r="C2907" t="s">
        <v>28</v>
      </c>
      <c r="D2907">
        <v>40.948341369628906</v>
      </c>
      <c r="E2907">
        <v>1.840222954750061</v>
      </c>
      <c r="F2907">
        <v>164.353759765625</v>
      </c>
      <c r="G2907">
        <v>137976400</v>
      </c>
      <c r="H2907">
        <v>2.7100000381469731</v>
      </c>
    </row>
    <row r="2908" spans="1:8" x14ac:dyDescent="0.15">
      <c r="A2908" t="s">
        <v>5939</v>
      </c>
      <c r="B2908" t="s">
        <v>5940</v>
      </c>
      <c r="C2908" t="s">
        <v>89</v>
      </c>
      <c r="E2908">
        <v>-21.59290885925293</v>
      </c>
      <c r="F2908">
        <v>87.781097412109375</v>
      </c>
      <c r="G2908">
        <v>137584944</v>
      </c>
      <c r="H2908">
        <v>4.7800002098083496</v>
      </c>
    </row>
    <row r="2909" spans="1:8" x14ac:dyDescent="0.15">
      <c r="A2909" t="s">
        <v>5941</v>
      </c>
      <c r="B2909" t="s">
        <v>5942</v>
      </c>
      <c r="C2909" t="s">
        <v>25</v>
      </c>
      <c r="D2909">
        <v>22.062200546264648</v>
      </c>
      <c r="E2909">
        <v>38.795013427734375</v>
      </c>
      <c r="F2909">
        <v>115.84311676025391</v>
      </c>
      <c r="G2909">
        <v>137073840</v>
      </c>
      <c r="H2909">
        <v>11.680000305175781</v>
      </c>
    </row>
    <row r="2910" spans="1:8" x14ac:dyDescent="0.15">
      <c r="A2910" t="s">
        <v>5943</v>
      </c>
      <c r="B2910" t="s">
        <v>5944</v>
      </c>
      <c r="C2910" t="s">
        <v>28</v>
      </c>
      <c r="E2910">
        <v>-4.9430108070373544</v>
      </c>
      <c r="F2910">
        <v>209.46415710449219</v>
      </c>
      <c r="G2910">
        <v>136941232</v>
      </c>
      <c r="H2910">
        <v>11.739999771118164</v>
      </c>
    </row>
    <row r="2911" spans="1:8" x14ac:dyDescent="0.15">
      <c r="A2911" t="s">
        <v>5945</v>
      </c>
      <c r="B2911" t="s">
        <v>5946</v>
      </c>
      <c r="C2911" t="s">
        <v>20</v>
      </c>
      <c r="D2911">
        <v>36.112686157226562</v>
      </c>
      <c r="E2911">
        <v>1.68506395816803</v>
      </c>
      <c r="F2911">
        <v>0.51928102970123302</v>
      </c>
      <c r="G2911">
        <v>136695584</v>
      </c>
      <c r="H2911">
        <v>3.4000000953674321</v>
      </c>
    </row>
    <row r="2912" spans="1:8" x14ac:dyDescent="0.15">
      <c r="A2912" t="s">
        <v>5947</v>
      </c>
      <c r="B2912" t="s">
        <v>5948</v>
      </c>
      <c r="C2912" t="s">
        <v>36</v>
      </c>
      <c r="E2912">
        <v>26.497644424438477</v>
      </c>
      <c r="F2912">
        <v>3.6991779804229741</v>
      </c>
      <c r="G2912">
        <v>136594000</v>
      </c>
      <c r="H2912">
        <v>0.91280001401901212</v>
      </c>
    </row>
    <row r="2913" spans="1:8" x14ac:dyDescent="0.15">
      <c r="A2913" t="s">
        <v>5949</v>
      </c>
      <c r="B2913" t="s">
        <v>5950</v>
      </c>
      <c r="C2913" t="s">
        <v>33</v>
      </c>
      <c r="D2913">
        <v>9.1647052764892578</v>
      </c>
      <c r="E2913">
        <v>12.78255558013916</v>
      </c>
      <c r="F2913">
        <v>0</v>
      </c>
      <c r="G2913">
        <v>136518960</v>
      </c>
      <c r="H2913">
        <v>31.465000152587891</v>
      </c>
    </row>
    <row r="2914" spans="1:8" x14ac:dyDescent="0.15">
      <c r="A2914" t="s">
        <v>5951</v>
      </c>
      <c r="B2914" t="s">
        <v>5952</v>
      </c>
      <c r="C2914" t="s">
        <v>28</v>
      </c>
      <c r="E2914">
        <v>-27.250204086303711</v>
      </c>
      <c r="F2914">
        <v>47.119651794433594</v>
      </c>
      <c r="G2914">
        <v>135730848</v>
      </c>
      <c r="H2914">
        <v>1.7699999809265141</v>
      </c>
    </row>
    <row r="2915" spans="1:8" x14ac:dyDescent="0.15">
      <c r="A2915" t="s">
        <v>5953</v>
      </c>
      <c r="B2915" t="s">
        <v>5954</v>
      </c>
      <c r="C2915" t="s">
        <v>20</v>
      </c>
      <c r="D2915">
        <v>6.3234891891479492</v>
      </c>
      <c r="E2915">
        <v>11.336746215820312</v>
      </c>
      <c r="F2915">
        <v>72.841644287109375</v>
      </c>
      <c r="G2915">
        <v>135405712</v>
      </c>
      <c r="H2915">
        <v>11.159999847412109</v>
      </c>
    </row>
    <row r="2916" spans="1:8" x14ac:dyDescent="0.15">
      <c r="A2916" t="s">
        <v>5955</v>
      </c>
      <c r="B2916" t="s">
        <v>5956</v>
      </c>
      <c r="C2916" t="s">
        <v>45</v>
      </c>
      <c r="E2916">
        <v>-67.833633422851562</v>
      </c>
      <c r="F2916">
        <v>1122.0350341796875</v>
      </c>
      <c r="G2916">
        <v>134234464</v>
      </c>
      <c r="H2916">
        <v>14.689999580383301</v>
      </c>
    </row>
    <row r="2917" spans="1:8" x14ac:dyDescent="0.15">
      <c r="A2917" t="s">
        <v>5957</v>
      </c>
      <c r="B2917" t="s">
        <v>5958</v>
      </c>
      <c r="C2917" t="s">
        <v>69</v>
      </c>
      <c r="D2917">
        <v>7.9923996925354004</v>
      </c>
      <c r="E2917">
        <v>6.5636978149414062</v>
      </c>
      <c r="F2917">
        <v>31.273725509643555</v>
      </c>
      <c r="G2917">
        <v>133591496</v>
      </c>
      <c r="H2917">
        <v>10.020000457763672</v>
      </c>
    </row>
    <row r="2918" spans="1:8" x14ac:dyDescent="0.15">
      <c r="A2918" t="s">
        <v>5959</v>
      </c>
      <c r="B2918" t="s">
        <v>5960</v>
      </c>
      <c r="C2918" t="s">
        <v>33</v>
      </c>
      <c r="D2918">
        <v>10.596092224121094</v>
      </c>
      <c r="E2918">
        <v>12.166712760925293</v>
      </c>
      <c r="F2918">
        <v>0</v>
      </c>
      <c r="G2918">
        <v>132138384</v>
      </c>
      <c r="H2918">
        <v>16.100000381469727</v>
      </c>
    </row>
    <row r="2919" spans="1:8" x14ac:dyDescent="0.15">
      <c r="A2919" t="s">
        <v>5961</v>
      </c>
      <c r="B2919" t="s">
        <v>5962</v>
      </c>
      <c r="C2919" t="s">
        <v>28</v>
      </c>
      <c r="E2919">
        <v>-3.2307660579681401</v>
      </c>
      <c r="F2919">
        <v>63.562526702880859</v>
      </c>
      <c r="G2919">
        <v>131865632</v>
      </c>
      <c r="H2919">
        <v>5.25</v>
      </c>
    </row>
    <row r="2920" spans="1:8" x14ac:dyDescent="0.15">
      <c r="A2920" t="s">
        <v>5963</v>
      </c>
      <c r="B2920" t="s">
        <v>5964</v>
      </c>
      <c r="C2920" t="s">
        <v>36</v>
      </c>
      <c r="E2920">
        <v>-139.41575622558594</v>
      </c>
      <c r="F2920">
        <v>166.50018310546875</v>
      </c>
      <c r="G2920">
        <v>130925528</v>
      </c>
      <c r="H2920">
        <v>3.8499999046325679</v>
      </c>
    </row>
    <row r="2921" spans="1:8" x14ac:dyDescent="0.15">
      <c r="A2921" t="s">
        <v>5965</v>
      </c>
      <c r="B2921" t="s">
        <v>5966</v>
      </c>
      <c r="C2921" t="s">
        <v>69</v>
      </c>
      <c r="D2921">
        <v>39.807205200195312</v>
      </c>
      <c r="E2921">
        <v>-26.514188766479492</v>
      </c>
      <c r="F2921">
        <v>0</v>
      </c>
      <c r="G2921">
        <v>130345464</v>
      </c>
      <c r="H2921">
        <v>2.5999999046325679</v>
      </c>
    </row>
    <row r="2922" spans="1:8" x14ac:dyDescent="0.15">
      <c r="A2922" t="s">
        <v>5967</v>
      </c>
      <c r="B2922" t="s">
        <v>5968</v>
      </c>
      <c r="C2922" t="s">
        <v>36</v>
      </c>
      <c r="E2922">
        <v>-38.987285614013672</v>
      </c>
      <c r="F2922">
        <v>0.77455401420593306</v>
      </c>
      <c r="G2922">
        <v>129892968</v>
      </c>
      <c r="H2922">
        <v>2.119999885559082</v>
      </c>
    </row>
    <row r="2923" spans="1:8" x14ac:dyDescent="0.15">
      <c r="A2923" t="s">
        <v>5969</v>
      </c>
      <c r="B2923" t="s">
        <v>5970</v>
      </c>
      <c r="C2923" t="s">
        <v>36</v>
      </c>
      <c r="E2923">
        <v>-172.87458801269531</v>
      </c>
      <c r="F2923">
        <v>0.81045997142791704</v>
      </c>
      <c r="G2923">
        <v>129863088</v>
      </c>
      <c r="H2923">
        <v>1.1599999666213989</v>
      </c>
    </row>
    <row r="2924" spans="1:8" x14ac:dyDescent="0.15">
      <c r="A2924" t="s">
        <v>5971</v>
      </c>
      <c r="B2924" t="s">
        <v>5972</v>
      </c>
      <c r="C2924" t="s">
        <v>20</v>
      </c>
      <c r="D2924">
        <v>53.877330780029297</v>
      </c>
      <c r="E2924">
        <v>1.7810570001602171</v>
      </c>
      <c r="F2924">
        <v>23.393285751342773</v>
      </c>
      <c r="G2924">
        <v>129349968</v>
      </c>
      <c r="H2924">
        <v>15.180000305175781</v>
      </c>
    </row>
    <row r="2925" spans="1:8" x14ac:dyDescent="0.15">
      <c r="A2925" t="s">
        <v>5973</v>
      </c>
      <c r="B2925" t="s">
        <v>5974</v>
      </c>
      <c r="C2925" t="s">
        <v>36</v>
      </c>
      <c r="E2925">
        <v>-34.18878173828125</v>
      </c>
      <c r="F2925">
        <v>0</v>
      </c>
      <c r="G2925">
        <v>128124776</v>
      </c>
      <c r="H2925">
        <v>1.7400000095367432</v>
      </c>
    </row>
    <row r="2926" spans="1:8" x14ac:dyDescent="0.15">
      <c r="A2926" t="s">
        <v>5975</v>
      </c>
      <c r="B2926" t="s">
        <v>5976</v>
      </c>
      <c r="C2926" t="s">
        <v>89</v>
      </c>
      <c r="E2926">
        <v>11.067973136901855</v>
      </c>
      <c r="F2926">
        <v>8.6567783355712891</v>
      </c>
      <c r="G2926">
        <v>128089352</v>
      </c>
      <c r="H2926">
        <v>2.220000028610229</v>
      </c>
    </row>
    <row r="2927" spans="1:8" x14ac:dyDescent="0.15">
      <c r="A2927" t="s">
        <v>5977</v>
      </c>
      <c r="B2927" t="s">
        <v>5978</v>
      </c>
      <c r="C2927" t="s">
        <v>43</v>
      </c>
      <c r="D2927">
        <v>12.626476287841797</v>
      </c>
      <c r="E2927">
        <v>32.738059997558594</v>
      </c>
      <c r="F2927">
        <v>120.67280578613281</v>
      </c>
      <c r="G2927">
        <v>127958664</v>
      </c>
      <c r="H2927">
        <v>10.399999618530273</v>
      </c>
    </row>
    <row r="2928" spans="1:8" x14ac:dyDescent="0.15">
      <c r="A2928" t="s">
        <v>5979</v>
      </c>
      <c r="B2928" t="s">
        <v>5980</v>
      </c>
      <c r="C2928" t="s">
        <v>20</v>
      </c>
      <c r="D2928">
        <v>37.050861358642578</v>
      </c>
      <c r="E2928">
        <v>3.5111739635467529</v>
      </c>
      <c r="F2928">
        <v>129.31039428710938</v>
      </c>
      <c r="G2928">
        <v>127933872</v>
      </c>
      <c r="H2928">
        <v>2.7000000476837158</v>
      </c>
    </row>
    <row r="2929" spans="1:8" x14ac:dyDescent="0.15">
      <c r="A2929" t="s">
        <v>5981</v>
      </c>
      <c r="B2929" t="s">
        <v>5982</v>
      </c>
      <c r="C2929" t="s">
        <v>20</v>
      </c>
      <c r="E2929">
        <v>-54.139755249023438</v>
      </c>
      <c r="F2929">
        <v>19.485862731933594</v>
      </c>
      <c r="G2929">
        <v>127084056</v>
      </c>
      <c r="H2929">
        <v>11.609999656677246</v>
      </c>
    </row>
    <row r="2930" spans="1:8" x14ac:dyDescent="0.15">
      <c r="A2930" t="s">
        <v>5983</v>
      </c>
      <c r="B2930" t="s">
        <v>5984</v>
      </c>
      <c r="C2930" t="s">
        <v>28</v>
      </c>
      <c r="D2930">
        <v>20.779123306274414</v>
      </c>
      <c r="E2930">
        <v>3.1086690425872798</v>
      </c>
      <c r="F2930">
        <v>0</v>
      </c>
      <c r="G2930">
        <v>126166184</v>
      </c>
      <c r="H2930">
        <v>12.119999885559082</v>
      </c>
    </row>
    <row r="2931" spans="1:8" x14ac:dyDescent="0.15">
      <c r="A2931" t="s">
        <v>5985</v>
      </c>
      <c r="B2931" t="s">
        <v>5986</v>
      </c>
      <c r="C2931" t="s">
        <v>25</v>
      </c>
      <c r="E2931">
        <v>-224.15499877929688</v>
      </c>
      <c r="F2931">
        <v>949.33184814453125</v>
      </c>
      <c r="G2931">
        <v>126143144</v>
      </c>
      <c r="H2931">
        <v>2.190000057220459</v>
      </c>
    </row>
    <row r="2932" spans="1:8" x14ac:dyDescent="0.15">
      <c r="A2932" t="s">
        <v>5987</v>
      </c>
      <c r="B2932" t="s">
        <v>5988</v>
      </c>
      <c r="C2932" t="s">
        <v>36</v>
      </c>
      <c r="E2932">
        <v>-96.62548828125</v>
      </c>
      <c r="F2932">
        <v>0.48693200945854204</v>
      </c>
      <c r="G2932">
        <v>124377896</v>
      </c>
      <c r="H2932">
        <v>4.5100002288818359</v>
      </c>
    </row>
    <row r="2933" spans="1:8" x14ac:dyDescent="0.15">
      <c r="A2933" t="s">
        <v>5989</v>
      </c>
      <c r="B2933" t="s">
        <v>5990</v>
      </c>
      <c r="C2933" t="s">
        <v>36</v>
      </c>
      <c r="E2933">
        <v>-29.257801055908203</v>
      </c>
      <c r="F2933">
        <v>23.436666488647461</v>
      </c>
      <c r="G2933">
        <v>124010952</v>
      </c>
      <c r="H2933">
        <v>3.7599999904632568</v>
      </c>
    </row>
    <row r="2934" spans="1:8" x14ac:dyDescent="0.15">
      <c r="A2934" t="s">
        <v>5991</v>
      </c>
      <c r="B2934" t="s">
        <v>5992</v>
      </c>
      <c r="C2934" t="s">
        <v>25</v>
      </c>
      <c r="E2934">
        <v>-36.879554748535156</v>
      </c>
      <c r="F2934">
        <v>24.525907516479492</v>
      </c>
      <c r="G2934">
        <v>122627760</v>
      </c>
      <c r="H2934">
        <v>6.6700000762939453</v>
      </c>
    </row>
    <row r="2935" spans="1:8" x14ac:dyDescent="0.15">
      <c r="A2935" t="s">
        <v>5993</v>
      </c>
      <c r="B2935" t="s">
        <v>5994</v>
      </c>
      <c r="C2935" t="s">
        <v>33</v>
      </c>
      <c r="D2935">
        <v>17.165258407592773</v>
      </c>
      <c r="E2935">
        <v>10.9061279296875</v>
      </c>
      <c r="F2935">
        <v>61.746391296386719</v>
      </c>
      <c r="G2935">
        <v>122017096</v>
      </c>
      <c r="H2935">
        <v>27.309999465942383</v>
      </c>
    </row>
    <row r="2936" spans="1:8" x14ac:dyDescent="0.15">
      <c r="A2936" t="s">
        <v>5995</v>
      </c>
      <c r="B2936" t="s">
        <v>5996</v>
      </c>
      <c r="C2936" t="s">
        <v>43</v>
      </c>
      <c r="D2936">
        <v>12.86725902557373</v>
      </c>
      <c r="E2936">
        <v>3.4498500823974609</v>
      </c>
      <c r="F2936">
        <v>64.244674682617188</v>
      </c>
      <c r="G2936">
        <v>120693320</v>
      </c>
      <c r="H2936">
        <v>3.9900000095367432</v>
      </c>
    </row>
    <row r="2937" spans="1:8" x14ac:dyDescent="0.15">
      <c r="A2937" t="s">
        <v>5997</v>
      </c>
      <c r="B2937" t="s">
        <v>5998</v>
      </c>
      <c r="C2937" t="s">
        <v>36</v>
      </c>
      <c r="E2937">
        <v>-214.4478759765625</v>
      </c>
      <c r="F2937">
        <v>0</v>
      </c>
      <c r="G2937">
        <v>120445912</v>
      </c>
      <c r="H2937">
        <v>3.1700000762939449</v>
      </c>
    </row>
    <row r="2938" spans="1:8" x14ac:dyDescent="0.15">
      <c r="A2938" t="s">
        <v>5999</v>
      </c>
      <c r="B2938" t="s">
        <v>6000</v>
      </c>
      <c r="C2938" t="s">
        <v>36</v>
      </c>
      <c r="E2938">
        <v>-44.965534210205078</v>
      </c>
      <c r="F2938">
        <v>8.3943090438842773</v>
      </c>
      <c r="G2938">
        <v>120003040</v>
      </c>
      <c r="H2938">
        <v>2.5099999904632568</v>
      </c>
    </row>
    <row r="2939" spans="1:8" x14ac:dyDescent="0.15">
      <c r="A2939" t="s">
        <v>6001</v>
      </c>
      <c r="B2939" t="s">
        <v>6002</v>
      </c>
      <c r="C2939" t="s">
        <v>36</v>
      </c>
      <c r="E2939">
        <v>-50.537319183349609</v>
      </c>
      <c r="F2939">
        <v>0.99435299634933505</v>
      </c>
      <c r="G2939">
        <v>119046768</v>
      </c>
      <c r="H2939">
        <v>4.9699997901916504</v>
      </c>
    </row>
    <row r="2940" spans="1:8" x14ac:dyDescent="0.15">
      <c r="A2940" t="s">
        <v>6003</v>
      </c>
      <c r="B2940" t="s">
        <v>6004</v>
      </c>
      <c r="C2940" t="s">
        <v>20</v>
      </c>
      <c r="F2940">
        <v>0.74055802822113004</v>
      </c>
      <c r="G2940">
        <v>118626000</v>
      </c>
      <c r="H2940">
        <v>4</v>
      </c>
    </row>
    <row r="2941" spans="1:8" x14ac:dyDescent="0.15">
      <c r="A2941" t="s">
        <v>6005</v>
      </c>
      <c r="B2941" t="s">
        <v>6006</v>
      </c>
      <c r="C2941" t="s">
        <v>33</v>
      </c>
      <c r="E2941">
        <v>-0.69685202836990401</v>
      </c>
      <c r="F2941">
        <v>83.694450378417969</v>
      </c>
      <c r="G2941">
        <v>118619312</v>
      </c>
      <c r="H2941">
        <v>4.820000171661377</v>
      </c>
    </row>
    <row r="2942" spans="1:8" x14ac:dyDescent="0.15">
      <c r="A2942" t="s">
        <v>6007</v>
      </c>
      <c r="B2942" t="s">
        <v>6008</v>
      </c>
      <c r="C2942" t="s">
        <v>25</v>
      </c>
      <c r="E2942">
        <v>-311.12710571289062</v>
      </c>
      <c r="F2942">
        <v>0</v>
      </c>
      <c r="G2942">
        <v>118365920</v>
      </c>
      <c r="H2942">
        <v>4.2699999809265137</v>
      </c>
    </row>
    <row r="2943" spans="1:8" x14ac:dyDescent="0.15">
      <c r="A2943" t="s">
        <v>6009</v>
      </c>
      <c r="B2943" t="s">
        <v>6010</v>
      </c>
      <c r="C2943" t="s">
        <v>25</v>
      </c>
      <c r="E2943">
        <v>-85.142303466796875</v>
      </c>
      <c r="F2943">
        <v>87.116218566894531</v>
      </c>
      <c r="G2943">
        <v>118032792</v>
      </c>
      <c r="H2943">
        <v>1.8400000333786011</v>
      </c>
    </row>
    <row r="2944" spans="1:8" x14ac:dyDescent="0.15">
      <c r="A2944" t="s">
        <v>6011</v>
      </c>
      <c r="B2944" t="s">
        <v>6012</v>
      </c>
      <c r="C2944" t="s">
        <v>36</v>
      </c>
      <c r="E2944">
        <v>-1.9421319961547852</v>
      </c>
      <c r="F2944">
        <v>254.781982421875</v>
      </c>
      <c r="G2944">
        <v>117714320</v>
      </c>
      <c r="H2944">
        <v>1.4600000381469731</v>
      </c>
    </row>
    <row r="2945" spans="1:8" x14ac:dyDescent="0.15">
      <c r="A2945" t="s">
        <v>6013</v>
      </c>
      <c r="B2945" t="s">
        <v>6014</v>
      </c>
      <c r="C2945" t="s">
        <v>89</v>
      </c>
      <c r="D2945">
        <v>8.6481208801269531</v>
      </c>
      <c r="E2945">
        <v>4.7709131240844727</v>
      </c>
      <c r="F2945">
        <v>95.369949340820312</v>
      </c>
      <c r="G2945">
        <v>117164952</v>
      </c>
      <c r="H2945">
        <v>10.75</v>
      </c>
    </row>
    <row r="2946" spans="1:8" x14ac:dyDescent="0.15">
      <c r="A2946" t="s">
        <v>6015</v>
      </c>
      <c r="B2946" t="s">
        <v>6016</v>
      </c>
      <c r="C2946" t="s">
        <v>20</v>
      </c>
      <c r="D2946">
        <v>217.85946655273438</v>
      </c>
      <c r="E2946">
        <v>2.5578749179840088</v>
      </c>
      <c r="F2946">
        <v>76.278511047363281</v>
      </c>
      <c r="G2946">
        <v>116619888</v>
      </c>
      <c r="H2946">
        <v>4.940000057220459</v>
      </c>
    </row>
    <row r="2947" spans="1:8" x14ac:dyDescent="0.15">
      <c r="A2947" t="s">
        <v>6017</v>
      </c>
      <c r="B2947" t="s">
        <v>6018</v>
      </c>
      <c r="C2947" t="s">
        <v>43</v>
      </c>
      <c r="D2947">
        <v>1.303180575370789</v>
      </c>
      <c r="E2947">
        <v>6.6537418365478516</v>
      </c>
      <c r="F2947">
        <v>68.193771362304688</v>
      </c>
      <c r="G2947">
        <v>113899808</v>
      </c>
      <c r="H2947">
        <v>3.190000057220459</v>
      </c>
    </row>
    <row r="2948" spans="1:8" x14ac:dyDescent="0.15">
      <c r="A2948" t="s">
        <v>6019</v>
      </c>
      <c r="B2948" t="s">
        <v>6020</v>
      </c>
      <c r="C2948" t="s">
        <v>28</v>
      </c>
      <c r="E2948">
        <v>-14.584735870361328</v>
      </c>
      <c r="F2948">
        <v>0</v>
      </c>
      <c r="G2948">
        <v>112965688</v>
      </c>
      <c r="H2948">
        <v>14.310000419616699</v>
      </c>
    </row>
    <row r="2949" spans="1:8" x14ac:dyDescent="0.15">
      <c r="A2949" t="s">
        <v>6021</v>
      </c>
      <c r="B2949" t="s">
        <v>6022</v>
      </c>
      <c r="C2949" t="s">
        <v>20</v>
      </c>
      <c r="D2949">
        <v>18.266195297241211</v>
      </c>
      <c r="E2949">
        <v>9.2661514282226562</v>
      </c>
      <c r="F2949">
        <v>27.997724533081055</v>
      </c>
      <c r="G2949">
        <v>112619008</v>
      </c>
      <c r="H2949">
        <v>16.069999694824219</v>
      </c>
    </row>
    <row r="2950" spans="1:8" x14ac:dyDescent="0.15">
      <c r="A2950" t="s">
        <v>6023</v>
      </c>
      <c r="B2950" t="s">
        <v>6024</v>
      </c>
      <c r="C2950" t="s">
        <v>69</v>
      </c>
      <c r="E2950">
        <v>-10.102167129516602</v>
      </c>
      <c r="F2950">
        <v>186.93734741210938</v>
      </c>
      <c r="G2950">
        <v>111083216</v>
      </c>
      <c r="H2950">
        <v>1.720000028610229</v>
      </c>
    </row>
    <row r="2951" spans="1:8" x14ac:dyDescent="0.15">
      <c r="A2951" t="s">
        <v>6025</v>
      </c>
      <c r="B2951" t="s">
        <v>6026</v>
      </c>
      <c r="C2951" t="s">
        <v>36</v>
      </c>
      <c r="G2951">
        <v>110294568</v>
      </c>
      <c r="H2951">
        <v>3.3900001049041748</v>
      </c>
    </row>
    <row r="2952" spans="1:8" x14ac:dyDescent="0.15">
      <c r="A2952" t="s">
        <v>6027</v>
      </c>
      <c r="B2952" t="s">
        <v>6028</v>
      </c>
      <c r="C2952" t="s">
        <v>20</v>
      </c>
      <c r="D2952">
        <v>11.331714630126953</v>
      </c>
      <c r="E2952">
        <v>35.233589172363281</v>
      </c>
      <c r="F2952">
        <v>4.5983471870422363</v>
      </c>
      <c r="G2952">
        <v>110130128</v>
      </c>
      <c r="H2952">
        <v>10.319999694824219</v>
      </c>
    </row>
    <row r="2953" spans="1:8" x14ac:dyDescent="0.15">
      <c r="A2953" t="s">
        <v>6029</v>
      </c>
      <c r="B2953" t="s">
        <v>6030</v>
      </c>
      <c r="C2953" t="s">
        <v>28</v>
      </c>
      <c r="E2953">
        <v>-44.624584197998047</v>
      </c>
      <c r="F2953">
        <v>17.770486831665039</v>
      </c>
      <c r="G2953">
        <v>110015896</v>
      </c>
      <c r="H2953">
        <v>4.2199997901916504</v>
      </c>
    </row>
    <row r="2954" spans="1:8" x14ac:dyDescent="0.15">
      <c r="A2954" t="s">
        <v>6031</v>
      </c>
      <c r="B2954" t="s">
        <v>6032</v>
      </c>
      <c r="C2954" t="s">
        <v>28</v>
      </c>
      <c r="E2954">
        <v>-27.828550338745117</v>
      </c>
      <c r="F2954">
        <v>329.35946655273438</v>
      </c>
      <c r="G2954">
        <v>109809896</v>
      </c>
      <c r="H2954">
        <v>4.619999885559082</v>
      </c>
    </row>
    <row r="2955" spans="1:8" x14ac:dyDescent="0.15">
      <c r="A2955" t="s">
        <v>6033</v>
      </c>
      <c r="B2955" t="s">
        <v>6034</v>
      </c>
      <c r="C2955" t="s">
        <v>20</v>
      </c>
      <c r="D2955">
        <v>41.031291961669922</v>
      </c>
      <c r="E2955">
        <v>5.9789261817932129</v>
      </c>
      <c r="F2955">
        <v>0</v>
      </c>
      <c r="G2955">
        <v>108713592</v>
      </c>
      <c r="H2955">
        <v>11.189999580383301</v>
      </c>
    </row>
    <row r="2956" spans="1:8" x14ac:dyDescent="0.15">
      <c r="A2956" t="s">
        <v>6035</v>
      </c>
      <c r="B2956" t="s">
        <v>6036</v>
      </c>
      <c r="C2956" t="s">
        <v>43</v>
      </c>
      <c r="E2956">
        <v>-93.362640380859375</v>
      </c>
      <c r="F2956">
        <v>16.655010223388672</v>
      </c>
      <c r="G2956">
        <v>107137904</v>
      </c>
      <c r="H2956">
        <v>2.2899999618530269</v>
      </c>
    </row>
    <row r="2957" spans="1:8" x14ac:dyDescent="0.15">
      <c r="A2957" t="s">
        <v>6037</v>
      </c>
      <c r="B2957" t="s">
        <v>6038</v>
      </c>
      <c r="C2957" t="s">
        <v>43</v>
      </c>
      <c r="D2957">
        <v>0.82879221439361606</v>
      </c>
      <c r="E2957">
        <v>51.061664581298828</v>
      </c>
      <c r="F2957">
        <v>133.4815673828125</v>
      </c>
      <c r="G2957">
        <v>105707272</v>
      </c>
      <c r="H2957">
        <v>8.9899997711181641</v>
      </c>
    </row>
    <row r="2958" spans="1:8" x14ac:dyDescent="0.15">
      <c r="A2958" t="s">
        <v>6039</v>
      </c>
      <c r="B2958" t="s">
        <v>6040</v>
      </c>
      <c r="C2958" t="s">
        <v>25</v>
      </c>
      <c r="D2958">
        <v>3.5464878082275391</v>
      </c>
      <c r="G2958">
        <v>104081888</v>
      </c>
      <c r="H2958">
        <v>1.7999999523162842</v>
      </c>
    </row>
    <row r="2959" spans="1:8" x14ac:dyDescent="0.15">
      <c r="A2959" t="s">
        <v>6041</v>
      </c>
      <c r="B2959" t="s">
        <v>6042</v>
      </c>
      <c r="C2959" t="s">
        <v>36</v>
      </c>
      <c r="E2959">
        <v>-82.857925415039062</v>
      </c>
      <c r="F2959">
        <v>3.324877023696899</v>
      </c>
      <c r="G2959">
        <v>103425928</v>
      </c>
      <c r="H2959">
        <v>1.9900000095367432</v>
      </c>
    </row>
    <row r="2960" spans="1:8" x14ac:dyDescent="0.15">
      <c r="A2960" t="s">
        <v>6043</v>
      </c>
      <c r="B2960" t="s">
        <v>6044</v>
      </c>
      <c r="C2960" t="s">
        <v>69</v>
      </c>
      <c r="E2960">
        <v>-147.22140502929688</v>
      </c>
      <c r="F2960">
        <v>0.46864199638366705</v>
      </c>
      <c r="G2960">
        <v>103248440</v>
      </c>
      <c r="H2960">
        <v>3.369999885559082</v>
      </c>
    </row>
    <row r="2961" spans="1:8" x14ac:dyDescent="0.15">
      <c r="A2961" t="s">
        <v>6045</v>
      </c>
      <c r="B2961" t="s">
        <v>6046</v>
      </c>
      <c r="C2961" t="s">
        <v>36</v>
      </c>
      <c r="F2961">
        <v>8.4784660339355469</v>
      </c>
      <c r="G2961">
        <v>103106200</v>
      </c>
      <c r="H2961">
        <v>2.7400000095367432</v>
      </c>
    </row>
    <row r="2962" spans="1:8" x14ac:dyDescent="0.15">
      <c r="A2962" t="s">
        <v>6047</v>
      </c>
      <c r="B2962" t="s">
        <v>6048</v>
      </c>
      <c r="C2962" t="s">
        <v>36</v>
      </c>
      <c r="E2962">
        <v>-65.9295654296875</v>
      </c>
      <c r="F2962">
        <v>33.873329162597656</v>
      </c>
      <c r="G2962">
        <v>101778144</v>
      </c>
      <c r="H2962">
        <v>1.2699999809265141</v>
      </c>
    </row>
    <row r="2963" spans="1:8" x14ac:dyDescent="0.15">
      <c r="A2963" t="s">
        <v>6049</v>
      </c>
      <c r="B2963" t="s">
        <v>6050</v>
      </c>
      <c r="C2963" t="s">
        <v>43</v>
      </c>
      <c r="D2963">
        <v>3.3070626258850102</v>
      </c>
      <c r="E2963">
        <v>4.5667099952697754</v>
      </c>
      <c r="F2963">
        <v>70.0316162109375</v>
      </c>
      <c r="G2963">
        <v>99682336</v>
      </c>
      <c r="H2963">
        <v>1.470000028610229</v>
      </c>
    </row>
    <row r="2964" spans="1:8" x14ac:dyDescent="0.15">
      <c r="A2964" t="s">
        <v>6051</v>
      </c>
      <c r="B2964" t="s">
        <v>6052</v>
      </c>
      <c r="C2964" t="s">
        <v>43</v>
      </c>
      <c r="D2964">
        <v>2.318034172058105</v>
      </c>
      <c r="E2964">
        <v>12.047037124633789</v>
      </c>
      <c r="F2964">
        <v>34.73675537109375</v>
      </c>
      <c r="G2964">
        <v>97925760</v>
      </c>
      <c r="H2964">
        <v>2.369999885559082</v>
      </c>
    </row>
    <row r="2965" spans="1:8" x14ac:dyDescent="0.15">
      <c r="A2965" t="s">
        <v>6053</v>
      </c>
      <c r="B2965" t="s">
        <v>6054</v>
      </c>
      <c r="C2965" t="s">
        <v>36</v>
      </c>
      <c r="E2965">
        <v>-157.7874755859375</v>
      </c>
      <c r="F2965">
        <v>11.634880065917969</v>
      </c>
      <c r="G2965">
        <v>97359728</v>
      </c>
      <c r="H2965">
        <v>3.7699999809265141</v>
      </c>
    </row>
    <row r="2966" spans="1:8" x14ac:dyDescent="0.15">
      <c r="A2966" t="s">
        <v>6055</v>
      </c>
      <c r="B2966" t="s">
        <v>6056</v>
      </c>
      <c r="C2966" t="s">
        <v>45</v>
      </c>
      <c r="E2966">
        <v>-104.40338897705078</v>
      </c>
      <c r="F2966">
        <v>665.93719482421875</v>
      </c>
      <c r="G2966">
        <v>96488296</v>
      </c>
      <c r="H2966">
        <v>1.049999952316284</v>
      </c>
    </row>
    <row r="2967" spans="1:8" x14ac:dyDescent="0.15">
      <c r="A2967" t="s">
        <v>6057</v>
      </c>
      <c r="B2967" t="s">
        <v>6058</v>
      </c>
      <c r="C2967" t="s">
        <v>36</v>
      </c>
      <c r="E2967">
        <v>-58.437507629394531</v>
      </c>
      <c r="F2967">
        <v>22.005514144897461</v>
      </c>
      <c r="G2967">
        <v>95578512</v>
      </c>
      <c r="H2967">
        <v>2.3199999332427979</v>
      </c>
    </row>
    <row r="2968" spans="1:8" x14ac:dyDescent="0.15">
      <c r="A2968" t="s">
        <v>6059</v>
      </c>
      <c r="B2968" t="s">
        <v>6060</v>
      </c>
      <c r="C2968" t="s">
        <v>36</v>
      </c>
      <c r="E2968">
        <v>-29.479202270507812</v>
      </c>
      <c r="F2968">
        <v>13.954529762268066</v>
      </c>
      <c r="G2968">
        <v>94838616</v>
      </c>
      <c r="H2968">
        <v>2.9900000095367432</v>
      </c>
    </row>
    <row r="2969" spans="1:8" x14ac:dyDescent="0.15">
      <c r="A2969" t="s">
        <v>6061</v>
      </c>
      <c r="B2969" t="s">
        <v>6062</v>
      </c>
      <c r="C2969" t="s">
        <v>43</v>
      </c>
      <c r="D2969">
        <v>5.2632102966308594</v>
      </c>
      <c r="E2969">
        <v>33.444255828857422</v>
      </c>
      <c r="F2969">
        <v>121.23769378662109</v>
      </c>
      <c r="G2969">
        <v>91166256</v>
      </c>
      <c r="H2969">
        <v>0.54119998216629006</v>
      </c>
    </row>
    <row r="2970" spans="1:8" x14ac:dyDescent="0.15">
      <c r="A2970" t="s">
        <v>6063</v>
      </c>
      <c r="B2970" t="s">
        <v>6064</v>
      </c>
      <c r="C2970" t="s">
        <v>36</v>
      </c>
      <c r="E2970">
        <v>-58.929252624511719</v>
      </c>
      <c r="F2970">
        <v>7.8396787643432617</v>
      </c>
      <c r="G2970">
        <v>89754664</v>
      </c>
      <c r="H2970">
        <v>1.820000052452087</v>
      </c>
    </row>
    <row r="2971" spans="1:8" x14ac:dyDescent="0.15">
      <c r="A2971" t="s">
        <v>6065</v>
      </c>
      <c r="B2971" t="s">
        <v>6066</v>
      </c>
      <c r="C2971" t="s">
        <v>36</v>
      </c>
      <c r="E2971">
        <v>-62.720012664794922</v>
      </c>
      <c r="F2971">
        <v>6.9677419662475586</v>
      </c>
      <c r="G2971">
        <v>87178376</v>
      </c>
      <c r="H2971">
        <v>6.5</v>
      </c>
    </row>
    <row r="2972" spans="1:8" x14ac:dyDescent="0.15">
      <c r="A2972" t="s">
        <v>6067</v>
      </c>
      <c r="B2972" t="s">
        <v>6068</v>
      </c>
      <c r="C2972" t="s">
        <v>43</v>
      </c>
      <c r="E2972">
        <v>-9.1653633117675781</v>
      </c>
      <c r="F2972">
        <v>34.850421905517578</v>
      </c>
      <c r="G2972">
        <v>86952008</v>
      </c>
      <c r="H2972">
        <v>1.129999995231628</v>
      </c>
    </row>
    <row r="2973" spans="1:8" x14ac:dyDescent="0.15">
      <c r="A2973" t="s">
        <v>6069</v>
      </c>
      <c r="B2973" t="s">
        <v>6070</v>
      </c>
      <c r="C2973" t="s">
        <v>28</v>
      </c>
      <c r="D2973">
        <v>8.3813991546630859</v>
      </c>
      <c r="E2973">
        <v>-60.746364593505859</v>
      </c>
      <c r="F2973">
        <v>668.40850830078125</v>
      </c>
      <c r="G2973">
        <v>86690072</v>
      </c>
      <c r="H2973">
        <v>1.970000028610229</v>
      </c>
    </row>
    <row r="2974" spans="1:8" x14ac:dyDescent="0.15">
      <c r="A2974" t="s">
        <v>6071</v>
      </c>
      <c r="B2974" t="s">
        <v>6072</v>
      </c>
      <c r="C2974" t="s">
        <v>36</v>
      </c>
      <c r="F2974">
        <v>76.907211303710938</v>
      </c>
      <c r="G2974">
        <v>84268360</v>
      </c>
      <c r="H2974">
        <v>4.5199999809265137</v>
      </c>
    </row>
    <row r="2975" spans="1:8" x14ac:dyDescent="0.15">
      <c r="A2975" t="s">
        <v>6073</v>
      </c>
      <c r="B2975" t="s">
        <v>6074</v>
      </c>
      <c r="C2975" t="s">
        <v>36</v>
      </c>
      <c r="E2975">
        <v>-131.23583984375</v>
      </c>
      <c r="F2975">
        <v>100.54267120361328</v>
      </c>
      <c r="G2975">
        <v>83162520</v>
      </c>
      <c r="H2975">
        <v>3.4800000190734859</v>
      </c>
    </row>
    <row r="2976" spans="1:8" x14ac:dyDescent="0.15">
      <c r="A2976" t="s">
        <v>6075</v>
      </c>
      <c r="B2976" t="s">
        <v>6076</v>
      </c>
      <c r="C2976" t="s">
        <v>25</v>
      </c>
      <c r="D2976">
        <v>1.178061246871948</v>
      </c>
      <c r="G2976">
        <v>81325336</v>
      </c>
      <c r="H2976">
        <v>0.77179998159408603</v>
      </c>
    </row>
    <row r="2977" spans="1:8" x14ac:dyDescent="0.15">
      <c r="A2977" t="s">
        <v>6077</v>
      </c>
      <c r="B2977" t="s">
        <v>6078</v>
      </c>
      <c r="C2977" t="s">
        <v>69</v>
      </c>
      <c r="G2977">
        <v>77627760</v>
      </c>
      <c r="H2977">
        <v>2.1400001049041748</v>
      </c>
    </row>
    <row r="2978" spans="1:8" x14ac:dyDescent="0.15">
      <c r="A2978" t="s">
        <v>6079</v>
      </c>
      <c r="B2978" t="s">
        <v>6080</v>
      </c>
      <c r="C2978" t="s">
        <v>69</v>
      </c>
      <c r="D2978">
        <v>13.740678787231445</v>
      </c>
      <c r="E2978">
        <v>-38.458560943603516</v>
      </c>
      <c r="F2978">
        <v>369.3580322265625</v>
      </c>
      <c r="G2978">
        <v>76628168</v>
      </c>
      <c r="H2978">
        <v>2.589999914169312</v>
      </c>
    </row>
    <row r="2979" spans="1:8" x14ac:dyDescent="0.15">
      <c r="A2979" t="s">
        <v>6081</v>
      </c>
      <c r="B2979" t="s">
        <v>6082</v>
      </c>
      <c r="C2979" t="s">
        <v>36</v>
      </c>
      <c r="E2979">
        <v>-83.861328125</v>
      </c>
      <c r="F2979">
        <v>13.403852462768555</v>
      </c>
      <c r="G2979">
        <v>74074656</v>
      </c>
      <c r="H2979">
        <v>2.6099998950958252</v>
      </c>
    </row>
    <row r="2980" spans="1:8" x14ac:dyDescent="0.15">
      <c r="A2980" t="s">
        <v>6083</v>
      </c>
      <c r="B2980" t="s">
        <v>6084</v>
      </c>
      <c r="C2980" t="s">
        <v>36</v>
      </c>
      <c r="E2980">
        <v>-25.992782592773438</v>
      </c>
      <c r="F2980">
        <v>7.149878978729248</v>
      </c>
      <c r="G2980">
        <v>74062688</v>
      </c>
      <c r="H2980">
        <v>3.869999885559082</v>
      </c>
    </row>
    <row r="2981" spans="1:8" x14ac:dyDescent="0.15">
      <c r="A2981" t="s">
        <v>6085</v>
      </c>
      <c r="B2981" t="s">
        <v>6086</v>
      </c>
      <c r="C2981" t="s">
        <v>43</v>
      </c>
      <c r="E2981">
        <v>-5.3613147735595703</v>
      </c>
      <c r="F2981">
        <v>94.445602416992188</v>
      </c>
      <c r="G2981">
        <v>73026808</v>
      </c>
      <c r="H2981">
        <v>1.6499999761581421</v>
      </c>
    </row>
    <row r="2982" spans="1:8" x14ac:dyDescent="0.15">
      <c r="A2982" t="s">
        <v>6087</v>
      </c>
      <c r="B2982" t="s">
        <v>6088</v>
      </c>
      <c r="C2982" t="s">
        <v>28</v>
      </c>
      <c r="E2982">
        <v>-14.951377868652344</v>
      </c>
      <c r="F2982">
        <v>365.21102905273438</v>
      </c>
      <c r="G2982">
        <v>71382976</v>
      </c>
      <c r="H2982">
        <v>1.1000000238418579</v>
      </c>
    </row>
    <row r="2983" spans="1:8" x14ac:dyDescent="0.15">
      <c r="A2983" t="s">
        <v>6089</v>
      </c>
      <c r="B2983" t="s">
        <v>6090</v>
      </c>
      <c r="C2983" t="s">
        <v>43</v>
      </c>
      <c r="D2983">
        <v>30.659162521362305</v>
      </c>
      <c r="E2983">
        <v>-10.565897941589355</v>
      </c>
      <c r="F2983">
        <v>54.599155426025391</v>
      </c>
      <c r="G2983">
        <v>67305288</v>
      </c>
      <c r="H2983">
        <v>1.450000047683716</v>
      </c>
    </row>
    <row r="2984" spans="1:8" x14ac:dyDescent="0.15">
      <c r="A2984" t="s">
        <v>6091</v>
      </c>
      <c r="B2984" t="s">
        <v>6092</v>
      </c>
      <c r="C2984" t="s">
        <v>36</v>
      </c>
      <c r="E2984">
        <v>-100.71284484863281</v>
      </c>
      <c r="F2984">
        <v>7.5067081451416016</v>
      </c>
      <c r="G2984">
        <v>60991448</v>
      </c>
      <c r="H2984">
        <v>1.1599999666213989</v>
      </c>
    </row>
    <row r="2985" spans="1:8" x14ac:dyDescent="0.15">
      <c r="A2985" t="s">
        <v>6093</v>
      </c>
      <c r="B2985" t="s">
        <v>6094</v>
      </c>
      <c r="C2985" t="s">
        <v>36</v>
      </c>
      <c r="E2985">
        <v>-75.151313781738281</v>
      </c>
      <c r="F2985">
        <v>20.879179000854492</v>
      </c>
      <c r="G2985">
        <v>60716396</v>
      </c>
      <c r="H2985">
        <v>0.62169998884201005</v>
      </c>
    </row>
    <row r="2986" spans="1:8" x14ac:dyDescent="0.15">
      <c r="A2986" t="s">
        <v>6095</v>
      </c>
      <c r="B2986" t="s">
        <v>6096</v>
      </c>
      <c r="C2986" t="s">
        <v>20</v>
      </c>
      <c r="F2986">
        <v>3.0701220035552979</v>
      </c>
      <c r="G2986">
        <v>58839528</v>
      </c>
      <c r="H2986">
        <v>1.5099999904632571</v>
      </c>
    </row>
    <row r="2987" spans="1:8" x14ac:dyDescent="0.15">
      <c r="A2987" t="s">
        <v>6097</v>
      </c>
      <c r="B2987" t="s">
        <v>6098</v>
      </c>
      <c r="C2987" t="s">
        <v>43</v>
      </c>
      <c r="E2987">
        <v>-144.47355651855469</v>
      </c>
      <c r="F2987">
        <v>770.96197509765625</v>
      </c>
      <c r="G2987">
        <v>57932068</v>
      </c>
      <c r="H2987">
        <v>0.37000000476837203</v>
      </c>
    </row>
    <row r="2988" spans="1:8" x14ac:dyDescent="0.15">
      <c r="A2988" t="s">
        <v>6099</v>
      </c>
      <c r="B2988" t="s">
        <v>6100</v>
      </c>
      <c r="C2988" t="s">
        <v>36</v>
      </c>
      <c r="E2988">
        <v>-59.274246215820312</v>
      </c>
      <c r="F2988">
        <v>4.9408411979675293</v>
      </c>
      <c r="G2988">
        <v>55339912</v>
      </c>
      <c r="H2988">
        <v>1.870000004768372</v>
      </c>
    </row>
    <row r="2989" spans="1:8" x14ac:dyDescent="0.15">
      <c r="A2989" t="s">
        <v>6101</v>
      </c>
      <c r="B2989" t="s">
        <v>6102</v>
      </c>
      <c r="C2989" t="s">
        <v>28</v>
      </c>
      <c r="E2989">
        <v>-42.556877136230469</v>
      </c>
      <c r="F2989">
        <v>309.4443359375</v>
      </c>
      <c r="G2989">
        <v>51684324</v>
      </c>
      <c r="H2989">
        <v>0.26129999756812999</v>
      </c>
    </row>
    <row r="2990" spans="1:8" x14ac:dyDescent="0.15">
      <c r="A2990" t="s">
        <v>6103</v>
      </c>
      <c r="B2990" t="s">
        <v>6104</v>
      </c>
      <c r="C2990" t="s">
        <v>69</v>
      </c>
      <c r="E2990">
        <v>-97.982711791992188</v>
      </c>
      <c r="F2990">
        <v>813.4920654296875</v>
      </c>
      <c r="G2990">
        <v>47307184</v>
      </c>
      <c r="H2990">
        <v>1.4099999666213989</v>
      </c>
    </row>
    <row r="2991" spans="1:8" x14ac:dyDescent="0.15">
      <c r="A2991" t="s">
        <v>6105</v>
      </c>
      <c r="B2991" t="s">
        <v>6106</v>
      </c>
      <c r="C2991" t="s">
        <v>36</v>
      </c>
      <c r="E2991">
        <v>-101.93653106689453</v>
      </c>
      <c r="F2991">
        <v>25.292575836181641</v>
      </c>
      <c r="G2991">
        <v>41781908</v>
      </c>
      <c r="H2991">
        <v>1.0099999904632571</v>
      </c>
    </row>
    <row r="2992" spans="1:8" x14ac:dyDescent="0.15">
      <c r="A2992" t="s">
        <v>6107</v>
      </c>
      <c r="B2992" t="s">
        <v>6108</v>
      </c>
      <c r="C2992" t="s">
        <v>36</v>
      </c>
      <c r="E2992">
        <v>-151.27497863769531</v>
      </c>
      <c r="F2992">
        <v>13.465008735656738</v>
      </c>
      <c r="G2992">
        <v>26752216</v>
      </c>
      <c r="H2992">
        <v>2.6500000953674321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27"/>
  <sheetViews>
    <sheetView topLeftCell="C1" zoomScaleNormal="100" workbookViewId="0">
      <selection activeCell="L13" sqref="L13"/>
    </sheetView>
  </sheetViews>
  <sheetFormatPr baseColWidth="10" defaultColWidth="8.83203125" defaultRowHeight="13" x14ac:dyDescent="0.15"/>
  <cols>
    <col min="1" max="1" width="15.83203125" bestFit="1" customWidth="1"/>
    <col min="2" max="2" width="23.1640625" bestFit="1" customWidth="1"/>
    <col min="3" max="3" width="23.5" bestFit="1" customWidth="1"/>
    <col min="4" max="4" width="12" bestFit="1" customWidth="1"/>
    <col min="5" max="5" width="12" customWidth="1"/>
    <col min="6" max="6" width="9.5" bestFit="1" customWidth="1"/>
    <col min="7" max="8" width="13.5" bestFit="1" customWidth="1"/>
    <col min="9" max="9" width="13.5" customWidth="1"/>
    <col min="10" max="10" width="15.5" bestFit="1" customWidth="1"/>
    <col min="11" max="11" width="14.1640625" bestFit="1" customWidth="1"/>
    <col min="12" max="12" width="37.1640625" bestFit="1" customWidth="1"/>
    <col min="14" max="14" width="23.5" bestFit="1" customWidth="1"/>
    <col min="15" max="15" width="17" bestFit="1" customWidth="1"/>
    <col min="17" max="17" width="18.1640625" bestFit="1" customWidth="1"/>
    <col min="19" max="19" width="10.33203125" bestFit="1" customWidth="1"/>
  </cols>
  <sheetData>
    <row r="1" spans="1:19" ht="15" x14ac:dyDescent="0.2">
      <c r="A1" s="18" t="s">
        <v>6109</v>
      </c>
      <c r="B1" s="18" t="s">
        <v>6110</v>
      </c>
      <c r="C1" s="19" t="s">
        <v>6111</v>
      </c>
      <c r="D1" s="20" t="s">
        <v>15</v>
      </c>
      <c r="E1" s="20" t="s">
        <v>6112</v>
      </c>
      <c r="F1" s="21" t="s">
        <v>6113</v>
      </c>
      <c r="G1" s="21" t="s">
        <v>6114</v>
      </c>
      <c r="H1" s="21" t="s">
        <v>6115</v>
      </c>
      <c r="I1" s="21" t="s">
        <v>6116</v>
      </c>
      <c r="J1" s="21" t="s">
        <v>6117</v>
      </c>
      <c r="K1" s="21" t="s">
        <v>6118</v>
      </c>
      <c r="L1" s="21"/>
      <c r="N1" s="7" t="s">
        <v>6119</v>
      </c>
      <c r="O1" s="7" t="s">
        <v>6110</v>
      </c>
      <c r="P1" s="7" t="s">
        <v>6116</v>
      </c>
      <c r="Q1" s="7" t="s">
        <v>6120</v>
      </c>
      <c r="R1" s="7" t="s">
        <v>6121</v>
      </c>
      <c r="S1" t="s">
        <v>6122</v>
      </c>
    </row>
    <row r="2" spans="1:19" ht="15" x14ac:dyDescent="0.2">
      <c r="A2" t="s">
        <v>6123</v>
      </c>
      <c r="B2" s="22" t="s">
        <v>25</v>
      </c>
      <c r="C2" s="23"/>
      <c r="D2" s="24" t="s">
        <v>6124</v>
      </c>
      <c r="E2" s="24" t="s">
        <v>2</v>
      </c>
      <c r="F2" s="31">
        <v>195</v>
      </c>
      <c r="G2" s="32">
        <v>131</v>
      </c>
      <c r="H2" s="11">
        <f t="shared" ref="H2:H18" si="0">(G2-F2)/F2</f>
        <v>-0.3282051282051282</v>
      </c>
      <c r="I2" s="11"/>
      <c r="J2" s="11"/>
      <c r="K2" t="s">
        <v>6124</v>
      </c>
      <c r="L2" t="s">
        <v>6125</v>
      </c>
      <c r="N2" s="24" t="s">
        <v>6126</v>
      </c>
      <c r="O2" s="24" t="s">
        <v>6127</v>
      </c>
      <c r="P2" t="s">
        <v>6128</v>
      </c>
      <c r="Q2" t="s">
        <v>6128</v>
      </c>
      <c r="R2" t="s">
        <v>6128</v>
      </c>
      <c r="S2" t="s">
        <v>6129</v>
      </c>
    </row>
    <row r="3" spans="1:19" ht="15" x14ac:dyDescent="0.2">
      <c r="A3" t="s">
        <v>6130</v>
      </c>
      <c r="B3" s="22" t="s">
        <v>28</v>
      </c>
      <c r="C3" s="23"/>
      <c r="D3" s="24" t="s">
        <v>6124</v>
      </c>
      <c r="E3" s="24" t="s">
        <v>2</v>
      </c>
      <c r="F3" s="31">
        <v>113</v>
      </c>
      <c r="G3" s="32"/>
      <c r="H3" s="11">
        <f t="shared" si="0"/>
        <v>-1</v>
      </c>
      <c r="I3" s="11" t="s">
        <v>6128</v>
      </c>
      <c r="J3" s="11"/>
      <c r="K3" t="s">
        <v>6128</v>
      </c>
      <c r="L3" t="s">
        <v>6131</v>
      </c>
      <c r="N3" s="24" t="s">
        <v>6132</v>
      </c>
      <c r="O3" s="24" t="s">
        <v>45</v>
      </c>
      <c r="P3" t="s">
        <v>6128</v>
      </c>
      <c r="Q3" t="s">
        <v>6128</v>
      </c>
      <c r="R3" t="s">
        <v>6128</v>
      </c>
      <c r="S3" t="s">
        <v>6129</v>
      </c>
    </row>
    <row r="4" spans="1:19" ht="15" x14ac:dyDescent="0.2">
      <c r="A4" t="s">
        <v>6133</v>
      </c>
      <c r="B4" s="22" t="s">
        <v>28</v>
      </c>
      <c r="C4" s="23"/>
      <c r="D4" s="24" t="s">
        <v>6124</v>
      </c>
      <c r="E4" s="24" t="s">
        <v>6134</v>
      </c>
      <c r="F4" s="31">
        <v>77.09</v>
      </c>
      <c r="G4" s="32">
        <v>97.79</v>
      </c>
      <c r="H4" s="11">
        <f t="shared" si="0"/>
        <v>0.26851731742119606</v>
      </c>
      <c r="I4" s="11" t="s">
        <v>6135</v>
      </c>
      <c r="J4" s="11"/>
      <c r="K4" t="s">
        <v>6128</v>
      </c>
      <c r="L4" t="s">
        <v>6136</v>
      </c>
      <c r="N4" s="24" t="s">
        <v>6137</v>
      </c>
      <c r="O4" s="7" t="s">
        <v>6138</v>
      </c>
      <c r="P4" t="s">
        <v>6128</v>
      </c>
      <c r="Q4" t="s">
        <v>6139</v>
      </c>
      <c r="R4" t="s">
        <v>6128</v>
      </c>
      <c r="S4" t="s">
        <v>6140</v>
      </c>
    </row>
    <row r="5" spans="1:19" ht="15" x14ac:dyDescent="0.2">
      <c r="A5" t="s">
        <v>6141</v>
      </c>
      <c r="B5" s="22" t="s">
        <v>45</v>
      </c>
      <c r="C5" s="23"/>
      <c r="D5" s="24" t="s">
        <v>6124</v>
      </c>
      <c r="E5" s="24" t="s">
        <v>6134</v>
      </c>
      <c r="F5" s="31"/>
      <c r="G5" s="32"/>
      <c r="H5" s="11" t="e">
        <f t="shared" si="0"/>
        <v>#DIV/0!</v>
      </c>
      <c r="I5" s="11" t="s">
        <v>6124</v>
      </c>
      <c r="J5" s="11"/>
      <c r="K5" t="s">
        <v>6124</v>
      </c>
      <c r="L5" t="s">
        <v>6142</v>
      </c>
      <c r="N5" s="7" t="s">
        <v>6143</v>
      </c>
      <c r="O5" s="7" t="s">
        <v>43</v>
      </c>
      <c r="P5" t="s">
        <v>6124</v>
      </c>
      <c r="Q5" t="s">
        <v>6124</v>
      </c>
      <c r="R5" t="s">
        <v>6124</v>
      </c>
      <c r="S5" t="s">
        <v>6144</v>
      </c>
    </row>
    <row r="6" spans="1:19" ht="15" x14ac:dyDescent="0.2">
      <c r="A6" t="s">
        <v>6145</v>
      </c>
      <c r="B6" s="22" t="s">
        <v>43</v>
      </c>
      <c r="C6" s="23"/>
      <c r="D6" s="24" t="s">
        <v>6124</v>
      </c>
      <c r="E6" s="24" t="s">
        <v>2</v>
      </c>
      <c r="F6" s="31"/>
      <c r="G6" s="32"/>
      <c r="H6" s="11" t="e">
        <f t="shared" si="0"/>
        <v>#DIV/0!</v>
      </c>
      <c r="I6" s="11" t="s">
        <v>6128</v>
      </c>
      <c r="J6" s="11"/>
      <c r="K6" t="s">
        <v>6128</v>
      </c>
      <c r="N6" s="7" t="s">
        <v>6146</v>
      </c>
      <c r="O6" s="7" t="s">
        <v>6147</v>
      </c>
      <c r="P6" t="s">
        <v>6128</v>
      </c>
      <c r="Q6" t="s">
        <v>6128</v>
      </c>
      <c r="R6" t="s">
        <v>6128</v>
      </c>
      <c r="S6" t="s">
        <v>6129</v>
      </c>
    </row>
    <row r="7" spans="1:19" ht="15" x14ac:dyDescent="0.2">
      <c r="A7" t="s">
        <v>94</v>
      </c>
      <c r="B7" s="22" t="s">
        <v>43</v>
      </c>
      <c r="C7" s="23"/>
      <c r="D7" s="24" t="s">
        <v>6128</v>
      </c>
      <c r="E7" s="24"/>
      <c r="F7" s="31"/>
      <c r="G7" s="32"/>
      <c r="H7" s="11" t="e">
        <f t="shared" si="0"/>
        <v>#DIV/0!</v>
      </c>
      <c r="I7" s="11" t="s">
        <v>6128</v>
      </c>
      <c r="J7" s="11"/>
      <c r="K7" t="s">
        <v>6128</v>
      </c>
      <c r="N7" s="7" t="s">
        <v>39</v>
      </c>
      <c r="O7" s="7" t="s">
        <v>36</v>
      </c>
      <c r="P7" t="s">
        <v>6128</v>
      </c>
      <c r="Q7" t="s">
        <v>6128</v>
      </c>
      <c r="R7" t="s">
        <v>6128</v>
      </c>
      <c r="S7" t="s">
        <v>6140</v>
      </c>
    </row>
    <row r="8" spans="1:19" ht="15" x14ac:dyDescent="0.2">
      <c r="A8" t="s">
        <v>6148</v>
      </c>
      <c r="B8" s="22" t="s">
        <v>33</v>
      </c>
      <c r="C8" s="23"/>
      <c r="D8" s="24" t="s">
        <v>6124</v>
      </c>
      <c r="E8" s="24" t="s">
        <v>2</v>
      </c>
      <c r="F8" s="31"/>
      <c r="G8" s="32"/>
      <c r="H8" s="11" t="e">
        <f t="shared" si="0"/>
        <v>#DIV/0!</v>
      </c>
      <c r="I8" s="11" t="s">
        <v>6124</v>
      </c>
      <c r="J8" s="11" t="s">
        <v>6149</v>
      </c>
      <c r="K8" t="s">
        <v>6124</v>
      </c>
      <c r="N8" s="7" t="s">
        <v>6150</v>
      </c>
      <c r="O8" s="7" t="s">
        <v>69</v>
      </c>
      <c r="P8" t="s">
        <v>6128</v>
      </c>
      <c r="Q8" t="s">
        <v>6151</v>
      </c>
      <c r="R8" t="s">
        <v>6128</v>
      </c>
      <c r="S8" t="s">
        <v>6129</v>
      </c>
    </row>
    <row r="9" spans="1:19" ht="15" x14ac:dyDescent="0.2">
      <c r="A9" t="s">
        <v>6152</v>
      </c>
      <c r="B9" s="22" t="s">
        <v>33</v>
      </c>
      <c r="C9" s="23"/>
      <c r="D9" s="24" t="s">
        <v>6124</v>
      </c>
      <c r="E9" s="24"/>
      <c r="F9" s="31"/>
      <c r="G9" s="32"/>
      <c r="H9" s="11" t="e">
        <f t="shared" si="0"/>
        <v>#DIV/0!</v>
      </c>
      <c r="I9" s="11" t="s">
        <v>6124</v>
      </c>
      <c r="J9" s="11" t="s">
        <v>6124</v>
      </c>
      <c r="K9" t="s">
        <v>6124</v>
      </c>
      <c r="N9" s="24" t="s">
        <v>6153</v>
      </c>
      <c r="O9" s="7" t="s">
        <v>6154</v>
      </c>
      <c r="P9" t="s">
        <v>6128</v>
      </c>
      <c r="Q9" t="s">
        <v>6128</v>
      </c>
      <c r="R9" t="s">
        <v>6128</v>
      </c>
      <c r="S9" t="s">
        <v>6129</v>
      </c>
    </row>
    <row r="10" spans="1:19" ht="15" x14ac:dyDescent="0.2">
      <c r="A10" t="s">
        <v>6155</v>
      </c>
      <c r="B10" s="22" t="s">
        <v>33</v>
      </c>
      <c r="C10" s="23"/>
      <c r="D10" s="24" t="s">
        <v>6128</v>
      </c>
      <c r="E10" s="24"/>
      <c r="F10" s="31"/>
      <c r="G10" s="32"/>
      <c r="H10" s="11" t="e">
        <f t="shared" si="0"/>
        <v>#DIV/0!</v>
      </c>
      <c r="I10" s="11" t="s">
        <v>6124</v>
      </c>
      <c r="J10" s="11" t="s">
        <v>6124</v>
      </c>
      <c r="K10" t="s">
        <v>6124</v>
      </c>
      <c r="N10" s="7" t="s">
        <v>6156</v>
      </c>
      <c r="O10" s="7" t="s">
        <v>89</v>
      </c>
      <c r="P10" t="s">
        <v>6128</v>
      </c>
      <c r="Q10" t="s">
        <v>6128</v>
      </c>
      <c r="R10" t="s">
        <v>6128</v>
      </c>
      <c r="S10" t="s">
        <v>6129</v>
      </c>
    </row>
    <row r="11" spans="1:19" ht="15" x14ac:dyDescent="0.2">
      <c r="A11" t="s">
        <v>6157</v>
      </c>
      <c r="B11" s="22" t="s">
        <v>36</v>
      </c>
      <c r="C11" s="23"/>
      <c r="D11" s="24" t="s">
        <v>6158</v>
      </c>
      <c r="E11" s="24" t="s">
        <v>6134</v>
      </c>
      <c r="F11" s="31"/>
      <c r="G11" s="32"/>
      <c r="H11" s="11" t="e">
        <f t="shared" si="0"/>
        <v>#DIV/0!</v>
      </c>
      <c r="I11" s="11" t="s">
        <v>6124</v>
      </c>
      <c r="J11" s="11" t="s">
        <v>6124</v>
      </c>
      <c r="K11" t="s">
        <v>6124</v>
      </c>
      <c r="N11" s="7" t="s">
        <v>6159</v>
      </c>
      <c r="O11" s="7" t="s">
        <v>80</v>
      </c>
      <c r="P11" t="s">
        <v>6128</v>
      </c>
      <c r="Q11" t="s">
        <v>6128</v>
      </c>
      <c r="R11" t="s">
        <v>6128</v>
      </c>
      <c r="S11" t="s">
        <v>6129</v>
      </c>
    </row>
    <row r="12" spans="1:19" ht="15" x14ac:dyDescent="0.2">
      <c r="A12" t="s">
        <v>6160</v>
      </c>
      <c r="B12" s="22" t="s">
        <v>36</v>
      </c>
      <c r="C12" s="23"/>
      <c r="D12" s="24" t="s">
        <v>6158</v>
      </c>
      <c r="E12" s="24" t="s">
        <v>6134</v>
      </c>
      <c r="F12" s="31"/>
      <c r="G12" s="32"/>
      <c r="H12" s="11" t="e">
        <f t="shared" si="0"/>
        <v>#DIV/0!</v>
      </c>
      <c r="I12" s="11" t="s">
        <v>6128</v>
      </c>
      <c r="J12" s="11" t="s">
        <v>6128</v>
      </c>
      <c r="K12" s="11" t="s">
        <v>6128</v>
      </c>
      <c r="N12" t="s">
        <v>6161</v>
      </c>
      <c r="O12" s="7" t="s">
        <v>65</v>
      </c>
      <c r="P12" t="s">
        <v>6128</v>
      </c>
      <c r="Q12" t="s">
        <v>6162</v>
      </c>
      <c r="R12" t="s">
        <v>6128</v>
      </c>
      <c r="S12" t="s">
        <v>6129</v>
      </c>
    </row>
    <row r="13" spans="1:19" ht="15" x14ac:dyDescent="0.2">
      <c r="A13" t="s">
        <v>6163</v>
      </c>
      <c r="B13" s="22" t="s">
        <v>69</v>
      </c>
      <c r="C13" s="23"/>
      <c r="D13" s="24" t="s">
        <v>6128</v>
      </c>
      <c r="E13" s="24"/>
      <c r="F13" s="31"/>
      <c r="G13" s="32"/>
      <c r="H13" s="11" t="e">
        <f t="shared" si="0"/>
        <v>#DIV/0!</v>
      </c>
      <c r="I13" s="11" t="s">
        <v>6124</v>
      </c>
      <c r="J13" s="11" t="s">
        <v>6124</v>
      </c>
      <c r="K13" t="s">
        <v>6124</v>
      </c>
      <c r="L13">
        <v>32</v>
      </c>
    </row>
    <row r="14" spans="1:19" ht="15" x14ac:dyDescent="0.2">
      <c r="A14" t="s">
        <v>6164</v>
      </c>
      <c r="B14" s="22" t="s">
        <v>69</v>
      </c>
      <c r="C14" s="23"/>
      <c r="D14" s="24" t="s">
        <v>6128</v>
      </c>
      <c r="E14" s="24"/>
      <c r="F14" s="31"/>
      <c r="G14" s="32"/>
      <c r="H14" s="11" t="e">
        <f t="shared" si="0"/>
        <v>#DIV/0!</v>
      </c>
      <c r="I14" s="11" t="s">
        <v>6128</v>
      </c>
      <c r="J14" s="11" t="s">
        <v>6128</v>
      </c>
      <c r="K14" t="s">
        <v>6128</v>
      </c>
    </row>
    <row r="15" spans="1:19" ht="15" x14ac:dyDescent="0.2">
      <c r="A15" t="s">
        <v>6165</v>
      </c>
      <c r="B15" s="22" t="s">
        <v>20</v>
      </c>
      <c r="C15" s="23"/>
      <c r="D15" s="24" t="s">
        <v>6124</v>
      </c>
      <c r="E15" s="24"/>
      <c r="F15" s="31"/>
      <c r="G15" s="32"/>
      <c r="H15" s="11" t="e">
        <f t="shared" si="0"/>
        <v>#DIV/0!</v>
      </c>
      <c r="I15" s="11" t="s">
        <v>6124</v>
      </c>
      <c r="J15" s="11" t="s">
        <v>6124</v>
      </c>
      <c r="K15" t="s">
        <v>6124</v>
      </c>
    </row>
    <row r="16" spans="1:19" ht="15" x14ac:dyDescent="0.2">
      <c r="A16" t="s">
        <v>6166</v>
      </c>
      <c r="B16" s="22" t="s">
        <v>20</v>
      </c>
      <c r="C16" s="23"/>
      <c r="D16" s="24" t="s">
        <v>6128</v>
      </c>
      <c r="E16" s="24"/>
      <c r="F16" s="31"/>
      <c r="G16" s="32"/>
      <c r="H16" s="11" t="e">
        <f t="shared" si="0"/>
        <v>#DIV/0!</v>
      </c>
      <c r="I16" s="11" t="s">
        <v>6124</v>
      </c>
      <c r="J16" s="11" t="s">
        <v>6124</v>
      </c>
      <c r="K16" t="s">
        <v>6124</v>
      </c>
    </row>
    <row r="17" spans="1:12" ht="15" x14ac:dyDescent="0.2">
      <c r="A17" t="s">
        <v>6167</v>
      </c>
      <c r="B17" s="22" t="s">
        <v>20</v>
      </c>
      <c r="C17" s="23"/>
      <c r="D17" s="24" t="s">
        <v>6124</v>
      </c>
      <c r="E17" s="24" t="s">
        <v>6134</v>
      </c>
      <c r="F17" s="31"/>
      <c r="G17" s="32"/>
      <c r="H17" s="11" t="e">
        <f t="shared" si="0"/>
        <v>#DIV/0!</v>
      </c>
      <c r="I17" s="11" t="s">
        <v>6128</v>
      </c>
      <c r="J17" s="11" t="s">
        <v>6128</v>
      </c>
      <c r="K17" s="11" t="s">
        <v>6128</v>
      </c>
    </row>
    <row r="18" spans="1:12" ht="15" x14ac:dyDescent="0.2">
      <c r="A18" t="s">
        <v>6168</v>
      </c>
      <c r="B18" s="22" t="s">
        <v>20</v>
      </c>
      <c r="C18" s="23"/>
      <c r="D18" s="24" t="s">
        <v>6124</v>
      </c>
      <c r="E18" s="24" t="s">
        <v>2</v>
      </c>
      <c r="F18" s="31"/>
      <c r="G18" s="31"/>
      <c r="H18" s="11" t="e">
        <f t="shared" si="0"/>
        <v>#DIV/0!</v>
      </c>
      <c r="I18" s="11" t="s">
        <v>6128</v>
      </c>
      <c r="J18" s="11" t="s">
        <v>6128</v>
      </c>
      <c r="K18" s="11" t="s">
        <v>6128</v>
      </c>
    </row>
    <row r="19" spans="1:12" ht="15" x14ac:dyDescent="0.2">
      <c r="A19" t="s">
        <v>6169</v>
      </c>
      <c r="B19" s="22" t="s">
        <v>89</v>
      </c>
      <c r="C19" s="23"/>
      <c r="D19" s="24" t="s">
        <v>6124</v>
      </c>
      <c r="E19" s="24" t="s">
        <v>2</v>
      </c>
      <c r="F19" s="33">
        <v>29.08</v>
      </c>
      <c r="G19" s="34">
        <v>23.78</v>
      </c>
      <c r="H19" s="11">
        <f>(G19-F19)/F19</f>
        <v>-0.18225584594222824</v>
      </c>
      <c r="I19" s="11" t="s">
        <v>6124</v>
      </c>
      <c r="J19" s="11" t="s">
        <v>6124</v>
      </c>
      <c r="K19" s="11" t="s">
        <v>6124</v>
      </c>
      <c r="L19" s="11" t="s">
        <v>6170</v>
      </c>
    </row>
    <row r="20" spans="1:12" ht="15" x14ac:dyDescent="0.2">
      <c r="A20" t="s">
        <v>6171</v>
      </c>
      <c r="B20" s="22" t="s">
        <v>89</v>
      </c>
      <c r="C20" s="23"/>
      <c r="D20" s="24" t="s">
        <v>6128</v>
      </c>
      <c r="E20" s="24" t="s">
        <v>6134</v>
      </c>
      <c r="F20" s="25">
        <v>95.88</v>
      </c>
      <c r="G20" s="26">
        <v>178.08</v>
      </c>
      <c r="H20" s="11">
        <f>(G20-F20)/F20</f>
        <v>0.8573216520650816</v>
      </c>
      <c r="I20" s="11" t="s">
        <v>6124</v>
      </c>
      <c r="J20" s="11" t="s">
        <v>6124</v>
      </c>
      <c r="K20" s="11" t="s">
        <v>6124</v>
      </c>
    </row>
    <row r="21" spans="1:12" ht="15" x14ac:dyDescent="0.2">
      <c r="A21" t="s">
        <v>6172</v>
      </c>
      <c r="B21" s="22" t="s">
        <v>80</v>
      </c>
      <c r="C21" s="23"/>
      <c r="D21" s="24" t="s">
        <v>6124</v>
      </c>
      <c r="E21" s="24"/>
      <c r="F21" s="31"/>
      <c r="G21" s="32"/>
      <c r="I21" s="11" t="s">
        <v>6124</v>
      </c>
      <c r="J21" s="11" t="s">
        <v>6124</v>
      </c>
      <c r="K21" s="11" t="s">
        <v>6124</v>
      </c>
    </row>
    <row r="22" spans="1:12" ht="15" x14ac:dyDescent="0.2">
      <c r="A22" t="s">
        <v>6173</v>
      </c>
      <c r="B22" s="22" t="s">
        <v>65</v>
      </c>
      <c r="C22" s="23"/>
      <c r="D22" s="24" t="s">
        <v>6128</v>
      </c>
      <c r="E22" s="24"/>
      <c r="F22" s="31"/>
      <c r="G22" s="32"/>
      <c r="I22" s="11" t="s">
        <v>6124</v>
      </c>
      <c r="J22" s="11" t="s">
        <v>6124</v>
      </c>
      <c r="K22" s="11" t="s">
        <v>6124</v>
      </c>
    </row>
    <row r="24" spans="1:12" x14ac:dyDescent="0.15">
      <c r="K24">
        <f>COUNTIF(K2:K22,"Yes")</f>
        <v>8</v>
      </c>
    </row>
    <row r="26" spans="1:12" ht="15" x14ac:dyDescent="0.2">
      <c r="A26" s="28"/>
      <c r="B26" s="28"/>
      <c r="C26" s="28"/>
      <c r="D26" s="28"/>
      <c r="E26" s="28"/>
      <c r="F26" s="28"/>
      <c r="G26" s="29"/>
      <c r="H26" s="30"/>
      <c r="I26" s="30"/>
      <c r="J26" s="30"/>
    </row>
    <row r="27" spans="1:12" x14ac:dyDescent="0.15">
      <c r="G27" s="27"/>
      <c r="H27" s="10"/>
      <c r="I27" s="10"/>
      <c r="J27" s="10"/>
    </row>
  </sheetData>
  <conditionalFormatting sqref="D2:E22">
    <cfRule type="cellIs" dxfId="1" priority="1" operator="equal">
      <formula>"Yes"</formula>
    </cfRule>
    <cfRule type="cellIs" dxfId="0" priority="2" operator="equal">
      <formula>"No"</formula>
    </cfRule>
  </conditionalFormatting>
  <conditionalFormatting sqref="C2:C22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300" verticalDpi="3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3"/>
  <sheetViews>
    <sheetView workbookViewId="0">
      <selection activeCell="C10" sqref="C10"/>
    </sheetView>
  </sheetViews>
  <sheetFormatPr baseColWidth="10" defaultColWidth="8.83203125" defaultRowHeight="13" x14ac:dyDescent="0.15"/>
  <cols>
    <col min="1" max="1" width="19.6640625" bestFit="1" customWidth="1"/>
    <col min="2" max="2" width="21.83203125" bestFit="1" customWidth="1"/>
    <col min="4" max="4" width="11.5" bestFit="1" customWidth="1"/>
  </cols>
  <sheetData>
    <row r="1" spans="1:4" ht="16" x14ac:dyDescent="0.2">
      <c r="A1" s="62" t="s">
        <v>6174</v>
      </c>
      <c r="B1" s="62"/>
    </row>
    <row r="2" spans="1:4" x14ac:dyDescent="0.15">
      <c r="A2" s="6" t="s">
        <v>6175</v>
      </c>
      <c r="B2" s="6" t="s">
        <v>6110</v>
      </c>
      <c r="C2" s="6" t="s">
        <v>6118</v>
      </c>
      <c r="D2" s="6" t="s">
        <v>6176</v>
      </c>
    </row>
    <row r="3" spans="1:4" x14ac:dyDescent="0.15">
      <c r="A3" t="s">
        <v>6167</v>
      </c>
      <c r="B3" t="s">
        <v>20</v>
      </c>
      <c r="C3" t="s">
        <v>6177</v>
      </c>
      <c r="D3" t="s">
        <v>6134</v>
      </c>
    </row>
    <row r="4" spans="1:4" x14ac:dyDescent="0.15">
      <c r="A4" t="s">
        <v>6178</v>
      </c>
      <c r="B4" t="s">
        <v>20</v>
      </c>
      <c r="C4" t="s">
        <v>6177</v>
      </c>
      <c r="D4" t="s">
        <v>6134</v>
      </c>
    </row>
    <row r="5" spans="1:4" x14ac:dyDescent="0.15">
      <c r="A5" t="s">
        <v>6166</v>
      </c>
      <c r="B5" t="s">
        <v>20</v>
      </c>
      <c r="C5" t="s">
        <v>6179</v>
      </c>
    </row>
    <row r="6" spans="1:4" x14ac:dyDescent="0.15">
      <c r="A6" t="s">
        <v>6168</v>
      </c>
      <c r="B6" t="s">
        <v>20</v>
      </c>
      <c r="C6" t="s">
        <v>6177</v>
      </c>
      <c r="D6" t="s">
        <v>2</v>
      </c>
    </row>
    <row r="7" spans="1:4" x14ac:dyDescent="0.15">
      <c r="A7" t="s">
        <v>6123</v>
      </c>
      <c r="B7" t="s">
        <v>25</v>
      </c>
      <c r="C7" t="s">
        <v>6177</v>
      </c>
      <c r="D7" t="s">
        <v>2</v>
      </c>
    </row>
    <row r="8" spans="1:4" x14ac:dyDescent="0.15">
      <c r="A8" t="s">
        <v>6130</v>
      </c>
      <c r="B8" t="s">
        <v>28</v>
      </c>
      <c r="C8" t="s">
        <v>6177</v>
      </c>
      <c r="D8" t="s">
        <v>6180</v>
      </c>
    </row>
    <row r="9" spans="1:4" x14ac:dyDescent="0.15">
      <c r="A9" t="s">
        <v>6133</v>
      </c>
      <c r="B9" t="s">
        <v>28</v>
      </c>
      <c r="C9" t="s">
        <v>6177</v>
      </c>
      <c r="D9" t="s">
        <v>6134</v>
      </c>
    </row>
    <row r="10" spans="1:4" x14ac:dyDescent="0.15">
      <c r="A10" t="s">
        <v>6141</v>
      </c>
      <c r="B10" t="s">
        <v>45</v>
      </c>
      <c r="C10" t="s">
        <v>6177</v>
      </c>
      <c r="D10" t="s">
        <v>6134</v>
      </c>
    </row>
    <row r="11" spans="1:4" x14ac:dyDescent="0.15">
      <c r="A11" t="s">
        <v>94</v>
      </c>
      <c r="B11" t="s">
        <v>43</v>
      </c>
      <c r="C11" t="s">
        <v>6181</v>
      </c>
    </row>
    <row r="12" spans="1:4" x14ac:dyDescent="0.15">
      <c r="A12" t="s">
        <v>6145</v>
      </c>
      <c r="B12" t="s">
        <v>43</v>
      </c>
      <c r="C12" t="s">
        <v>6179</v>
      </c>
    </row>
    <row r="13" spans="1:4" x14ac:dyDescent="0.15">
      <c r="A13" t="s">
        <v>6182</v>
      </c>
      <c r="B13" t="s">
        <v>33</v>
      </c>
      <c r="C13" t="s">
        <v>6177</v>
      </c>
      <c r="D13" t="s">
        <v>2</v>
      </c>
    </row>
    <row r="14" spans="1:4" x14ac:dyDescent="0.15">
      <c r="A14" t="s">
        <v>105</v>
      </c>
      <c r="B14" t="s">
        <v>33</v>
      </c>
      <c r="C14" t="s">
        <v>6179</v>
      </c>
    </row>
    <row r="15" spans="1:4" x14ac:dyDescent="0.15">
      <c r="A15" t="s">
        <v>6152</v>
      </c>
      <c r="B15" t="s">
        <v>33</v>
      </c>
      <c r="C15" t="s">
        <v>6177</v>
      </c>
      <c r="D15" t="s">
        <v>2</v>
      </c>
    </row>
    <row r="16" spans="1:4" x14ac:dyDescent="0.15">
      <c r="A16" t="s">
        <v>6157</v>
      </c>
      <c r="B16" t="s">
        <v>6183</v>
      </c>
      <c r="C16" t="s">
        <v>6177</v>
      </c>
      <c r="D16" t="s">
        <v>6134</v>
      </c>
    </row>
    <row r="17" spans="1:4" x14ac:dyDescent="0.15">
      <c r="A17" t="s">
        <v>6184</v>
      </c>
      <c r="B17" t="s">
        <v>6183</v>
      </c>
      <c r="C17" t="s">
        <v>6177</v>
      </c>
      <c r="D17" t="s">
        <v>6134</v>
      </c>
    </row>
    <row r="18" spans="1:4" x14ac:dyDescent="0.15">
      <c r="A18" t="s">
        <v>6185</v>
      </c>
      <c r="B18" t="s">
        <v>69</v>
      </c>
      <c r="C18" t="s">
        <v>6179</v>
      </c>
    </row>
    <row r="19" spans="1:4" x14ac:dyDescent="0.15">
      <c r="A19" t="s">
        <v>6164</v>
      </c>
      <c r="B19" t="s">
        <v>69</v>
      </c>
      <c r="C19" t="s">
        <v>6177</v>
      </c>
      <c r="D19" t="s">
        <v>6134</v>
      </c>
    </row>
    <row r="20" spans="1:4" x14ac:dyDescent="0.15">
      <c r="A20" t="s">
        <v>6186</v>
      </c>
      <c r="B20" t="s">
        <v>89</v>
      </c>
      <c r="C20" t="s">
        <v>6177</v>
      </c>
      <c r="D20" t="s">
        <v>6134</v>
      </c>
    </row>
    <row r="21" spans="1:4" x14ac:dyDescent="0.15">
      <c r="A21" t="s">
        <v>119</v>
      </c>
      <c r="B21" t="s">
        <v>89</v>
      </c>
      <c r="C21" t="s">
        <v>6177</v>
      </c>
      <c r="D21" t="s">
        <v>2</v>
      </c>
    </row>
    <row r="22" spans="1:4" x14ac:dyDescent="0.15">
      <c r="A22" t="s">
        <v>6187</v>
      </c>
      <c r="B22" t="s">
        <v>80</v>
      </c>
      <c r="C22" t="s">
        <v>6179</v>
      </c>
    </row>
    <row r="23" spans="1:4" x14ac:dyDescent="0.15">
      <c r="A23" t="s">
        <v>6173</v>
      </c>
      <c r="B23" t="s">
        <v>65</v>
      </c>
      <c r="C23" t="s">
        <v>6179</v>
      </c>
    </row>
  </sheetData>
  <mergeCells count="1">
    <mergeCell ref="A1:B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517"/>
  <sheetViews>
    <sheetView topLeftCell="A2" workbookViewId="0">
      <selection activeCell="O7" sqref="O7"/>
    </sheetView>
  </sheetViews>
  <sheetFormatPr baseColWidth="10" defaultColWidth="8.83203125" defaultRowHeight="13" x14ac:dyDescent="0.15"/>
  <cols>
    <col min="4" max="4" width="21.6640625" bestFit="1" customWidth="1"/>
    <col min="10" max="10" width="21.6640625" bestFit="1" customWidth="1"/>
    <col min="15" max="15" width="21.6640625" bestFit="1" customWidth="1"/>
  </cols>
  <sheetData>
    <row r="1" spans="1:16" ht="16" thickBot="1" x14ac:dyDescent="0.25">
      <c r="A1" s="54">
        <v>23.978527069091797</v>
      </c>
      <c r="H1" s="54">
        <v>26.411371231079102</v>
      </c>
      <c r="M1" s="54">
        <v>26.411371231079102</v>
      </c>
    </row>
    <row r="2" spans="1:16" ht="15" x14ac:dyDescent="0.2">
      <c r="A2" s="55">
        <v>28.271675109863281</v>
      </c>
      <c r="D2" s="9" t="s">
        <v>6188</v>
      </c>
      <c r="E2" s="9"/>
      <c r="H2" s="55">
        <v>114.56880950927734</v>
      </c>
      <c r="J2" s="9" t="s">
        <v>6188</v>
      </c>
      <c r="K2" s="9"/>
      <c r="M2" s="55">
        <v>25.618368148803711</v>
      </c>
      <c r="O2" s="9" t="s">
        <v>6188</v>
      </c>
      <c r="P2" s="9"/>
    </row>
    <row r="3" spans="1:16" ht="15" x14ac:dyDescent="0.2">
      <c r="A3" s="54">
        <v>25.26494026184082</v>
      </c>
      <c r="D3" s="7"/>
      <c r="E3" s="7"/>
      <c r="H3" s="54">
        <v>110.02516174316406</v>
      </c>
      <c r="J3" s="7"/>
      <c r="K3" s="7"/>
      <c r="M3" s="54">
        <v>31.121601104736328</v>
      </c>
      <c r="O3" s="7"/>
      <c r="P3" s="7"/>
    </row>
    <row r="4" spans="1:16" ht="15" x14ac:dyDescent="0.2">
      <c r="A4" s="55">
        <v>24.837856292724609</v>
      </c>
      <c r="D4" s="7" t="s">
        <v>6189</v>
      </c>
      <c r="E4" s="7">
        <v>25.765892609636833</v>
      </c>
      <c r="H4" s="54">
        <v>109.42472076416016</v>
      </c>
      <c r="J4" s="7" t="s">
        <v>6189</v>
      </c>
      <c r="K4" s="7">
        <v>-41.114731579635126</v>
      </c>
      <c r="M4" s="55">
        <v>19.565990447998047</v>
      </c>
      <c r="O4" s="7" t="s">
        <v>6189</v>
      </c>
      <c r="P4" s="7">
        <v>20.593457483365889</v>
      </c>
    </row>
    <row r="5" spans="1:16" ht="15" x14ac:dyDescent="0.2">
      <c r="A5" s="54">
        <v>35.23828125</v>
      </c>
      <c r="D5" s="7" t="s">
        <v>6190</v>
      </c>
      <c r="E5" s="7">
        <v>1.5802151041207635</v>
      </c>
      <c r="H5" s="55">
        <v>105.50765991210938</v>
      </c>
      <c r="J5" s="7" t="s">
        <v>6190</v>
      </c>
      <c r="K5" s="7">
        <v>4.4755983101269896</v>
      </c>
      <c r="M5" s="54">
        <v>9.2992630004882812</v>
      </c>
      <c r="O5" s="7" t="s">
        <v>6190</v>
      </c>
      <c r="P5" s="7">
        <v>3.2207290253887813</v>
      </c>
    </row>
    <row r="6" spans="1:16" ht="15" x14ac:dyDescent="0.2">
      <c r="A6" s="55">
        <v>13.583850860595703</v>
      </c>
      <c r="D6" s="7" t="s">
        <v>6191</v>
      </c>
      <c r="E6" s="7">
        <v>23.301239967346191</v>
      </c>
      <c r="H6" s="55">
        <v>102.87632751464844</v>
      </c>
      <c r="J6" s="7" t="s">
        <v>6191</v>
      </c>
      <c r="K6" s="7">
        <v>-19.296947479248047</v>
      </c>
      <c r="M6" s="55">
        <v>8.7884120941162109</v>
      </c>
      <c r="O6" s="7" t="s">
        <v>6191</v>
      </c>
      <c r="P6" s="7">
        <v>16.259973526000977</v>
      </c>
    </row>
    <row r="7" spans="1:16" ht="15" x14ac:dyDescent="0.2">
      <c r="A7" s="54">
        <v>22.240970611572266</v>
      </c>
      <c r="D7" s="7" t="s">
        <v>6192</v>
      </c>
      <c r="E7" s="7">
        <v>37.374267578125</v>
      </c>
      <c r="H7" s="54">
        <v>89.282600402832031</v>
      </c>
      <c r="J7" s="7" t="s">
        <v>6192</v>
      </c>
      <c r="K7" s="7">
        <v>-75.151313781738281</v>
      </c>
      <c r="M7" s="54">
        <v>12.835756301879883</v>
      </c>
      <c r="O7" s="7" t="s">
        <v>6192</v>
      </c>
      <c r="P7" s="7" t="e">
        <v>#N/A</v>
      </c>
    </row>
    <row r="8" spans="1:16" ht="15" x14ac:dyDescent="0.2">
      <c r="A8" s="55">
        <v>9.8302755355834961</v>
      </c>
      <c r="D8" s="7" t="s">
        <v>6193</v>
      </c>
      <c r="E8" s="7">
        <v>15.320753861262546</v>
      </c>
      <c r="H8" s="54">
        <v>81.479789733886719</v>
      </c>
      <c r="J8" s="7" t="s">
        <v>6193</v>
      </c>
      <c r="K8" s="7">
        <v>92.483666448471524</v>
      </c>
      <c r="M8" s="55">
        <v>61.922733306884766</v>
      </c>
      <c r="O8" s="7" t="s">
        <v>6193</v>
      </c>
      <c r="P8" s="7">
        <v>25.154697826725883</v>
      </c>
    </row>
    <row r="9" spans="1:16" ht="15" x14ac:dyDescent="0.2">
      <c r="A9" s="54">
        <v>36.131763458251953</v>
      </c>
      <c r="D9" s="7" t="s">
        <v>6194</v>
      </c>
      <c r="E9" s="7">
        <v>234.72549887739117</v>
      </c>
      <c r="H9" s="55">
        <v>78.198944091796875</v>
      </c>
      <c r="J9" s="7" t="s">
        <v>6194</v>
      </c>
      <c r="K9" s="7">
        <v>8553.2285597521368</v>
      </c>
      <c r="M9" s="54">
        <v>109.42472076416016</v>
      </c>
      <c r="O9" s="7" t="s">
        <v>6194</v>
      </c>
      <c r="P9" s="7">
        <v>632.7588227538879</v>
      </c>
    </row>
    <row r="10" spans="1:16" ht="15" x14ac:dyDescent="0.2">
      <c r="A10" s="55">
        <v>24.922269821166992</v>
      </c>
      <c r="D10" s="7" t="s">
        <v>6195</v>
      </c>
      <c r="E10" s="7">
        <v>8.0631418472524476</v>
      </c>
      <c r="H10" s="54">
        <v>73.522247314453125</v>
      </c>
      <c r="J10" s="7" t="s">
        <v>6195</v>
      </c>
      <c r="K10" s="7">
        <v>20.189100511456353</v>
      </c>
      <c r="M10" s="55"/>
      <c r="O10" s="7" t="s">
        <v>6195</v>
      </c>
      <c r="P10" s="7">
        <v>3.8462477583874666</v>
      </c>
    </row>
    <row r="11" spans="1:16" ht="15" x14ac:dyDescent="0.2">
      <c r="A11" s="54">
        <v>10.751521110534668</v>
      </c>
      <c r="D11" s="7" t="s">
        <v>6196</v>
      </c>
      <c r="E11" s="7">
        <v>2.2004862426253413</v>
      </c>
      <c r="H11" s="54">
        <v>67.40753173828125</v>
      </c>
      <c r="J11" s="7" t="s">
        <v>6196</v>
      </c>
      <c r="K11" s="7">
        <v>-3.5375821797431732</v>
      </c>
      <c r="M11" s="54">
        <v>8.4558095932006836</v>
      </c>
      <c r="O11" s="7" t="s">
        <v>6196</v>
      </c>
      <c r="P11" s="7">
        <v>1.4165141826228329</v>
      </c>
    </row>
    <row r="12" spans="1:16" ht="15" x14ac:dyDescent="0.2">
      <c r="A12" s="55">
        <v>20.264686584472656</v>
      </c>
      <c r="D12" s="7" t="s">
        <v>6197</v>
      </c>
      <c r="E12" s="7">
        <v>102.2647922039032</v>
      </c>
      <c r="H12" s="55">
        <v>62.77105712890625</v>
      </c>
      <c r="J12" s="7" t="s">
        <v>6197</v>
      </c>
      <c r="K12" s="7">
        <v>891.49037933349609</v>
      </c>
      <c r="M12" s="55">
        <v>26.892160415649414</v>
      </c>
      <c r="O12" s="7" t="s">
        <v>6197</v>
      </c>
      <c r="P12" s="7">
        <v>138.67355537414551</v>
      </c>
    </row>
    <row r="13" spans="1:16" ht="15" x14ac:dyDescent="0.2">
      <c r="A13" s="54">
        <v>22.154409408569336</v>
      </c>
      <c r="D13" s="7" t="s">
        <v>6198</v>
      </c>
      <c r="E13" s="7">
        <v>3.820237398147583</v>
      </c>
      <c r="H13" s="55">
        <v>61.922733306884766</v>
      </c>
      <c r="J13" s="7" t="s">
        <v>6198</v>
      </c>
      <c r="K13" s="7">
        <v>-776.92156982421875</v>
      </c>
      <c r="M13" s="54">
        <v>33.172920227050781</v>
      </c>
      <c r="O13" s="7" t="s">
        <v>6198</v>
      </c>
      <c r="P13" s="7">
        <v>-29.248834609985352</v>
      </c>
    </row>
    <row r="14" spans="1:16" ht="15" x14ac:dyDescent="0.2">
      <c r="A14" s="55">
        <v>23.706090927124023</v>
      </c>
      <c r="D14" s="7" t="s">
        <v>6199</v>
      </c>
      <c r="E14" s="7">
        <v>106.08502960205078</v>
      </c>
      <c r="H14" s="54">
        <v>57.124183654785156</v>
      </c>
      <c r="J14" s="7" t="s">
        <v>6199</v>
      </c>
      <c r="K14" s="7">
        <v>114.56880950927734</v>
      </c>
      <c r="M14" s="55">
        <v>8.9339351654052734</v>
      </c>
      <c r="O14" s="7" t="s">
        <v>6199</v>
      </c>
      <c r="P14" s="7">
        <v>109.42472076416016</v>
      </c>
    </row>
    <row r="15" spans="1:16" ht="15" x14ac:dyDescent="0.2">
      <c r="A15" s="54">
        <v>30.040760040283203</v>
      </c>
      <c r="D15" s="7" t="s">
        <v>19</v>
      </c>
      <c r="E15" s="7">
        <v>2421.9939053058624</v>
      </c>
      <c r="H15" s="55">
        <v>56.913291931152344</v>
      </c>
      <c r="J15" s="7" t="s">
        <v>19</v>
      </c>
      <c r="K15" s="7">
        <v>-17555.990384504199</v>
      </c>
      <c r="M15" s="54">
        <v>43.961078643798828</v>
      </c>
      <c r="O15" s="7" t="s">
        <v>19</v>
      </c>
      <c r="P15" s="7">
        <v>1256.2009064853191</v>
      </c>
    </row>
    <row r="16" spans="1:16" ht="15" x14ac:dyDescent="0.2">
      <c r="A16" s="55">
        <v>8.3099880218505859</v>
      </c>
      <c r="D16" s="7" t="s">
        <v>6200</v>
      </c>
      <c r="E16" s="7">
        <v>94</v>
      </c>
      <c r="H16" s="54">
        <v>56.682804107666016</v>
      </c>
      <c r="J16" s="7" t="s">
        <v>6200</v>
      </c>
      <c r="K16" s="7">
        <v>427</v>
      </c>
      <c r="M16" s="55">
        <v>78.198944091796875</v>
      </c>
      <c r="O16" s="7" t="s">
        <v>6200</v>
      </c>
      <c r="P16" s="7">
        <v>61</v>
      </c>
    </row>
    <row r="17" spans="1:16" ht="16" thickBot="1" x14ac:dyDescent="0.25">
      <c r="A17" s="54">
        <v>16.459253311157227</v>
      </c>
      <c r="D17" s="8" t="s">
        <v>6201</v>
      </c>
      <c r="E17" s="8">
        <v>3.1379940208196837</v>
      </c>
      <c r="H17" s="54">
        <v>56.465232849121094</v>
      </c>
      <c r="J17" s="8" t="s">
        <v>6201</v>
      </c>
      <c r="K17" s="8">
        <v>8.7970045714958669</v>
      </c>
      <c r="M17" s="54">
        <v>4.1314902305603027</v>
      </c>
      <c r="O17" s="8" t="s">
        <v>6201</v>
      </c>
      <c r="P17" s="8">
        <v>6.4424172547832921</v>
      </c>
    </row>
    <row r="18" spans="1:16" ht="15" x14ac:dyDescent="0.2">
      <c r="A18" s="55">
        <v>15.201387405395508</v>
      </c>
      <c r="H18" s="55">
        <v>46.67059326171875</v>
      </c>
      <c r="M18" s="55">
        <v>13.689975738525391</v>
      </c>
    </row>
    <row r="19" spans="1:16" ht="15" x14ac:dyDescent="0.2">
      <c r="A19" s="54">
        <v>26.866001129150391</v>
      </c>
      <c r="H19" s="54">
        <v>45.790943145751953</v>
      </c>
      <c r="M19" s="54">
        <v>18.433784484863281</v>
      </c>
    </row>
    <row r="20" spans="1:16" ht="15" x14ac:dyDescent="0.2">
      <c r="A20" s="55">
        <v>30.083452224731445</v>
      </c>
      <c r="H20" s="54">
        <v>43.961078643798828</v>
      </c>
      <c r="M20" s="55">
        <v>12.609720230102539</v>
      </c>
    </row>
    <row r="21" spans="1:16" ht="15" x14ac:dyDescent="0.2">
      <c r="A21" s="54">
        <v>37.374267578125</v>
      </c>
      <c r="H21" s="55">
        <v>41.993671417236328</v>
      </c>
      <c r="M21" s="54">
        <v>16.259973526000977</v>
      </c>
    </row>
    <row r="22" spans="1:16" ht="15" x14ac:dyDescent="0.2">
      <c r="A22" s="55">
        <v>37.374267578125</v>
      </c>
      <c r="H22" s="54">
        <v>40.606235504150391</v>
      </c>
      <c r="M22" s="55">
        <v>62.77105712890625</v>
      </c>
    </row>
    <row r="23" spans="1:16" ht="15" x14ac:dyDescent="0.2">
      <c r="A23" s="54">
        <v>14.650899887084961</v>
      </c>
      <c r="H23" s="54">
        <v>34.209335327148438</v>
      </c>
      <c r="M23" s="54">
        <v>-12.99254035949707</v>
      </c>
    </row>
    <row r="24" spans="1:16" ht="15" x14ac:dyDescent="0.2">
      <c r="A24" s="55">
        <v>24.053855895996094</v>
      </c>
      <c r="H24" s="54">
        <v>33.172920227050781</v>
      </c>
      <c r="M24" s="55">
        <v>21.754070281982422</v>
      </c>
    </row>
    <row r="25" spans="1:16" ht="15" x14ac:dyDescent="0.2">
      <c r="A25" s="54">
        <v>19.282888412475586</v>
      </c>
      <c r="H25" s="55">
        <v>32.187564849853516</v>
      </c>
      <c r="M25" s="54">
        <v>57.124183654785156</v>
      </c>
    </row>
    <row r="26" spans="1:16" ht="15" x14ac:dyDescent="0.2">
      <c r="A26" s="55">
        <v>30.672885894775391</v>
      </c>
      <c r="H26" s="55">
        <v>31.950565338134766</v>
      </c>
      <c r="M26" s="55">
        <v>18.95405387878418</v>
      </c>
    </row>
    <row r="27" spans="1:16" ht="15" x14ac:dyDescent="0.2">
      <c r="A27" s="54">
        <v>12.081125259399414</v>
      </c>
      <c r="H27" s="54">
        <v>31.411066055297852</v>
      </c>
      <c r="M27" s="54">
        <v>24.719989776611328</v>
      </c>
    </row>
    <row r="28" spans="1:16" ht="15" x14ac:dyDescent="0.2">
      <c r="A28" s="55">
        <v>24.45189094543457</v>
      </c>
      <c r="H28" s="54">
        <v>31.121601104736328</v>
      </c>
      <c r="M28" s="55">
        <v>41.993671417236328</v>
      </c>
    </row>
    <row r="29" spans="1:16" ht="15" x14ac:dyDescent="0.2">
      <c r="A29" s="54">
        <v>30.408334732055664</v>
      </c>
      <c r="H29" s="55">
        <v>29.881828308105469</v>
      </c>
      <c r="M29" s="54"/>
    </row>
    <row r="30" spans="1:16" ht="15" x14ac:dyDescent="0.2">
      <c r="A30" s="55">
        <v>14.640951156616211</v>
      </c>
      <c r="H30" s="55">
        <v>28.884965896606445</v>
      </c>
      <c r="M30" s="55">
        <v>22.687135696411133</v>
      </c>
    </row>
    <row r="31" spans="1:16" ht="15" x14ac:dyDescent="0.2">
      <c r="A31" s="54">
        <v>18.393075942993164</v>
      </c>
      <c r="H31" s="54">
        <v>27.70359992980957</v>
      </c>
      <c r="M31" s="54">
        <v>24.427047729492188</v>
      </c>
    </row>
    <row r="32" spans="1:16" ht="15" x14ac:dyDescent="0.2">
      <c r="A32" s="55">
        <v>16.531654357910156</v>
      </c>
      <c r="H32" s="54">
        <v>27.290388107299805</v>
      </c>
      <c r="M32" s="55">
        <v>3.5572841167449951</v>
      </c>
    </row>
    <row r="33" spans="1:13" ht="15" x14ac:dyDescent="0.2">
      <c r="A33" s="54">
        <v>11.717968940734863</v>
      </c>
      <c r="H33" s="55">
        <v>26.892160415649414</v>
      </c>
      <c r="M33" s="54">
        <v>-3.0300979614257808</v>
      </c>
    </row>
    <row r="34" spans="1:13" ht="15" x14ac:dyDescent="0.2">
      <c r="A34" s="55">
        <v>22.896389007568359</v>
      </c>
      <c r="H34" s="55">
        <v>26.497644424438477</v>
      </c>
      <c r="M34" s="55">
        <v>6.8861761093139648</v>
      </c>
    </row>
    <row r="35" spans="1:13" ht="15" x14ac:dyDescent="0.2">
      <c r="A35" s="54"/>
      <c r="H35" s="55">
        <v>25.618368148803711</v>
      </c>
      <c r="M35" s="54">
        <v>23.026527404785156</v>
      </c>
    </row>
    <row r="36" spans="1:13" ht="15" x14ac:dyDescent="0.2">
      <c r="A36" s="55">
        <v>20.72706413269043</v>
      </c>
      <c r="H36" s="54">
        <v>25.550098419189453</v>
      </c>
      <c r="M36" s="55"/>
    </row>
    <row r="37" spans="1:13" ht="15" x14ac:dyDescent="0.2">
      <c r="A37" s="54">
        <v>12.437077522277832</v>
      </c>
      <c r="H37" s="55">
        <v>25.063135147094727</v>
      </c>
      <c r="M37" s="54">
        <v>14.08913516998291</v>
      </c>
    </row>
    <row r="38" spans="1:13" ht="15" x14ac:dyDescent="0.2">
      <c r="A38" s="55">
        <v>40.223655700683594</v>
      </c>
      <c r="H38" s="54">
        <v>24.719989776611328</v>
      </c>
      <c r="M38" s="55">
        <v>23.076686859130859</v>
      </c>
    </row>
    <row r="39" spans="1:13" ht="15" x14ac:dyDescent="0.2">
      <c r="A39" s="54">
        <v>22.140323638916016</v>
      </c>
      <c r="H39" s="54">
        <v>24.513988494873047</v>
      </c>
      <c r="M39" s="54">
        <v>12.377685546875</v>
      </c>
    </row>
    <row r="40" spans="1:13" ht="15" x14ac:dyDescent="0.2">
      <c r="A40" s="55">
        <v>24.660932540893555</v>
      </c>
      <c r="H40" s="54">
        <v>24.427047729492188</v>
      </c>
      <c r="M40" s="55">
        <v>19.587125778198242</v>
      </c>
    </row>
    <row r="41" spans="1:13" ht="15" x14ac:dyDescent="0.2">
      <c r="A41" s="54">
        <v>16.627031326293945</v>
      </c>
      <c r="H41" s="54">
        <v>23.632932662963867</v>
      </c>
      <c r="M41" s="54">
        <v>11.21946907043457</v>
      </c>
    </row>
    <row r="42" spans="1:13" ht="15" x14ac:dyDescent="0.2">
      <c r="A42" s="55">
        <v>27.842916488647461</v>
      </c>
      <c r="H42" s="54">
        <v>23.441896438598633</v>
      </c>
      <c r="M42" s="55">
        <v>105.50765991210938</v>
      </c>
    </row>
    <row r="43" spans="1:13" ht="15" x14ac:dyDescent="0.2">
      <c r="A43" s="54">
        <v>12.720848083496094</v>
      </c>
      <c r="H43" s="55">
        <v>23.076686859130859</v>
      </c>
      <c r="M43" s="54">
        <v>31.411066055297852</v>
      </c>
    </row>
    <row r="44" spans="1:13" ht="15" x14ac:dyDescent="0.2">
      <c r="A44" s="55">
        <v>25.970767974853516</v>
      </c>
      <c r="H44" s="54">
        <v>23.026527404785156</v>
      </c>
      <c r="M44" s="55">
        <v>15.369860649108887</v>
      </c>
    </row>
    <row r="45" spans="1:13" ht="15" x14ac:dyDescent="0.2">
      <c r="A45" s="54">
        <v>33.458454132080078</v>
      </c>
      <c r="H45" s="55">
        <v>22.984773635864258</v>
      </c>
      <c r="M45" s="54">
        <v>12.025016784667969</v>
      </c>
    </row>
    <row r="46" spans="1:13" ht="15" x14ac:dyDescent="0.2">
      <c r="A46" s="55">
        <v>23.73307991027832</v>
      </c>
      <c r="H46" s="55">
        <v>22.755212783813477</v>
      </c>
      <c r="M46" s="55">
        <v>10.645041465759277</v>
      </c>
    </row>
    <row r="47" spans="1:13" ht="15" x14ac:dyDescent="0.2">
      <c r="A47" s="54">
        <v>36.972576141357422</v>
      </c>
      <c r="H47" s="55">
        <v>22.687135696411133</v>
      </c>
      <c r="M47" s="54">
        <v>45.790943145751953</v>
      </c>
    </row>
    <row r="48" spans="1:13" ht="15" x14ac:dyDescent="0.2">
      <c r="A48" s="55">
        <v>27.376562118530273</v>
      </c>
      <c r="H48" s="54">
        <v>22.411212921142578</v>
      </c>
      <c r="M48" s="55">
        <v>13.046274185180664</v>
      </c>
    </row>
    <row r="49" spans="1:13" ht="15" x14ac:dyDescent="0.2">
      <c r="A49" s="54">
        <v>39.728897094726562</v>
      </c>
      <c r="H49" s="54">
        <v>22.377792358398438</v>
      </c>
      <c r="M49" s="54">
        <v>-29.135337829589844</v>
      </c>
    </row>
    <row r="50" spans="1:13" ht="15" x14ac:dyDescent="0.2">
      <c r="A50" s="55">
        <v>17.074426651000977</v>
      </c>
      <c r="H50" s="54">
        <v>22.006942749023438</v>
      </c>
      <c r="M50" s="55">
        <v>13.611682891845703</v>
      </c>
    </row>
    <row r="51" spans="1:13" ht="15" x14ac:dyDescent="0.2">
      <c r="A51" s="54">
        <v>106.08502960205078</v>
      </c>
      <c r="H51" s="55">
        <v>21.754070281982422</v>
      </c>
      <c r="M51" s="54">
        <v>22.006942749023438</v>
      </c>
    </row>
    <row r="52" spans="1:13" ht="15" x14ac:dyDescent="0.2">
      <c r="A52" s="55">
        <v>46.511142730712891</v>
      </c>
      <c r="H52" s="54">
        <v>21.261468887329102</v>
      </c>
      <c r="M52" s="55">
        <v>32.187564849853516</v>
      </c>
    </row>
    <row r="53" spans="1:13" ht="15" x14ac:dyDescent="0.2">
      <c r="A53" s="54">
        <v>25.887786865234375</v>
      </c>
      <c r="H53" s="55">
        <v>20.834362030029297</v>
      </c>
      <c r="M53" s="54">
        <v>-29.248834609985352</v>
      </c>
    </row>
    <row r="54" spans="1:13" ht="15" x14ac:dyDescent="0.2">
      <c r="A54" s="55">
        <v>13.933316230773926</v>
      </c>
      <c r="H54" s="55">
        <v>19.587125778198242</v>
      </c>
      <c r="M54" s="55">
        <v>-3.7693090438842769</v>
      </c>
    </row>
    <row r="55" spans="1:13" ht="15" x14ac:dyDescent="0.2">
      <c r="A55" s="54">
        <v>52.560127258300781</v>
      </c>
      <c r="H55" s="55">
        <v>19.565990447998047</v>
      </c>
      <c r="M55" s="54">
        <v>14.314382553100586</v>
      </c>
    </row>
    <row r="56" spans="1:13" ht="15" x14ac:dyDescent="0.2">
      <c r="A56" s="55">
        <v>37.654415130615234</v>
      </c>
      <c r="H56" s="55">
        <v>19.507179260253906</v>
      </c>
      <c r="M56" s="55">
        <v>14.948511123657227</v>
      </c>
    </row>
    <row r="57" spans="1:13" ht="15" x14ac:dyDescent="0.2">
      <c r="A57" s="54"/>
      <c r="H57" s="54">
        <v>19.304206848144531</v>
      </c>
      <c r="M57" s="54">
        <v>-1.2687530517578129</v>
      </c>
    </row>
    <row r="58" spans="1:13" ht="15" x14ac:dyDescent="0.2">
      <c r="A58" s="55">
        <v>39.955379486083984</v>
      </c>
      <c r="H58" s="55">
        <v>19.172880172729492</v>
      </c>
      <c r="M58" s="55">
        <v>-21.084405899047852</v>
      </c>
    </row>
    <row r="59" spans="1:13" ht="15" x14ac:dyDescent="0.2">
      <c r="A59" s="54">
        <v>13.534835815429688</v>
      </c>
      <c r="H59" s="54">
        <v>18.97514533996582</v>
      </c>
      <c r="M59" s="54">
        <v>10.07696533203125</v>
      </c>
    </row>
    <row r="60" spans="1:13" ht="15" x14ac:dyDescent="0.2">
      <c r="A60" s="55">
        <v>18.383960723876953</v>
      </c>
      <c r="H60" s="55">
        <v>18.95405387878418</v>
      </c>
      <c r="M60" s="55">
        <v>2.0449540615081792</v>
      </c>
    </row>
    <row r="61" spans="1:13" ht="15" x14ac:dyDescent="0.2">
      <c r="A61" s="54">
        <v>15.799570083618164</v>
      </c>
      <c r="H61" s="55">
        <v>18.859655380249023</v>
      </c>
      <c r="M61" s="54">
        <v>0.28534099459648105</v>
      </c>
    </row>
    <row r="62" spans="1:13" ht="15" x14ac:dyDescent="0.2">
      <c r="A62" s="55">
        <v>41.720947265625</v>
      </c>
      <c r="H62" s="55">
        <v>18.480377197265625</v>
      </c>
      <c r="M62" s="55">
        <v>20.834362030029297</v>
      </c>
    </row>
    <row r="63" spans="1:13" ht="15" x14ac:dyDescent="0.2">
      <c r="A63" s="54">
        <v>17.201183319091797</v>
      </c>
      <c r="H63" s="54">
        <v>18.433784484863281</v>
      </c>
      <c r="M63" s="54">
        <v>16.77301025390625</v>
      </c>
    </row>
    <row r="64" spans="1:13" ht="15" x14ac:dyDescent="0.2">
      <c r="A64" s="55">
        <v>28.974159240722656</v>
      </c>
      <c r="H64" s="55">
        <v>17.955028533935547</v>
      </c>
      <c r="M64" s="55"/>
    </row>
    <row r="65" spans="1:13" ht="15" x14ac:dyDescent="0.2">
      <c r="A65" s="54">
        <v>36.367378234863281</v>
      </c>
      <c r="H65" s="54">
        <v>17.871297836303711</v>
      </c>
      <c r="M65" s="54">
        <v>17.871297836303711</v>
      </c>
    </row>
    <row r="66" spans="1:13" ht="15" x14ac:dyDescent="0.2">
      <c r="A66" s="55">
        <v>25.505485534667969</v>
      </c>
      <c r="H66" s="55">
        <v>17.042547225952148</v>
      </c>
    </row>
    <row r="67" spans="1:13" ht="15" x14ac:dyDescent="0.2">
      <c r="A67" s="54">
        <v>21.636024475097656</v>
      </c>
      <c r="H67" s="54">
        <v>16.77301025390625</v>
      </c>
    </row>
    <row r="68" spans="1:13" ht="15" x14ac:dyDescent="0.2">
      <c r="A68" s="55"/>
      <c r="H68" s="55">
        <v>16.679374694824219</v>
      </c>
    </row>
    <row r="69" spans="1:13" ht="15" x14ac:dyDescent="0.2">
      <c r="A69" s="54">
        <v>24.730480194091797</v>
      </c>
      <c r="H69" s="54">
        <v>16.601543426513672</v>
      </c>
    </row>
    <row r="70" spans="1:13" ht="15" x14ac:dyDescent="0.2">
      <c r="A70" s="55">
        <v>8.2522220611572266</v>
      </c>
      <c r="H70" s="54">
        <v>16.259973526000977</v>
      </c>
    </row>
    <row r="71" spans="1:13" ht="15" x14ac:dyDescent="0.2">
      <c r="A71" s="54">
        <v>37.661575317382812</v>
      </c>
      <c r="H71" s="54">
        <v>15.973340034484863</v>
      </c>
    </row>
    <row r="72" spans="1:13" ht="15" x14ac:dyDescent="0.2">
      <c r="A72" s="55">
        <v>15.573975563049316</v>
      </c>
      <c r="H72" s="54">
        <v>15.796401977539062</v>
      </c>
    </row>
    <row r="73" spans="1:13" ht="15" x14ac:dyDescent="0.2">
      <c r="A73" s="54">
        <v>16.614448547363281</v>
      </c>
      <c r="H73" s="55">
        <v>15.369860649108887</v>
      </c>
    </row>
    <row r="74" spans="1:13" ht="15" x14ac:dyDescent="0.2">
      <c r="A74" s="55">
        <v>16.614448547363281</v>
      </c>
      <c r="H74" s="55">
        <v>14.98084545135498</v>
      </c>
    </row>
    <row r="75" spans="1:13" ht="15" x14ac:dyDescent="0.2">
      <c r="A75" s="54">
        <v>35.094825744628906</v>
      </c>
      <c r="H75" s="54">
        <v>14.960002899169922</v>
      </c>
    </row>
    <row r="76" spans="1:13" ht="15" x14ac:dyDescent="0.2">
      <c r="A76" s="55">
        <v>12.962050437927246</v>
      </c>
      <c r="H76" s="55">
        <v>14.948511123657227</v>
      </c>
    </row>
    <row r="77" spans="1:13" ht="15" x14ac:dyDescent="0.2">
      <c r="A77" s="54">
        <v>18.103010177612305</v>
      </c>
      <c r="H77" s="54">
        <v>14.93878173828125</v>
      </c>
    </row>
    <row r="78" spans="1:13" ht="15" x14ac:dyDescent="0.2">
      <c r="A78" s="55">
        <v>16.118930816650391</v>
      </c>
      <c r="H78" s="54">
        <v>14.924182891845703</v>
      </c>
    </row>
    <row r="79" spans="1:13" ht="15" x14ac:dyDescent="0.2">
      <c r="A79" s="54">
        <v>46.7508544921875</v>
      </c>
      <c r="H79" s="55">
        <v>14.809503555297852</v>
      </c>
    </row>
    <row r="80" spans="1:13" ht="15" x14ac:dyDescent="0.2">
      <c r="A80" s="55">
        <v>27.470546722412109</v>
      </c>
      <c r="H80" s="55">
        <v>14.644862174987793</v>
      </c>
    </row>
    <row r="81" spans="1:8" ht="15" x14ac:dyDescent="0.2">
      <c r="A81" s="54"/>
      <c r="H81" s="54">
        <v>14.314382553100586</v>
      </c>
    </row>
    <row r="82" spans="1:8" ht="15" x14ac:dyDescent="0.2">
      <c r="A82" s="55">
        <v>16.027690887451172</v>
      </c>
      <c r="H82" s="55">
        <v>14.30689811706543</v>
      </c>
    </row>
    <row r="83" spans="1:8" ht="15" x14ac:dyDescent="0.2">
      <c r="A83" s="54">
        <v>17.409782409667969</v>
      </c>
      <c r="H83" s="54">
        <v>14.218037605285645</v>
      </c>
    </row>
    <row r="84" spans="1:8" ht="15" x14ac:dyDescent="0.2">
      <c r="A84" s="55">
        <v>26.193918228149414</v>
      </c>
      <c r="H84" s="55">
        <v>14.140453338623047</v>
      </c>
    </row>
    <row r="85" spans="1:8" ht="15" x14ac:dyDescent="0.2">
      <c r="A85" s="54">
        <v>53.732105255126953</v>
      </c>
      <c r="H85" s="54">
        <v>14.08913516998291</v>
      </c>
    </row>
    <row r="86" spans="1:8" ht="15" x14ac:dyDescent="0.2">
      <c r="A86" s="55">
        <v>10.412393569946289</v>
      </c>
      <c r="H86" s="55">
        <v>13.963282585144043</v>
      </c>
    </row>
    <row r="87" spans="1:8" ht="15" x14ac:dyDescent="0.2">
      <c r="A87" s="54">
        <v>4.4737672805786133</v>
      </c>
      <c r="H87" s="54">
        <v>13.703088760375977</v>
      </c>
    </row>
    <row r="88" spans="1:8" ht="15" x14ac:dyDescent="0.2">
      <c r="A88" s="55"/>
      <c r="H88" s="55">
        <v>13.689975738525391</v>
      </c>
    </row>
    <row r="89" spans="1:8" ht="15" x14ac:dyDescent="0.2">
      <c r="A89" s="54">
        <v>10.552244186401367</v>
      </c>
      <c r="H89" s="55">
        <v>13.611682891845703</v>
      </c>
    </row>
    <row r="90" spans="1:8" ht="15" x14ac:dyDescent="0.2">
      <c r="A90" s="55">
        <v>10.789652824401855</v>
      </c>
      <c r="H90" s="55">
        <v>13.046274185180664</v>
      </c>
    </row>
    <row r="91" spans="1:8" ht="15" x14ac:dyDescent="0.2">
      <c r="A91" s="54">
        <v>64.790664672851562</v>
      </c>
      <c r="H91" s="54">
        <v>12.835756301879883</v>
      </c>
    </row>
    <row r="92" spans="1:8" ht="15" x14ac:dyDescent="0.2">
      <c r="A92" s="55">
        <v>16.879779815673828</v>
      </c>
      <c r="H92" s="55">
        <v>12.609720230102539</v>
      </c>
    </row>
    <row r="93" spans="1:8" ht="15" x14ac:dyDescent="0.2">
      <c r="A93" s="54"/>
      <c r="H93" s="55">
        <v>12.582263946533203</v>
      </c>
    </row>
    <row r="94" spans="1:8" ht="15" x14ac:dyDescent="0.2">
      <c r="A94" s="55"/>
      <c r="H94" s="55">
        <v>12.415824890136719</v>
      </c>
    </row>
    <row r="95" spans="1:8" ht="15" x14ac:dyDescent="0.2">
      <c r="A95" s="54">
        <v>75.431617736816406</v>
      </c>
      <c r="H95" s="54">
        <v>12.377685546875</v>
      </c>
    </row>
    <row r="96" spans="1:8" ht="15" x14ac:dyDescent="0.2">
      <c r="A96" s="55">
        <v>40.534812927246094</v>
      </c>
      <c r="H96" s="54">
        <v>12.025016784667969</v>
      </c>
    </row>
    <row r="97" spans="1:8" ht="15" x14ac:dyDescent="0.2">
      <c r="A97" s="54"/>
      <c r="H97" s="55">
        <v>12.020907402038574</v>
      </c>
    </row>
    <row r="98" spans="1:8" ht="15" x14ac:dyDescent="0.2">
      <c r="A98" s="55"/>
      <c r="H98" s="55">
        <v>11.885678291320801</v>
      </c>
    </row>
    <row r="99" spans="1:8" ht="15" x14ac:dyDescent="0.2">
      <c r="A99" s="54">
        <v>13.793635368347168</v>
      </c>
      <c r="H99" s="54">
        <v>11.78024959564209</v>
      </c>
    </row>
    <row r="100" spans="1:8" ht="15" x14ac:dyDescent="0.2">
      <c r="A100" s="55">
        <v>21.429710388183594</v>
      </c>
      <c r="H100" s="55">
        <v>11.760851860046387</v>
      </c>
    </row>
    <row r="101" spans="1:8" ht="15" x14ac:dyDescent="0.2">
      <c r="A101" s="54"/>
      <c r="H101" s="54">
        <v>11.21946907043457</v>
      </c>
    </row>
    <row r="102" spans="1:8" ht="15" x14ac:dyDescent="0.2">
      <c r="A102" s="55"/>
      <c r="H102" s="55">
        <v>10.645041465759277</v>
      </c>
    </row>
    <row r="103" spans="1:8" ht="15" x14ac:dyDescent="0.2">
      <c r="A103" s="54">
        <v>3.820237398147583</v>
      </c>
      <c r="H103" s="55">
        <v>10.599528312683105</v>
      </c>
    </row>
    <row r="104" spans="1:8" ht="15" x14ac:dyDescent="0.2">
      <c r="A104" s="55"/>
      <c r="H104" s="54">
        <v>10.382049560546875</v>
      </c>
    </row>
    <row r="105" spans="1:8" ht="15" x14ac:dyDescent="0.2">
      <c r="A105" s="54">
        <v>51.274539947509766</v>
      </c>
      <c r="H105" s="55">
        <v>10.136875152587891</v>
      </c>
    </row>
    <row r="106" spans="1:8" ht="15" x14ac:dyDescent="0.2">
      <c r="A106" s="55">
        <v>22.426212310791016</v>
      </c>
      <c r="H106" s="54">
        <v>10.07696533203125</v>
      </c>
    </row>
    <row r="107" spans="1:8" ht="15" x14ac:dyDescent="0.2">
      <c r="H107" s="54">
        <v>10.045455932617188</v>
      </c>
    </row>
    <row r="108" spans="1:8" ht="15" x14ac:dyDescent="0.2">
      <c r="H108" s="54">
        <v>10.039207458496094</v>
      </c>
    </row>
    <row r="109" spans="1:8" ht="15" x14ac:dyDescent="0.2">
      <c r="H109" s="55">
        <v>9.9266700744628906</v>
      </c>
    </row>
    <row r="110" spans="1:8" ht="15" x14ac:dyDescent="0.2">
      <c r="H110" s="55">
        <v>9.8575239181518555</v>
      </c>
    </row>
    <row r="111" spans="1:8" ht="15" x14ac:dyDescent="0.2">
      <c r="H111" s="55">
        <v>9.6606769561767578</v>
      </c>
    </row>
    <row r="112" spans="1:8" ht="15" x14ac:dyDescent="0.2">
      <c r="H112" s="54">
        <v>9.4027910232543945</v>
      </c>
    </row>
    <row r="113" spans="8:8" ht="15" x14ac:dyDescent="0.2">
      <c r="H113" s="54">
        <v>9.2992630004882812</v>
      </c>
    </row>
    <row r="114" spans="8:8" ht="15" x14ac:dyDescent="0.2">
      <c r="H114" s="55">
        <v>8.9339351654052734</v>
      </c>
    </row>
    <row r="115" spans="8:8" ht="15" x14ac:dyDescent="0.2">
      <c r="H115" s="54">
        <v>8.9116678237915039</v>
      </c>
    </row>
    <row r="116" spans="8:8" ht="15" x14ac:dyDescent="0.2">
      <c r="H116" s="55">
        <v>8.7884120941162109</v>
      </c>
    </row>
    <row r="117" spans="8:8" ht="15" x14ac:dyDescent="0.2">
      <c r="H117" s="54">
        <v>8.7123699188232422</v>
      </c>
    </row>
    <row r="118" spans="8:8" ht="15" x14ac:dyDescent="0.2">
      <c r="H118" s="54">
        <v>8.6868267059326172</v>
      </c>
    </row>
    <row r="119" spans="8:8" ht="15" x14ac:dyDescent="0.2">
      <c r="H119" s="54">
        <v>8.5600872039794922</v>
      </c>
    </row>
    <row r="120" spans="8:8" ht="15" x14ac:dyDescent="0.2">
      <c r="H120" s="54">
        <v>8.4558095932006836</v>
      </c>
    </row>
    <row r="121" spans="8:8" ht="15" x14ac:dyDescent="0.2">
      <c r="H121" s="55">
        <v>8.08154296875</v>
      </c>
    </row>
    <row r="122" spans="8:8" ht="15" x14ac:dyDescent="0.2">
      <c r="H122" s="55">
        <v>8.0261917114257812</v>
      </c>
    </row>
    <row r="123" spans="8:8" ht="15" x14ac:dyDescent="0.2">
      <c r="H123" s="55">
        <v>8.0197324752807617</v>
      </c>
    </row>
    <row r="124" spans="8:8" ht="15" x14ac:dyDescent="0.2">
      <c r="H124" s="55">
        <v>7.8738698959350586</v>
      </c>
    </row>
    <row r="125" spans="8:8" ht="15" x14ac:dyDescent="0.2">
      <c r="H125" s="54">
        <v>7.8036398887634277</v>
      </c>
    </row>
    <row r="126" spans="8:8" ht="15" x14ac:dyDescent="0.2">
      <c r="H126" s="54">
        <v>7.5837268829345703</v>
      </c>
    </row>
    <row r="127" spans="8:8" ht="15" x14ac:dyDescent="0.2">
      <c r="H127" s="54">
        <v>7.3058462142944336</v>
      </c>
    </row>
    <row r="128" spans="8:8" ht="15" x14ac:dyDescent="0.2">
      <c r="H128" s="55">
        <v>7.2097659111022949</v>
      </c>
    </row>
    <row r="129" spans="8:8" ht="15" x14ac:dyDescent="0.2">
      <c r="H129" s="54">
        <v>7.0597329139709473</v>
      </c>
    </row>
    <row r="130" spans="8:8" ht="15" x14ac:dyDescent="0.2">
      <c r="H130" s="54">
        <v>7.0022220611572266</v>
      </c>
    </row>
    <row r="131" spans="8:8" ht="15" x14ac:dyDescent="0.2">
      <c r="H131" s="55">
        <v>6.9942722320556641</v>
      </c>
    </row>
    <row r="132" spans="8:8" ht="15" x14ac:dyDescent="0.2">
      <c r="H132" s="55">
        <v>6.8861761093139648</v>
      </c>
    </row>
    <row r="133" spans="8:8" ht="15" x14ac:dyDescent="0.2">
      <c r="H133" s="54">
        <v>6.5370569229125977</v>
      </c>
    </row>
    <row r="134" spans="8:8" ht="15" x14ac:dyDescent="0.2">
      <c r="H134" s="54">
        <v>6.4342460632324219</v>
      </c>
    </row>
    <row r="135" spans="8:8" ht="15" x14ac:dyDescent="0.2">
      <c r="H135" s="55">
        <v>6.4006781578063965</v>
      </c>
    </row>
    <row r="136" spans="8:8" ht="15" x14ac:dyDescent="0.2">
      <c r="H136" s="54">
        <v>6.3785409927368164</v>
      </c>
    </row>
    <row r="137" spans="8:8" ht="15" x14ac:dyDescent="0.2">
      <c r="H137" s="54">
        <v>6.3506321907043457</v>
      </c>
    </row>
    <row r="138" spans="8:8" ht="15" x14ac:dyDescent="0.2">
      <c r="H138" s="54">
        <v>5.4618239402770996</v>
      </c>
    </row>
    <row r="139" spans="8:8" ht="15" x14ac:dyDescent="0.2">
      <c r="H139" s="55">
        <v>4.7106270790100098</v>
      </c>
    </row>
    <row r="140" spans="8:8" ht="15" x14ac:dyDescent="0.2">
      <c r="H140" s="54">
        <v>4.4249591827392578</v>
      </c>
    </row>
    <row r="141" spans="8:8" ht="15" x14ac:dyDescent="0.2">
      <c r="H141" s="55">
        <v>4.2057390213012704</v>
      </c>
    </row>
    <row r="142" spans="8:8" ht="15" x14ac:dyDescent="0.2">
      <c r="H142" s="54">
        <v>4.1955909729003906</v>
      </c>
    </row>
    <row r="143" spans="8:8" ht="15" x14ac:dyDescent="0.2">
      <c r="H143" s="54">
        <v>4.1917901039123544</v>
      </c>
    </row>
    <row r="144" spans="8:8" ht="15" x14ac:dyDescent="0.2">
      <c r="H144" s="54">
        <v>4.1314902305603027</v>
      </c>
    </row>
    <row r="145" spans="8:8" ht="15" x14ac:dyDescent="0.2">
      <c r="H145" s="54">
        <v>3.6268899440765381</v>
      </c>
    </row>
    <row r="146" spans="8:8" ht="15" x14ac:dyDescent="0.2">
      <c r="H146" s="55">
        <v>3.5976600646972661</v>
      </c>
    </row>
    <row r="147" spans="8:8" ht="15" x14ac:dyDescent="0.2">
      <c r="H147" s="55">
        <v>3.5572841167449951</v>
      </c>
    </row>
    <row r="148" spans="8:8" ht="15" x14ac:dyDescent="0.2">
      <c r="H148" s="55">
        <v>3.415255069732666</v>
      </c>
    </row>
    <row r="149" spans="8:8" ht="15" x14ac:dyDescent="0.2">
      <c r="H149" s="54">
        <v>3.2724330425262451</v>
      </c>
    </row>
    <row r="150" spans="8:8" ht="15" x14ac:dyDescent="0.2">
      <c r="H150" s="54">
        <v>2.413713932037354</v>
      </c>
    </row>
    <row r="151" spans="8:8" ht="15" x14ac:dyDescent="0.2">
      <c r="H151" s="54">
        <v>2.405709028244019</v>
      </c>
    </row>
    <row r="152" spans="8:8" ht="15" x14ac:dyDescent="0.2">
      <c r="H152" s="54">
        <v>2.3994970321655269</v>
      </c>
    </row>
    <row r="153" spans="8:8" ht="15" x14ac:dyDescent="0.2">
      <c r="H153" s="55">
        <v>2.0449540615081792</v>
      </c>
    </row>
    <row r="154" spans="8:8" ht="15" x14ac:dyDescent="0.2">
      <c r="H154" s="55">
        <v>2.0365569591522221</v>
      </c>
    </row>
    <row r="155" spans="8:8" ht="15" x14ac:dyDescent="0.2">
      <c r="H155" s="55">
        <v>2.0098779201507568</v>
      </c>
    </row>
    <row r="156" spans="8:8" ht="15" x14ac:dyDescent="0.2">
      <c r="H156" s="55">
        <v>1.9684469699859619</v>
      </c>
    </row>
    <row r="157" spans="8:8" ht="15" x14ac:dyDescent="0.2">
      <c r="H157" s="54">
        <v>1.899711012840271</v>
      </c>
    </row>
    <row r="158" spans="8:8" ht="15" x14ac:dyDescent="0.2">
      <c r="H158" s="55">
        <v>1.7723879814147949</v>
      </c>
    </row>
    <row r="159" spans="8:8" ht="15" x14ac:dyDescent="0.2">
      <c r="H159" s="55">
        <v>1.495272040367126</v>
      </c>
    </row>
    <row r="160" spans="8:8" ht="15" x14ac:dyDescent="0.2">
      <c r="H160" s="54">
        <v>1.1877750158309941</v>
      </c>
    </row>
    <row r="161" spans="8:8" ht="15" x14ac:dyDescent="0.2">
      <c r="H161" s="54">
        <v>0.99674302339553811</v>
      </c>
    </row>
    <row r="162" spans="8:8" ht="15" x14ac:dyDescent="0.2">
      <c r="H162" s="55">
        <v>0.59424102306366</v>
      </c>
    </row>
    <row r="163" spans="8:8" ht="15" x14ac:dyDescent="0.2">
      <c r="H163" s="54">
        <v>0.58669197559356701</v>
      </c>
    </row>
    <row r="164" spans="8:8" ht="15" x14ac:dyDescent="0.2">
      <c r="H164" s="54">
        <v>0.44768899679184004</v>
      </c>
    </row>
    <row r="165" spans="8:8" ht="15" x14ac:dyDescent="0.2">
      <c r="H165" s="54">
        <v>0.28534099459648105</v>
      </c>
    </row>
    <row r="166" spans="8:8" ht="15" x14ac:dyDescent="0.2">
      <c r="H166" s="54">
        <v>-0.18058599531650502</v>
      </c>
    </row>
    <row r="167" spans="8:8" ht="15" x14ac:dyDescent="0.2">
      <c r="H167" s="54">
        <v>-0.40934199094772306</v>
      </c>
    </row>
    <row r="168" spans="8:8" ht="15" x14ac:dyDescent="0.2">
      <c r="H168" s="54">
        <v>-0.54298198223114003</v>
      </c>
    </row>
    <row r="169" spans="8:8" ht="15" x14ac:dyDescent="0.2">
      <c r="H169" s="54">
        <v>-0.56708699464798007</v>
      </c>
    </row>
    <row r="170" spans="8:8" ht="15" x14ac:dyDescent="0.2">
      <c r="H170" s="54">
        <v>-1.2687530517578129</v>
      </c>
    </row>
    <row r="171" spans="8:8" ht="15" x14ac:dyDescent="0.2">
      <c r="H171" s="55">
        <v>-1.6137599945068359</v>
      </c>
    </row>
    <row r="172" spans="8:8" ht="15" x14ac:dyDescent="0.2">
      <c r="H172" s="55">
        <v>-1.8632810115814211</v>
      </c>
    </row>
    <row r="173" spans="8:8" ht="15" x14ac:dyDescent="0.2">
      <c r="H173" s="54">
        <v>-1.9421319961547852</v>
      </c>
    </row>
    <row r="174" spans="8:8" ht="15" x14ac:dyDescent="0.2">
      <c r="H174" s="54">
        <v>-2.0518820285797119</v>
      </c>
    </row>
    <row r="175" spans="8:8" ht="15" x14ac:dyDescent="0.2">
      <c r="H175" s="55">
        <v>-2.321079015731812</v>
      </c>
    </row>
    <row r="176" spans="8:8" ht="15" x14ac:dyDescent="0.2">
      <c r="H176" s="54">
        <v>-2.5915288925170898</v>
      </c>
    </row>
    <row r="177" spans="8:8" ht="15" x14ac:dyDescent="0.2">
      <c r="H177" s="54">
        <v>-3.0300979614257808</v>
      </c>
    </row>
    <row r="178" spans="8:8" ht="15" x14ac:dyDescent="0.2">
      <c r="H178" s="54">
        <v>-3.2112629413604741</v>
      </c>
    </row>
    <row r="179" spans="8:8" ht="15" x14ac:dyDescent="0.2">
      <c r="H179" s="55">
        <v>-3.7693090438842769</v>
      </c>
    </row>
    <row r="180" spans="8:8" ht="15" x14ac:dyDescent="0.2">
      <c r="H180" s="55">
        <v>-4.2398200035095206</v>
      </c>
    </row>
    <row r="181" spans="8:8" ht="15" x14ac:dyDescent="0.2">
      <c r="H181" s="55">
        <v>-4.5694541931152344</v>
      </c>
    </row>
    <row r="182" spans="8:8" ht="15" x14ac:dyDescent="0.2">
      <c r="H182" s="54">
        <v>-4.7931180000305176</v>
      </c>
    </row>
    <row r="183" spans="8:8" ht="15" x14ac:dyDescent="0.2">
      <c r="H183" s="54">
        <v>-6.384148120880127</v>
      </c>
    </row>
    <row r="184" spans="8:8" ht="15" x14ac:dyDescent="0.2">
      <c r="H184" s="54">
        <v>-7.4288358688354492</v>
      </c>
    </row>
    <row r="185" spans="8:8" ht="15" x14ac:dyDescent="0.2">
      <c r="H185" s="55">
        <v>-8.1878824234008789</v>
      </c>
    </row>
    <row r="186" spans="8:8" ht="15" x14ac:dyDescent="0.2">
      <c r="H186" s="54">
        <v>-9.8963537216186523</v>
      </c>
    </row>
    <row r="187" spans="8:8" ht="15" x14ac:dyDescent="0.2">
      <c r="H187" s="55">
        <v>-10.169102668762207</v>
      </c>
    </row>
    <row r="188" spans="8:8" ht="15" x14ac:dyDescent="0.2">
      <c r="H188" s="54">
        <v>-10.634650230407715</v>
      </c>
    </row>
    <row r="189" spans="8:8" ht="15" x14ac:dyDescent="0.2">
      <c r="H189" s="55">
        <v>-10.708499908447266</v>
      </c>
    </row>
    <row r="190" spans="8:8" ht="15" x14ac:dyDescent="0.2">
      <c r="H190" s="55">
        <v>-10.776761054992676</v>
      </c>
    </row>
    <row r="191" spans="8:8" ht="15" x14ac:dyDescent="0.2">
      <c r="H191" s="55">
        <v>-11.120811462402344</v>
      </c>
    </row>
    <row r="192" spans="8:8" ht="15" x14ac:dyDescent="0.2">
      <c r="H192" s="55">
        <v>-11.400527954101562</v>
      </c>
    </row>
    <row r="193" spans="8:8" ht="15" x14ac:dyDescent="0.2">
      <c r="H193" s="55">
        <v>-11.428304672241211</v>
      </c>
    </row>
    <row r="194" spans="8:8" ht="15" x14ac:dyDescent="0.2">
      <c r="H194" s="55">
        <v>-11.614310264587402</v>
      </c>
    </row>
    <row r="195" spans="8:8" ht="15" x14ac:dyDescent="0.2">
      <c r="H195" s="55">
        <v>-11.925081253051758</v>
      </c>
    </row>
    <row r="196" spans="8:8" ht="15" x14ac:dyDescent="0.2">
      <c r="H196" s="55">
        <v>-11.968504905700684</v>
      </c>
    </row>
    <row r="197" spans="8:8" ht="15" x14ac:dyDescent="0.2">
      <c r="H197" s="55">
        <v>-12.645790100097656</v>
      </c>
    </row>
    <row r="198" spans="8:8" ht="15" x14ac:dyDescent="0.2">
      <c r="H198" s="54">
        <v>-12.70390796661377</v>
      </c>
    </row>
    <row r="199" spans="8:8" ht="15" x14ac:dyDescent="0.2">
      <c r="H199" s="54">
        <v>-12.99254035949707</v>
      </c>
    </row>
    <row r="200" spans="8:8" ht="15" x14ac:dyDescent="0.2">
      <c r="H200" s="54">
        <v>-13.370335578918457</v>
      </c>
    </row>
    <row r="201" spans="8:8" ht="15" x14ac:dyDescent="0.2">
      <c r="H201" s="55">
        <v>-13.792259216308594</v>
      </c>
    </row>
    <row r="202" spans="8:8" ht="15" x14ac:dyDescent="0.2">
      <c r="H202" s="55">
        <v>-13.884248733520508</v>
      </c>
    </row>
    <row r="203" spans="8:8" ht="15" x14ac:dyDescent="0.2">
      <c r="H203" s="55">
        <v>-13.992959022521973</v>
      </c>
    </row>
    <row r="204" spans="8:8" ht="15" x14ac:dyDescent="0.2">
      <c r="H204" s="54">
        <v>-15.323616027832031</v>
      </c>
    </row>
    <row r="205" spans="8:8" ht="15" x14ac:dyDescent="0.2">
      <c r="H205" s="54">
        <v>-15.83477783203125</v>
      </c>
    </row>
    <row r="206" spans="8:8" ht="15" x14ac:dyDescent="0.2">
      <c r="H206" s="55">
        <v>-16.032577514648438</v>
      </c>
    </row>
    <row r="207" spans="8:8" ht="15" x14ac:dyDescent="0.2">
      <c r="H207" s="55">
        <v>-16.231105804443359</v>
      </c>
    </row>
    <row r="208" spans="8:8" ht="15" x14ac:dyDescent="0.2">
      <c r="H208" s="55">
        <v>-16.381425857543945</v>
      </c>
    </row>
    <row r="209" spans="8:8" ht="15" x14ac:dyDescent="0.2">
      <c r="H209" s="54">
        <v>-16.623655319213867</v>
      </c>
    </row>
    <row r="210" spans="8:8" ht="15" x14ac:dyDescent="0.2">
      <c r="H210" s="55">
        <v>-17.731622695922852</v>
      </c>
    </row>
    <row r="211" spans="8:8" ht="15" x14ac:dyDescent="0.2">
      <c r="H211" s="55">
        <v>-17.898910522460938</v>
      </c>
    </row>
    <row r="212" spans="8:8" ht="15" x14ac:dyDescent="0.2">
      <c r="H212" s="55">
        <v>-17.924379348754883</v>
      </c>
    </row>
    <row r="213" spans="8:8" ht="15" x14ac:dyDescent="0.2">
      <c r="H213" s="55">
        <v>-18.638486862182617</v>
      </c>
    </row>
    <row r="214" spans="8:8" ht="15" x14ac:dyDescent="0.2">
      <c r="H214" s="54">
        <v>-19.296947479248047</v>
      </c>
    </row>
    <row r="215" spans="8:8" ht="15" x14ac:dyDescent="0.2">
      <c r="H215" s="54">
        <v>-20.61292839050293</v>
      </c>
    </row>
    <row r="216" spans="8:8" ht="15" x14ac:dyDescent="0.2">
      <c r="H216" s="54">
        <v>-20.805717468261719</v>
      </c>
    </row>
    <row r="217" spans="8:8" ht="15" x14ac:dyDescent="0.2">
      <c r="H217" s="54">
        <v>-20.927484512329102</v>
      </c>
    </row>
    <row r="218" spans="8:8" ht="15" x14ac:dyDescent="0.2">
      <c r="H218" s="55">
        <v>-21.084405899047852</v>
      </c>
    </row>
    <row r="219" spans="8:8" ht="15" x14ac:dyDescent="0.2">
      <c r="H219" s="54">
        <v>-21.541313171386719</v>
      </c>
    </row>
    <row r="220" spans="8:8" ht="15" x14ac:dyDescent="0.2">
      <c r="H220" s="54">
        <v>-22.056634902954102</v>
      </c>
    </row>
    <row r="221" spans="8:8" ht="15" x14ac:dyDescent="0.2">
      <c r="H221" s="55">
        <v>-22.17909049987793</v>
      </c>
    </row>
    <row r="222" spans="8:8" ht="15" x14ac:dyDescent="0.2">
      <c r="H222" s="55">
        <v>-24.741329193115234</v>
      </c>
    </row>
    <row r="223" spans="8:8" ht="15" x14ac:dyDescent="0.2">
      <c r="H223" s="54">
        <v>-24.955791473388672</v>
      </c>
    </row>
    <row r="224" spans="8:8" ht="15" x14ac:dyDescent="0.2">
      <c r="H224" s="55">
        <v>-25.907989501953125</v>
      </c>
    </row>
    <row r="225" spans="8:8" ht="15" x14ac:dyDescent="0.2">
      <c r="H225" s="55">
        <v>-25.992782592773438</v>
      </c>
    </row>
    <row r="226" spans="8:8" ht="15" x14ac:dyDescent="0.2">
      <c r="H226" s="55">
        <v>-26.936424255371094</v>
      </c>
    </row>
    <row r="227" spans="8:8" ht="15" x14ac:dyDescent="0.2">
      <c r="H227" s="55">
        <v>-27.251407623291016</v>
      </c>
    </row>
    <row r="228" spans="8:8" ht="15" x14ac:dyDescent="0.2">
      <c r="H228" s="55">
        <v>-28.549325942993164</v>
      </c>
    </row>
    <row r="229" spans="8:8" ht="15" x14ac:dyDescent="0.2">
      <c r="H229" s="54">
        <v>-28.722002029418945</v>
      </c>
    </row>
    <row r="230" spans="8:8" ht="15" x14ac:dyDescent="0.2">
      <c r="H230" s="55">
        <v>-28.958564758300781</v>
      </c>
    </row>
    <row r="231" spans="8:8" ht="15" x14ac:dyDescent="0.2">
      <c r="H231" s="54">
        <v>-29.135337829589844</v>
      </c>
    </row>
    <row r="232" spans="8:8" ht="15" x14ac:dyDescent="0.2">
      <c r="H232" s="54">
        <v>-29.248834609985352</v>
      </c>
    </row>
    <row r="233" spans="8:8" ht="15" x14ac:dyDescent="0.2">
      <c r="H233" s="54">
        <v>-29.257801055908203</v>
      </c>
    </row>
    <row r="234" spans="8:8" ht="15" x14ac:dyDescent="0.2">
      <c r="H234" s="54">
        <v>-29.360347747802734</v>
      </c>
    </row>
    <row r="235" spans="8:8" ht="15" x14ac:dyDescent="0.2">
      <c r="H235" s="54">
        <v>-29.479202270507812</v>
      </c>
    </row>
    <row r="236" spans="8:8" ht="15" x14ac:dyDescent="0.2">
      <c r="H236" s="55">
        <v>-29.995090484619141</v>
      </c>
    </row>
    <row r="237" spans="8:8" ht="15" x14ac:dyDescent="0.2">
      <c r="H237" s="55">
        <v>-30.071552276611328</v>
      </c>
    </row>
    <row r="238" spans="8:8" ht="15" x14ac:dyDescent="0.2">
      <c r="H238" s="55">
        <v>-30.524799346923828</v>
      </c>
    </row>
    <row r="239" spans="8:8" ht="15" x14ac:dyDescent="0.2">
      <c r="H239" s="55">
        <v>-30.593601226806641</v>
      </c>
    </row>
    <row r="240" spans="8:8" ht="15" x14ac:dyDescent="0.2">
      <c r="H240" s="55">
        <v>-32.043209075927734</v>
      </c>
    </row>
    <row r="241" spans="8:8" ht="15" x14ac:dyDescent="0.2">
      <c r="H241" s="54">
        <v>-32.131366729736328</v>
      </c>
    </row>
    <row r="242" spans="8:8" ht="15" x14ac:dyDescent="0.2">
      <c r="H242" s="54">
        <v>-32.143356323242188</v>
      </c>
    </row>
    <row r="243" spans="8:8" ht="15" x14ac:dyDescent="0.2">
      <c r="H243" s="55">
        <v>-32.79193115234375</v>
      </c>
    </row>
    <row r="244" spans="8:8" ht="15" x14ac:dyDescent="0.2">
      <c r="H244" s="54">
        <v>-33.359390258789062</v>
      </c>
    </row>
    <row r="245" spans="8:8" ht="15" x14ac:dyDescent="0.2">
      <c r="H245" s="54">
        <v>-33.420989990234375</v>
      </c>
    </row>
    <row r="246" spans="8:8" ht="15" x14ac:dyDescent="0.2">
      <c r="H246" s="54">
        <v>-34.18878173828125</v>
      </c>
    </row>
    <row r="247" spans="8:8" ht="15" x14ac:dyDescent="0.2">
      <c r="H247" s="55">
        <v>-35.111488342285156</v>
      </c>
    </row>
    <row r="248" spans="8:8" ht="15" x14ac:dyDescent="0.2">
      <c r="H248" s="55">
        <v>-35.438949584960938</v>
      </c>
    </row>
    <row r="249" spans="8:8" ht="15" x14ac:dyDescent="0.2">
      <c r="H249" s="54">
        <v>-35.553958892822266</v>
      </c>
    </row>
    <row r="250" spans="8:8" ht="15" x14ac:dyDescent="0.2">
      <c r="H250" s="55">
        <v>-35.693656921386719</v>
      </c>
    </row>
    <row r="251" spans="8:8" ht="15" x14ac:dyDescent="0.2">
      <c r="H251" s="55">
        <v>-35.921443939208984</v>
      </c>
    </row>
    <row r="252" spans="8:8" ht="15" x14ac:dyDescent="0.2">
      <c r="H252" s="54">
        <v>-36.098255157470703</v>
      </c>
    </row>
    <row r="253" spans="8:8" ht="15" x14ac:dyDescent="0.2">
      <c r="H253" s="55">
        <v>-36.765544891357422</v>
      </c>
    </row>
    <row r="254" spans="8:8" ht="15" x14ac:dyDescent="0.2">
      <c r="H254" s="55">
        <v>-36.927444458007812</v>
      </c>
    </row>
    <row r="255" spans="8:8" ht="15" x14ac:dyDescent="0.2">
      <c r="H255" s="54">
        <v>-37.089828491210938</v>
      </c>
    </row>
    <row r="256" spans="8:8" ht="15" x14ac:dyDescent="0.2">
      <c r="H256" s="54">
        <v>-37.835201263427734</v>
      </c>
    </row>
    <row r="257" spans="8:8" ht="15" x14ac:dyDescent="0.2">
      <c r="H257" s="54">
        <v>-38.217041015625</v>
      </c>
    </row>
    <row r="258" spans="8:8" ht="15" x14ac:dyDescent="0.2">
      <c r="H258" s="55">
        <v>-38.987285614013672</v>
      </c>
    </row>
    <row r="259" spans="8:8" ht="15" x14ac:dyDescent="0.2">
      <c r="H259" s="54">
        <v>-39.113475799560547</v>
      </c>
    </row>
    <row r="260" spans="8:8" ht="15" x14ac:dyDescent="0.2">
      <c r="H260" s="54">
        <v>-39.633289337158203</v>
      </c>
    </row>
    <row r="261" spans="8:8" ht="15" x14ac:dyDescent="0.2">
      <c r="H261" s="55">
        <v>-40.332466125488281</v>
      </c>
    </row>
    <row r="262" spans="8:8" ht="15" x14ac:dyDescent="0.2">
      <c r="H262" s="54">
        <v>-40.742912292480469</v>
      </c>
    </row>
    <row r="263" spans="8:8" ht="15" x14ac:dyDescent="0.2">
      <c r="H263" s="54">
        <v>-41.584682464599609</v>
      </c>
    </row>
    <row r="264" spans="8:8" ht="15" x14ac:dyDescent="0.2">
      <c r="H264" s="54">
        <v>-41.736160278320312</v>
      </c>
    </row>
    <row r="265" spans="8:8" ht="15" x14ac:dyDescent="0.2">
      <c r="H265" s="54">
        <v>-42.323883056640625</v>
      </c>
    </row>
    <row r="266" spans="8:8" ht="15" x14ac:dyDescent="0.2">
      <c r="H266" s="55">
        <v>-43.655952453613281</v>
      </c>
    </row>
    <row r="267" spans="8:8" ht="15" x14ac:dyDescent="0.2">
      <c r="H267" s="55">
        <v>-43.785713195800781</v>
      </c>
    </row>
    <row r="268" spans="8:8" ht="15" x14ac:dyDescent="0.2">
      <c r="H268" s="55">
        <v>-44.177661895751953</v>
      </c>
    </row>
    <row r="269" spans="8:8" ht="15" x14ac:dyDescent="0.2">
      <c r="H269" s="54">
        <v>-44.656368255615234</v>
      </c>
    </row>
    <row r="270" spans="8:8" ht="15" x14ac:dyDescent="0.2">
      <c r="H270" s="54">
        <v>-44.897487640380859</v>
      </c>
    </row>
    <row r="271" spans="8:8" ht="15" x14ac:dyDescent="0.2">
      <c r="H271" s="54">
        <v>-44.965534210205078</v>
      </c>
    </row>
    <row r="272" spans="8:8" ht="15" x14ac:dyDescent="0.2">
      <c r="H272" s="54">
        <v>-44.991897583007812</v>
      </c>
    </row>
    <row r="273" spans="8:8" ht="15" x14ac:dyDescent="0.2">
      <c r="H273" s="54">
        <v>-45.337062835693359</v>
      </c>
    </row>
    <row r="274" spans="8:8" ht="15" x14ac:dyDescent="0.2">
      <c r="H274" s="54">
        <v>-46.663414001464844</v>
      </c>
    </row>
    <row r="275" spans="8:8" ht="15" x14ac:dyDescent="0.2">
      <c r="H275" s="55">
        <v>-46.928180694580078</v>
      </c>
    </row>
    <row r="276" spans="8:8" ht="15" x14ac:dyDescent="0.2">
      <c r="H276" s="55">
        <v>-47.145969390869141</v>
      </c>
    </row>
    <row r="277" spans="8:8" ht="15" x14ac:dyDescent="0.2">
      <c r="H277" s="55">
        <v>-47.297611236572266</v>
      </c>
    </row>
    <row r="278" spans="8:8" ht="15" x14ac:dyDescent="0.2">
      <c r="H278" s="55">
        <v>-47.762184143066406</v>
      </c>
    </row>
    <row r="279" spans="8:8" ht="15" x14ac:dyDescent="0.2">
      <c r="H279" s="55">
        <v>-48.091518402099609</v>
      </c>
    </row>
    <row r="280" spans="8:8" ht="15" x14ac:dyDescent="0.2">
      <c r="H280" s="55">
        <v>-48.693901062011719</v>
      </c>
    </row>
    <row r="281" spans="8:8" ht="15" x14ac:dyDescent="0.2">
      <c r="H281" s="54">
        <v>-48.70379638671875</v>
      </c>
    </row>
    <row r="282" spans="8:8" ht="15" x14ac:dyDescent="0.2">
      <c r="H282" s="55">
        <v>-48.832401275634766</v>
      </c>
    </row>
    <row r="283" spans="8:8" ht="15" x14ac:dyDescent="0.2">
      <c r="H283" s="55">
        <v>-49.363224029541016</v>
      </c>
    </row>
    <row r="284" spans="8:8" ht="15" x14ac:dyDescent="0.2">
      <c r="H284" s="55">
        <v>-49.421878814697266</v>
      </c>
    </row>
    <row r="285" spans="8:8" ht="15" x14ac:dyDescent="0.2">
      <c r="H285" s="54">
        <v>-50.134319305419922</v>
      </c>
    </row>
    <row r="286" spans="8:8" ht="15" x14ac:dyDescent="0.2">
      <c r="H286" s="55">
        <v>-50.314002990722656</v>
      </c>
    </row>
    <row r="287" spans="8:8" ht="15" x14ac:dyDescent="0.2">
      <c r="H287" s="54">
        <v>-50.537319183349609</v>
      </c>
    </row>
    <row r="288" spans="8:8" ht="15" x14ac:dyDescent="0.2">
      <c r="H288" s="54">
        <v>-50.717899322509766</v>
      </c>
    </row>
    <row r="289" spans="8:8" ht="15" x14ac:dyDescent="0.2">
      <c r="H289" s="54">
        <v>-50.806381225585938</v>
      </c>
    </row>
    <row r="290" spans="8:8" ht="15" x14ac:dyDescent="0.2">
      <c r="H290" s="54">
        <v>-51.264743804931641</v>
      </c>
    </row>
    <row r="291" spans="8:8" ht="15" x14ac:dyDescent="0.2">
      <c r="H291" s="55">
        <v>-51.349346160888672</v>
      </c>
    </row>
    <row r="292" spans="8:8" ht="15" x14ac:dyDescent="0.2">
      <c r="H292" s="54">
        <v>-52.121456146240234</v>
      </c>
    </row>
    <row r="293" spans="8:8" ht="15" x14ac:dyDescent="0.2">
      <c r="H293" s="54">
        <v>-52.486274719238281</v>
      </c>
    </row>
    <row r="294" spans="8:8" ht="15" x14ac:dyDescent="0.2">
      <c r="H294" s="55">
        <v>-53.751010894775391</v>
      </c>
    </row>
    <row r="295" spans="8:8" ht="15" x14ac:dyDescent="0.2">
      <c r="H295" s="54">
        <v>-54.564666748046875</v>
      </c>
    </row>
    <row r="296" spans="8:8" ht="15" x14ac:dyDescent="0.2">
      <c r="H296" s="54">
        <v>-54.719089508056641</v>
      </c>
    </row>
    <row r="297" spans="8:8" ht="15" x14ac:dyDescent="0.2">
      <c r="H297" s="55">
        <v>-54.826904296875</v>
      </c>
    </row>
    <row r="298" spans="8:8" ht="15" x14ac:dyDescent="0.2">
      <c r="H298" s="54">
        <v>-55.105056762695312</v>
      </c>
    </row>
    <row r="299" spans="8:8" ht="15" x14ac:dyDescent="0.2">
      <c r="H299" s="55">
        <v>-55.263797760009766</v>
      </c>
    </row>
    <row r="300" spans="8:8" ht="15" x14ac:dyDescent="0.2">
      <c r="H300" s="54">
        <v>-55.772838592529297</v>
      </c>
    </row>
    <row r="301" spans="8:8" ht="15" x14ac:dyDescent="0.2">
      <c r="H301" s="55">
        <v>-56.395889282226562</v>
      </c>
    </row>
    <row r="302" spans="8:8" ht="15" x14ac:dyDescent="0.2">
      <c r="H302" s="54">
        <v>-56.674686431884766</v>
      </c>
    </row>
    <row r="303" spans="8:8" ht="15" x14ac:dyDescent="0.2">
      <c r="H303" s="54">
        <v>-57.105125427246094</v>
      </c>
    </row>
    <row r="304" spans="8:8" ht="15" x14ac:dyDescent="0.2">
      <c r="H304" s="54">
        <v>-57.177860260009766</v>
      </c>
    </row>
    <row r="305" spans="8:8" ht="15" x14ac:dyDescent="0.2">
      <c r="H305" s="55">
        <v>-57.325336456298828</v>
      </c>
    </row>
    <row r="306" spans="8:8" ht="15" x14ac:dyDescent="0.2">
      <c r="H306" s="54">
        <v>-57.442329406738281</v>
      </c>
    </row>
    <row r="307" spans="8:8" ht="15" x14ac:dyDescent="0.2">
      <c r="H307" s="55">
        <v>-57.784553527832031</v>
      </c>
    </row>
    <row r="308" spans="8:8" ht="15" x14ac:dyDescent="0.2">
      <c r="H308" s="54">
        <v>-58.201309204101562</v>
      </c>
    </row>
    <row r="309" spans="8:8" ht="15" x14ac:dyDescent="0.2">
      <c r="H309" s="54">
        <v>-58.332225799560547</v>
      </c>
    </row>
    <row r="310" spans="8:8" ht="15" x14ac:dyDescent="0.2">
      <c r="H310" s="55">
        <v>-58.437507629394531</v>
      </c>
    </row>
    <row r="311" spans="8:8" ht="15" x14ac:dyDescent="0.2">
      <c r="H311" s="54">
        <v>-58.727592468261719</v>
      </c>
    </row>
    <row r="312" spans="8:8" ht="15" x14ac:dyDescent="0.2">
      <c r="H312" s="54">
        <v>-58.929252624511719</v>
      </c>
    </row>
    <row r="313" spans="8:8" ht="15" x14ac:dyDescent="0.2">
      <c r="H313" s="54">
        <v>-59.274246215820312</v>
      </c>
    </row>
    <row r="314" spans="8:8" ht="15" x14ac:dyDescent="0.2">
      <c r="H314" s="54">
        <v>-59.372520446777344</v>
      </c>
    </row>
    <row r="315" spans="8:8" ht="15" x14ac:dyDescent="0.2">
      <c r="H315" s="55">
        <v>-60.15557861328125</v>
      </c>
    </row>
    <row r="316" spans="8:8" ht="15" x14ac:dyDescent="0.2">
      <c r="H316" s="55">
        <v>-60.166866302490234</v>
      </c>
    </row>
    <row r="317" spans="8:8" ht="15" x14ac:dyDescent="0.2">
      <c r="H317" s="54">
        <v>-60.595348358154297</v>
      </c>
    </row>
    <row r="318" spans="8:8" ht="15" x14ac:dyDescent="0.2">
      <c r="H318" s="55">
        <v>-61.612827301025391</v>
      </c>
    </row>
    <row r="319" spans="8:8" ht="15" x14ac:dyDescent="0.2">
      <c r="H319" s="55">
        <v>-61.832332611083984</v>
      </c>
    </row>
    <row r="320" spans="8:8" ht="15" x14ac:dyDescent="0.2">
      <c r="H320" s="55">
        <v>-62.720012664794922</v>
      </c>
    </row>
    <row r="321" spans="8:8" ht="15" x14ac:dyDescent="0.2">
      <c r="H321" s="54">
        <v>-63.256202697753906</v>
      </c>
    </row>
    <row r="322" spans="8:8" ht="15" x14ac:dyDescent="0.2">
      <c r="H322" s="55">
        <v>-63.433383941650391</v>
      </c>
    </row>
    <row r="323" spans="8:8" ht="15" x14ac:dyDescent="0.2">
      <c r="H323" s="55">
        <v>-63.876991271972656</v>
      </c>
    </row>
    <row r="324" spans="8:8" ht="15" x14ac:dyDescent="0.2">
      <c r="H324" s="54">
        <v>-64.041336059570312</v>
      </c>
    </row>
    <row r="325" spans="8:8" ht="15" x14ac:dyDescent="0.2">
      <c r="H325" s="55">
        <v>-64.269622802734375</v>
      </c>
    </row>
    <row r="326" spans="8:8" ht="15" x14ac:dyDescent="0.2">
      <c r="H326" s="55">
        <v>-64.70416259765625</v>
      </c>
    </row>
    <row r="327" spans="8:8" ht="15" x14ac:dyDescent="0.2">
      <c r="H327" s="54">
        <v>-65.9295654296875</v>
      </c>
    </row>
    <row r="328" spans="8:8" ht="15" x14ac:dyDescent="0.2">
      <c r="H328" s="54">
        <v>-66.266937255859375</v>
      </c>
    </row>
    <row r="329" spans="8:8" ht="15" x14ac:dyDescent="0.2">
      <c r="H329" s="54">
        <v>-67.3565673828125</v>
      </c>
    </row>
    <row r="330" spans="8:8" ht="15" x14ac:dyDescent="0.2">
      <c r="H330" s="54">
        <v>-68.629737854003906</v>
      </c>
    </row>
    <row r="331" spans="8:8" ht="15" x14ac:dyDescent="0.2">
      <c r="H331" s="55">
        <v>-70.696235656738281</v>
      </c>
    </row>
    <row r="332" spans="8:8" ht="15" x14ac:dyDescent="0.2">
      <c r="H332" s="54">
        <v>-71.505950927734375</v>
      </c>
    </row>
    <row r="333" spans="8:8" ht="15" x14ac:dyDescent="0.2">
      <c r="H333" s="55">
        <v>-71.651779174804688</v>
      </c>
    </row>
    <row r="334" spans="8:8" ht="15" x14ac:dyDescent="0.2">
      <c r="H334" s="54">
        <v>-72.105636596679688</v>
      </c>
    </row>
    <row r="335" spans="8:8" ht="15" x14ac:dyDescent="0.2">
      <c r="H335" s="54">
        <v>-73.133697509765625</v>
      </c>
    </row>
    <row r="336" spans="8:8" ht="15" x14ac:dyDescent="0.2">
      <c r="H336" s="54">
        <v>-73.366012573242188</v>
      </c>
    </row>
    <row r="337" spans="8:8" ht="15" x14ac:dyDescent="0.2">
      <c r="H337" s="55">
        <v>-73.720291137695312</v>
      </c>
    </row>
    <row r="338" spans="8:8" ht="15" x14ac:dyDescent="0.2">
      <c r="H338" s="55">
        <v>-75.151313781738281</v>
      </c>
    </row>
    <row r="339" spans="8:8" ht="15" x14ac:dyDescent="0.2">
      <c r="H339" s="54">
        <v>-75.151313781738281</v>
      </c>
    </row>
    <row r="340" spans="8:8" ht="15" x14ac:dyDescent="0.2">
      <c r="H340" s="54">
        <v>-75.922271728515625</v>
      </c>
    </row>
    <row r="341" spans="8:8" ht="15" x14ac:dyDescent="0.2">
      <c r="H341" s="55">
        <v>-76.095329284667969</v>
      </c>
    </row>
    <row r="342" spans="8:8" ht="15" x14ac:dyDescent="0.2">
      <c r="H342" s="55">
        <v>-76.285476684570312</v>
      </c>
    </row>
    <row r="343" spans="8:8" ht="15" x14ac:dyDescent="0.2">
      <c r="H343" s="55">
        <v>-76.440727233886719</v>
      </c>
    </row>
    <row r="344" spans="8:8" ht="15" x14ac:dyDescent="0.2">
      <c r="H344" s="55">
        <v>-77.982559204101562</v>
      </c>
    </row>
    <row r="345" spans="8:8" ht="15" x14ac:dyDescent="0.2">
      <c r="H345" s="54">
        <v>-81.284156799316406</v>
      </c>
    </row>
    <row r="346" spans="8:8" ht="15" x14ac:dyDescent="0.2">
      <c r="H346" s="55">
        <v>-81.4739990234375</v>
      </c>
    </row>
    <row r="347" spans="8:8" ht="15" x14ac:dyDescent="0.2">
      <c r="H347" s="55">
        <v>-81.964828491210938</v>
      </c>
    </row>
    <row r="348" spans="8:8" ht="15" x14ac:dyDescent="0.2">
      <c r="H348" s="55">
        <v>-82.780174255371094</v>
      </c>
    </row>
    <row r="349" spans="8:8" ht="15" x14ac:dyDescent="0.2">
      <c r="H349" s="55">
        <v>-82.857925415039062</v>
      </c>
    </row>
    <row r="350" spans="8:8" ht="15" x14ac:dyDescent="0.2">
      <c r="H350" s="54">
        <v>-83.861328125</v>
      </c>
    </row>
    <row r="351" spans="8:8" ht="15" x14ac:dyDescent="0.2">
      <c r="H351" s="54">
        <v>-85.536529541015625</v>
      </c>
    </row>
    <row r="352" spans="8:8" ht="15" x14ac:dyDescent="0.2">
      <c r="H352" s="55">
        <v>-88.002433776855469</v>
      </c>
    </row>
    <row r="353" spans="8:8" ht="15" x14ac:dyDescent="0.2">
      <c r="H353" s="54">
        <v>-88.504959106445312</v>
      </c>
    </row>
    <row r="354" spans="8:8" ht="15" x14ac:dyDescent="0.2">
      <c r="H354" s="55">
        <v>-89.242935180664062</v>
      </c>
    </row>
    <row r="355" spans="8:8" ht="15" x14ac:dyDescent="0.2">
      <c r="H355" s="55">
        <v>-89.297554016113281</v>
      </c>
    </row>
    <row r="356" spans="8:8" ht="15" x14ac:dyDescent="0.2">
      <c r="H356" s="55">
        <v>-89.55010986328125</v>
      </c>
    </row>
    <row r="357" spans="8:8" ht="15" x14ac:dyDescent="0.2">
      <c r="H357" s="55">
        <v>-90.077079772949219</v>
      </c>
    </row>
    <row r="358" spans="8:8" ht="15" x14ac:dyDescent="0.2">
      <c r="H358" s="55">
        <v>-91.655235290527344</v>
      </c>
    </row>
    <row r="359" spans="8:8" ht="15" x14ac:dyDescent="0.2">
      <c r="H359" s="55">
        <v>-92.571434020996094</v>
      </c>
    </row>
    <row r="360" spans="8:8" ht="15" x14ac:dyDescent="0.2">
      <c r="H360" s="54">
        <v>-92.856414794921875</v>
      </c>
    </row>
    <row r="361" spans="8:8" ht="15" x14ac:dyDescent="0.2">
      <c r="H361" s="54">
        <v>-93.077049255371094</v>
      </c>
    </row>
    <row r="362" spans="8:8" ht="15" x14ac:dyDescent="0.2">
      <c r="H362" s="55">
        <v>-96.62548828125</v>
      </c>
    </row>
    <row r="363" spans="8:8" ht="15" x14ac:dyDescent="0.2">
      <c r="H363" s="54">
        <v>-96.930793762207031</v>
      </c>
    </row>
    <row r="364" spans="8:8" ht="15" x14ac:dyDescent="0.2">
      <c r="H364" s="55">
        <v>-97.200027465820312</v>
      </c>
    </row>
    <row r="365" spans="8:8" ht="15" x14ac:dyDescent="0.2">
      <c r="H365" s="55">
        <v>-97.449508666992188</v>
      </c>
    </row>
    <row r="366" spans="8:8" ht="15" x14ac:dyDescent="0.2">
      <c r="H366" s="54">
        <v>-98.449203491210938</v>
      </c>
    </row>
    <row r="367" spans="8:8" ht="15" x14ac:dyDescent="0.2">
      <c r="H367" s="54">
        <v>-99.535530090332031</v>
      </c>
    </row>
    <row r="368" spans="8:8" ht="15" x14ac:dyDescent="0.2">
      <c r="H368" s="55">
        <v>-99.885269165039062</v>
      </c>
    </row>
    <row r="369" spans="8:8" ht="15" x14ac:dyDescent="0.2">
      <c r="H369" s="55">
        <v>-100.71284484863281</v>
      </c>
    </row>
    <row r="370" spans="8:8" ht="15" x14ac:dyDescent="0.2">
      <c r="H370" s="55">
        <v>-100.93683624267578</v>
      </c>
    </row>
    <row r="371" spans="8:8" ht="15" x14ac:dyDescent="0.2">
      <c r="H371" s="54">
        <v>-101.73651885986328</v>
      </c>
    </row>
    <row r="372" spans="8:8" ht="15" x14ac:dyDescent="0.2">
      <c r="H372" s="54">
        <v>-101.93653106689453</v>
      </c>
    </row>
    <row r="373" spans="8:8" ht="15" x14ac:dyDescent="0.2">
      <c r="H373" s="55">
        <v>-101.93653106689453</v>
      </c>
    </row>
    <row r="374" spans="8:8" ht="15" x14ac:dyDescent="0.2">
      <c r="H374" s="55">
        <v>-103.02397918701172</v>
      </c>
    </row>
    <row r="375" spans="8:8" ht="15" x14ac:dyDescent="0.2">
      <c r="H375" s="54">
        <v>-104.10659790039062</v>
      </c>
    </row>
    <row r="376" spans="8:8" ht="15" x14ac:dyDescent="0.2">
      <c r="H376" s="55">
        <v>-106.79518127441406</v>
      </c>
    </row>
    <row r="377" spans="8:8" ht="15" x14ac:dyDescent="0.2">
      <c r="H377" s="55">
        <v>-107.946044921875</v>
      </c>
    </row>
    <row r="378" spans="8:8" ht="15" x14ac:dyDescent="0.2">
      <c r="H378" s="55">
        <v>-108.86666107177734</v>
      </c>
    </row>
    <row r="379" spans="8:8" ht="15" x14ac:dyDescent="0.2">
      <c r="H379" s="54">
        <v>-114.33714294433594</v>
      </c>
    </row>
    <row r="380" spans="8:8" ht="15" x14ac:dyDescent="0.2">
      <c r="H380" s="54">
        <v>-118.30352783203125</v>
      </c>
    </row>
    <row r="381" spans="8:8" ht="15" x14ac:dyDescent="0.2">
      <c r="H381" s="54">
        <v>-120.51556396484375</v>
      </c>
    </row>
    <row r="382" spans="8:8" ht="15" x14ac:dyDescent="0.2">
      <c r="H382" s="54">
        <v>-120.97856140136719</v>
      </c>
    </row>
    <row r="383" spans="8:8" ht="15" x14ac:dyDescent="0.2">
      <c r="H383" s="55">
        <v>-125.83624267578125</v>
      </c>
    </row>
    <row r="384" spans="8:8" ht="15" x14ac:dyDescent="0.2">
      <c r="H384" s="55">
        <v>-129.31771850585938</v>
      </c>
    </row>
    <row r="385" spans="8:8" ht="15" x14ac:dyDescent="0.2">
      <c r="H385" s="55">
        <v>-131.23583984375</v>
      </c>
    </row>
    <row r="386" spans="8:8" ht="15" x14ac:dyDescent="0.2">
      <c r="H386" s="55">
        <v>-132.30796813964844</v>
      </c>
    </row>
    <row r="387" spans="8:8" ht="15" x14ac:dyDescent="0.2">
      <c r="H387" s="54">
        <v>-133.07673645019531</v>
      </c>
    </row>
    <row r="388" spans="8:8" ht="15" x14ac:dyDescent="0.2">
      <c r="H388" s="54">
        <v>-136.87763977050781</v>
      </c>
    </row>
    <row r="389" spans="8:8" ht="15" x14ac:dyDescent="0.2">
      <c r="H389" s="54">
        <v>-137.39921569824219</v>
      </c>
    </row>
    <row r="390" spans="8:8" ht="15" x14ac:dyDescent="0.2">
      <c r="H390" s="54">
        <v>-138.46348571777344</v>
      </c>
    </row>
    <row r="391" spans="8:8" ht="15" x14ac:dyDescent="0.2">
      <c r="H391" s="55">
        <v>-139.41575622558594</v>
      </c>
    </row>
    <row r="392" spans="8:8" ht="15" x14ac:dyDescent="0.2">
      <c r="H392" s="54">
        <v>-141.3037109375</v>
      </c>
    </row>
    <row r="393" spans="8:8" ht="15" x14ac:dyDescent="0.2">
      <c r="H393" s="54">
        <v>-141.40835571289062</v>
      </c>
    </row>
    <row r="394" spans="8:8" ht="15" x14ac:dyDescent="0.2">
      <c r="H394" s="54">
        <v>-142.95658874511719</v>
      </c>
    </row>
    <row r="395" spans="8:8" ht="15" x14ac:dyDescent="0.2">
      <c r="H395" s="55">
        <v>-143.35357666015625</v>
      </c>
    </row>
    <row r="396" spans="8:8" ht="15" x14ac:dyDescent="0.2">
      <c r="H396" s="55">
        <v>-143.64179992675781</v>
      </c>
    </row>
    <row r="397" spans="8:8" ht="15" x14ac:dyDescent="0.2">
      <c r="H397" s="55">
        <v>-145.88650512695312</v>
      </c>
    </row>
    <row r="398" spans="8:8" ht="15" x14ac:dyDescent="0.2">
      <c r="H398" s="55">
        <v>-148.82508850097656</v>
      </c>
    </row>
    <row r="399" spans="8:8" ht="15" x14ac:dyDescent="0.2">
      <c r="H399" s="54">
        <v>-151.27497863769531</v>
      </c>
    </row>
    <row r="400" spans="8:8" ht="15" x14ac:dyDescent="0.2">
      <c r="H400" s="54">
        <v>-151.27497863769531</v>
      </c>
    </row>
    <row r="401" spans="8:8" ht="15" x14ac:dyDescent="0.2">
      <c r="H401" s="55">
        <v>-155.0369873046875</v>
      </c>
    </row>
    <row r="402" spans="8:8" ht="15" x14ac:dyDescent="0.2">
      <c r="H402" s="55">
        <v>-157.7874755859375</v>
      </c>
    </row>
    <row r="403" spans="8:8" ht="15" x14ac:dyDescent="0.2">
      <c r="H403" s="55">
        <v>-164.84709167480469</v>
      </c>
    </row>
    <row r="404" spans="8:8" ht="15" x14ac:dyDescent="0.2">
      <c r="H404" s="54">
        <v>-168.13310241699219</v>
      </c>
    </row>
    <row r="405" spans="8:8" ht="15" x14ac:dyDescent="0.2">
      <c r="H405" s="54">
        <v>-172.87458801269531</v>
      </c>
    </row>
    <row r="406" spans="8:8" ht="15" x14ac:dyDescent="0.2">
      <c r="H406" s="54">
        <v>-174.87010192871094</v>
      </c>
    </row>
    <row r="407" spans="8:8" ht="15" x14ac:dyDescent="0.2">
      <c r="H407" s="54">
        <v>-184.06895446777344</v>
      </c>
    </row>
    <row r="408" spans="8:8" ht="15" x14ac:dyDescent="0.2">
      <c r="H408" s="54">
        <v>-184.409423828125</v>
      </c>
    </row>
    <row r="409" spans="8:8" ht="15" x14ac:dyDescent="0.2">
      <c r="H409" s="54">
        <v>-195.25761413574219</v>
      </c>
    </row>
    <row r="410" spans="8:8" ht="15" x14ac:dyDescent="0.2">
      <c r="H410" s="55">
        <v>-204.53347778320312</v>
      </c>
    </row>
    <row r="411" spans="8:8" ht="15" x14ac:dyDescent="0.2">
      <c r="H411" s="55">
        <v>-214.4478759765625</v>
      </c>
    </row>
    <row r="412" spans="8:8" ht="15" x14ac:dyDescent="0.2">
      <c r="H412" s="55">
        <v>-229.57131958007812</v>
      </c>
    </row>
    <row r="413" spans="8:8" ht="15" x14ac:dyDescent="0.2">
      <c r="H413" s="54">
        <v>-237.53657531738281</v>
      </c>
    </row>
    <row r="414" spans="8:8" ht="15" x14ac:dyDescent="0.2">
      <c r="H414" s="54">
        <v>-248.47671508789062</v>
      </c>
    </row>
    <row r="415" spans="8:8" ht="15" x14ac:dyDescent="0.2">
      <c r="H415" s="54">
        <v>-254.97511291503906</v>
      </c>
    </row>
    <row r="416" spans="8:8" ht="15" x14ac:dyDescent="0.2">
      <c r="H416" s="54">
        <v>-270.24026489257812</v>
      </c>
    </row>
    <row r="417" spans="8:8" ht="15" x14ac:dyDescent="0.2">
      <c r="H417" s="54">
        <v>-274.08819580078125</v>
      </c>
    </row>
    <row r="418" spans="8:8" ht="15" x14ac:dyDescent="0.2">
      <c r="H418" s="54">
        <v>-278.73849487304688</v>
      </c>
    </row>
    <row r="419" spans="8:8" ht="15" x14ac:dyDescent="0.2">
      <c r="H419" s="55">
        <v>-307.66107177734375</v>
      </c>
    </row>
    <row r="420" spans="8:8" ht="15" x14ac:dyDescent="0.2">
      <c r="H420" s="55">
        <v>-319.86868286132812</v>
      </c>
    </row>
    <row r="421" spans="8:8" ht="15" x14ac:dyDescent="0.2">
      <c r="H421" s="54">
        <v>-378.54913330078125</v>
      </c>
    </row>
    <row r="422" spans="8:8" ht="15" x14ac:dyDescent="0.2">
      <c r="H422" s="55">
        <v>-396.40512084960938</v>
      </c>
    </row>
    <row r="423" spans="8:8" ht="15" x14ac:dyDescent="0.2">
      <c r="H423" s="55">
        <v>-423.53228759765625</v>
      </c>
    </row>
    <row r="424" spans="8:8" ht="15" x14ac:dyDescent="0.2">
      <c r="H424" s="55">
        <v>-475.790283203125</v>
      </c>
    </row>
    <row r="425" spans="8:8" ht="15" x14ac:dyDescent="0.2">
      <c r="H425" s="54">
        <v>-543.08740234375</v>
      </c>
    </row>
    <row r="426" spans="8:8" ht="15" x14ac:dyDescent="0.2">
      <c r="H426" s="55">
        <v>-734.62042236328125</v>
      </c>
    </row>
    <row r="427" spans="8:8" ht="15" x14ac:dyDescent="0.2">
      <c r="H427" s="55">
        <v>-776.92156982421875</v>
      </c>
    </row>
    <row r="428" spans="8:8" ht="15" x14ac:dyDescent="0.2">
      <c r="H428" s="55"/>
    </row>
    <row r="429" spans="8:8" ht="15" x14ac:dyDescent="0.2">
      <c r="H429" s="54"/>
    </row>
    <row r="430" spans="8:8" ht="15" x14ac:dyDescent="0.2">
      <c r="H430" s="55"/>
    </row>
    <row r="431" spans="8:8" ht="15" x14ac:dyDescent="0.2">
      <c r="H431" s="55"/>
    </row>
    <row r="432" spans="8:8" ht="15" x14ac:dyDescent="0.2">
      <c r="H432" s="55"/>
    </row>
    <row r="433" spans="8:8" ht="15" x14ac:dyDescent="0.2">
      <c r="H433" s="55"/>
    </row>
    <row r="434" spans="8:8" ht="15" x14ac:dyDescent="0.2">
      <c r="H434" s="54"/>
    </row>
    <row r="435" spans="8:8" ht="15" x14ac:dyDescent="0.2">
      <c r="H435" s="55"/>
    </row>
    <row r="436" spans="8:8" ht="15" x14ac:dyDescent="0.2">
      <c r="H436" s="55"/>
    </row>
    <row r="437" spans="8:8" ht="15" x14ac:dyDescent="0.2">
      <c r="H437" s="54"/>
    </row>
    <row r="438" spans="8:8" ht="15" x14ac:dyDescent="0.2">
      <c r="H438" s="55"/>
    </row>
    <row r="439" spans="8:8" ht="15" x14ac:dyDescent="0.2">
      <c r="H439" s="55"/>
    </row>
    <row r="440" spans="8:8" ht="15" x14ac:dyDescent="0.2">
      <c r="H440" s="54"/>
    </row>
    <row r="441" spans="8:8" ht="15" x14ac:dyDescent="0.2">
      <c r="H441" s="54"/>
    </row>
    <row r="442" spans="8:8" ht="15" x14ac:dyDescent="0.2">
      <c r="H442" s="54"/>
    </row>
    <row r="443" spans="8:8" ht="15" x14ac:dyDescent="0.2">
      <c r="H443" s="54"/>
    </row>
    <row r="444" spans="8:8" ht="15" x14ac:dyDescent="0.2">
      <c r="H444" s="55"/>
    </row>
    <row r="445" spans="8:8" ht="15" x14ac:dyDescent="0.2">
      <c r="H445" s="54"/>
    </row>
    <row r="446" spans="8:8" ht="15" x14ac:dyDescent="0.2">
      <c r="H446" s="54"/>
    </row>
    <row r="447" spans="8:8" ht="15" x14ac:dyDescent="0.2">
      <c r="H447" s="54"/>
    </row>
    <row r="448" spans="8:8" ht="15" x14ac:dyDescent="0.2">
      <c r="H448" s="55"/>
    </row>
    <row r="449" spans="8:8" ht="15" x14ac:dyDescent="0.2">
      <c r="H449" s="54"/>
    </row>
    <row r="450" spans="8:8" ht="15" x14ac:dyDescent="0.2">
      <c r="H450" s="54"/>
    </row>
    <row r="451" spans="8:8" ht="15" x14ac:dyDescent="0.2">
      <c r="H451" s="55"/>
    </row>
    <row r="452" spans="8:8" ht="15" x14ac:dyDescent="0.2">
      <c r="H452" s="55"/>
    </row>
    <row r="453" spans="8:8" ht="15" x14ac:dyDescent="0.2">
      <c r="H453" s="55"/>
    </row>
    <row r="454" spans="8:8" ht="15" x14ac:dyDescent="0.2">
      <c r="H454" s="54"/>
    </row>
    <row r="455" spans="8:8" ht="15" x14ac:dyDescent="0.2">
      <c r="H455" s="55"/>
    </row>
    <row r="456" spans="8:8" ht="15" x14ac:dyDescent="0.2">
      <c r="H456" s="54"/>
    </row>
    <row r="457" spans="8:8" ht="15" x14ac:dyDescent="0.2">
      <c r="H457" s="55"/>
    </row>
    <row r="458" spans="8:8" ht="15" x14ac:dyDescent="0.2">
      <c r="H458" s="55"/>
    </row>
    <row r="459" spans="8:8" ht="15" x14ac:dyDescent="0.2">
      <c r="H459" s="54"/>
    </row>
    <row r="460" spans="8:8" ht="15" x14ac:dyDescent="0.2">
      <c r="H460" s="54"/>
    </row>
    <row r="461" spans="8:8" ht="15" x14ac:dyDescent="0.2">
      <c r="H461" s="55"/>
    </row>
    <row r="462" spans="8:8" ht="15" x14ac:dyDescent="0.2">
      <c r="H462" s="54"/>
    </row>
    <row r="463" spans="8:8" ht="15" x14ac:dyDescent="0.2">
      <c r="H463" s="54"/>
    </row>
    <row r="464" spans="8:8" ht="15" x14ac:dyDescent="0.2">
      <c r="H464" s="55"/>
    </row>
    <row r="465" spans="8:8" ht="15" x14ac:dyDescent="0.2">
      <c r="H465" s="55"/>
    </row>
    <row r="466" spans="8:8" ht="15" x14ac:dyDescent="0.2">
      <c r="H466" s="55"/>
    </row>
    <row r="467" spans="8:8" ht="15" x14ac:dyDescent="0.2">
      <c r="H467" s="55"/>
    </row>
    <row r="468" spans="8:8" ht="15" x14ac:dyDescent="0.2">
      <c r="H468" s="54"/>
    </row>
    <row r="469" spans="8:8" ht="15" x14ac:dyDescent="0.2">
      <c r="H469" s="55"/>
    </row>
    <row r="470" spans="8:8" ht="15" x14ac:dyDescent="0.2">
      <c r="H470" s="54"/>
    </row>
    <row r="471" spans="8:8" ht="15" x14ac:dyDescent="0.2">
      <c r="H471" s="55"/>
    </row>
    <row r="472" spans="8:8" ht="15" x14ac:dyDescent="0.2">
      <c r="H472" s="54"/>
    </row>
    <row r="473" spans="8:8" ht="15" x14ac:dyDescent="0.2">
      <c r="H473" s="55"/>
    </row>
    <row r="474" spans="8:8" ht="15" x14ac:dyDescent="0.2">
      <c r="H474" s="54"/>
    </row>
    <row r="475" spans="8:8" ht="15" x14ac:dyDescent="0.2">
      <c r="H475" s="55"/>
    </row>
    <row r="476" spans="8:8" ht="15" x14ac:dyDescent="0.2">
      <c r="H476" s="55"/>
    </row>
    <row r="477" spans="8:8" ht="15" x14ac:dyDescent="0.2">
      <c r="H477" s="55"/>
    </row>
    <row r="478" spans="8:8" ht="15" x14ac:dyDescent="0.2">
      <c r="H478" s="54"/>
    </row>
    <row r="479" spans="8:8" ht="15" x14ac:dyDescent="0.2">
      <c r="H479" s="54"/>
    </row>
    <row r="480" spans="8:8" ht="15" x14ac:dyDescent="0.2">
      <c r="H480" s="54"/>
    </row>
    <row r="481" spans="8:8" ht="15" x14ac:dyDescent="0.2">
      <c r="H481" s="54"/>
    </row>
    <row r="482" spans="8:8" ht="15" x14ac:dyDescent="0.2">
      <c r="H482" s="55"/>
    </row>
    <row r="483" spans="8:8" ht="15" x14ac:dyDescent="0.2">
      <c r="H483" s="54"/>
    </row>
    <row r="484" spans="8:8" ht="15" x14ac:dyDescent="0.2">
      <c r="H484" s="55"/>
    </row>
    <row r="485" spans="8:8" ht="15" x14ac:dyDescent="0.2">
      <c r="H485" s="54"/>
    </row>
    <row r="486" spans="8:8" ht="15" x14ac:dyDescent="0.2">
      <c r="H486" s="54"/>
    </row>
    <row r="487" spans="8:8" ht="15" x14ac:dyDescent="0.2">
      <c r="H487" s="55"/>
    </row>
    <row r="488" spans="8:8" ht="15" x14ac:dyDescent="0.2">
      <c r="H488" s="54"/>
    </row>
    <row r="489" spans="8:8" ht="15" x14ac:dyDescent="0.2">
      <c r="H489" s="55"/>
    </row>
    <row r="490" spans="8:8" ht="15" x14ac:dyDescent="0.2">
      <c r="H490" s="54"/>
    </row>
    <row r="491" spans="8:8" ht="15" x14ac:dyDescent="0.2">
      <c r="H491" s="55"/>
    </row>
    <row r="492" spans="8:8" ht="15" x14ac:dyDescent="0.2">
      <c r="H492" s="55"/>
    </row>
    <row r="493" spans="8:8" ht="15" x14ac:dyDescent="0.2">
      <c r="H493" s="55"/>
    </row>
    <row r="494" spans="8:8" ht="15" x14ac:dyDescent="0.2">
      <c r="H494" s="55"/>
    </row>
    <row r="495" spans="8:8" ht="15" x14ac:dyDescent="0.2">
      <c r="H495" s="54"/>
    </row>
    <row r="496" spans="8:8" ht="15" x14ac:dyDescent="0.2">
      <c r="H496" s="54"/>
    </row>
    <row r="497" spans="8:8" ht="15" x14ac:dyDescent="0.2">
      <c r="H497" s="54"/>
    </row>
    <row r="498" spans="8:8" ht="15" x14ac:dyDescent="0.2">
      <c r="H498" s="54"/>
    </row>
    <row r="499" spans="8:8" ht="15" x14ac:dyDescent="0.2">
      <c r="H499" s="55"/>
    </row>
    <row r="500" spans="8:8" ht="15" x14ac:dyDescent="0.2">
      <c r="H500" s="54"/>
    </row>
    <row r="501" spans="8:8" ht="15" x14ac:dyDescent="0.2">
      <c r="H501" s="55"/>
    </row>
    <row r="502" spans="8:8" ht="15" x14ac:dyDescent="0.2">
      <c r="H502" s="55"/>
    </row>
    <row r="503" spans="8:8" ht="15" x14ac:dyDescent="0.2">
      <c r="H503" s="55"/>
    </row>
    <row r="504" spans="8:8" ht="15" x14ac:dyDescent="0.2">
      <c r="H504" s="54"/>
    </row>
    <row r="505" spans="8:8" ht="15" x14ac:dyDescent="0.2">
      <c r="H505" s="55"/>
    </row>
    <row r="506" spans="8:8" ht="15" x14ac:dyDescent="0.2">
      <c r="H506" s="55"/>
    </row>
    <row r="507" spans="8:8" ht="15" x14ac:dyDescent="0.2">
      <c r="H507" s="54"/>
    </row>
    <row r="508" spans="8:8" ht="15" x14ac:dyDescent="0.2">
      <c r="H508" s="55"/>
    </row>
    <row r="509" spans="8:8" ht="15" x14ac:dyDescent="0.2">
      <c r="H509" s="54"/>
    </row>
    <row r="510" spans="8:8" ht="15" x14ac:dyDescent="0.2">
      <c r="H510" s="55"/>
    </row>
    <row r="511" spans="8:8" ht="15" x14ac:dyDescent="0.2">
      <c r="H511" s="55"/>
    </row>
    <row r="512" spans="8:8" ht="15" x14ac:dyDescent="0.2">
      <c r="H512" s="54"/>
    </row>
    <row r="513" spans="8:8" ht="15" x14ac:dyDescent="0.2">
      <c r="H513" s="55"/>
    </row>
    <row r="514" spans="8:8" ht="15" x14ac:dyDescent="0.2">
      <c r="H514" s="54"/>
    </row>
    <row r="515" spans="8:8" ht="15" x14ac:dyDescent="0.2">
      <c r="H515" s="55"/>
    </row>
    <row r="516" spans="8:8" ht="15" x14ac:dyDescent="0.2">
      <c r="H516" s="54"/>
    </row>
    <row r="517" spans="8:8" ht="15" x14ac:dyDescent="0.2">
      <c r="H517" s="55"/>
    </row>
  </sheetData>
  <sortState xmlns:xlrd2="http://schemas.microsoft.com/office/spreadsheetml/2017/richdata2" ref="H2:H517">
    <sortCondition descending="1" ref="H1"/>
  </sortState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35"/>
  <sheetViews>
    <sheetView workbookViewId="0">
      <selection activeCell="J5" sqref="J5"/>
    </sheetView>
  </sheetViews>
  <sheetFormatPr baseColWidth="10" defaultColWidth="8.83203125" defaultRowHeight="13" x14ac:dyDescent="0.15"/>
  <cols>
    <col min="1" max="1" width="20.1640625" customWidth="1"/>
    <col min="2" max="2" width="27.1640625" customWidth="1"/>
    <col min="3" max="3" width="20.5" customWidth="1"/>
    <col min="8" max="8" width="12" bestFit="1" customWidth="1"/>
  </cols>
  <sheetData>
    <row r="1" spans="1:10" ht="16" x14ac:dyDescent="0.2">
      <c r="A1" s="63" t="s">
        <v>6183</v>
      </c>
      <c r="B1" s="63"/>
      <c r="C1" s="63"/>
      <c r="D1" s="1" t="s">
        <v>6202</v>
      </c>
    </row>
    <row r="2" spans="1:10" ht="15" x14ac:dyDescent="0.2">
      <c r="A2" s="4" t="s">
        <v>2</v>
      </c>
      <c r="B2" s="4" t="s">
        <v>3</v>
      </c>
      <c r="C2" s="4" t="s">
        <v>4</v>
      </c>
    </row>
    <row r="3" spans="1:10" x14ac:dyDescent="0.15">
      <c r="A3">
        <v>31.84</v>
      </c>
      <c r="B3" s="10">
        <v>-0.17899999999999999</v>
      </c>
      <c r="C3" s="11">
        <v>0.19980000000000001</v>
      </c>
    </row>
    <row r="4" spans="1:10" ht="16" x14ac:dyDescent="0.2">
      <c r="A4" s="63" t="s">
        <v>6203</v>
      </c>
      <c r="B4" s="63"/>
      <c r="C4" s="63"/>
    </row>
    <row r="5" spans="1:10" ht="15" x14ac:dyDescent="0.2">
      <c r="A5" s="4" t="s">
        <v>2</v>
      </c>
      <c r="B5" s="4" t="s">
        <v>3</v>
      </c>
      <c r="C5" s="4" t="s">
        <v>4</v>
      </c>
      <c r="H5" s="54">
        <v>109356253184</v>
      </c>
      <c r="J5">
        <f>_xlfn.PERCENTRANK.EXC(H5:H135,H13)</f>
        <v>0.93100000000000005</v>
      </c>
    </row>
    <row r="6" spans="1:10" ht="15" x14ac:dyDescent="0.2">
      <c r="A6">
        <v>26.09</v>
      </c>
      <c r="B6" s="10">
        <v>0.14680000000000001</v>
      </c>
      <c r="C6" s="10">
        <v>0.72089999999999999</v>
      </c>
      <c r="H6" s="55">
        <v>54432067584</v>
      </c>
    </row>
    <row r="7" spans="1:10" ht="15" x14ac:dyDescent="0.2">
      <c r="A7" s="14" t="s">
        <v>175</v>
      </c>
      <c r="B7" s="55"/>
      <c r="C7" s="55"/>
      <c r="H7" s="54">
        <v>53484896256</v>
      </c>
    </row>
    <row r="8" spans="1:10" ht="15" x14ac:dyDescent="0.2">
      <c r="A8" s="55">
        <v>18.329999999999998</v>
      </c>
      <c r="B8" s="56">
        <v>0.2475</v>
      </c>
      <c r="C8" s="57">
        <v>0.75139999999999996</v>
      </c>
      <c r="H8" s="55">
        <v>53471428608</v>
      </c>
    </row>
    <row r="9" spans="1:10" ht="15" x14ac:dyDescent="0.2">
      <c r="A9" s="14" t="s">
        <v>187</v>
      </c>
      <c r="B9" s="55"/>
      <c r="C9" s="56"/>
      <c r="H9" s="54">
        <v>51790069760</v>
      </c>
    </row>
    <row r="10" spans="1:10" ht="15" x14ac:dyDescent="0.2">
      <c r="A10" s="55">
        <v>22.09</v>
      </c>
      <c r="B10" s="56">
        <v>0.19570000000000001</v>
      </c>
      <c r="C10" s="57">
        <v>0.8004</v>
      </c>
      <c r="H10" s="55">
        <v>41478660096</v>
      </c>
    </row>
    <row r="11" spans="1:10" ht="15" x14ac:dyDescent="0.2">
      <c r="H11" s="54">
        <v>32404197376</v>
      </c>
    </row>
    <row r="12" spans="1:10" ht="16" x14ac:dyDescent="0.2">
      <c r="A12" s="63" t="s">
        <v>25</v>
      </c>
      <c r="B12" s="63"/>
      <c r="C12" s="63"/>
      <c r="H12" s="55">
        <v>30551046144</v>
      </c>
    </row>
    <row r="13" spans="1:10" ht="15" x14ac:dyDescent="0.2">
      <c r="A13" s="4" t="s">
        <v>2</v>
      </c>
      <c r="B13" s="4" t="s">
        <v>3</v>
      </c>
      <c r="C13" s="4" t="s">
        <v>4</v>
      </c>
      <c r="H13" s="54">
        <v>30096277504</v>
      </c>
    </row>
    <row r="14" spans="1:10" ht="15" x14ac:dyDescent="0.2">
      <c r="A14">
        <v>20.54</v>
      </c>
      <c r="B14" s="11">
        <v>3.5900000000000001E-2</v>
      </c>
      <c r="C14" s="11">
        <v>0.75570000000000004</v>
      </c>
      <c r="H14" s="55">
        <v>29438081024</v>
      </c>
    </row>
    <row r="15" spans="1:10" ht="15" x14ac:dyDescent="0.2">
      <c r="A15" s="1" t="s">
        <v>141</v>
      </c>
      <c r="B15" s="7"/>
      <c r="C15" s="7"/>
      <c r="H15" s="54">
        <v>21113028608</v>
      </c>
    </row>
    <row r="16" spans="1:10" ht="15" x14ac:dyDescent="0.2">
      <c r="A16" s="7">
        <v>23.68</v>
      </c>
      <c r="B16" s="13">
        <v>0.20300000000000001</v>
      </c>
      <c r="C16" s="13">
        <v>8.7999999999999995E-2</v>
      </c>
      <c r="H16" s="55">
        <v>20023312384</v>
      </c>
    </row>
    <row r="17" spans="1:8" ht="15" x14ac:dyDescent="0.2">
      <c r="A17" s="7"/>
      <c r="B17" s="13"/>
      <c r="C17" s="13"/>
      <c r="H17" s="54">
        <v>18070374400</v>
      </c>
    </row>
    <row r="18" spans="1:8" ht="16" x14ac:dyDescent="0.2">
      <c r="A18" s="63" t="s">
        <v>28</v>
      </c>
      <c r="B18" s="63"/>
      <c r="C18" s="63"/>
      <c r="H18" s="55">
        <v>18017751040</v>
      </c>
    </row>
    <row r="19" spans="1:8" ht="15" x14ac:dyDescent="0.2">
      <c r="A19" s="4" t="s">
        <v>2</v>
      </c>
      <c r="B19" s="4" t="s">
        <v>3</v>
      </c>
      <c r="C19" s="4" t="s">
        <v>4</v>
      </c>
      <c r="H19" s="54">
        <v>16816318464</v>
      </c>
    </row>
    <row r="20" spans="1:8" ht="15" x14ac:dyDescent="0.2">
      <c r="A20">
        <v>17.13</v>
      </c>
      <c r="B20" s="10">
        <v>0.1158</v>
      </c>
      <c r="C20" s="10">
        <v>1.1009</v>
      </c>
      <c r="H20" s="55">
        <v>16090633216</v>
      </c>
    </row>
    <row r="21" spans="1:8" ht="15" x14ac:dyDescent="0.2">
      <c r="A21" s="14" t="s">
        <v>345</v>
      </c>
      <c r="B21" s="55"/>
      <c r="C21" s="55"/>
      <c r="D21" s="55"/>
      <c r="E21" s="56"/>
      <c r="F21" s="58"/>
      <c r="H21" s="54">
        <v>16001386496</v>
      </c>
    </row>
    <row r="22" spans="1:8" ht="15" x14ac:dyDescent="0.2">
      <c r="A22" s="55">
        <v>18.190000000000001</v>
      </c>
      <c r="B22" s="56">
        <v>0.2742</v>
      </c>
      <c r="C22" s="57">
        <v>1.1515</v>
      </c>
      <c r="H22" s="55">
        <v>15318374400</v>
      </c>
    </row>
    <row r="23" spans="1:8" ht="15" x14ac:dyDescent="0.2">
      <c r="A23" s="14" t="s">
        <v>803</v>
      </c>
      <c r="B23" s="55"/>
      <c r="C23" s="55"/>
      <c r="H23" s="54">
        <v>14011175936</v>
      </c>
    </row>
    <row r="24" spans="1:8" ht="15" x14ac:dyDescent="0.2">
      <c r="A24" s="55">
        <v>13.2</v>
      </c>
      <c r="B24" s="56">
        <v>0.46820000000000001</v>
      </c>
      <c r="C24" s="58">
        <v>1.2584</v>
      </c>
      <c r="H24" s="55">
        <v>12833212416</v>
      </c>
    </row>
    <row r="25" spans="1:8" ht="15" x14ac:dyDescent="0.2">
      <c r="H25" s="54">
        <v>11242761216</v>
      </c>
    </row>
    <row r="26" spans="1:8" ht="15" x14ac:dyDescent="0.2">
      <c r="H26" s="55">
        <v>11144296448</v>
      </c>
    </row>
    <row r="27" spans="1:8" ht="15" x14ac:dyDescent="0.2">
      <c r="H27" s="54">
        <v>10757872640</v>
      </c>
    </row>
    <row r="28" spans="1:8" ht="15" x14ac:dyDescent="0.2">
      <c r="H28" s="55">
        <v>10165902336</v>
      </c>
    </row>
    <row r="29" spans="1:8" ht="15" x14ac:dyDescent="0.2">
      <c r="H29" s="54">
        <v>10136683520</v>
      </c>
    </row>
    <row r="30" spans="1:8" ht="15" x14ac:dyDescent="0.2">
      <c r="H30" s="55">
        <v>10099707904</v>
      </c>
    </row>
    <row r="31" spans="1:8" ht="15" x14ac:dyDescent="0.2">
      <c r="H31" s="54">
        <v>9726025728</v>
      </c>
    </row>
    <row r="32" spans="1:8" ht="15" x14ac:dyDescent="0.2">
      <c r="H32" s="55">
        <v>9465078784</v>
      </c>
    </row>
    <row r="33" spans="8:8" ht="15" x14ac:dyDescent="0.2">
      <c r="H33" s="54">
        <v>7927502336</v>
      </c>
    </row>
    <row r="34" spans="8:8" ht="15" x14ac:dyDescent="0.2">
      <c r="H34" s="55">
        <v>7766857216</v>
      </c>
    </row>
    <row r="35" spans="8:8" ht="15" x14ac:dyDescent="0.2">
      <c r="H35" s="54">
        <v>7364003328</v>
      </c>
    </row>
    <row r="36" spans="8:8" ht="15" x14ac:dyDescent="0.2">
      <c r="H36" s="55">
        <v>7181617152</v>
      </c>
    </row>
    <row r="37" spans="8:8" ht="15" x14ac:dyDescent="0.2">
      <c r="H37" s="54">
        <v>7051243520</v>
      </c>
    </row>
    <row r="38" spans="8:8" ht="15" x14ac:dyDescent="0.2">
      <c r="H38" s="55">
        <v>6941869056</v>
      </c>
    </row>
    <row r="39" spans="8:8" ht="15" x14ac:dyDescent="0.2">
      <c r="H39" s="54">
        <v>6941202432</v>
      </c>
    </row>
    <row r="40" spans="8:8" ht="15" x14ac:dyDescent="0.2">
      <c r="H40" s="55">
        <v>6098736128</v>
      </c>
    </row>
    <row r="41" spans="8:8" ht="15" x14ac:dyDescent="0.2">
      <c r="H41" s="54">
        <v>5895985664</v>
      </c>
    </row>
    <row r="42" spans="8:8" ht="15" x14ac:dyDescent="0.2">
      <c r="H42" s="55">
        <v>5888756736</v>
      </c>
    </row>
    <row r="43" spans="8:8" ht="15" x14ac:dyDescent="0.2">
      <c r="H43" s="54">
        <v>5558768128</v>
      </c>
    </row>
    <row r="44" spans="8:8" ht="15" x14ac:dyDescent="0.2">
      <c r="H44" s="55">
        <v>5474774528</v>
      </c>
    </row>
    <row r="45" spans="8:8" ht="15" x14ac:dyDescent="0.2">
      <c r="H45" s="54">
        <v>5390255616</v>
      </c>
    </row>
    <row r="46" spans="8:8" ht="15" x14ac:dyDescent="0.2">
      <c r="H46" s="55">
        <v>4722317312</v>
      </c>
    </row>
    <row r="47" spans="8:8" ht="15" x14ac:dyDescent="0.2">
      <c r="H47" s="54">
        <v>4718327296</v>
      </c>
    </row>
    <row r="48" spans="8:8" ht="15" x14ac:dyDescent="0.2">
      <c r="H48" s="55">
        <v>4542034944</v>
      </c>
    </row>
    <row r="49" spans="8:8" ht="15" x14ac:dyDescent="0.2">
      <c r="H49" s="54">
        <v>4466993152</v>
      </c>
    </row>
    <row r="50" spans="8:8" ht="15" x14ac:dyDescent="0.2">
      <c r="H50" s="55">
        <v>4437519360</v>
      </c>
    </row>
    <row r="51" spans="8:8" ht="15" x14ac:dyDescent="0.2">
      <c r="H51" s="54">
        <v>4123430144</v>
      </c>
    </row>
    <row r="52" spans="8:8" ht="15" x14ac:dyDescent="0.2">
      <c r="H52" s="55">
        <v>3821771264</v>
      </c>
    </row>
    <row r="53" spans="8:8" ht="15" x14ac:dyDescent="0.2">
      <c r="H53" s="54">
        <v>3747457792</v>
      </c>
    </row>
    <row r="54" spans="8:8" ht="15" x14ac:dyDescent="0.2">
      <c r="H54" s="55">
        <v>3464876032</v>
      </c>
    </row>
    <row r="55" spans="8:8" ht="15" x14ac:dyDescent="0.2">
      <c r="H55" s="54">
        <v>3436032768</v>
      </c>
    </row>
    <row r="56" spans="8:8" ht="15" x14ac:dyDescent="0.2">
      <c r="H56" s="55">
        <v>3319502336</v>
      </c>
    </row>
    <row r="57" spans="8:8" ht="15" x14ac:dyDescent="0.2">
      <c r="H57" s="54">
        <v>3178461696</v>
      </c>
    </row>
    <row r="58" spans="8:8" ht="15" x14ac:dyDescent="0.2">
      <c r="H58" s="55">
        <v>3084850176</v>
      </c>
    </row>
    <row r="59" spans="8:8" ht="15" x14ac:dyDescent="0.2">
      <c r="H59" s="54">
        <v>2966788352</v>
      </c>
    </row>
    <row r="60" spans="8:8" ht="15" x14ac:dyDescent="0.2">
      <c r="H60" s="55">
        <v>2940374016</v>
      </c>
    </row>
    <row r="61" spans="8:8" ht="15" x14ac:dyDescent="0.2">
      <c r="H61" s="54">
        <v>2845770496</v>
      </c>
    </row>
    <row r="62" spans="8:8" ht="15" x14ac:dyDescent="0.2">
      <c r="H62" s="55">
        <v>2823776768</v>
      </c>
    </row>
    <row r="63" spans="8:8" ht="15" x14ac:dyDescent="0.2">
      <c r="H63" s="54">
        <v>2702038016</v>
      </c>
    </row>
    <row r="64" spans="8:8" ht="15" x14ac:dyDescent="0.2">
      <c r="H64" s="55">
        <v>2593428992</v>
      </c>
    </row>
    <row r="65" spans="8:8" ht="15" x14ac:dyDescent="0.2">
      <c r="H65" s="54">
        <v>2579754496</v>
      </c>
    </row>
    <row r="66" spans="8:8" ht="15" x14ac:dyDescent="0.2">
      <c r="H66" s="55">
        <v>2568964352</v>
      </c>
    </row>
    <row r="67" spans="8:8" ht="15" x14ac:dyDescent="0.2">
      <c r="H67" s="54">
        <v>2526302464</v>
      </c>
    </row>
    <row r="68" spans="8:8" ht="15" x14ac:dyDescent="0.2">
      <c r="H68" s="55">
        <v>2445424896</v>
      </c>
    </row>
    <row r="69" spans="8:8" ht="15" x14ac:dyDescent="0.2">
      <c r="H69" s="54">
        <v>2392893184</v>
      </c>
    </row>
    <row r="70" spans="8:8" ht="15" x14ac:dyDescent="0.2">
      <c r="H70" s="55">
        <v>2346523648</v>
      </c>
    </row>
    <row r="71" spans="8:8" ht="15" x14ac:dyDescent="0.2">
      <c r="H71" s="54">
        <v>2262744576</v>
      </c>
    </row>
    <row r="72" spans="8:8" ht="15" x14ac:dyDescent="0.2">
      <c r="H72" s="55">
        <v>2230252032</v>
      </c>
    </row>
    <row r="73" spans="8:8" ht="15" x14ac:dyDescent="0.2">
      <c r="H73" s="54">
        <v>2205495296</v>
      </c>
    </row>
    <row r="74" spans="8:8" ht="15" x14ac:dyDescent="0.2">
      <c r="H74" s="55">
        <v>2205495296</v>
      </c>
    </row>
    <row r="75" spans="8:8" ht="15" x14ac:dyDescent="0.2">
      <c r="H75" s="54">
        <v>2203296512</v>
      </c>
    </row>
    <row r="76" spans="8:8" ht="15" x14ac:dyDescent="0.2">
      <c r="H76" s="55">
        <v>2139645440</v>
      </c>
    </row>
    <row r="77" spans="8:8" ht="15" x14ac:dyDescent="0.2">
      <c r="H77" s="54">
        <v>2042427520</v>
      </c>
    </row>
    <row r="78" spans="8:8" ht="15" x14ac:dyDescent="0.2">
      <c r="H78" s="55">
        <v>1978166912</v>
      </c>
    </row>
    <row r="79" spans="8:8" ht="15" x14ac:dyDescent="0.2">
      <c r="H79" s="54">
        <v>1968898432</v>
      </c>
    </row>
    <row r="80" spans="8:8" ht="15" x14ac:dyDescent="0.2">
      <c r="H80" s="55">
        <v>1910750720</v>
      </c>
    </row>
    <row r="81" spans="8:8" ht="15" x14ac:dyDescent="0.2">
      <c r="H81" s="54">
        <v>1809100032</v>
      </c>
    </row>
    <row r="82" spans="8:8" ht="15" x14ac:dyDescent="0.2">
      <c r="H82" s="55">
        <v>1774435712</v>
      </c>
    </row>
    <row r="83" spans="8:8" ht="15" x14ac:dyDescent="0.2">
      <c r="H83" s="54">
        <v>1711645312</v>
      </c>
    </row>
    <row r="84" spans="8:8" ht="15" x14ac:dyDescent="0.2">
      <c r="H84" s="55">
        <v>1703750784</v>
      </c>
    </row>
    <row r="85" spans="8:8" ht="15" x14ac:dyDescent="0.2">
      <c r="H85" s="54">
        <v>1556516352</v>
      </c>
    </row>
    <row r="86" spans="8:8" ht="15" x14ac:dyDescent="0.2">
      <c r="H86" s="55">
        <v>1488839168</v>
      </c>
    </row>
    <row r="87" spans="8:8" ht="15" x14ac:dyDescent="0.2">
      <c r="H87" s="54">
        <v>1487707520</v>
      </c>
    </row>
    <row r="88" spans="8:8" ht="15" x14ac:dyDescent="0.2">
      <c r="H88" s="55">
        <v>1445807360</v>
      </c>
    </row>
    <row r="89" spans="8:8" ht="15" x14ac:dyDescent="0.2">
      <c r="H89" s="54">
        <v>1376755200</v>
      </c>
    </row>
    <row r="90" spans="8:8" ht="15" x14ac:dyDescent="0.2">
      <c r="H90" s="55">
        <v>1255728896</v>
      </c>
    </row>
    <row r="91" spans="8:8" ht="15" x14ac:dyDescent="0.2">
      <c r="H91" s="54">
        <v>1209118848</v>
      </c>
    </row>
    <row r="92" spans="8:8" ht="15" x14ac:dyDescent="0.2">
      <c r="H92" s="55">
        <v>1187270400</v>
      </c>
    </row>
    <row r="93" spans="8:8" ht="15" x14ac:dyDescent="0.2">
      <c r="H93" s="54">
        <v>1180985216</v>
      </c>
    </row>
    <row r="94" spans="8:8" ht="15" x14ac:dyDescent="0.2">
      <c r="H94" s="55">
        <v>1172763008</v>
      </c>
    </row>
    <row r="95" spans="8:8" ht="15" x14ac:dyDescent="0.2">
      <c r="H95" s="54">
        <v>1169923200</v>
      </c>
    </row>
    <row r="96" spans="8:8" ht="15" x14ac:dyDescent="0.2">
      <c r="H96" s="55">
        <v>1031531776</v>
      </c>
    </row>
    <row r="97" spans="8:8" ht="15" x14ac:dyDescent="0.2">
      <c r="H97" s="54">
        <v>940228288</v>
      </c>
    </row>
    <row r="98" spans="8:8" ht="15" x14ac:dyDescent="0.2">
      <c r="H98" s="55">
        <v>882808000</v>
      </c>
    </row>
    <row r="99" spans="8:8" ht="15" x14ac:dyDescent="0.2">
      <c r="H99" s="54">
        <v>878229504</v>
      </c>
    </row>
    <row r="100" spans="8:8" ht="15" x14ac:dyDescent="0.2">
      <c r="H100" s="55">
        <v>810982336</v>
      </c>
    </row>
    <row r="101" spans="8:8" ht="15" x14ac:dyDescent="0.2">
      <c r="H101" s="54">
        <v>773253632</v>
      </c>
    </row>
    <row r="102" spans="8:8" ht="15" x14ac:dyDescent="0.2">
      <c r="H102" s="55">
        <v>761286400</v>
      </c>
    </row>
    <row r="103" spans="8:8" ht="15" x14ac:dyDescent="0.2">
      <c r="H103" s="54">
        <v>739235904</v>
      </c>
    </row>
    <row r="104" spans="8:8" ht="15" x14ac:dyDescent="0.2">
      <c r="H104" s="55">
        <v>733369344</v>
      </c>
    </row>
    <row r="105" spans="8:8" ht="15" x14ac:dyDescent="0.2">
      <c r="H105" s="54">
        <v>704038656</v>
      </c>
    </row>
    <row r="106" spans="8:8" ht="15" x14ac:dyDescent="0.2">
      <c r="H106" s="55">
        <v>695432640</v>
      </c>
    </row>
    <row r="107" spans="8:8" ht="15" x14ac:dyDescent="0.2">
      <c r="H107" s="54">
        <v>663755776</v>
      </c>
    </row>
    <row r="108" spans="8:8" ht="15" x14ac:dyDescent="0.2">
      <c r="H108" s="55">
        <v>630498560</v>
      </c>
    </row>
    <row r="109" spans="8:8" ht="15" x14ac:dyDescent="0.2">
      <c r="H109" s="54">
        <v>586080000</v>
      </c>
    </row>
    <row r="110" spans="8:8" ht="15" x14ac:dyDescent="0.2">
      <c r="H110" s="55">
        <v>577031936</v>
      </c>
    </row>
    <row r="111" spans="8:8" ht="15" x14ac:dyDescent="0.2">
      <c r="H111" s="54">
        <v>539791616</v>
      </c>
    </row>
    <row r="112" spans="8:8" ht="15" x14ac:dyDescent="0.2">
      <c r="H112" s="55">
        <v>514125280</v>
      </c>
    </row>
    <row r="113" spans="8:8" ht="15" x14ac:dyDescent="0.2">
      <c r="H113" s="54">
        <v>513568640</v>
      </c>
    </row>
    <row r="114" spans="8:8" ht="15" x14ac:dyDescent="0.2">
      <c r="H114" s="55">
        <v>478461472</v>
      </c>
    </row>
    <row r="115" spans="8:8" ht="15" x14ac:dyDescent="0.2">
      <c r="H115" s="54">
        <v>463317056</v>
      </c>
    </row>
    <row r="116" spans="8:8" ht="15" x14ac:dyDescent="0.2">
      <c r="H116" s="55">
        <v>462868832</v>
      </c>
    </row>
    <row r="117" spans="8:8" ht="15" x14ac:dyDescent="0.2">
      <c r="H117" s="54">
        <v>459096928</v>
      </c>
    </row>
    <row r="118" spans="8:8" ht="15" x14ac:dyDescent="0.2">
      <c r="H118" s="55">
        <v>453468704</v>
      </c>
    </row>
    <row r="119" spans="8:8" ht="15" x14ac:dyDescent="0.2">
      <c r="H119" s="54">
        <v>446789248</v>
      </c>
    </row>
    <row r="120" spans="8:8" ht="15" x14ac:dyDescent="0.2">
      <c r="H120" s="55">
        <v>360044736</v>
      </c>
    </row>
    <row r="121" spans="8:8" ht="15" x14ac:dyDescent="0.2">
      <c r="H121" s="54">
        <v>352144640</v>
      </c>
    </row>
    <row r="122" spans="8:8" ht="15" x14ac:dyDescent="0.2">
      <c r="H122" s="55">
        <v>323366688</v>
      </c>
    </row>
    <row r="123" spans="8:8" ht="15" x14ac:dyDescent="0.2">
      <c r="H123" s="54">
        <v>320688768</v>
      </c>
    </row>
    <row r="124" spans="8:8" ht="15" x14ac:dyDescent="0.2">
      <c r="H124" s="55">
        <v>284444320</v>
      </c>
    </row>
    <row r="125" spans="8:8" ht="15" x14ac:dyDescent="0.2">
      <c r="H125" s="54">
        <v>277495456</v>
      </c>
    </row>
    <row r="126" spans="8:8" ht="15" x14ac:dyDescent="0.2">
      <c r="H126" s="55">
        <v>245166240</v>
      </c>
    </row>
    <row r="127" spans="8:8" ht="15" x14ac:dyDescent="0.2">
      <c r="H127" s="54">
        <v>236869744</v>
      </c>
    </row>
    <row r="128" spans="8:8" ht="15" x14ac:dyDescent="0.2">
      <c r="H128" s="55">
        <v>212795984</v>
      </c>
    </row>
    <row r="129" spans="8:8" ht="15" x14ac:dyDescent="0.2">
      <c r="H129" s="54">
        <v>185558784</v>
      </c>
    </row>
    <row r="130" spans="8:8" ht="15" x14ac:dyDescent="0.2">
      <c r="H130" s="55">
        <v>162956848</v>
      </c>
    </row>
    <row r="131" spans="8:8" ht="15" x14ac:dyDescent="0.2">
      <c r="H131" s="54">
        <v>157985728</v>
      </c>
    </row>
    <row r="132" spans="8:8" ht="15" x14ac:dyDescent="0.2">
      <c r="H132" s="55">
        <v>141631056</v>
      </c>
    </row>
    <row r="133" spans="8:8" ht="15" x14ac:dyDescent="0.2">
      <c r="H133" s="54">
        <v>133483576</v>
      </c>
    </row>
    <row r="134" spans="8:8" ht="15" x14ac:dyDescent="0.2">
      <c r="H134" s="55">
        <v>125491400</v>
      </c>
    </row>
    <row r="135" spans="8:8" ht="15" x14ac:dyDescent="0.2">
      <c r="H135" s="54">
        <v>106741128</v>
      </c>
    </row>
  </sheetData>
  <mergeCells count="4">
    <mergeCell ref="A1:C1"/>
    <mergeCell ref="A4:C4"/>
    <mergeCell ref="A12:C12"/>
    <mergeCell ref="A18:C18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K2948"/>
  <sheetViews>
    <sheetView workbookViewId="0">
      <selection activeCell="B2" sqref="B2:K2948"/>
    </sheetView>
  </sheetViews>
  <sheetFormatPr baseColWidth="10" defaultColWidth="8.83203125" defaultRowHeight="13" x14ac:dyDescent="0.15"/>
  <sheetData>
    <row r="2" spans="2:11" x14ac:dyDescent="0.15">
      <c r="B2" t="s">
        <v>133</v>
      </c>
      <c r="C2" t="s">
        <v>134</v>
      </c>
      <c r="D2" t="s">
        <v>20</v>
      </c>
      <c r="E2">
        <v>33.11</v>
      </c>
      <c r="F2" s="10">
        <v>0.82089999999999996</v>
      </c>
      <c r="G2" s="10">
        <v>1.6919</v>
      </c>
      <c r="H2" t="s">
        <v>6204</v>
      </c>
      <c r="I2">
        <v>121.96</v>
      </c>
      <c r="J2" t="s">
        <v>21</v>
      </c>
      <c r="K2" t="s">
        <v>22</v>
      </c>
    </row>
    <row r="3" spans="2:11" x14ac:dyDescent="0.15">
      <c r="B3" t="s">
        <v>131</v>
      </c>
      <c r="C3" t="s">
        <v>132</v>
      </c>
      <c r="D3" t="s">
        <v>20</v>
      </c>
      <c r="E3">
        <v>34.33</v>
      </c>
      <c r="F3" s="10">
        <v>0.42699999999999999</v>
      </c>
      <c r="G3" s="10">
        <v>0.63560000000000005</v>
      </c>
      <c r="H3" t="s">
        <v>6205</v>
      </c>
      <c r="I3">
        <v>231.08</v>
      </c>
      <c r="J3" t="s">
        <v>23</v>
      </c>
      <c r="K3" t="s">
        <v>24</v>
      </c>
    </row>
    <row r="4" spans="2:11" x14ac:dyDescent="0.15">
      <c r="B4" t="s">
        <v>135</v>
      </c>
      <c r="C4" t="s">
        <v>136</v>
      </c>
      <c r="D4" t="s">
        <v>28</v>
      </c>
      <c r="E4">
        <v>74.91</v>
      </c>
      <c r="F4" s="10">
        <v>0.27439999999999998</v>
      </c>
      <c r="G4" s="10">
        <v>1.0760000000000001</v>
      </c>
      <c r="H4" t="s">
        <v>6206</v>
      </c>
      <c r="I4">
        <v>3128.86</v>
      </c>
      <c r="J4" t="s">
        <v>29</v>
      </c>
      <c r="K4" t="s">
        <v>30</v>
      </c>
    </row>
    <row r="5" spans="2:11" x14ac:dyDescent="0.15">
      <c r="B5" t="s">
        <v>139</v>
      </c>
      <c r="C5" t="s">
        <v>140</v>
      </c>
      <c r="D5" t="s">
        <v>25</v>
      </c>
      <c r="E5">
        <v>40.98</v>
      </c>
      <c r="F5" s="10">
        <v>0.19</v>
      </c>
      <c r="G5" s="10">
        <v>0.1203</v>
      </c>
      <c r="H5" t="s">
        <v>6207</v>
      </c>
      <c r="I5">
        <v>2031.78</v>
      </c>
      <c r="J5" t="s">
        <v>26</v>
      </c>
      <c r="K5" t="s">
        <v>27</v>
      </c>
    </row>
    <row r="6" spans="2:11" x14ac:dyDescent="0.15">
      <c r="B6" t="s">
        <v>137</v>
      </c>
      <c r="C6" t="s">
        <v>138</v>
      </c>
      <c r="D6" t="s">
        <v>25</v>
      </c>
      <c r="E6">
        <v>40.98</v>
      </c>
      <c r="F6" s="10">
        <v>0.19</v>
      </c>
      <c r="G6" s="10">
        <v>0.1203</v>
      </c>
      <c r="H6" t="s">
        <v>6207</v>
      </c>
      <c r="I6">
        <v>2020.9</v>
      </c>
      <c r="J6" t="s">
        <v>26</v>
      </c>
      <c r="K6" t="s">
        <v>27</v>
      </c>
    </row>
    <row r="7" spans="2:11" x14ac:dyDescent="0.15">
      <c r="B7" t="s">
        <v>141</v>
      </c>
      <c r="C7" t="s">
        <v>142</v>
      </c>
      <c r="D7" t="s">
        <v>25</v>
      </c>
      <c r="E7">
        <v>26.13</v>
      </c>
      <c r="F7" s="10">
        <v>0.25419999999999998</v>
      </c>
      <c r="G7" s="10">
        <v>8.7099999999999997E-2</v>
      </c>
      <c r="H7" t="s">
        <v>6208</v>
      </c>
      <c r="I7">
        <v>263.87</v>
      </c>
      <c r="J7" t="s">
        <v>26</v>
      </c>
      <c r="K7" t="s">
        <v>27</v>
      </c>
    </row>
    <row r="8" spans="2:11" x14ac:dyDescent="0.15">
      <c r="B8" t="s">
        <v>445</v>
      </c>
      <c r="C8" t="s">
        <v>446</v>
      </c>
      <c r="D8" t="s">
        <v>28</v>
      </c>
      <c r="E8">
        <v>905.01</v>
      </c>
      <c r="F8" s="10">
        <v>0.05</v>
      </c>
      <c r="G8" s="10">
        <v>0.55740000000000001</v>
      </c>
      <c r="H8" t="s">
        <v>6209</v>
      </c>
      <c r="I8">
        <v>669.15</v>
      </c>
      <c r="J8" t="s">
        <v>31</v>
      </c>
      <c r="K8" t="s">
        <v>32</v>
      </c>
    </row>
    <row r="9" spans="2:11" x14ac:dyDescent="0.15">
      <c r="B9" t="s">
        <v>143</v>
      </c>
      <c r="C9" t="s">
        <v>144</v>
      </c>
      <c r="D9" t="s">
        <v>33</v>
      </c>
      <c r="E9">
        <v>27.88</v>
      </c>
      <c r="F9" s="10">
        <v>8.8200000000000001E-2</v>
      </c>
      <c r="G9" s="10">
        <v>0.25690000000000002</v>
      </c>
      <c r="H9" t="s">
        <v>6210</v>
      </c>
      <c r="I9">
        <v>244</v>
      </c>
      <c r="J9" t="s">
        <v>34</v>
      </c>
      <c r="K9" t="s">
        <v>35</v>
      </c>
    </row>
    <row r="10" spans="2:11" x14ac:dyDescent="0.15">
      <c r="B10" t="s">
        <v>145</v>
      </c>
      <c r="C10" t="s">
        <v>146</v>
      </c>
      <c r="D10" t="s">
        <v>20</v>
      </c>
      <c r="E10">
        <v>41.37</v>
      </c>
      <c r="F10" s="10">
        <v>0.33600000000000002</v>
      </c>
      <c r="G10" s="10">
        <v>0.55879999999999996</v>
      </c>
      <c r="H10" t="s">
        <v>6211</v>
      </c>
      <c r="I10">
        <v>209.79</v>
      </c>
      <c r="J10" t="s">
        <v>23</v>
      </c>
      <c r="K10" t="s">
        <v>42</v>
      </c>
    </row>
    <row r="11" spans="2:11" x14ac:dyDescent="0.15">
      <c r="B11" t="s">
        <v>147</v>
      </c>
      <c r="C11" t="s">
        <v>148</v>
      </c>
      <c r="D11" t="s">
        <v>33</v>
      </c>
      <c r="E11">
        <v>16.55</v>
      </c>
      <c r="F11" s="10">
        <v>0.1134</v>
      </c>
      <c r="G11" s="10">
        <v>2.3599000000000001</v>
      </c>
      <c r="H11" t="s">
        <v>6212</v>
      </c>
      <c r="I11">
        <v>151.53</v>
      </c>
      <c r="J11" t="s">
        <v>47</v>
      </c>
      <c r="K11" t="s">
        <v>47</v>
      </c>
    </row>
    <row r="12" spans="2:11" x14ac:dyDescent="0.15">
      <c r="B12" t="s">
        <v>149</v>
      </c>
      <c r="C12" t="s">
        <v>150</v>
      </c>
      <c r="D12" t="s">
        <v>36</v>
      </c>
      <c r="E12">
        <v>24.05</v>
      </c>
      <c r="F12" s="10">
        <v>0.27689999999999998</v>
      </c>
      <c r="G12" s="10">
        <v>0.58560000000000001</v>
      </c>
      <c r="H12" t="s">
        <v>6213</v>
      </c>
      <c r="I12">
        <v>160.87</v>
      </c>
      <c r="J12" t="s">
        <v>40</v>
      </c>
      <c r="K12" t="s">
        <v>41</v>
      </c>
    </row>
    <row r="13" spans="2:11" x14ac:dyDescent="0.15">
      <c r="B13" t="s">
        <v>151</v>
      </c>
      <c r="C13" t="s">
        <v>152</v>
      </c>
      <c r="D13" t="s">
        <v>45</v>
      </c>
      <c r="E13">
        <v>25.21</v>
      </c>
      <c r="F13" s="10">
        <v>0.17319999999999999</v>
      </c>
      <c r="G13" s="10">
        <v>0.72260000000000002</v>
      </c>
      <c r="H13" t="s">
        <v>6214</v>
      </c>
      <c r="I13">
        <v>135.55000000000001</v>
      </c>
      <c r="J13" t="s">
        <v>46</v>
      </c>
      <c r="K13" t="s">
        <v>46</v>
      </c>
    </row>
    <row r="14" spans="2:11" x14ac:dyDescent="0.15">
      <c r="B14" t="s">
        <v>243</v>
      </c>
      <c r="C14" t="s">
        <v>244</v>
      </c>
      <c r="D14" t="s">
        <v>20</v>
      </c>
      <c r="E14">
        <v>77.12</v>
      </c>
      <c r="F14" s="10">
        <v>0.28820000000000001</v>
      </c>
      <c r="G14" s="10">
        <v>0.50090000000000001</v>
      </c>
      <c r="H14" t="s">
        <v>6215</v>
      </c>
      <c r="I14">
        <v>547.05999999999995</v>
      </c>
      <c r="J14" t="s">
        <v>48</v>
      </c>
      <c r="K14" t="s">
        <v>48</v>
      </c>
    </row>
    <row r="15" spans="2:11" x14ac:dyDescent="0.15">
      <c r="B15" t="s">
        <v>165</v>
      </c>
      <c r="C15" t="s">
        <v>166</v>
      </c>
      <c r="D15" t="s">
        <v>25</v>
      </c>
      <c r="E15" t="s">
        <v>6216</v>
      </c>
      <c r="F15" s="10">
        <v>-5.7000000000000002E-2</v>
      </c>
      <c r="G15" s="10">
        <v>0.59430000000000005</v>
      </c>
      <c r="H15" t="s">
        <v>6217</v>
      </c>
      <c r="I15">
        <v>191.92</v>
      </c>
      <c r="J15" t="s">
        <v>26</v>
      </c>
      <c r="K15" t="s">
        <v>57</v>
      </c>
    </row>
    <row r="16" spans="2:11" x14ac:dyDescent="0.15">
      <c r="B16" t="s">
        <v>157</v>
      </c>
      <c r="C16" t="s">
        <v>158</v>
      </c>
      <c r="D16" t="s">
        <v>20</v>
      </c>
      <c r="E16">
        <v>53.61</v>
      </c>
      <c r="F16" s="10">
        <v>1.0438000000000001</v>
      </c>
      <c r="G16" s="10">
        <v>2.0750000000000002</v>
      </c>
      <c r="H16" t="s">
        <v>6218</v>
      </c>
      <c r="I16">
        <v>344.76</v>
      </c>
      <c r="J16" t="s">
        <v>23</v>
      </c>
      <c r="K16" t="s">
        <v>42</v>
      </c>
    </row>
    <row r="17" spans="2:11" x14ac:dyDescent="0.15">
      <c r="B17" t="s">
        <v>213</v>
      </c>
      <c r="C17" t="s">
        <v>214</v>
      </c>
      <c r="D17" t="s">
        <v>20</v>
      </c>
      <c r="E17">
        <v>106.09</v>
      </c>
      <c r="F17" s="10">
        <v>0.22770000000000001</v>
      </c>
      <c r="G17" s="10">
        <v>0.48470000000000002</v>
      </c>
      <c r="H17" t="s">
        <v>6219</v>
      </c>
      <c r="I17">
        <v>261.58</v>
      </c>
      <c r="J17" t="s">
        <v>23</v>
      </c>
      <c r="K17" t="s">
        <v>42</v>
      </c>
    </row>
    <row r="18" spans="2:11" x14ac:dyDescent="0.15">
      <c r="B18" t="s">
        <v>153</v>
      </c>
      <c r="C18" t="s">
        <v>154</v>
      </c>
      <c r="D18" t="s">
        <v>45</v>
      </c>
      <c r="E18">
        <v>22.81</v>
      </c>
      <c r="F18" s="10">
        <v>0.29699999999999999</v>
      </c>
      <c r="G18" s="10">
        <v>0.64070000000000005</v>
      </c>
      <c r="H18" t="s">
        <v>6220</v>
      </c>
      <c r="I18">
        <v>128.25</v>
      </c>
      <c r="J18" t="s">
        <v>49</v>
      </c>
      <c r="K18" t="s">
        <v>50</v>
      </c>
    </row>
    <row r="19" spans="2:11" x14ac:dyDescent="0.15">
      <c r="B19" t="s">
        <v>175</v>
      </c>
      <c r="C19" t="s">
        <v>176</v>
      </c>
      <c r="D19" t="s">
        <v>36</v>
      </c>
      <c r="E19">
        <v>20.74</v>
      </c>
      <c r="F19" s="10">
        <v>0.24460000000000001</v>
      </c>
      <c r="G19" s="10">
        <v>0.61619999999999997</v>
      </c>
      <c r="H19" t="s">
        <v>6221</v>
      </c>
      <c r="I19">
        <v>332.49</v>
      </c>
      <c r="J19" t="s">
        <v>37</v>
      </c>
      <c r="K19" t="s">
        <v>38</v>
      </c>
    </row>
    <row r="20" spans="2:11" x14ac:dyDescent="0.15">
      <c r="B20" t="s">
        <v>161</v>
      </c>
      <c r="C20" t="s">
        <v>162</v>
      </c>
      <c r="D20" t="s">
        <v>33</v>
      </c>
      <c r="E20">
        <v>18.34</v>
      </c>
      <c r="F20" s="10">
        <v>6.7299999999999999E-2</v>
      </c>
      <c r="G20" s="10">
        <v>1.9196</v>
      </c>
      <c r="H20" t="s">
        <v>6222</v>
      </c>
      <c r="I20">
        <v>35.68</v>
      </c>
      <c r="J20" t="s">
        <v>47</v>
      </c>
      <c r="K20" t="s">
        <v>47</v>
      </c>
    </row>
    <row r="21" spans="2:11" x14ac:dyDescent="0.15">
      <c r="B21" t="s">
        <v>163</v>
      </c>
      <c r="C21" t="s">
        <v>164</v>
      </c>
      <c r="D21" t="s">
        <v>28</v>
      </c>
      <c r="E21">
        <v>21.76</v>
      </c>
      <c r="F21" t="s">
        <v>6216</v>
      </c>
      <c r="G21" s="10">
        <v>26.831900000000001</v>
      </c>
      <c r="H21" t="s">
        <v>6223</v>
      </c>
      <c r="I21">
        <v>259.60000000000002</v>
      </c>
      <c r="J21" t="s">
        <v>29</v>
      </c>
      <c r="K21" t="s">
        <v>52</v>
      </c>
    </row>
    <row r="22" spans="2:11" x14ac:dyDescent="0.15">
      <c r="B22" t="s">
        <v>177</v>
      </c>
      <c r="C22" t="s">
        <v>178</v>
      </c>
      <c r="D22" t="s">
        <v>20</v>
      </c>
      <c r="E22">
        <v>12.95</v>
      </c>
      <c r="F22" s="10">
        <v>0.26340000000000002</v>
      </c>
      <c r="G22" s="10">
        <v>0.45569999999999999</v>
      </c>
      <c r="H22" t="s">
        <v>6224</v>
      </c>
      <c r="I22">
        <v>59.72</v>
      </c>
      <c r="J22" t="s">
        <v>48</v>
      </c>
      <c r="K22" t="s">
        <v>48</v>
      </c>
    </row>
    <row r="23" spans="2:11" x14ac:dyDescent="0.15">
      <c r="B23" t="s">
        <v>185</v>
      </c>
      <c r="C23" t="s">
        <v>186</v>
      </c>
      <c r="D23" t="s">
        <v>25</v>
      </c>
      <c r="E23">
        <v>23.68</v>
      </c>
      <c r="F23" s="10">
        <v>0.1217</v>
      </c>
      <c r="G23" s="10">
        <v>1.2190000000000001</v>
      </c>
      <c r="H23" t="s">
        <v>6225</v>
      </c>
      <c r="I23">
        <v>52.34</v>
      </c>
      <c r="J23" t="s">
        <v>26</v>
      </c>
      <c r="K23" t="s">
        <v>74</v>
      </c>
    </row>
    <row r="24" spans="2:11" x14ac:dyDescent="0.15">
      <c r="B24" t="s">
        <v>211</v>
      </c>
      <c r="C24" t="s">
        <v>212</v>
      </c>
      <c r="D24" t="s">
        <v>25</v>
      </c>
      <c r="E24">
        <v>66.27</v>
      </c>
      <c r="F24" s="10">
        <v>0.29620000000000002</v>
      </c>
      <c r="G24" s="10">
        <v>1.6729000000000001</v>
      </c>
      <c r="H24" t="s">
        <v>6226</v>
      </c>
      <c r="I24">
        <v>526.86</v>
      </c>
      <c r="J24" t="s">
        <v>26</v>
      </c>
      <c r="K24" t="s">
        <v>57</v>
      </c>
    </row>
    <row r="25" spans="2:11" x14ac:dyDescent="0.15">
      <c r="B25" t="s">
        <v>167</v>
      </c>
      <c r="C25" t="s">
        <v>168</v>
      </c>
      <c r="D25" t="s">
        <v>25</v>
      </c>
      <c r="E25">
        <v>11.57</v>
      </c>
      <c r="F25" s="10">
        <v>0.27550000000000002</v>
      </c>
      <c r="G25" s="10">
        <v>2.1732999999999998</v>
      </c>
      <c r="H25" t="s">
        <v>6227</v>
      </c>
      <c r="I25">
        <v>56.58</v>
      </c>
      <c r="J25" t="s">
        <v>61</v>
      </c>
      <c r="K25" t="s">
        <v>64</v>
      </c>
    </row>
    <row r="26" spans="2:11" x14ac:dyDescent="0.15">
      <c r="B26" t="s">
        <v>155</v>
      </c>
      <c r="C26" t="s">
        <v>156</v>
      </c>
      <c r="D26" t="s">
        <v>43</v>
      </c>
      <c r="E26" t="s">
        <v>6216</v>
      </c>
      <c r="F26" s="10">
        <v>1.8100000000000002E-2</v>
      </c>
      <c r="G26" s="10">
        <v>0.37269999999999998</v>
      </c>
      <c r="H26" t="s">
        <v>6228</v>
      </c>
      <c r="I26">
        <v>54.99</v>
      </c>
      <c r="J26" t="s">
        <v>43</v>
      </c>
      <c r="K26" t="s">
        <v>44</v>
      </c>
    </row>
    <row r="27" spans="2:11" x14ac:dyDescent="0.15">
      <c r="B27" t="s">
        <v>201</v>
      </c>
      <c r="C27" t="s">
        <v>202</v>
      </c>
      <c r="D27" t="s">
        <v>20</v>
      </c>
      <c r="E27">
        <v>42.38</v>
      </c>
      <c r="F27" s="10">
        <v>0.44209999999999999</v>
      </c>
      <c r="G27" s="10">
        <v>0.35489999999999999</v>
      </c>
      <c r="H27" t="s">
        <v>6229</v>
      </c>
      <c r="I27">
        <v>460.32</v>
      </c>
      <c r="J27" t="s">
        <v>23</v>
      </c>
      <c r="K27" t="s">
        <v>24</v>
      </c>
    </row>
    <row r="28" spans="2:11" x14ac:dyDescent="0.15">
      <c r="B28" t="s">
        <v>203</v>
      </c>
      <c r="C28" t="s">
        <v>204</v>
      </c>
      <c r="D28" t="s">
        <v>20</v>
      </c>
      <c r="E28">
        <v>437.53</v>
      </c>
      <c r="F28" s="10">
        <v>9.6699999999999994E-2</v>
      </c>
      <c r="G28" s="10">
        <v>0.15440000000000001</v>
      </c>
      <c r="H28" t="s">
        <v>6230</v>
      </c>
      <c r="I28">
        <v>233.91</v>
      </c>
      <c r="J28" t="s">
        <v>23</v>
      </c>
      <c r="K28" t="s">
        <v>24</v>
      </c>
    </row>
    <row r="29" spans="2:11" x14ac:dyDescent="0.15">
      <c r="B29" t="s">
        <v>169</v>
      </c>
      <c r="C29" t="s">
        <v>170</v>
      </c>
      <c r="D29" t="s">
        <v>45</v>
      </c>
      <c r="E29">
        <v>26</v>
      </c>
      <c r="F29" s="10">
        <v>0.40479999999999999</v>
      </c>
      <c r="G29" s="10">
        <v>2.0106000000000002</v>
      </c>
      <c r="H29" t="s">
        <v>6231</v>
      </c>
      <c r="I29">
        <v>50.66</v>
      </c>
      <c r="J29" t="s">
        <v>53</v>
      </c>
      <c r="K29" t="s">
        <v>54</v>
      </c>
    </row>
    <row r="30" spans="2:11" x14ac:dyDescent="0.15">
      <c r="B30" t="s">
        <v>195</v>
      </c>
      <c r="C30" t="s">
        <v>196</v>
      </c>
      <c r="D30" t="s">
        <v>36</v>
      </c>
      <c r="E30">
        <v>48.2</v>
      </c>
      <c r="F30" s="10">
        <v>0.14080000000000001</v>
      </c>
      <c r="G30" s="10">
        <v>0.60270000000000001</v>
      </c>
      <c r="H30" t="s">
        <v>6232</v>
      </c>
      <c r="I30">
        <v>120.61</v>
      </c>
      <c r="J30" t="s">
        <v>37</v>
      </c>
      <c r="K30" t="s">
        <v>60</v>
      </c>
    </row>
    <row r="31" spans="2:11" x14ac:dyDescent="0.15">
      <c r="B31" t="s">
        <v>205</v>
      </c>
      <c r="C31" t="s">
        <v>206</v>
      </c>
      <c r="D31" t="s">
        <v>28</v>
      </c>
      <c r="E31">
        <v>65.09</v>
      </c>
      <c r="F31" s="10">
        <v>0.28270000000000001</v>
      </c>
      <c r="G31" s="10">
        <v>1.2035</v>
      </c>
      <c r="H31" t="s">
        <v>6233</v>
      </c>
      <c r="I31">
        <v>132.71</v>
      </c>
      <c r="J31" t="s">
        <v>67</v>
      </c>
      <c r="K31" t="s">
        <v>68</v>
      </c>
    </row>
    <row r="32" spans="2:11" x14ac:dyDescent="0.15">
      <c r="B32" t="s">
        <v>159</v>
      </c>
      <c r="C32" t="s">
        <v>160</v>
      </c>
      <c r="D32" t="s">
        <v>25</v>
      </c>
      <c r="E32">
        <v>16.489999999999998</v>
      </c>
      <c r="F32" s="10">
        <v>-3.1E-2</v>
      </c>
      <c r="G32" s="10">
        <v>1.0012000000000001</v>
      </c>
      <c r="H32" t="s">
        <v>6234</v>
      </c>
      <c r="I32">
        <v>29.37</v>
      </c>
      <c r="J32" t="s">
        <v>61</v>
      </c>
      <c r="K32" t="s">
        <v>64</v>
      </c>
    </row>
    <row r="33" spans="2:11" x14ac:dyDescent="0.15">
      <c r="B33" t="s">
        <v>231</v>
      </c>
      <c r="C33" t="s">
        <v>232</v>
      </c>
      <c r="D33" t="s">
        <v>20</v>
      </c>
      <c r="E33">
        <v>63</v>
      </c>
      <c r="F33" s="10">
        <v>0.12870000000000001</v>
      </c>
      <c r="G33" s="10">
        <v>1.7451000000000001</v>
      </c>
      <c r="H33" t="s">
        <v>6235</v>
      </c>
      <c r="I33">
        <v>465.23</v>
      </c>
      <c r="J33" t="s">
        <v>48</v>
      </c>
      <c r="K33" t="s">
        <v>48</v>
      </c>
    </row>
    <row r="34" spans="2:11" x14ac:dyDescent="0.15">
      <c r="B34" t="s">
        <v>237</v>
      </c>
      <c r="C34" t="s">
        <v>238</v>
      </c>
      <c r="D34" t="s">
        <v>36</v>
      </c>
      <c r="E34">
        <v>26.51</v>
      </c>
      <c r="F34" s="10">
        <v>1.5018</v>
      </c>
      <c r="G34" s="10">
        <v>2.8489</v>
      </c>
      <c r="H34" t="s">
        <v>6236</v>
      </c>
      <c r="I34">
        <v>201.09</v>
      </c>
      <c r="J34" t="s">
        <v>40</v>
      </c>
      <c r="K34" t="s">
        <v>41</v>
      </c>
    </row>
    <row r="35" spans="2:11" x14ac:dyDescent="0.15">
      <c r="B35" t="s">
        <v>183</v>
      </c>
      <c r="C35" t="s">
        <v>184</v>
      </c>
      <c r="D35" t="s">
        <v>20</v>
      </c>
      <c r="E35">
        <v>17.2</v>
      </c>
      <c r="F35" s="10">
        <v>0.27139999999999997</v>
      </c>
      <c r="G35" s="10">
        <v>0.39900000000000002</v>
      </c>
      <c r="H35" t="s">
        <v>6237</v>
      </c>
      <c r="I35">
        <v>45.23</v>
      </c>
      <c r="J35" t="s">
        <v>21</v>
      </c>
      <c r="K35" t="s">
        <v>63</v>
      </c>
    </row>
    <row r="36" spans="2:11" x14ac:dyDescent="0.15">
      <c r="B36" t="s">
        <v>187</v>
      </c>
      <c r="C36" t="s">
        <v>188</v>
      </c>
      <c r="D36" t="s">
        <v>36</v>
      </c>
      <c r="E36">
        <v>14.9</v>
      </c>
      <c r="F36" s="10">
        <v>0.13320000000000001</v>
      </c>
      <c r="G36" s="10">
        <v>0.96419999999999995</v>
      </c>
      <c r="H36" t="s">
        <v>6238</v>
      </c>
      <c r="I36">
        <v>33.880000000000003</v>
      </c>
      <c r="J36" t="s">
        <v>40</v>
      </c>
      <c r="K36" t="s">
        <v>41</v>
      </c>
    </row>
    <row r="37" spans="2:11" x14ac:dyDescent="0.15">
      <c r="B37" t="s">
        <v>191</v>
      </c>
      <c r="C37" t="s">
        <v>192</v>
      </c>
      <c r="D37" t="s">
        <v>20</v>
      </c>
      <c r="E37">
        <v>18.899999999999999</v>
      </c>
      <c r="F37" s="10">
        <v>0.88419999999999999</v>
      </c>
      <c r="G37" s="10">
        <v>8.2151999999999994</v>
      </c>
      <c r="H37" t="s">
        <v>6239</v>
      </c>
      <c r="I37">
        <v>64.62</v>
      </c>
      <c r="J37" t="s">
        <v>23</v>
      </c>
      <c r="K37" t="s">
        <v>24</v>
      </c>
    </row>
    <row r="38" spans="2:11" x14ac:dyDescent="0.15">
      <c r="B38" t="s">
        <v>173</v>
      </c>
      <c r="C38" t="s">
        <v>174</v>
      </c>
      <c r="D38" t="s">
        <v>36</v>
      </c>
      <c r="E38">
        <v>13.37</v>
      </c>
      <c r="F38" s="10">
        <v>0.41120000000000001</v>
      </c>
      <c r="G38" s="10">
        <v>0.9819</v>
      </c>
      <c r="H38" t="s">
        <v>6240</v>
      </c>
      <c r="I38">
        <v>74.89</v>
      </c>
      <c r="J38" t="s">
        <v>40</v>
      </c>
      <c r="K38" t="s">
        <v>41</v>
      </c>
    </row>
    <row r="39" spans="2:11" x14ac:dyDescent="0.15">
      <c r="B39" t="s">
        <v>171</v>
      </c>
      <c r="C39" t="s">
        <v>172</v>
      </c>
      <c r="D39" t="s">
        <v>43</v>
      </c>
      <c r="E39" t="s">
        <v>6216</v>
      </c>
      <c r="F39" s="10">
        <v>-7.3599999999999999E-2</v>
      </c>
      <c r="G39" s="10">
        <v>0.33650000000000002</v>
      </c>
      <c r="H39" t="s">
        <v>6241</v>
      </c>
      <c r="I39">
        <v>99.07</v>
      </c>
      <c r="J39" t="s">
        <v>43</v>
      </c>
      <c r="K39" t="s">
        <v>44</v>
      </c>
    </row>
    <row r="40" spans="2:11" x14ac:dyDescent="0.15">
      <c r="B40" t="s">
        <v>255</v>
      </c>
      <c r="C40" t="s">
        <v>256</v>
      </c>
      <c r="D40" t="s">
        <v>36</v>
      </c>
      <c r="E40">
        <v>13.77</v>
      </c>
      <c r="F40" t="s">
        <v>6216</v>
      </c>
      <c r="G40" s="10">
        <v>6.6475999999999997</v>
      </c>
      <c r="H40" t="s">
        <v>6242</v>
      </c>
      <c r="I40">
        <v>106.66</v>
      </c>
      <c r="J40" t="s">
        <v>40</v>
      </c>
      <c r="K40" t="s">
        <v>55</v>
      </c>
    </row>
    <row r="41" spans="2:11" x14ac:dyDescent="0.15">
      <c r="B41" t="s">
        <v>225</v>
      </c>
      <c r="C41" t="s">
        <v>226</v>
      </c>
      <c r="D41" t="s">
        <v>36</v>
      </c>
      <c r="E41">
        <v>28.01</v>
      </c>
      <c r="F41" s="10">
        <v>0.19869999999999999</v>
      </c>
      <c r="G41" s="10">
        <v>0.62990000000000002</v>
      </c>
      <c r="H41" t="s">
        <v>6243</v>
      </c>
      <c r="I41">
        <v>454.7</v>
      </c>
      <c r="J41" t="s">
        <v>40</v>
      </c>
      <c r="K41" t="s">
        <v>56</v>
      </c>
    </row>
    <row r="42" spans="2:11" x14ac:dyDescent="0.15">
      <c r="B42" t="s">
        <v>189</v>
      </c>
      <c r="C42" t="s">
        <v>190</v>
      </c>
      <c r="D42" t="s">
        <v>45</v>
      </c>
      <c r="E42">
        <v>23.87</v>
      </c>
      <c r="F42" s="10">
        <v>0.50419999999999998</v>
      </c>
      <c r="G42" s="10">
        <v>3.3826999999999998</v>
      </c>
      <c r="H42" t="s">
        <v>6244</v>
      </c>
      <c r="I42">
        <v>131.94999999999999</v>
      </c>
      <c r="J42" t="s">
        <v>53</v>
      </c>
      <c r="K42" t="s">
        <v>54</v>
      </c>
    </row>
    <row r="43" spans="2:11" x14ac:dyDescent="0.15">
      <c r="B43" t="s">
        <v>247</v>
      </c>
      <c r="C43" t="s">
        <v>248</v>
      </c>
      <c r="D43" t="s">
        <v>36</v>
      </c>
      <c r="E43">
        <v>48.45</v>
      </c>
      <c r="F43" s="10">
        <v>0.1077</v>
      </c>
      <c r="G43" s="10">
        <v>0.53310000000000002</v>
      </c>
      <c r="H43" t="s">
        <v>6245</v>
      </c>
      <c r="I43">
        <v>224.15</v>
      </c>
      <c r="J43" t="s">
        <v>37</v>
      </c>
      <c r="K43" t="s">
        <v>60</v>
      </c>
    </row>
    <row r="44" spans="2:11" x14ac:dyDescent="0.15">
      <c r="B44" t="s">
        <v>223</v>
      </c>
      <c r="C44" t="s">
        <v>224</v>
      </c>
      <c r="D44" t="s">
        <v>20</v>
      </c>
      <c r="E44">
        <v>29.81</v>
      </c>
      <c r="F44" s="10">
        <v>0.61550000000000005</v>
      </c>
      <c r="G44" s="10">
        <v>0.77490000000000003</v>
      </c>
      <c r="H44" t="s">
        <v>6246</v>
      </c>
      <c r="I44">
        <v>170.42</v>
      </c>
      <c r="J44" t="s">
        <v>48</v>
      </c>
      <c r="K44" t="s">
        <v>48</v>
      </c>
    </row>
    <row r="45" spans="2:11" x14ac:dyDescent="0.15">
      <c r="B45" t="s">
        <v>257</v>
      </c>
      <c r="C45" t="s">
        <v>258</v>
      </c>
      <c r="D45" t="s">
        <v>20</v>
      </c>
      <c r="E45">
        <v>29</v>
      </c>
      <c r="F45" s="10">
        <v>1.1314</v>
      </c>
      <c r="G45" s="10">
        <v>2.1316000000000002</v>
      </c>
      <c r="H45" t="s">
        <v>6247</v>
      </c>
      <c r="I45">
        <v>136.44999999999999</v>
      </c>
      <c r="J45" t="s">
        <v>48</v>
      </c>
      <c r="K45" t="s">
        <v>48</v>
      </c>
    </row>
    <row r="46" spans="2:11" x14ac:dyDescent="0.15">
      <c r="B46" t="s">
        <v>193</v>
      </c>
      <c r="C46" t="s">
        <v>194</v>
      </c>
      <c r="D46" t="s">
        <v>28</v>
      </c>
      <c r="E46">
        <v>34.409999999999997</v>
      </c>
      <c r="F46" t="s">
        <v>6216</v>
      </c>
      <c r="G46" t="s">
        <v>6216</v>
      </c>
      <c r="H46" t="s">
        <v>6248</v>
      </c>
      <c r="I46">
        <v>212.45</v>
      </c>
      <c r="J46" t="s">
        <v>58</v>
      </c>
      <c r="K46" t="s">
        <v>59</v>
      </c>
    </row>
    <row r="47" spans="2:11" x14ac:dyDescent="0.15">
      <c r="B47" t="s">
        <v>209</v>
      </c>
      <c r="C47" t="s">
        <v>210</v>
      </c>
      <c r="D47" t="s">
        <v>45</v>
      </c>
      <c r="E47">
        <v>35.380000000000003</v>
      </c>
      <c r="F47" s="10">
        <v>0.28149999999999997</v>
      </c>
      <c r="G47" s="10">
        <v>0.66620000000000001</v>
      </c>
      <c r="H47" t="s">
        <v>6249</v>
      </c>
      <c r="I47">
        <v>344.59</v>
      </c>
      <c r="J47" t="s">
        <v>46</v>
      </c>
      <c r="K47" t="s">
        <v>46</v>
      </c>
    </row>
    <row r="48" spans="2:11" x14ac:dyDescent="0.15">
      <c r="B48" t="s">
        <v>181</v>
      </c>
      <c r="C48" t="s">
        <v>182</v>
      </c>
      <c r="D48" t="s">
        <v>33</v>
      </c>
      <c r="E48">
        <v>66.069999999999993</v>
      </c>
      <c r="F48" s="10">
        <v>1.04E-2</v>
      </c>
      <c r="G48" s="10">
        <v>1.4626999999999999</v>
      </c>
      <c r="H48" t="s">
        <v>6250</v>
      </c>
      <c r="I48">
        <v>37.24</v>
      </c>
      <c r="J48" t="s">
        <v>47</v>
      </c>
      <c r="K48" t="s">
        <v>47</v>
      </c>
    </row>
    <row r="49" spans="2:11" x14ac:dyDescent="0.15">
      <c r="B49" t="s">
        <v>239</v>
      </c>
      <c r="C49" t="s">
        <v>240</v>
      </c>
      <c r="D49" t="s">
        <v>65</v>
      </c>
      <c r="E49">
        <v>32.64</v>
      </c>
      <c r="F49" s="10">
        <v>7.9399999999999998E-2</v>
      </c>
      <c r="G49" s="10">
        <v>1.0824</v>
      </c>
      <c r="H49" t="s">
        <v>6251</v>
      </c>
      <c r="I49">
        <v>74.12</v>
      </c>
      <c r="J49" t="s">
        <v>65</v>
      </c>
      <c r="K49" t="s">
        <v>66</v>
      </c>
    </row>
    <row r="50" spans="2:11" x14ac:dyDescent="0.15">
      <c r="B50" t="s">
        <v>307</v>
      </c>
      <c r="C50" t="s">
        <v>308</v>
      </c>
      <c r="D50" t="s">
        <v>25</v>
      </c>
      <c r="E50">
        <v>30.75</v>
      </c>
      <c r="F50" s="10">
        <v>6.5100000000000005E-2</v>
      </c>
      <c r="G50" s="10">
        <v>1.6413</v>
      </c>
      <c r="H50" t="s">
        <v>6252</v>
      </c>
      <c r="I50">
        <v>117.13</v>
      </c>
      <c r="J50" t="s">
        <v>61</v>
      </c>
      <c r="K50" t="s">
        <v>62</v>
      </c>
    </row>
    <row r="51" spans="2:11" x14ac:dyDescent="0.15">
      <c r="B51" t="s">
        <v>219</v>
      </c>
      <c r="C51" t="s">
        <v>220</v>
      </c>
      <c r="D51" t="s">
        <v>69</v>
      </c>
      <c r="E51">
        <v>26.15</v>
      </c>
      <c r="F51" s="10">
        <v>0.26519999999999999</v>
      </c>
      <c r="G51" s="10">
        <v>1.3043</v>
      </c>
      <c r="H51" t="s">
        <v>6253</v>
      </c>
      <c r="I51">
        <v>203.73</v>
      </c>
      <c r="J51" t="s">
        <v>76</v>
      </c>
      <c r="K51" t="s">
        <v>78</v>
      </c>
    </row>
    <row r="52" spans="2:11" x14ac:dyDescent="0.15">
      <c r="B52" t="s">
        <v>301</v>
      </c>
      <c r="C52" t="s">
        <v>302</v>
      </c>
      <c r="D52" t="s">
        <v>33</v>
      </c>
      <c r="E52">
        <v>11.77</v>
      </c>
      <c r="F52" s="10">
        <v>0.1212</v>
      </c>
      <c r="G52" s="10">
        <v>4.1689999999999996</v>
      </c>
      <c r="H52" t="s">
        <v>6254</v>
      </c>
      <c r="I52">
        <v>76.989999999999995</v>
      </c>
      <c r="J52" t="s">
        <v>34</v>
      </c>
      <c r="K52" t="s">
        <v>73</v>
      </c>
    </row>
    <row r="53" spans="2:11" x14ac:dyDescent="0.15">
      <c r="B53" t="s">
        <v>245</v>
      </c>
      <c r="C53" t="s">
        <v>246</v>
      </c>
      <c r="D53" t="s">
        <v>69</v>
      </c>
      <c r="E53">
        <v>19.23</v>
      </c>
      <c r="F53" s="10">
        <v>0.71209999999999996</v>
      </c>
      <c r="G53" s="10">
        <v>36.857900000000001</v>
      </c>
      <c r="H53" t="s">
        <v>6255</v>
      </c>
      <c r="I53">
        <v>158.02000000000001</v>
      </c>
      <c r="J53" t="s">
        <v>70</v>
      </c>
      <c r="K53" t="s">
        <v>71</v>
      </c>
    </row>
    <row r="54" spans="2:11" x14ac:dyDescent="0.15">
      <c r="B54" t="s">
        <v>227</v>
      </c>
      <c r="C54" t="s">
        <v>228</v>
      </c>
      <c r="D54" t="s">
        <v>69</v>
      </c>
      <c r="E54">
        <v>25.41</v>
      </c>
      <c r="F54" s="10">
        <v>0.3049</v>
      </c>
      <c r="G54" s="10">
        <v>1.6708000000000001</v>
      </c>
      <c r="H54" t="s">
        <v>6256</v>
      </c>
      <c r="I54">
        <v>205.91</v>
      </c>
      <c r="J54" t="s">
        <v>70</v>
      </c>
      <c r="K54" t="s">
        <v>75</v>
      </c>
    </row>
    <row r="55" spans="2:11" x14ac:dyDescent="0.15">
      <c r="B55" t="s">
        <v>277</v>
      </c>
      <c r="C55" t="s">
        <v>278</v>
      </c>
      <c r="D55" t="s">
        <v>36</v>
      </c>
      <c r="E55">
        <v>38.44</v>
      </c>
      <c r="F55" s="10">
        <v>-0.2016</v>
      </c>
      <c r="G55" s="10">
        <v>1.3641000000000001</v>
      </c>
      <c r="H55" t="s">
        <v>6257</v>
      </c>
      <c r="I55">
        <v>60.26</v>
      </c>
      <c r="J55" t="s">
        <v>40</v>
      </c>
      <c r="K55" t="s">
        <v>41</v>
      </c>
    </row>
    <row r="56" spans="2:11" x14ac:dyDescent="0.15">
      <c r="B56" t="s">
        <v>199</v>
      </c>
      <c r="C56" t="s">
        <v>200</v>
      </c>
      <c r="D56" t="s">
        <v>33</v>
      </c>
      <c r="E56">
        <v>15.44</v>
      </c>
      <c r="F56" s="10">
        <v>5.9200000000000003E-2</v>
      </c>
      <c r="G56" s="10">
        <v>3.5868000000000002</v>
      </c>
      <c r="H56" t="s">
        <v>6258</v>
      </c>
      <c r="I56">
        <v>65.8</v>
      </c>
      <c r="J56" t="s">
        <v>47</v>
      </c>
      <c r="K56" t="s">
        <v>47</v>
      </c>
    </row>
    <row r="57" spans="2:11" x14ac:dyDescent="0.15">
      <c r="B57" t="s">
        <v>229</v>
      </c>
      <c r="C57" t="s">
        <v>230</v>
      </c>
      <c r="D57" t="s">
        <v>45</v>
      </c>
      <c r="E57">
        <v>16.38</v>
      </c>
      <c r="F57" t="s">
        <v>6216</v>
      </c>
      <c r="G57" t="s">
        <v>6216</v>
      </c>
      <c r="H57" t="s">
        <v>6259</v>
      </c>
      <c r="I57">
        <v>86.69</v>
      </c>
      <c r="J57" t="s">
        <v>53</v>
      </c>
      <c r="K57" t="s">
        <v>72</v>
      </c>
    </row>
    <row r="58" spans="2:11" x14ac:dyDescent="0.15">
      <c r="B58" t="s">
        <v>251</v>
      </c>
      <c r="C58" t="s">
        <v>252</v>
      </c>
      <c r="D58" t="s">
        <v>25</v>
      </c>
      <c r="E58">
        <v>36.770000000000003</v>
      </c>
      <c r="F58" s="10">
        <v>0.1166</v>
      </c>
      <c r="G58" s="10">
        <v>2.7772000000000001</v>
      </c>
      <c r="H58" t="s">
        <v>6260</v>
      </c>
      <c r="I58">
        <v>592.11</v>
      </c>
      <c r="J58" t="s">
        <v>26</v>
      </c>
      <c r="K58" t="s">
        <v>74</v>
      </c>
    </row>
    <row r="59" spans="2:11" x14ac:dyDescent="0.15">
      <c r="B59" t="s">
        <v>215</v>
      </c>
      <c r="C59" t="s">
        <v>216</v>
      </c>
      <c r="D59" t="s">
        <v>36</v>
      </c>
      <c r="E59">
        <v>18.7</v>
      </c>
      <c r="F59" s="10">
        <v>0.76129999999999998</v>
      </c>
      <c r="G59" s="10">
        <v>3.5546000000000002</v>
      </c>
      <c r="H59" t="s">
        <v>6261</v>
      </c>
      <c r="I59">
        <v>232.99</v>
      </c>
      <c r="J59" t="s">
        <v>40</v>
      </c>
      <c r="K59" t="s">
        <v>55</v>
      </c>
    </row>
    <row r="60" spans="2:11" x14ac:dyDescent="0.15">
      <c r="B60" t="s">
        <v>261</v>
      </c>
      <c r="C60" t="s">
        <v>262</v>
      </c>
      <c r="D60" t="s">
        <v>28</v>
      </c>
      <c r="E60">
        <v>19.28</v>
      </c>
      <c r="F60" s="10">
        <v>1.6374</v>
      </c>
      <c r="G60" s="10">
        <v>6.4401999999999999</v>
      </c>
      <c r="H60" t="s">
        <v>6262</v>
      </c>
      <c r="I60">
        <v>166.16</v>
      </c>
      <c r="J60" t="s">
        <v>29</v>
      </c>
      <c r="K60" t="s">
        <v>52</v>
      </c>
    </row>
    <row r="61" spans="2:11" x14ac:dyDescent="0.15">
      <c r="B61" t="s">
        <v>179</v>
      </c>
      <c r="C61" t="s">
        <v>180</v>
      </c>
      <c r="D61" t="s">
        <v>69</v>
      </c>
      <c r="E61" t="s">
        <v>6216</v>
      </c>
      <c r="F61" t="s">
        <v>6216</v>
      </c>
      <c r="G61" t="s">
        <v>6216</v>
      </c>
      <c r="H61" t="s">
        <v>6263</v>
      </c>
      <c r="I61">
        <v>211.56</v>
      </c>
      <c r="J61" t="s">
        <v>76</v>
      </c>
      <c r="K61" t="s">
        <v>77</v>
      </c>
    </row>
    <row r="62" spans="2:11" x14ac:dyDescent="0.15">
      <c r="B62" t="s">
        <v>587</v>
      </c>
      <c r="C62" t="s">
        <v>588</v>
      </c>
      <c r="D62" t="s">
        <v>20</v>
      </c>
      <c r="E62" t="s">
        <v>6216</v>
      </c>
      <c r="F62" s="10">
        <v>0.18720000000000001</v>
      </c>
      <c r="G62" s="10">
        <v>1.0640000000000001</v>
      </c>
      <c r="H62" t="s">
        <v>6264</v>
      </c>
      <c r="I62">
        <v>246.02</v>
      </c>
      <c r="J62" t="s">
        <v>23</v>
      </c>
      <c r="K62" t="s">
        <v>42</v>
      </c>
    </row>
    <row r="63" spans="2:11" x14ac:dyDescent="0.15">
      <c r="B63" t="s">
        <v>221</v>
      </c>
      <c r="C63" t="s">
        <v>222</v>
      </c>
      <c r="D63" t="s">
        <v>28</v>
      </c>
      <c r="E63">
        <v>102.76</v>
      </c>
      <c r="F63" t="s">
        <v>6216</v>
      </c>
      <c r="G63" t="s">
        <v>6216</v>
      </c>
      <c r="H63" t="s">
        <v>6265</v>
      </c>
      <c r="I63">
        <v>101.28</v>
      </c>
      <c r="J63" t="s">
        <v>58</v>
      </c>
      <c r="K63" t="s">
        <v>59</v>
      </c>
    </row>
    <row r="64" spans="2:11" x14ac:dyDescent="0.15">
      <c r="B64" t="s">
        <v>311</v>
      </c>
      <c r="C64" t="s">
        <v>312</v>
      </c>
      <c r="D64" t="s">
        <v>69</v>
      </c>
      <c r="E64">
        <v>34.49</v>
      </c>
      <c r="F64" s="10">
        <v>0.20039999999999999</v>
      </c>
      <c r="G64" s="10">
        <v>2.4569999999999999</v>
      </c>
      <c r="H64" t="s">
        <v>6266</v>
      </c>
      <c r="I64">
        <v>218.12</v>
      </c>
      <c r="J64" t="s">
        <v>76</v>
      </c>
      <c r="K64" t="s">
        <v>82</v>
      </c>
    </row>
    <row r="65" spans="2:11" x14ac:dyDescent="0.15">
      <c r="B65" t="s">
        <v>369</v>
      </c>
      <c r="C65" t="s">
        <v>370</v>
      </c>
      <c r="D65" t="s">
        <v>33</v>
      </c>
      <c r="E65">
        <v>26.32</v>
      </c>
      <c r="F65" s="10">
        <v>8.1199999999999994E-2</v>
      </c>
      <c r="G65" s="10">
        <v>0.2424</v>
      </c>
      <c r="H65" t="s">
        <v>6267</v>
      </c>
      <c r="I65">
        <v>62.01</v>
      </c>
      <c r="J65" t="s">
        <v>34</v>
      </c>
      <c r="K65" t="s">
        <v>73</v>
      </c>
    </row>
    <row r="66" spans="2:11" x14ac:dyDescent="0.15">
      <c r="B66" t="s">
        <v>6268</v>
      </c>
      <c r="C66" t="s">
        <v>6269</v>
      </c>
      <c r="D66" t="s">
        <v>20</v>
      </c>
      <c r="E66">
        <v>253.45</v>
      </c>
      <c r="F66" s="10">
        <v>0.37540000000000001</v>
      </c>
      <c r="G66" s="10">
        <v>4.6899999999999997E-2</v>
      </c>
      <c r="H66" t="s">
        <v>6270</v>
      </c>
      <c r="I66">
        <v>369.62</v>
      </c>
      <c r="J66" t="s">
        <v>23</v>
      </c>
      <c r="K66" t="s">
        <v>24</v>
      </c>
    </row>
    <row r="67" spans="2:11" x14ac:dyDescent="0.15">
      <c r="B67" t="s">
        <v>283</v>
      </c>
      <c r="C67" t="s">
        <v>284</v>
      </c>
      <c r="D67" t="s">
        <v>33</v>
      </c>
      <c r="E67">
        <v>9.7899999999999991</v>
      </c>
      <c r="F67" s="10">
        <v>7.7399999999999997E-2</v>
      </c>
      <c r="G67" s="10">
        <v>6.1875</v>
      </c>
      <c r="H67" t="s">
        <v>6271</v>
      </c>
      <c r="I67">
        <v>316.16000000000003</v>
      </c>
      <c r="J67" t="s">
        <v>34</v>
      </c>
      <c r="K67" t="s">
        <v>73</v>
      </c>
    </row>
    <row r="68" spans="2:11" x14ac:dyDescent="0.15">
      <c r="B68" t="s">
        <v>6272</v>
      </c>
      <c r="C68" t="s">
        <v>6273</v>
      </c>
      <c r="D68" t="s">
        <v>69</v>
      </c>
      <c r="E68">
        <v>28.49</v>
      </c>
      <c r="F68" s="10">
        <v>-6.1800000000000001E-2</v>
      </c>
      <c r="G68" s="10">
        <v>0.45779999999999998</v>
      </c>
      <c r="H68" t="s">
        <v>6274</v>
      </c>
      <c r="I68">
        <v>72.8</v>
      </c>
      <c r="J68" t="s">
        <v>76</v>
      </c>
      <c r="K68" t="s">
        <v>77</v>
      </c>
    </row>
    <row r="69" spans="2:11" x14ac:dyDescent="0.15">
      <c r="B69" t="s">
        <v>295</v>
      </c>
      <c r="C69" t="s">
        <v>296</v>
      </c>
      <c r="D69" t="s">
        <v>69</v>
      </c>
      <c r="E69">
        <v>875.41</v>
      </c>
      <c r="F69" s="10">
        <v>0.1638</v>
      </c>
      <c r="G69" s="10">
        <v>2.1051000000000002</v>
      </c>
      <c r="H69" t="s">
        <v>6275</v>
      </c>
      <c r="I69">
        <v>12.5</v>
      </c>
      <c r="J69" t="s">
        <v>76</v>
      </c>
      <c r="K69" t="s">
        <v>78</v>
      </c>
    </row>
    <row r="70" spans="2:11" x14ac:dyDescent="0.15">
      <c r="B70" t="s">
        <v>253</v>
      </c>
      <c r="C70" t="s">
        <v>254</v>
      </c>
      <c r="D70" t="s">
        <v>33</v>
      </c>
      <c r="E70">
        <v>36.159999999999997</v>
      </c>
      <c r="F70" s="10">
        <v>0.1318</v>
      </c>
      <c r="G70" s="10">
        <v>1.9504999999999999</v>
      </c>
      <c r="H70" t="s">
        <v>6276</v>
      </c>
      <c r="I70">
        <v>135.94999999999999</v>
      </c>
      <c r="J70" t="s">
        <v>34</v>
      </c>
      <c r="K70" t="s">
        <v>79</v>
      </c>
    </row>
    <row r="71" spans="2:11" x14ac:dyDescent="0.15">
      <c r="B71" t="s">
        <v>313</v>
      </c>
      <c r="C71" t="s">
        <v>314</v>
      </c>
      <c r="D71" t="s">
        <v>33</v>
      </c>
      <c r="E71">
        <v>22.49</v>
      </c>
      <c r="F71" s="10">
        <v>0.1414</v>
      </c>
      <c r="G71" s="10">
        <v>0.22170000000000001</v>
      </c>
      <c r="H71" t="s">
        <v>6277</v>
      </c>
      <c r="I71">
        <v>692</v>
      </c>
      <c r="J71" t="s">
        <v>34</v>
      </c>
      <c r="K71" t="s">
        <v>73</v>
      </c>
    </row>
    <row r="72" spans="2:11" x14ac:dyDescent="0.15">
      <c r="B72" t="s">
        <v>365</v>
      </c>
      <c r="C72" t="s">
        <v>366</v>
      </c>
      <c r="D72" t="s">
        <v>20</v>
      </c>
      <c r="E72">
        <v>677.5</v>
      </c>
      <c r="F72" s="10">
        <v>4.7800000000000002E-2</v>
      </c>
      <c r="G72" s="10">
        <v>0.75329999999999997</v>
      </c>
      <c r="H72" t="s">
        <v>6278</v>
      </c>
      <c r="I72">
        <v>538.63</v>
      </c>
      <c r="J72" t="s">
        <v>23</v>
      </c>
      <c r="K72" t="s">
        <v>24</v>
      </c>
    </row>
    <row r="73" spans="2:11" x14ac:dyDescent="0.15">
      <c r="B73" t="s">
        <v>217</v>
      </c>
      <c r="C73" t="s">
        <v>218</v>
      </c>
      <c r="D73" t="s">
        <v>20</v>
      </c>
      <c r="E73">
        <v>14.62</v>
      </c>
      <c r="F73" s="10">
        <v>0.26979999999999998</v>
      </c>
      <c r="G73" s="10">
        <v>3.2069000000000001</v>
      </c>
      <c r="H73" t="s">
        <v>6279</v>
      </c>
      <c r="I73">
        <v>120.54</v>
      </c>
      <c r="J73" t="s">
        <v>23</v>
      </c>
      <c r="K73" t="s">
        <v>42</v>
      </c>
    </row>
    <row r="74" spans="2:11" x14ac:dyDescent="0.15">
      <c r="B74" t="s">
        <v>373</v>
      </c>
      <c r="C74" t="s">
        <v>374</v>
      </c>
      <c r="D74" t="s">
        <v>69</v>
      </c>
      <c r="E74">
        <v>26.6</v>
      </c>
      <c r="F74" s="10">
        <v>0.26590000000000003</v>
      </c>
      <c r="G74" s="10">
        <v>3.2631999999999999</v>
      </c>
      <c r="H74" t="s">
        <v>6280</v>
      </c>
      <c r="I74">
        <v>332.77</v>
      </c>
      <c r="J74" t="s">
        <v>76</v>
      </c>
      <c r="K74" t="s">
        <v>82</v>
      </c>
    </row>
    <row r="75" spans="2:11" x14ac:dyDescent="0.15">
      <c r="B75" t="s">
        <v>417</v>
      </c>
      <c r="C75" t="s">
        <v>418</v>
      </c>
      <c r="D75" t="s">
        <v>20</v>
      </c>
      <c r="E75">
        <v>25.64</v>
      </c>
      <c r="F75" s="10">
        <v>0.38319999999999999</v>
      </c>
      <c r="G75" s="10">
        <v>0.47489999999999999</v>
      </c>
      <c r="H75" t="s">
        <v>6281</v>
      </c>
      <c r="I75">
        <v>112.55</v>
      </c>
      <c r="J75" t="s">
        <v>48</v>
      </c>
      <c r="K75" t="s">
        <v>48</v>
      </c>
    </row>
    <row r="76" spans="2:11" x14ac:dyDescent="0.15">
      <c r="B76" t="s">
        <v>285</v>
      </c>
      <c r="C76" t="s">
        <v>286</v>
      </c>
      <c r="D76" t="s">
        <v>20</v>
      </c>
      <c r="E76">
        <v>53.06</v>
      </c>
      <c r="F76" s="10">
        <v>0.44309999999999999</v>
      </c>
      <c r="G76" s="10">
        <v>0.50219999999999998</v>
      </c>
      <c r="H76" t="s">
        <v>6282</v>
      </c>
      <c r="I76">
        <v>395.13</v>
      </c>
      <c r="J76" t="s">
        <v>23</v>
      </c>
      <c r="K76" t="s">
        <v>24</v>
      </c>
    </row>
    <row r="77" spans="2:11" x14ac:dyDescent="0.15">
      <c r="B77" t="s">
        <v>289</v>
      </c>
      <c r="C77" t="s">
        <v>290</v>
      </c>
      <c r="D77" t="s">
        <v>45</v>
      </c>
      <c r="E77">
        <v>63.27</v>
      </c>
      <c r="F77" s="10">
        <v>0.1857</v>
      </c>
      <c r="G77" s="10">
        <v>1.4817</v>
      </c>
      <c r="H77" t="s">
        <v>6283</v>
      </c>
      <c r="I77">
        <v>287.11</v>
      </c>
      <c r="J77" t="s">
        <v>49</v>
      </c>
      <c r="K77" t="s">
        <v>83</v>
      </c>
    </row>
    <row r="78" spans="2:11" x14ac:dyDescent="0.15">
      <c r="B78" t="s">
        <v>483</v>
      </c>
      <c r="C78" t="s">
        <v>484</v>
      </c>
      <c r="D78" t="s">
        <v>20</v>
      </c>
      <c r="E78">
        <v>80.27</v>
      </c>
      <c r="F78" s="10">
        <v>0.57479999999999998</v>
      </c>
      <c r="G78" s="10">
        <v>9.9900000000000003E-2</v>
      </c>
      <c r="H78" t="s">
        <v>6284</v>
      </c>
      <c r="I78">
        <v>82.11</v>
      </c>
      <c r="J78" t="s">
        <v>48</v>
      </c>
      <c r="K78" t="s">
        <v>48</v>
      </c>
    </row>
    <row r="79" spans="2:11" x14ac:dyDescent="0.15">
      <c r="B79" t="s">
        <v>341</v>
      </c>
      <c r="C79" t="s">
        <v>342</v>
      </c>
      <c r="D79" t="s">
        <v>69</v>
      </c>
      <c r="E79" t="s">
        <v>6216</v>
      </c>
      <c r="F79" s="10">
        <v>-0.51160000000000005</v>
      </c>
      <c r="G79" s="10">
        <v>0.67459999999999998</v>
      </c>
      <c r="H79" t="s">
        <v>6285</v>
      </c>
      <c r="I79">
        <v>54.48</v>
      </c>
      <c r="J79" t="s">
        <v>70</v>
      </c>
      <c r="K79" t="s">
        <v>75</v>
      </c>
    </row>
    <row r="80" spans="2:11" x14ac:dyDescent="0.15">
      <c r="B80" t="s">
        <v>259</v>
      </c>
      <c r="C80" t="s">
        <v>260</v>
      </c>
      <c r="D80" t="s">
        <v>69</v>
      </c>
      <c r="E80">
        <v>19.66</v>
      </c>
      <c r="F80" s="10">
        <v>0.46960000000000002</v>
      </c>
      <c r="G80" s="10">
        <v>1.5293000000000001</v>
      </c>
      <c r="H80" t="s">
        <v>6286</v>
      </c>
      <c r="I80">
        <v>175.62</v>
      </c>
      <c r="J80" t="s">
        <v>76</v>
      </c>
      <c r="K80" t="s">
        <v>78</v>
      </c>
    </row>
    <row r="81" spans="2:11" x14ac:dyDescent="0.15">
      <c r="B81" t="s">
        <v>241</v>
      </c>
      <c r="C81" t="s">
        <v>242</v>
      </c>
      <c r="D81" t="s">
        <v>80</v>
      </c>
      <c r="E81">
        <v>51.13</v>
      </c>
      <c r="F81" s="10">
        <v>0.4209</v>
      </c>
      <c r="G81" s="10">
        <v>6.6809000000000003</v>
      </c>
      <c r="H81" t="s">
        <v>6287</v>
      </c>
      <c r="I81">
        <v>224.5</v>
      </c>
      <c r="J81" t="s">
        <v>80</v>
      </c>
      <c r="K81" t="s">
        <v>81</v>
      </c>
    </row>
    <row r="82" spans="2:11" x14ac:dyDescent="0.15">
      <c r="B82" t="s">
        <v>371</v>
      </c>
      <c r="C82" t="s">
        <v>372</v>
      </c>
      <c r="D82" t="s">
        <v>20</v>
      </c>
      <c r="E82">
        <v>29.1</v>
      </c>
      <c r="F82" s="10">
        <v>7.85E-2</v>
      </c>
      <c r="G82" s="10">
        <v>0.1807</v>
      </c>
      <c r="H82" t="s">
        <v>6288</v>
      </c>
      <c r="I82">
        <v>84.64</v>
      </c>
      <c r="J82" t="s">
        <v>48</v>
      </c>
      <c r="K82" t="s">
        <v>48</v>
      </c>
    </row>
    <row r="83" spans="2:11" x14ac:dyDescent="0.15">
      <c r="B83" t="s">
        <v>265</v>
      </c>
      <c r="C83" t="s">
        <v>266</v>
      </c>
      <c r="D83" t="s">
        <v>28</v>
      </c>
      <c r="E83">
        <v>94.24</v>
      </c>
      <c r="F83" s="10">
        <v>0.25679999999999997</v>
      </c>
      <c r="G83" s="10">
        <v>2.4849999999999999</v>
      </c>
      <c r="H83" t="s">
        <v>6289</v>
      </c>
      <c r="I83">
        <v>2314.5300000000002</v>
      </c>
      <c r="J83" t="s">
        <v>29</v>
      </c>
      <c r="K83" t="s">
        <v>30</v>
      </c>
    </row>
    <row r="84" spans="2:11" x14ac:dyDescent="0.15">
      <c r="B84" t="s">
        <v>235</v>
      </c>
      <c r="C84" t="s">
        <v>236</v>
      </c>
      <c r="D84" t="s">
        <v>69</v>
      </c>
      <c r="E84">
        <v>11.65</v>
      </c>
      <c r="F84" s="10">
        <v>1.4948999999999999</v>
      </c>
      <c r="G84" s="10">
        <v>2.1976</v>
      </c>
      <c r="H84" t="s">
        <v>6290</v>
      </c>
      <c r="I84">
        <v>341.77</v>
      </c>
      <c r="J84" t="s">
        <v>76</v>
      </c>
      <c r="K84" t="s">
        <v>77</v>
      </c>
    </row>
    <row r="85" spans="2:11" x14ac:dyDescent="0.15">
      <c r="B85" t="s">
        <v>345</v>
      </c>
      <c r="C85" t="s">
        <v>346</v>
      </c>
      <c r="D85" t="s">
        <v>28</v>
      </c>
      <c r="E85">
        <v>22.05</v>
      </c>
      <c r="F85" s="10">
        <v>0.30740000000000001</v>
      </c>
      <c r="G85" s="10">
        <v>1.1277999999999999</v>
      </c>
      <c r="H85" t="s">
        <v>6291</v>
      </c>
      <c r="I85">
        <v>185.47</v>
      </c>
      <c r="J85" t="s">
        <v>29</v>
      </c>
      <c r="K85" t="s">
        <v>86</v>
      </c>
    </row>
    <row r="86" spans="2:11" x14ac:dyDescent="0.15">
      <c r="B86" t="s">
        <v>279</v>
      </c>
      <c r="C86" t="s">
        <v>280</v>
      </c>
      <c r="D86" t="s">
        <v>36</v>
      </c>
      <c r="E86">
        <v>11.45</v>
      </c>
      <c r="F86" s="10">
        <v>0.1077</v>
      </c>
      <c r="G86" s="10">
        <v>1.2201</v>
      </c>
      <c r="H86" t="s">
        <v>6292</v>
      </c>
      <c r="I86">
        <v>70.48</v>
      </c>
      <c r="J86" t="s">
        <v>37</v>
      </c>
      <c r="K86" t="s">
        <v>38</v>
      </c>
    </row>
    <row r="87" spans="2:11" x14ac:dyDescent="0.15">
      <c r="B87" t="s">
        <v>267</v>
      </c>
      <c r="C87" t="s">
        <v>268</v>
      </c>
      <c r="D87" t="s">
        <v>36</v>
      </c>
      <c r="E87">
        <v>38.090000000000003</v>
      </c>
      <c r="F87" s="10">
        <v>0.1235</v>
      </c>
      <c r="G87" s="10">
        <v>1.1025</v>
      </c>
      <c r="H87" t="s">
        <v>6293</v>
      </c>
      <c r="I87">
        <v>244.99</v>
      </c>
      <c r="J87" t="s">
        <v>37</v>
      </c>
      <c r="K87" t="s">
        <v>60</v>
      </c>
    </row>
    <row r="88" spans="2:11" x14ac:dyDescent="0.15">
      <c r="B88" t="s">
        <v>333</v>
      </c>
      <c r="C88" t="s">
        <v>334</v>
      </c>
      <c r="D88" t="s">
        <v>36</v>
      </c>
      <c r="E88">
        <v>92.34</v>
      </c>
      <c r="F88" s="10">
        <v>0.1179</v>
      </c>
      <c r="G88" s="10">
        <v>8.2000000000000007E-3</v>
      </c>
      <c r="H88" t="s">
        <v>6294</v>
      </c>
      <c r="I88">
        <v>740.94</v>
      </c>
      <c r="J88" t="s">
        <v>37</v>
      </c>
      <c r="K88" t="s">
        <v>60</v>
      </c>
    </row>
    <row r="89" spans="2:11" x14ac:dyDescent="0.15">
      <c r="B89" t="s">
        <v>263</v>
      </c>
      <c r="C89" t="s">
        <v>264</v>
      </c>
      <c r="D89" t="s">
        <v>20</v>
      </c>
      <c r="E89">
        <v>78.48</v>
      </c>
      <c r="F89" s="10">
        <v>3.2000000000000002E-3</v>
      </c>
      <c r="G89" s="10">
        <v>0.41670000000000001</v>
      </c>
      <c r="H89" t="s">
        <v>6295</v>
      </c>
      <c r="I89">
        <v>137.6</v>
      </c>
      <c r="J89" t="s">
        <v>23</v>
      </c>
      <c r="K89" t="s">
        <v>42</v>
      </c>
    </row>
    <row r="90" spans="2:11" x14ac:dyDescent="0.15">
      <c r="B90" t="s">
        <v>305</v>
      </c>
      <c r="C90" t="s">
        <v>306</v>
      </c>
      <c r="D90" t="s">
        <v>28</v>
      </c>
      <c r="E90">
        <v>170.57</v>
      </c>
      <c r="F90" s="10">
        <v>0.13500000000000001</v>
      </c>
      <c r="G90" s="10">
        <v>2.81</v>
      </c>
      <c r="H90" t="s">
        <v>6296</v>
      </c>
      <c r="I90">
        <v>69.77</v>
      </c>
      <c r="J90" t="s">
        <v>29</v>
      </c>
      <c r="K90" t="s">
        <v>52</v>
      </c>
    </row>
    <row r="91" spans="2:11" x14ac:dyDescent="0.15">
      <c r="B91" t="s">
        <v>269</v>
      </c>
      <c r="C91" t="s">
        <v>270</v>
      </c>
      <c r="D91" t="s">
        <v>45</v>
      </c>
      <c r="E91">
        <v>10.27</v>
      </c>
      <c r="F91" s="10">
        <v>0.97609999999999997</v>
      </c>
      <c r="G91" s="10">
        <v>9.9396000000000004</v>
      </c>
      <c r="H91" t="s">
        <v>6297</v>
      </c>
      <c r="I91">
        <v>44.53</v>
      </c>
      <c r="J91" t="s">
        <v>53</v>
      </c>
      <c r="K91" t="s">
        <v>72</v>
      </c>
    </row>
    <row r="92" spans="2:11" x14ac:dyDescent="0.15">
      <c r="B92" t="s">
        <v>537</v>
      </c>
      <c r="C92" t="s">
        <v>538</v>
      </c>
      <c r="D92" t="s">
        <v>20</v>
      </c>
      <c r="E92">
        <v>26.93</v>
      </c>
      <c r="F92" s="10">
        <v>0.59989999999999999</v>
      </c>
      <c r="G92" s="10">
        <v>1.0596000000000001</v>
      </c>
      <c r="H92" t="s">
        <v>6298</v>
      </c>
      <c r="I92">
        <v>542.41</v>
      </c>
      <c r="J92" t="s">
        <v>48</v>
      </c>
      <c r="K92" t="s">
        <v>48</v>
      </c>
    </row>
    <row r="93" spans="2:11" x14ac:dyDescent="0.15">
      <c r="B93" t="s">
        <v>273</v>
      </c>
      <c r="C93" t="s">
        <v>274</v>
      </c>
      <c r="D93" t="s">
        <v>36</v>
      </c>
      <c r="E93">
        <v>10.28</v>
      </c>
      <c r="F93" s="10">
        <v>6.0000000000000001E-3</v>
      </c>
      <c r="G93" s="10">
        <v>1.6765000000000001</v>
      </c>
      <c r="H93" t="s">
        <v>6299</v>
      </c>
      <c r="I93">
        <v>62.89</v>
      </c>
      <c r="J93" t="s">
        <v>40</v>
      </c>
      <c r="K93" t="s">
        <v>55</v>
      </c>
    </row>
    <row r="94" spans="2:11" x14ac:dyDescent="0.15">
      <c r="B94" t="s">
        <v>315</v>
      </c>
      <c r="C94" t="s">
        <v>316</v>
      </c>
      <c r="D94" t="s">
        <v>33</v>
      </c>
      <c r="E94">
        <v>28.93</v>
      </c>
      <c r="F94" s="10">
        <v>4.7367999999999997</v>
      </c>
      <c r="G94" s="10">
        <v>1.4182999999999999</v>
      </c>
      <c r="H94" t="s">
        <v>6300</v>
      </c>
      <c r="I94">
        <v>327.04000000000002</v>
      </c>
      <c r="J94" t="s">
        <v>34</v>
      </c>
      <c r="K94" t="s">
        <v>73</v>
      </c>
    </row>
    <row r="95" spans="2:11" x14ac:dyDescent="0.15">
      <c r="B95" t="s">
        <v>6301</v>
      </c>
      <c r="C95" t="s">
        <v>6302</v>
      </c>
      <c r="D95" t="s">
        <v>33</v>
      </c>
      <c r="E95">
        <v>14.86</v>
      </c>
      <c r="F95" s="10">
        <v>6.7599999999999993E-2</v>
      </c>
      <c r="G95" s="10">
        <v>0.64429999999999998</v>
      </c>
      <c r="H95" t="s">
        <v>6303</v>
      </c>
      <c r="I95">
        <v>59.6</v>
      </c>
      <c r="J95" t="s">
        <v>47</v>
      </c>
      <c r="K95" t="s">
        <v>47</v>
      </c>
    </row>
    <row r="96" spans="2:11" x14ac:dyDescent="0.15">
      <c r="B96" t="s">
        <v>351</v>
      </c>
      <c r="C96" t="s">
        <v>352</v>
      </c>
      <c r="D96" t="s">
        <v>80</v>
      </c>
      <c r="E96">
        <v>80.260000000000005</v>
      </c>
      <c r="F96" s="10">
        <v>5.3999999999999999E-2</v>
      </c>
      <c r="G96" s="10">
        <v>0.46379999999999999</v>
      </c>
      <c r="H96" t="s">
        <v>6304</v>
      </c>
      <c r="I96">
        <v>104.53</v>
      </c>
      <c r="J96" t="s">
        <v>80</v>
      </c>
      <c r="K96" t="s">
        <v>81</v>
      </c>
    </row>
    <row r="97" spans="2:11" x14ac:dyDescent="0.15">
      <c r="B97" t="s">
        <v>271</v>
      </c>
      <c r="C97" t="s">
        <v>272</v>
      </c>
      <c r="D97" t="s">
        <v>33</v>
      </c>
      <c r="E97">
        <v>16.850000000000001</v>
      </c>
      <c r="F97" s="10">
        <v>9.9599999999999994E-2</v>
      </c>
      <c r="G97" s="10">
        <v>0.98770000000000002</v>
      </c>
      <c r="H97" t="s">
        <v>6305</v>
      </c>
      <c r="I97">
        <v>51.72</v>
      </c>
      <c r="J97" t="s">
        <v>47</v>
      </c>
      <c r="K97" t="s">
        <v>47</v>
      </c>
    </row>
    <row r="98" spans="2:11" x14ac:dyDescent="0.15">
      <c r="B98" t="s">
        <v>275</v>
      </c>
      <c r="C98" t="s">
        <v>276</v>
      </c>
      <c r="D98" t="s">
        <v>45</v>
      </c>
      <c r="E98">
        <v>22.96</v>
      </c>
      <c r="F98" s="10">
        <v>0.1303</v>
      </c>
      <c r="G98" s="10">
        <v>0.75139999999999996</v>
      </c>
      <c r="H98" t="s">
        <v>6306</v>
      </c>
      <c r="I98">
        <v>54.81</v>
      </c>
      <c r="J98" t="s">
        <v>53</v>
      </c>
      <c r="K98" t="s">
        <v>84</v>
      </c>
    </row>
    <row r="99" spans="2:11" x14ac:dyDescent="0.15">
      <c r="B99" t="s">
        <v>327</v>
      </c>
      <c r="C99" t="s">
        <v>328</v>
      </c>
      <c r="D99" t="s">
        <v>36</v>
      </c>
      <c r="E99">
        <v>42.44</v>
      </c>
      <c r="F99" s="10">
        <v>0.50580000000000003</v>
      </c>
      <c r="G99" s="10">
        <v>1.9618</v>
      </c>
      <c r="H99" t="s">
        <v>6307</v>
      </c>
      <c r="I99">
        <v>159.76</v>
      </c>
      <c r="J99" t="s">
        <v>40</v>
      </c>
      <c r="K99" t="s">
        <v>41</v>
      </c>
    </row>
    <row r="100" spans="2:11" x14ac:dyDescent="0.15">
      <c r="B100" t="s">
        <v>291</v>
      </c>
      <c r="C100" t="s">
        <v>292</v>
      </c>
      <c r="D100" t="s">
        <v>20</v>
      </c>
      <c r="E100">
        <v>55.72</v>
      </c>
      <c r="F100" s="10">
        <v>2.93E-2</v>
      </c>
      <c r="G100" s="10">
        <v>0.62060000000000004</v>
      </c>
      <c r="H100" t="s">
        <v>6308</v>
      </c>
      <c r="I100">
        <v>113.2</v>
      </c>
      <c r="J100" t="s">
        <v>23</v>
      </c>
      <c r="K100" t="s">
        <v>42</v>
      </c>
    </row>
    <row r="101" spans="2:11" x14ac:dyDescent="0.15">
      <c r="B101" t="s">
        <v>353</v>
      </c>
      <c r="C101" t="s">
        <v>354</v>
      </c>
      <c r="D101" t="s">
        <v>28</v>
      </c>
      <c r="E101">
        <v>10.23</v>
      </c>
      <c r="F101" s="10">
        <v>0.1439</v>
      </c>
      <c r="G101" s="10">
        <v>2.2359</v>
      </c>
      <c r="H101" t="s">
        <v>6309</v>
      </c>
      <c r="I101">
        <v>50.47</v>
      </c>
      <c r="J101" t="s">
        <v>31</v>
      </c>
      <c r="K101" t="s">
        <v>32</v>
      </c>
    </row>
    <row r="102" spans="2:11" x14ac:dyDescent="0.15">
      <c r="B102" t="s">
        <v>449</v>
      </c>
      <c r="C102" t="s">
        <v>450</v>
      </c>
      <c r="D102" t="s">
        <v>25</v>
      </c>
      <c r="E102">
        <v>32.21</v>
      </c>
      <c r="F102" s="10">
        <v>0.1578</v>
      </c>
      <c r="G102" s="10">
        <v>0.2397</v>
      </c>
      <c r="H102" t="s">
        <v>6310</v>
      </c>
      <c r="I102">
        <v>94.62</v>
      </c>
      <c r="J102" t="s">
        <v>26</v>
      </c>
      <c r="K102" t="s">
        <v>57</v>
      </c>
    </row>
    <row r="103" spans="2:11" x14ac:dyDescent="0.15">
      <c r="B103" t="s">
        <v>337</v>
      </c>
      <c r="C103" t="s">
        <v>338</v>
      </c>
      <c r="D103" t="s">
        <v>36</v>
      </c>
      <c r="E103">
        <v>14.7</v>
      </c>
      <c r="F103" s="10">
        <v>0.17680000000000001</v>
      </c>
      <c r="G103" s="10">
        <v>0.65329999999999999</v>
      </c>
      <c r="H103" t="s">
        <v>6311</v>
      </c>
      <c r="I103">
        <v>213.45</v>
      </c>
      <c r="J103" t="s">
        <v>37</v>
      </c>
      <c r="K103" t="s">
        <v>38</v>
      </c>
    </row>
    <row r="104" spans="2:11" x14ac:dyDescent="0.15">
      <c r="B104" t="s">
        <v>287</v>
      </c>
      <c r="C104" t="s">
        <v>288</v>
      </c>
      <c r="D104" t="s">
        <v>20</v>
      </c>
      <c r="E104">
        <v>28.66</v>
      </c>
      <c r="F104" s="10">
        <v>0.44069999999999998</v>
      </c>
      <c r="G104" s="10">
        <v>0.41510000000000002</v>
      </c>
      <c r="H104" t="s">
        <v>6312</v>
      </c>
      <c r="I104">
        <v>170.82</v>
      </c>
      <c r="J104" t="s">
        <v>23</v>
      </c>
      <c r="K104" t="s">
        <v>42</v>
      </c>
    </row>
    <row r="105" spans="2:11" x14ac:dyDescent="0.15">
      <c r="B105" t="s">
        <v>309</v>
      </c>
      <c r="C105" t="s">
        <v>310</v>
      </c>
      <c r="D105" t="s">
        <v>36</v>
      </c>
      <c r="E105">
        <v>14.25</v>
      </c>
      <c r="F105" s="10">
        <v>0.14080000000000001</v>
      </c>
      <c r="G105" s="10">
        <v>0.63229999999999997</v>
      </c>
      <c r="H105" t="s">
        <v>6313</v>
      </c>
      <c r="I105">
        <v>304.26</v>
      </c>
      <c r="J105" t="s">
        <v>37</v>
      </c>
      <c r="K105" t="s">
        <v>38</v>
      </c>
    </row>
    <row r="106" spans="2:11" x14ac:dyDescent="0.15">
      <c r="B106" t="s">
        <v>339</v>
      </c>
      <c r="C106" t="s">
        <v>340</v>
      </c>
      <c r="D106" t="s">
        <v>33</v>
      </c>
      <c r="E106">
        <v>25.6</v>
      </c>
      <c r="F106" s="10">
        <v>0.1467</v>
      </c>
      <c r="G106" s="10">
        <v>0.68830000000000002</v>
      </c>
      <c r="H106" t="s">
        <v>6314</v>
      </c>
      <c r="I106">
        <v>171.55</v>
      </c>
      <c r="J106" t="s">
        <v>47</v>
      </c>
      <c r="K106" t="s">
        <v>47</v>
      </c>
    </row>
    <row r="107" spans="2:11" x14ac:dyDescent="0.15">
      <c r="B107" t="s">
        <v>297</v>
      </c>
      <c r="C107" t="s">
        <v>298</v>
      </c>
      <c r="D107" t="s">
        <v>36</v>
      </c>
      <c r="E107">
        <v>21.08</v>
      </c>
      <c r="F107" s="10">
        <v>6.9500000000000006E-2</v>
      </c>
      <c r="G107" s="10">
        <v>0.72250000000000003</v>
      </c>
      <c r="H107" t="s">
        <v>6315</v>
      </c>
      <c r="I107">
        <v>243.54</v>
      </c>
      <c r="J107" t="s">
        <v>37</v>
      </c>
      <c r="K107" t="s">
        <v>60</v>
      </c>
    </row>
    <row r="108" spans="2:11" x14ac:dyDescent="0.15">
      <c r="B108" t="s">
        <v>325</v>
      </c>
      <c r="C108" t="s">
        <v>326</v>
      </c>
      <c r="D108" t="s">
        <v>80</v>
      </c>
      <c r="E108">
        <v>59.61</v>
      </c>
      <c r="F108" s="10">
        <v>0.10929999999999999</v>
      </c>
      <c r="G108" s="10">
        <v>2.6865000000000001</v>
      </c>
      <c r="H108" t="s">
        <v>6316</v>
      </c>
      <c r="I108">
        <v>163.47</v>
      </c>
      <c r="J108" t="s">
        <v>80</v>
      </c>
      <c r="K108" t="s">
        <v>81</v>
      </c>
    </row>
    <row r="109" spans="2:11" x14ac:dyDescent="0.15">
      <c r="B109" t="s">
        <v>349</v>
      </c>
      <c r="C109" t="s">
        <v>350</v>
      </c>
      <c r="D109" t="s">
        <v>69</v>
      </c>
      <c r="E109">
        <v>26.04</v>
      </c>
      <c r="F109" s="10">
        <v>0.22170000000000001</v>
      </c>
      <c r="G109" s="10">
        <v>1.3124</v>
      </c>
      <c r="H109" t="s">
        <v>6317</v>
      </c>
      <c r="I109">
        <v>91.95</v>
      </c>
      <c r="J109" t="s">
        <v>70</v>
      </c>
      <c r="K109" t="s">
        <v>75</v>
      </c>
    </row>
    <row r="110" spans="2:11" x14ac:dyDescent="0.15">
      <c r="B110" t="s">
        <v>281</v>
      </c>
      <c r="C110" t="s">
        <v>282</v>
      </c>
      <c r="D110" t="s">
        <v>33</v>
      </c>
      <c r="E110">
        <v>32.409999999999997</v>
      </c>
      <c r="F110" s="10">
        <v>8.0299999999999996E-2</v>
      </c>
      <c r="G110" s="10">
        <v>0.13070000000000001</v>
      </c>
      <c r="H110" t="s">
        <v>6318</v>
      </c>
      <c r="I110">
        <v>196.25</v>
      </c>
      <c r="J110" t="s">
        <v>34</v>
      </c>
      <c r="K110" t="s">
        <v>73</v>
      </c>
    </row>
    <row r="111" spans="2:11" x14ac:dyDescent="0.15">
      <c r="B111" t="s">
        <v>335</v>
      </c>
      <c r="C111" t="s">
        <v>336</v>
      </c>
      <c r="D111" t="s">
        <v>43</v>
      </c>
      <c r="E111" t="s">
        <v>6216</v>
      </c>
      <c r="F111" s="10">
        <v>-8.3299999999999999E-2</v>
      </c>
      <c r="G111" s="10">
        <v>0.54120000000000001</v>
      </c>
      <c r="H111" t="s">
        <v>6319</v>
      </c>
      <c r="I111">
        <v>50.88</v>
      </c>
      <c r="J111" t="s">
        <v>43</v>
      </c>
      <c r="K111" t="s">
        <v>44</v>
      </c>
    </row>
    <row r="112" spans="2:11" x14ac:dyDescent="0.15">
      <c r="B112" t="s">
        <v>425</v>
      </c>
      <c r="C112" t="s">
        <v>426</v>
      </c>
      <c r="D112" t="s">
        <v>36</v>
      </c>
      <c r="E112">
        <v>108.49</v>
      </c>
      <c r="F112" s="10">
        <v>0.14099999999999999</v>
      </c>
      <c r="G112" s="10">
        <v>0.40610000000000002</v>
      </c>
      <c r="H112" t="s">
        <v>6320</v>
      </c>
      <c r="I112">
        <v>456.14</v>
      </c>
      <c r="J112" t="s">
        <v>40</v>
      </c>
      <c r="K112" t="s">
        <v>56</v>
      </c>
    </row>
    <row r="113" spans="2:11" x14ac:dyDescent="0.15">
      <c r="B113" t="s">
        <v>303</v>
      </c>
      <c r="C113" t="s">
        <v>304</v>
      </c>
      <c r="D113" t="s">
        <v>65</v>
      </c>
      <c r="E113">
        <v>14.03</v>
      </c>
      <c r="F113" s="10">
        <v>2.8000000000000001E-2</v>
      </c>
      <c r="G113" s="10">
        <v>1.3028</v>
      </c>
      <c r="H113" t="s">
        <v>6321</v>
      </c>
      <c r="I113">
        <v>88.72</v>
      </c>
      <c r="J113" t="s">
        <v>65</v>
      </c>
      <c r="K113" t="s">
        <v>66</v>
      </c>
    </row>
    <row r="114" spans="2:11" x14ac:dyDescent="0.15">
      <c r="B114" t="s">
        <v>433</v>
      </c>
      <c r="C114" t="s">
        <v>434</v>
      </c>
      <c r="D114" t="s">
        <v>69</v>
      </c>
      <c r="E114">
        <v>18.489999999999998</v>
      </c>
      <c r="F114" s="10">
        <v>0.1235</v>
      </c>
      <c r="G114" s="10">
        <v>1.8275999999999999</v>
      </c>
      <c r="H114" t="s">
        <v>6322</v>
      </c>
      <c r="I114">
        <v>249.71</v>
      </c>
      <c r="J114" t="s">
        <v>70</v>
      </c>
      <c r="K114" t="s">
        <v>71</v>
      </c>
    </row>
    <row r="115" spans="2:11" x14ac:dyDescent="0.15">
      <c r="B115" t="s">
        <v>317</v>
      </c>
      <c r="C115" t="s">
        <v>318</v>
      </c>
      <c r="D115" t="s">
        <v>45</v>
      </c>
      <c r="E115">
        <v>24.63</v>
      </c>
      <c r="F115" s="10">
        <v>6.2674000000000003</v>
      </c>
      <c r="G115" s="10">
        <v>7.4604999999999997</v>
      </c>
      <c r="H115" t="s">
        <v>6323</v>
      </c>
      <c r="I115">
        <v>77.23</v>
      </c>
      <c r="J115" t="s">
        <v>49</v>
      </c>
      <c r="K115" t="s">
        <v>50</v>
      </c>
    </row>
    <row r="116" spans="2:11" x14ac:dyDescent="0.15">
      <c r="B116" t="s">
        <v>391</v>
      </c>
      <c r="C116" t="s">
        <v>392</v>
      </c>
      <c r="D116" t="s">
        <v>69</v>
      </c>
      <c r="E116">
        <v>28.02</v>
      </c>
      <c r="F116" s="10">
        <v>0.1341</v>
      </c>
      <c r="G116" s="10">
        <v>0.88660000000000005</v>
      </c>
      <c r="H116" t="s">
        <v>6324</v>
      </c>
      <c r="I116">
        <v>257.87</v>
      </c>
      <c r="J116" t="s">
        <v>70</v>
      </c>
      <c r="K116" t="s">
        <v>75</v>
      </c>
    </row>
    <row r="117" spans="2:11" x14ac:dyDescent="0.15">
      <c r="B117" t="s">
        <v>523</v>
      </c>
      <c r="C117" t="s">
        <v>524</v>
      </c>
      <c r="D117" t="s">
        <v>20</v>
      </c>
      <c r="E117">
        <v>149.44</v>
      </c>
      <c r="F117" t="s">
        <v>6216</v>
      </c>
      <c r="G117" s="10">
        <v>30.287199999999999</v>
      </c>
      <c r="H117" t="s">
        <v>6325</v>
      </c>
      <c r="I117">
        <v>289.70999999999998</v>
      </c>
      <c r="J117" t="s">
        <v>23</v>
      </c>
      <c r="K117" t="s">
        <v>24</v>
      </c>
    </row>
    <row r="118" spans="2:11" x14ac:dyDescent="0.15">
      <c r="B118" t="s">
        <v>423</v>
      </c>
      <c r="C118" t="s">
        <v>424</v>
      </c>
      <c r="D118" t="s">
        <v>20</v>
      </c>
      <c r="E118" t="s">
        <v>6216</v>
      </c>
      <c r="F118" s="10">
        <v>-0.1255</v>
      </c>
      <c r="G118" s="10">
        <v>0.72440000000000004</v>
      </c>
      <c r="H118" t="s">
        <v>6326</v>
      </c>
      <c r="I118">
        <v>258.61</v>
      </c>
      <c r="J118" t="s">
        <v>23</v>
      </c>
      <c r="K118" t="s">
        <v>24</v>
      </c>
    </row>
    <row r="119" spans="2:11" x14ac:dyDescent="0.15">
      <c r="B119" t="s">
        <v>381</v>
      </c>
      <c r="C119" t="s">
        <v>382</v>
      </c>
      <c r="D119" t="s">
        <v>69</v>
      </c>
      <c r="E119">
        <v>30.46</v>
      </c>
      <c r="F119" s="10">
        <v>0.67959999999999998</v>
      </c>
      <c r="G119" s="10">
        <v>2.6116000000000001</v>
      </c>
      <c r="H119" t="s">
        <v>6327</v>
      </c>
      <c r="I119">
        <v>201.42</v>
      </c>
      <c r="J119" t="s">
        <v>76</v>
      </c>
      <c r="K119" t="s">
        <v>82</v>
      </c>
    </row>
    <row r="120" spans="2:11" x14ac:dyDescent="0.15">
      <c r="B120" t="s">
        <v>379</v>
      </c>
      <c r="C120" t="s">
        <v>380</v>
      </c>
      <c r="D120" t="s">
        <v>89</v>
      </c>
      <c r="E120">
        <v>29.93</v>
      </c>
      <c r="F120" s="10">
        <v>0.52510000000000001</v>
      </c>
      <c r="G120" s="10">
        <v>2.8008999999999999</v>
      </c>
      <c r="H120" t="s">
        <v>6328</v>
      </c>
      <c r="I120">
        <v>697.39</v>
      </c>
      <c r="J120" t="s">
        <v>89</v>
      </c>
      <c r="K120" t="s">
        <v>90</v>
      </c>
    </row>
    <row r="121" spans="2:11" x14ac:dyDescent="0.15">
      <c r="B121" t="s">
        <v>773</v>
      </c>
      <c r="C121" t="s">
        <v>774</v>
      </c>
      <c r="D121" t="s">
        <v>20</v>
      </c>
      <c r="E121" t="s">
        <v>6216</v>
      </c>
      <c r="F121" s="10">
        <v>-7.7100000000000002E-2</v>
      </c>
      <c r="G121" s="10">
        <v>7.1800000000000003E-2</v>
      </c>
      <c r="H121" t="s">
        <v>6329</v>
      </c>
      <c r="I121">
        <v>391.65</v>
      </c>
      <c r="J121" t="s">
        <v>23</v>
      </c>
      <c r="K121" t="s">
        <v>42</v>
      </c>
    </row>
    <row r="122" spans="2:11" x14ac:dyDescent="0.15">
      <c r="B122" t="s">
        <v>1716</v>
      </c>
      <c r="C122" t="s">
        <v>1717</v>
      </c>
      <c r="D122" t="s">
        <v>36</v>
      </c>
      <c r="E122" t="s">
        <v>6216</v>
      </c>
      <c r="F122" s="10">
        <v>-0.29799999999999999</v>
      </c>
      <c r="G122" s="10">
        <v>7.6899999999999996E-2</v>
      </c>
      <c r="H122" t="s">
        <v>6330</v>
      </c>
      <c r="I122">
        <v>143.79</v>
      </c>
      <c r="J122" t="s">
        <v>40</v>
      </c>
      <c r="K122" t="s">
        <v>55</v>
      </c>
    </row>
    <row r="123" spans="2:11" x14ac:dyDescent="0.15">
      <c r="B123" t="s">
        <v>357</v>
      </c>
      <c r="C123" t="s">
        <v>358</v>
      </c>
      <c r="D123" t="s">
        <v>33</v>
      </c>
      <c r="E123">
        <v>27.41</v>
      </c>
      <c r="F123" s="10">
        <v>0.1137</v>
      </c>
      <c r="G123" s="10">
        <v>0.86240000000000006</v>
      </c>
      <c r="H123" t="s">
        <v>6331</v>
      </c>
      <c r="I123">
        <v>109.5</v>
      </c>
      <c r="J123" t="s">
        <v>34</v>
      </c>
      <c r="K123" t="s">
        <v>73</v>
      </c>
    </row>
    <row r="124" spans="2:11" x14ac:dyDescent="0.15">
      <c r="B124" t="s">
        <v>319</v>
      </c>
      <c r="C124" t="s">
        <v>320</v>
      </c>
      <c r="D124" t="s">
        <v>65</v>
      </c>
      <c r="E124">
        <v>18.45</v>
      </c>
      <c r="F124" s="10">
        <v>0.1124</v>
      </c>
      <c r="G124" s="10">
        <v>1.5692999999999999</v>
      </c>
      <c r="H124" t="s">
        <v>6332</v>
      </c>
      <c r="I124">
        <v>59.71</v>
      </c>
      <c r="J124" t="s">
        <v>65</v>
      </c>
      <c r="K124" t="s">
        <v>66</v>
      </c>
    </row>
    <row r="125" spans="2:11" x14ac:dyDescent="0.15">
      <c r="B125" t="s">
        <v>493</v>
      </c>
      <c r="C125" t="s">
        <v>494</v>
      </c>
      <c r="D125" t="s">
        <v>20</v>
      </c>
      <c r="E125">
        <v>25.11</v>
      </c>
      <c r="F125" t="s">
        <v>6216</v>
      </c>
      <c r="G125" s="10">
        <v>8.0596999999999994</v>
      </c>
      <c r="H125" t="s">
        <v>6333</v>
      </c>
      <c r="I125">
        <v>78.819999999999993</v>
      </c>
      <c r="J125" t="s">
        <v>21</v>
      </c>
      <c r="K125" t="s">
        <v>22</v>
      </c>
    </row>
    <row r="126" spans="2:11" x14ac:dyDescent="0.15">
      <c r="B126" t="s">
        <v>343</v>
      </c>
      <c r="C126" t="s">
        <v>344</v>
      </c>
      <c r="D126" t="s">
        <v>20</v>
      </c>
      <c r="E126">
        <v>40.340000000000003</v>
      </c>
      <c r="F126" s="10">
        <v>0.2223</v>
      </c>
      <c r="G126" s="10">
        <v>0.71409999999999996</v>
      </c>
      <c r="H126" t="s">
        <v>6334</v>
      </c>
      <c r="I126">
        <v>141.97999999999999</v>
      </c>
      <c r="J126" t="s">
        <v>23</v>
      </c>
      <c r="K126" t="s">
        <v>24</v>
      </c>
    </row>
    <row r="127" spans="2:11" x14ac:dyDescent="0.15">
      <c r="B127" t="s">
        <v>363</v>
      </c>
      <c r="C127" t="s">
        <v>364</v>
      </c>
      <c r="D127" t="s">
        <v>33</v>
      </c>
      <c r="E127">
        <v>23.81</v>
      </c>
      <c r="F127" s="10">
        <v>0.23860000000000001</v>
      </c>
      <c r="G127" s="10">
        <v>1.4663999999999999</v>
      </c>
      <c r="H127" t="s">
        <v>6335</v>
      </c>
      <c r="I127">
        <v>118.2</v>
      </c>
      <c r="J127" t="s">
        <v>85</v>
      </c>
      <c r="K127" t="s">
        <v>85</v>
      </c>
    </row>
    <row r="128" spans="2:11" x14ac:dyDescent="0.15">
      <c r="B128" t="s">
        <v>385</v>
      </c>
      <c r="C128" t="s">
        <v>386</v>
      </c>
      <c r="D128" t="s">
        <v>80</v>
      </c>
      <c r="E128">
        <v>108.85</v>
      </c>
      <c r="F128" s="10">
        <v>3.7999999999999999E-2</v>
      </c>
      <c r="G128" s="10">
        <v>1.3092999999999999</v>
      </c>
      <c r="H128" t="s">
        <v>6336</v>
      </c>
      <c r="I128">
        <v>658.63</v>
      </c>
      <c r="J128" t="s">
        <v>80</v>
      </c>
      <c r="K128" t="s">
        <v>81</v>
      </c>
    </row>
    <row r="129" spans="2:11" x14ac:dyDescent="0.15">
      <c r="B129" t="s">
        <v>431</v>
      </c>
      <c r="C129" t="s">
        <v>432</v>
      </c>
      <c r="D129" t="s">
        <v>36</v>
      </c>
      <c r="E129">
        <v>13.9</v>
      </c>
      <c r="F129" t="s">
        <v>6216</v>
      </c>
      <c r="G129" s="10">
        <v>11.474399999999999</v>
      </c>
      <c r="H129" t="s">
        <v>6337</v>
      </c>
      <c r="I129">
        <v>173.25</v>
      </c>
      <c r="J129" t="s">
        <v>37</v>
      </c>
      <c r="K129" t="s">
        <v>38</v>
      </c>
    </row>
    <row r="130" spans="2:11" x14ac:dyDescent="0.15">
      <c r="B130" t="s">
        <v>331</v>
      </c>
      <c r="C130" t="s">
        <v>332</v>
      </c>
      <c r="D130" t="s">
        <v>89</v>
      </c>
      <c r="E130">
        <v>51.62</v>
      </c>
      <c r="F130" s="10">
        <v>-0.1623</v>
      </c>
      <c r="G130" s="10">
        <v>1.1267</v>
      </c>
      <c r="H130" t="s">
        <v>6338</v>
      </c>
      <c r="I130">
        <v>207.58</v>
      </c>
      <c r="J130" t="s">
        <v>89</v>
      </c>
      <c r="K130" t="s">
        <v>90</v>
      </c>
    </row>
    <row r="131" spans="2:11" x14ac:dyDescent="0.15">
      <c r="B131" t="s">
        <v>367</v>
      </c>
      <c r="C131" t="s">
        <v>368</v>
      </c>
      <c r="D131" t="s">
        <v>89</v>
      </c>
      <c r="E131">
        <v>31.67</v>
      </c>
      <c r="F131" s="10">
        <v>0.15620000000000001</v>
      </c>
      <c r="G131" s="10">
        <v>0.61250000000000004</v>
      </c>
      <c r="H131" t="s">
        <v>6339</v>
      </c>
      <c r="I131">
        <v>262.32</v>
      </c>
      <c r="J131" t="s">
        <v>89</v>
      </c>
      <c r="K131" t="s">
        <v>90</v>
      </c>
    </row>
    <row r="132" spans="2:11" x14ac:dyDescent="0.15">
      <c r="B132" t="s">
        <v>441</v>
      </c>
      <c r="C132" t="s">
        <v>442</v>
      </c>
      <c r="D132" t="s">
        <v>20</v>
      </c>
      <c r="E132">
        <v>28.84</v>
      </c>
      <c r="F132" s="10">
        <v>0.1182</v>
      </c>
      <c r="G132" s="10">
        <v>0.42580000000000001</v>
      </c>
      <c r="H132" t="s">
        <v>6339</v>
      </c>
      <c r="I132">
        <v>154.66999999999999</v>
      </c>
      <c r="J132" t="s">
        <v>48</v>
      </c>
      <c r="K132" t="s">
        <v>48</v>
      </c>
    </row>
    <row r="133" spans="2:11" x14ac:dyDescent="0.15">
      <c r="B133" t="s">
        <v>321</v>
      </c>
      <c r="C133" t="s">
        <v>322</v>
      </c>
      <c r="D133" t="s">
        <v>65</v>
      </c>
      <c r="E133">
        <v>23.88</v>
      </c>
      <c r="F133" s="10">
        <v>-3.5000000000000001E-3</v>
      </c>
      <c r="G133" s="10">
        <v>1.3681000000000001</v>
      </c>
      <c r="H133" t="s">
        <v>6340</v>
      </c>
      <c r="I133">
        <v>71.900000000000006</v>
      </c>
      <c r="J133" t="s">
        <v>65</v>
      </c>
      <c r="K133" t="s">
        <v>88</v>
      </c>
    </row>
    <row r="134" spans="2:11" x14ac:dyDescent="0.15">
      <c r="B134" t="s">
        <v>607</v>
      </c>
      <c r="C134" t="s">
        <v>608</v>
      </c>
      <c r="D134" t="s">
        <v>20</v>
      </c>
      <c r="E134">
        <v>65.989999999999995</v>
      </c>
      <c r="F134" s="10">
        <v>2.12E-2</v>
      </c>
      <c r="G134" s="10">
        <v>0.37119999999999997</v>
      </c>
      <c r="H134" t="s">
        <v>6341</v>
      </c>
      <c r="I134">
        <v>196.9</v>
      </c>
      <c r="J134" t="s">
        <v>23</v>
      </c>
      <c r="K134" t="s">
        <v>42</v>
      </c>
    </row>
    <row r="135" spans="2:11" x14ac:dyDescent="0.15">
      <c r="B135" t="s">
        <v>439</v>
      </c>
      <c r="C135" t="s">
        <v>440</v>
      </c>
      <c r="D135" t="s">
        <v>33</v>
      </c>
      <c r="E135">
        <v>21.6</v>
      </c>
      <c r="F135" s="10">
        <v>4.3299999999999998E-2</v>
      </c>
      <c r="G135" s="10">
        <v>0.6734</v>
      </c>
      <c r="H135" t="s">
        <v>6342</v>
      </c>
      <c r="I135">
        <v>123.41</v>
      </c>
      <c r="J135" t="s">
        <v>34</v>
      </c>
      <c r="K135" t="s">
        <v>79</v>
      </c>
    </row>
    <row r="136" spans="2:11" x14ac:dyDescent="0.15">
      <c r="B136" t="s">
        <v>509</v>
      </c>
      <c r="C136" t="s">
        <v>510</v>
      </c>
      <c r="D136" t="s">
        <v>25</v>
      </c>
      <c r="E136" t="s">
        <v>6216</v>
      </c>
      <c r="F136" s="10">
        <v>-0.13619999999999999</v>
      </c>
      <c r="G136" s="10">
        <v>0.56259999999999999</v>
      </c>
      <c r="H136" t="s">
        <v>6342</v>
      </c>
      <c r="I136">
        <v>69.09</v>
      </c>
      <c r="J136" t="s">
        <v>26</v>
      </c>
      <c r="K136" t="s">
        <v>27</v>
      </c>
    </row>
    <row r="137" spans="2:11" x14ac:dyDescent="0.15">
      <c r="B137" t="s">
        <v>329</v>
      </c>
      <c r="C137" t="s">
        <v>330</v>
      </c>
      <c r="D137" t="s">
        <v>36</v>
      </c>
      <c r="E137">
        <v>83.07</v>
      </c>
      <c r="F137" s="10">
        <v>0.2918</v>
      </c>
      <c r="G137" s="10">
        <v>0.61629999999999996</v>
      </c>
      <c r="H137" t="s">
        <v>6343</v>
      </c>
      <c r="I137">
        <v>39.4</v>
      </c>
      <c r="J137" t="s">
        <v>37</v>
      </c>
      <c r="K137" t="s">
        <v>60</v>
      </c>
    </row>
    <row r="138" spans="2:11" x14ac:dyDescent="0.15">
      <c r="B138" t="s">
        <v>389</v>
      </c>
      <c r="C138" t="s">
        <v>390</v>
      </c>
      <c r="D138" t="s">
        <v>36</v>
      </c>
      <c r="E138">
        <v>20.53</v>
      </c>
      <c r="F138" s="10">
        <v>0.36709999999999998</v>
      </c>
      <c r="G138" s="10">
        <v>0.1085</v>
      </c>
      <c r="H138" t="s">
        <v>6344</v>
      </c>
      <c r="I138">
        <v>214.94</v>
      </c>
      <c r="J138" t="s">
        <v>40</v>
      </c>
      <c r="K138" t="s">
        <v>55</v>
      </c>
    </row>
    <row r="139" spans="2:11" x14ac:dyDescent="0.15">
      <c r="B139" t="s">
        <v>959</v>
      </c>
      <c r="C139" t="s">
        <v>960</v>
      </c>
      <c r="D139" t="s">
        <v>89</v>
      </c>
      <c r="E139">
        <v>108.6</v>
      </c>
      <c r="F139" s="10">
        <v>6.1499999999999999E-2</v>
      </c>
      <c r="G139" s="10">
        <v>0.53239999999999998</v>
      </c>
      <c r="H139" t="s">
        <v>6345</v>
      </c>
      <c r="I139">
        <v>37.03</v>
      </c>
      <c r="J139" t="s">
        <v>89</v>
      </c>
      <c r="K139" t="s">
        <v>93</v>
      </c>
    </row>
    <row r="140" spans="2:11" x14ac:dyDescent="0.15">
      <c r="B140" t="s">
        <v>791</v>
      </c>
      <c r="C140" t="s">
        <v>792</v>
      </c>
      <c r="D140" t="s">
        <v>25</v>
      </c>
      <c r="E140" t="s">
        <v>6216</v>
      </c>
      <c r="F140" s="10">
        <v>-1.7299999999999999E-2</v>
      </c>
      <c r="G140" s="10">
        <v>0.30320000000000003</v>
      </c>
      <c r="H140" t="s">
        <v>6346</v>
      </c>
      <c r="I140">
        <v>409.39</v>
      </c>
      <c r="J140" t="s">
        <v>26</v>
      </c>
      <c r="K140" t="s">
        <v>57</v>
      </c>
    </row>
    <row r="141" spans="2:11" x14ac:dyDescent="0.15">
      <c r="B141" t="s">
        <v>499</v>
      </c>
      <c r="C141" t="s">
        <v>500</v>
      </c>
      <c r="D141" t="s">
        <v>69</v>
      </c>
      <c r="E141">
        <v>29.97</v>
      </c>
      <c r="F141" s="10">
        <v>9.0899999999999995E-2</v>
      </c>
      <c r="G141" s="10">
        <v>0.55989999999999995</v>
      </c>
      <c r="H141" t="s">
        <v>6347</v>
      </c>
      <c r="I141">
        <v>128.9</v>
      </c>
      <c r="J141" t="s">
        <v>76</v>
      </c>
      <c r="K141" t="s">
        <v>91</v>
      </c>
    </row>
    <row r="142" spans="2:11" x14ac:dyDescent="0.15">
      <c r="B142" t="s">
        <v>395</v>
      </c>
      <c r="C142" t="s">
        <v>396</v>
      </c>
      <c r="D142" t="s">
        <v>36</v>
      </c>
      <c r="E142">
        <v>44.51</v>
      </c>
      <c r="F142" s="10">
        <v>0.1888</v>
      </c>
      <c r="G142" s="10">
        <v>0.15190000000000001</v>
      </c>
      <c r="H142" t="s">
        <v>6348</v>
      </c>
      <c r="I142">
        <v>82.85</v>
      </c>
      <c r="J142" t="s">
        <v>37</v>
      </c>
      <c r="K142" t="s">
        <v>60</v>
      </c>
    </row>
    <row r="143" spans="2:11" x14ac:dyDescent="0.15">
      <c r="B143" t="s">
        <v>435</v>
      </c>
      <c r="C143" t="s">
        <v>436</v>
      </c>
      <c r="D143" t="s">
        <v>33</v>
      </c>
      <c r="E143">
        <v>28.59</v>
      </c>
      <c r="F143" s="10">
        <v>1.6304000000000001</v>
      </c>
      <c r="G143" s="10">
        <v>3.0703</v>
      </c>
      <c r="H143" t="s">
        <v>6349</v>
      </c>
      <c r="I143">
        <v>275.23</v>
      </c>
      <c r="J143" t="s">
        <v>34</v>
      </c>
      <c r="K143" t="s">
        <v>73</v>
      </c>
    </row>
    <row r="144" spans="2:11" x14ac:dyDescent="0.15">
      <c r="B144" t="s">
        <v>475</v>
      </c>
      <c r="C144" t="s">
        <v>476</v>
      </c>
      <c r="D144" t="s">
        <v>69</v>
      </c>
      <c r="E144">
        <v>24.14</v>
      </c>
      <c r="F144" s="10">
        <v>0.2407</v>
      </c>
      <c r="G144" s="10">
        <v>0.85119999999999996</v>
      </c>
      <c r="H144" t="s">
        <v>6350</v>
      </c>
      <c r="I144">
        <v>86.47</v>
      </c>
      <c r="J144" t="s">
        <v>76</v>
      </c>
      <c r="K144" t="s">
        <v>91</v>
      </c>
    </row>
    <row r="145" spans="2:11" x14ac:dyDescent="0.15">
      <c r="B145" t="s">
        <v>405</v>
      </c>
      <c r="C145" t="s">
        <v>6351</v>
      </c>
      <c r="D145" t="s">
        <v>33</v>
      </c>
      <c r="E145">
        <v>25.78</v>
      </c>
      <c r="F145" s="10">
        <v>0.57320000000000004</v>
      </c>
      <c r="G145" s="10">
        <v>2.4908999999999999</v>
      </c>
      <c r="H145" t="s">
        <v>6352</v>
      </c>
      <c r="I145">
        <v>228.32</v>
      </c>
      <c r="J145" t="s">
        <v>85</v>
      </c>
      <c r="K145" t="s">
        <v>85</v>
      </c>
    </row>
    <row r="146" spans="2:11" x14ac:dyDescent="0.15">
      <c r="B146" t="s">
        <v>413</v>
      </c>
      <c r="C146" t="s">
        <v>414</v>
      </c>
      <c r="D146" t="s">
        <v>33</v>
      </c>
      <c r="E146">
        <v>11.86</v>
      </c>
      <c r="F146" s="10">
        <v>0.37540000000000001</v>
      </c>
      <c r="G146" s="10">
        <v>0.31669999999999998</v>
      </c>
      <c r="H146" t="s">
        <v>6353</v>
      </c>
      <c r="I146">
        <v>88.49</v>
      </c>
      <c r="J146" t="s">
        <v>85</v>
      </c>
      <c r="K146" t="s">
        <v>85</v>
      </c>
    </row>
    <row r="147" spans="2:11" x14ac:dyDescent="0.15">
      <c r="B147" t="s">
        <v>6354</v>
      </c>
      <c r="C147" t="s">
        <v>6355</v>
      </c>
      <c r="D147" t="s">
        <v>25</v>
      </c>
      <c r="E147" t="s">
        <v>6216</v>
      </c>
      <c r="F147" s="10">
        <v>-6.0199999999999997E-2</v>
      </c>
      <c r="G147" s="10">
        <v>6.2100000000000002E-2</v>
      </c>
      <c r="H147" t="s">
        <v>6356</v>
      </c>
      <c r="I147">
        <v>76.86</v>
      </c>
      <c r="J147" t="s">
        <v>26</v>
      </c>
      <c r="K147" t="s">
        <v>27</v>
      </c>
    </row>
    <row r="148" spans="2:11" x14ac:dyDescent="0.15">
      <c r="B148" t="s">
        <v>429</v>
      </c>
      <c r="C148" t="s">
        <v>430</v>
      </c>
      <c r="D148" t="s">
        <v>33</v>
      </c>
      <c r="E148">
        <v>10.66</v>
      </c>
      <c r="F148" s="10">
        <v>7.8100000000000003E-2</v>
      </c>
      <c r="G148" s="10">
        <v>0.27350000000000002</v>
      </c>
      <c r="H148" t="s">
        <v>6357</v>
      </c>
      <c r="I148">
        <v>57.25</v>
      </c>
      <c r="J148" t="s">
        <v>85</v>
      </c>
      <c r="K148" t="s">
        <v>85</v>
      </c>
    </row>
    <row r="149" spans="2:11" x14ac:dyDescent="0.15">
      <c r="B149" t="s">
        <v>6358</v>
      </c>
      <c r="C149" t="s">
        <v>6359</v>
      </c>
      <c r="D149" t="s">
        <v>20</v>
      </c>
      <c r="E149" t="s">
        <v>6216</v>
      </c>
      <c r="F149" s="10">
        <v>-0.1333</v>
      </c>
      <c r="G149" s="10">
        <v>5.2299999999999999E-2</v>
      </c>
      <c r="H149" t="s">
        <v>6360</v>
      </c>
      <c r="I149">
        <v>210.39</v>
      </c>
      <c r="J149" t="s">
        <v>23</v>
      </c>
      <c r="K149" t="s">
        <v>24</v>
      </c>
    </row>
    <row r="150" spans="2:11" x14ac:dyDescent="0.15">
      <c r="B150" t="s">
        <v>323</v>
      </c>
      <c r="C150" t="s">
        <v>324</v>
      </c>
      <c r="D150" t="s">
        <v>69</v>
      </c>
      <c r="E150">
        <v>12.59</v>
      </c>
      <c r="F150" s="10">
        <v>0.32879999999999998</v>
      </c>
      <c r="G150" s="10">
        <v>1.4999</v>
      </c>
      <c r="H150" t="s">
        <v>6361</v>
      </c>
      <c r="I150">
        <v>298.95999999999998</v>
      </c>
      <c r="J150" t="s">
        <v>76</v>
      </c>
      <c r="K150" t="s">
        <v>77</v>
      </c>
    </row>
    <row r="151" spans="2:11" x14ac:dyDescent="0.15">
      <c r="B151" t="s">
        <v>517</v>
      </c>
      <c r="C151" t="s">
        <v>518</v>
      </c>
      <c r="D151" t="s">
        <v>36</v>
      </c>
      <c r="E151">
        <v>15.53</v>
      </c>
      <c r="F151" s="10">
        <v>0.31769999999999998</v>
      </c>
      <c r="G151" s="10">
        <v>0.2445</v>
      </c>
      <c r="H151" t="s">
        <v>6362</v>
      </c>
      <c r="I151">
        <v>450.59</v>
      </c>
      <c r="J151" t="s">
        <v>40</v>
      </c>
      <c r="K151" t="s">
        <v>55</v>
      </c>
    </row>
    <row r="152" spans="2:11" x14ac:dyDescent="0.15">
      <c r="B152" t="s">
        <v>467</v>
      </c>
      <c r="C152" t="s">
        <v>468</v>
      </c>
      <c r="D152" t="s">
        <v>36</v>
      </c>
      <c r="E152">
        <v>17.89</v>
      </c>
      <c r="F152" s="10">
        <v>0.26140000000000002</v>
      </c>
      <c r="G152" s="10">
        <v>0.50839999999999996</v>
      </c>
      <c r="H152" t="s">
        <v>6363</v>
      </c>
      <c r="I152">
        <v>378.59</v>
      </c>
      <c r="J152" t="s">
        <v>37</v>
      </c>
      <c r="K152" t="s">
        <v>38</v>
      </c>
    </row>
    <row r="153" spans="2:11" x14ac:dyDescent="0.15">
      <c r="B153" t="s">
        <v>655</v>
      </c>
      <c r="C153" t="s">
        <v>656</v>
      </c>
      <c r="D153" t="s">
        <v>20</v>
      </c>
      <c r="E153">
        <v>27.08</v>
      </c>
      <c r="F153" s="10">
        <v>0.48799999999999999</v>
      </c>
      <c r="G153" s="10">
        <v>1.2091000000000001</v>
      </c>
      <c r="H153" t="s">
        <v>6364</v>
      </c>
      <c r="I153">
        <v>310.83</v>
      </c>
      <c r="J153" t="s">
        <v>48</v>
      </c>
      <c r="K153" t="s">
        <v>48</v>
      </c>
    </row>
    <row r="154" spans="2:11" x14ac:dyDescent="0.15">
      <c r="B154" t="s">
        <v>443</v>
      </c>
      <c r="C154" t="s">
        <v>444</v>
      </c>
      <c r="D154" t="s">
        <v>28</v>
      </c>
      <c r="E154">
        <v>19.46</v>
      </c>
      <c r="F154" s="10">
        <v>0.37369999999999998</v>
      </c>
      <c r="G154" s="10">
        <v>1.927</v>
      </c>
      <c r="H154" t="s">
        <v>6365</v>
      </c>
      <c r="I154">
        <v>196.38</v>
      </c>
      <c r="J154" t="s">
        <v>29</v>
      </c>
      <c r="K154" t="s">
        <v>86</v>
      </c>
    </row>
    <row r="155" spans="2:11" x14ac:dyDescent="0.15">
      <c r="B155" t="s">
        <v>347</v>
      </c>
      <c r="C155" t="s">
        <v>348</v>
      </c>
      <c r="D155" t="s">
        <v>69</v>
      </c>
      <c r="E155">
        <v>15.07</v>
      </c>
      <c r="F155" s="10">
        <v>0.2137</v>
      </c>
      <c r="G155" s="10">
        <v>0.94069999999999998</v>
      </c>
      <c r="H155" t="s">
        <v>6366</v>
      </c>
      <c r="I155">
        <v>165.81</v>
      </c>
      <c r="J155" t="s">
        <v>76</v>
      </c>
      <c r="K155" t="s">
        <v>77</v>
      </c>
    </row>
    <row r="156" spans="2:11" x14ac:dyDescent="0.15">
      <c r="B156" t="s">
        <v>421</v>
      </c>
      <c r="C156" t="s">
        <v>422</v>
      </c>
      <c r="D156" t="s">
        <v>28</v>
      </c>
      <c r="E156" t="s">
        <v>6216</v>
      </c>
      <c r="F156" s="10">
        <v>-0.41299999999999998</v>
      </c>
      <c r="G156" s="10">
        <v>4.0540000000000003</v>
      </c>
      <c r="H156" t="s">
        <v>6367</v>
      </c>
      <c r="I156">
        <v>62.98</v>
      </c>
      <c r="J156" t="s">
        <v>58</v>
      </c>
      <c r="K156" t="s">
        <v>59</v>
      </c>
    </row>
    <row r="157" spans="2:11" x14ac:dyDescent="0.15">
      <c r="B157" t="s">
        <v>521</v>
      </c>
      <c r="C157" t="s">
        <v>522</v>
      </c>
      <c r="D157" t="s">
        <v>45</v>
      </c>
      <c r="E157">
        <v>39.340000000000003</v>
      </c>
      <c r="F157" s="10">
        <v>0.27300000000000002</v>
      </c>
      <c r="G157" s="10">
        <v>4.7000000000000002E-3</v>
      </c>
      <c r="H157" t="s">
        <v>6368</v>
      </c>
      <c r="I157">
        <v>88.14</v>
      </c>
      <c r="J157" t="s">
        <v>53</v>
      </c>
      <c r="K157" t="s">
        <v>54</v>
      </c>
    </row>
    <row r="158" spans="2:11" x14ac:dyDescent="0.15">
      <c r="B158" t="s">
        <v>361</v>
      </c>
      <c r="C158" t="s">
        <v>362</v>
      </c>
      <c r="D158" t="s">
        <v>69</v>
      </c>
      <c r="E158">
        <v>27.32</v>
      </c>
      <c r="F158" s="10">
        <v>0.20610000000000001</v>
      </c>
      <c r="G158" s="10">
        <v>1.9218999999999999</v>
      </c>
      <c r="H158" t="s">
        <v>6369</v>
      </c>
      <c r="I158">
        <v>110.11</v>
      </c>
      <c r="J158" t="s">
        <v>6370</v>
      </c>
      <c r="K158" t="s">
        <v>87</v>
      </c>
    </row>
    <row r="159" spans="2:11" x14ac:dyDescent="0.15">
      <c r="B159" t="s">
        <v>473</v>
      </c>
      <c r="C159" t="s">
        <v>474</v>
      </c>
      <c r="D159" t="s">
        <v>28</v>
      </c>
      <c r="E159">
        <v>106.55</v>
      </c>
      <c r="F159" s="10">
        <v>-0.04</v>
      </c>
      <c r="G159" s="10">
        <v>5.2903000000000002</v>
      </c>
      <c r="H159" t="s">
        <v>6371</v>
      </c>
      <c r="I159">
        <v>11.39</v>
      </c>
      <c r="J159" t="s">
        <v>31</v>
      </c>
      <c r="K159" t="s">
        <v>32</v>
      </c>
    </row>
    <row r="160" spans="2:11" x14ac:dyDescent="0.15">
      <c r="B160" t="s">
        <v>519</v>
      </c>
      <c r="C160" t="s">
        <v>520</v>
      </c>
      <c r="D160" t="s">
        <v>89</v>
      </c>
      <c r="E160">
        <v>28.14</v>
      </c>
      <c r="F160" s="10">
        <v>9.4E-2</v>
      </c>
      <c r="G160" s="10">
        <v>1.4643999999999999</v>
      </c>
      <c r="H160" t="s">
        <v>6372</v>
      </c>
      <c r="I160">
        <v>62.81</v>
      </c>
      <c r="J160" t="s">
        <v>89</v>
      </c>
      <c r="K160" t="s">
        <v>90</v>
      </c>
    </row>
    <row r="161" spans="2:11" x14ac:dyDescent="0.15">
      <c r="B161" t="s">
        <v>427</v>
      </c>
      <c r="C161" t="s">
        <v>428</v>
      </c>
      <c r="D161" t="s">
        <v>28</v>
      </c>
      <c r="E161" t="s">
        <v>6373</v>
      </c>
      <c r="F161" s="10">
        <v>-0.4713</v>
      </c>
      <c r="G161" s="10">
        <v>26.385999999999999</v>
      </c>
      <c r="H161" t="s">
        <v>6374</v>
      </c>
      <c r="I161">
        <v>145.11000000000001</v>
      </c>
      <c r="J161" t="s">
        <v>58</v>
      </c>
      <c r="K161" t="s">
        <v>59</v>
      </c>
    </row>
    <row r="162" spans="2:11" x14ac:dyDescent="0.15">
      <c r="B162" t="s">
        <v>507</v>
      </c>
      <c r="C162" t="s">
        <v>6375</v>
      </c>
      <c r="D162" t="s">
        <v>89</v>
      </c>
      <c r="E162">
        <v>22.45</v>
      </c>
      <c r="F162" s="10">
        <v>0.12740000000000001</v>
      </c>
      <c r="G162" s="10">
        <v>0.28520000000000001</v>
      </c>
      <c r="H162" t="s">
        <v>6376</v>
      </c>
      <c r="I162">
        <v>56.45</v>
      </c>
      <c r="J162" t="s">
        <v>89</v>
      </c>
      <c r="K162" t="s">
        <v>93</v>
      </c>
    </row>
    <row r="163" spans="2:11" x14ac:dyDescent="0.15">
      <c r="B163" t="s">
        <v>625</v>
      </c>
      <c r="C163" t="s">
        <v>626</v>
      </c>
      <c r="D163" t="s">
        <v>36</v>
      </c>
      <c r="E163">
        <v>74.260000000000005</v>
      </c>
      <c r="F163" s="10">
        <v>1.4373</v>
      </c>
      <c r="G163" s="10">
        <v>1.413</v>
      </c>
      <c r="H163" t="s">
        <v>6377</v>
      </c>
      <c r="I163">
        <v>516.11</v>
      </c>
      <c r="J163" t="s">
        <v>37</v>
      </c>
      <c r="K163" t="s">
        <v>60</v>
      </c>
    </row>
    <row r="164" spans="2:11" x14ac:dyDescent="0.15">
      <c r="B164" t="s">
        <v>917</v>
      </c>
      <c r="C164" t="s">
        <v>918</v>
      </c>
      <c r="D164" t="s">
        <v>36</v>
      </c>
      <c r="E164">
        <v>137.08000000000001</v>
      </c>
      <c r="F164" s="10">
        <v>0.77549999999999997</v>
      </c>
      <c r="G164" s="10">
        <v>1.9900000000000001E-2</v>
      </c>
      <c r="H164" t="s">
        <v>6378</v>
      </c>
      <c r="I164">
        <v>564.80999999999995</v>
      </c>
      <c r="J164" t="s">
        <v>37</v>
      </c>
      <c r="K164" t="s">
        <v>60</v>
      </c>
    </row>
    <row r="165" spans="2:11" x14ac:dyDescent="0.15">
      <c r="B165" t="s">
        <v>529</v>
      </c>
      <c r="C165" t="s">
        <v>530</v>
      </c>
      <c r="D165" t="s">
        <v>45</v>
      </c>
      <c r="E165">
        <v>12.81</v>
      </c>
      <c r="F165" s="10">
        <v>7.0000000000000001E-3</v>
      </c>
      <c r="G165" s="10">
        <v>0.57550000000000001</v>
      </c>
      <c r="H165" t="s">
        <v>6379</v>
      </c>
      <c r="I165">
        <v>36.950000000000003</v>
      </c>
      <c r="J165" t="s">
        <v>53</v>
      </c>
      <c r="K165" t="s">
        <v>84</v>
      </c>
    </row>
    <row r="166" spans="2:11" x14ac:dyDescent="0.15">
      <c r="B166" t="s">
        <v>1309</v>
      </c>
      <c r="C166" t="s">
        <v>1310</v>
      </c>
      <c r="D166" t="s">
        <v>20</v>
      </c>
      <c r="E166" t="s">
        <v>6216</v>
      </c>
      <c r="F166" s="10">
        <v>-0.4385</v>
      </c>
      <c r="G166" s="10">
        <v>1.6099000000000001</v>
      </c>
      <c r="H166" t="s">
        <v>6380</v>
      </c>
      <c r="I166">
        <v>231.66</v>
      </c>
      <c r="J166" t="s">
        <v>23</v>
      </c>
      <c r="K166" t="s">
        <v>24</v>
      </c>
    </row>
    <row r="167" spans="2:11" x14ac:dyDescent="0.15">
      <c r="B167" t="s">
        <v>1025</v>
      </c>
      <c r="C167" t="s">
        <v>1026</v>
      </c>
      <c r="D167" t="s">
        <v>28</v>
      </c>
      <c r="E167" t="s">
        <v>6216</v>
      </c>
      <c r="F167" s="10">
        <v>-0.55569999999999997</v>
      </c>
      <c r="G167" s="10">
        <v>1.4702999999999999</v>
      </c>
      <c r="H167" t="s">
        <v>6381</v>
      </c>
      <c r="I167">
        <v>264.98</v>
      </c>
      <c r="J167" t="s">
        <v>29</v>
      </c>
      <c r="K167" t="s">
        <v>52</v>
      </c>
    </row>
    <row r="168" spans="2:11" x14ac:dyDescent="0.15">
      <c r="B168" t="s">
        <v>459</v>
      </c>
      <c r="C168" t="s">
        <v>460</v>
      </c>
      <c r="D168" t="s">
        <v>45</v>
      </c>
      <c r="E168">
        <v>27.96</v>
      </c>
      <c r="F168" s="10">
        <v>5.6399999999999999E-2</v>
      </c>
      <c r="G168" s="10">
        <v>0.63790000000000002</v>
      </c>
      <c r="H168" t="s">
        <v>6382</v>
      </c>
      <c r="I168">
        <v>31.68</v>
      </c>
      <c r="J168" t="s">
        <v>53</v>
      </c>
      <c r="K168" t="s">
        <v>54</v>
      </c>
    </row>
    <row r="169" spans="2:11" x14ac:dyDescent="0.15">
      <c r="B169" t="s">
        <v>627</v>
      </c>
      <c r="C169" t="s">
        <v>628</v>
      </c>
      <c r="D169" t="s">
        <v>36</v>
      </c>
      <c r="E169">
        <v>132.57</v>
      </c>
      <c r="F169" s="10">
        <v>0.18729999999999999</v>
      </c>
      <c r="G169" s="10">
        <v>2.8000000000000001E-2</v>
      </c>
      <c r="H169" t="s">
        <v>6383</v>
      </c>
      <c r="I169">
        <v>283.69</v>
      </c>
      <c r="J169" t="s">
        <v>37</v>
      </c>
      <c r="K169" t="s">
        <v>99</v>
      </c>
    </row>
    <row r="170" spans="2:11" x14ac:dyDescent="0.15">
      <c r="B170" t="s">
        <v>377</v>
      </c>
      <c r="C170" t="s">
        <v>378</v>
      </c>
      <c r="D170" t="s">
        <v>45</v>
      </c>
      <c r="E170">
        <v>16.809999999999999</v>
      </c>
      <c r="F170" t="s">
        <v>6216</v>
      </c>
      <c r="G170" s="10">
        <v>9.9443000000000001</v>
      </c>
      <c r="H170" t="s">
        <v>6384</v>
      </c>
      <c r="I170">
        <v>131.62</v>
      </c>
      <c r="J170" t="s">
        <v>49</v>
      </c>
      <c r="K170" t="s">
        <v>50</v>
      </c>
    </row>
    <row r="171" spans="2:11" x14ac:dyDescent="0.15">
      <c r="B171" t="s">
        <v>437</v>
      </c>
      <c r="C171" t="s">
        <v>438</v>
      </c>
      <c r="D171" t="s">
        <v>36</v>
      </c>
      <c r="E171">
        <v>14.7</v>
      </c>
      <c r="F171" s="10">
        <v>0.33279999999999998</v>
      </c>
      <c r="G171" s="10">
        <v>0.74029999999999996</v>
      </c>
      <c r="H171" t="s">
        <v>6385</v>
      </c>
      <c r="I171">
        <v>283.14</v>
      </c>
      <c r="J171" t="s">
        <v>40</v>
      </c>
      <c r="K171" t="s">
        <v>55</v>
      </c>
    </row>
    <row r="172" spans="2:11" x14ac:dyDescent="0.15">
      <c r="B172" t="s">
        <v>455</v>
      </c>
      <c r="C172" t="s">
        <v>456</v>
      </c>
      <c r="D172" t="s">
        <v>45</v>
      </c>
      <c r="E172">
        <v>23.03</v>
      </c>
      <c r="F172" s="10">
        <v>0.16089999999999999</v>
      </c>
      <c r="G172" s="10">
        <v>0.80459999999999998</v>
      </c>
      <c r="H172" t="s">
        <v>6386</v>
      </c>
      <c r="I172">
        <v>221.97</v>
      </c>
      <c r="J172" t="s">
        <v>53</v>
      </c>
      <c r="K172" t="s">
        <v>54</v>
      </c>
    </row>
    <row r="173" spans="2:11" x14ac:dyDescent="0.15">
      <c r="B173" t="s">
        <v>451</v>
      </c>
      <c r="C173" t="s">
        <v>452</v>
      </c>
      <c r="D173" t="s">
        <v>28</v>
      </c>
      <c r="E173">
        <v>88.57</v>
      </c>
      <c r="F173" s="10">
        <v>9.64E-2</v>
      </c>
      <c r="G173" s="10">
        <v>1.9126000000000001</v>
      </c>
      <c r="H173" t="s">
        <v>6387</v>
      </c>
      <c r="I173">
        <v>121.74</v>
      </c>
      <c r="J173" t="s">
        <v>29</v>
      </c>
      <c r="K173" t="s">
        <v>52</v>
      </c>
    </row>
    <row r="174" spans="2:11" x14ac:dyDescent="0.15">
      <c r="B174" t="s">
        <v>401</v>
      </c>
      <c r="C174" t="s">
        <v>402</v>
      </c>
      <c r="D174" t="s">
        <v>45</v>
      </c>
      <c r="E174">
        <v>18.05</v>
      </c>
      <c r="F174" s="10">
        <v>-3.1899999999999998E-2</v>
      </c>
      <c r="G174" s="10">
        <v>2.0182000000000002</v>
      </c>
      <c r="H174" t="s">
        <v>6388</v>
      </c>
      <c r="I174">
        <v>48.23</v>
      </c>
      <c r="J174" t="s">
        <v>46</v>
      </c>
      <c r="K174" t="s">
        <v>46</v>
      </c>
    </row>
    <row r="175" spans="2:11" x14ac:dyDescent="0.15">
      <c r="B175" t="s">
        <v>485</v>
      </c>
      <c r="C175" t="s">
        <v>486</v>
      </c>
      <c r="D175" t="s">
        <v>28</v>
      </c>
      <c r="E175">
        <v>17.690000000000001</v>
      </c>
      <c r="F175" s="10">
        <v>1.7624</v>
      </c>
      <c r="G175" s="10">
        <v>2.335</v>
      </c>
      <c r="H175" t="s">
        <v>6389</v>
      </c>
      <c r="I175">
        <v>60.62</v>
      </c>
      <c r="J175" t="s">
        <v>29</v>
      </c>
      <c r="K175" t="s">
        <v>30</v>
      </c>
    </row>
    <row r="176" spans="2:11" x14ac:dyDescent="0.15">
      <c r="B176" t="s">
        <v>707</v>
      </c>
      <c r="C176" t="s">
        <v>708</v>
      </c>
      <c r="D176" t="s">
        <v>20</v>
      </c>
      <c r="E176">
        <v>71.14</v>
      </c>
      <c r="F176" s="10">
        <v>6.1100000000000002E-2</v>
      </c>
      <c r="G176" s="10">
        <v>1.7655000000000001</v>
      </c>
      <c r="H176" t="s">
        <v>6390</v>
      </c>
      <c r="I176">
        <v>151.62</v>
      </c>
      <c r="J176" t="s">
        <v>48</v>
      </c>
      <c r="K176" t="s">
        <v>48</v>
      </c>
    </row>
    <row r="177" spans="2:11" x14ac:dyDescent="0.15">
      <c r="B177" t="s">
        <v>641</v>
      </c>
      <c r="C177" t="s">
        <v>642</v>
      </c>
      <c r="D177" t="s">
        <v>25</v>
      </c>
      <c r="E177">
        <v>77.48</v>
      </c>
      <c r="F177" s="10">
        <v>0.14940000000000001</v>
      </c>
      <c r="G177" s="10">
        <v>0.85199999999999998</v>
      </c>
      <c r="H177" t="s">
        <v>6391</v>
      </c>
      <c r="I177">
        <v>154.94999999999999</v>
      </c>
      <c r="J177" t="s">
        <v>26</v>
      </c>
      <c r="K177" t="s">
        <v>27</v>
      </c>
    </row>
    <row r="178" spans="2:11" x14ac:dyDescent="0.15">
      <c r="B178" t="s">
        <v>393</v>
      </c>
      <c r="C178" t="s">
        <v>394</v>
      </c>
      <c r="D178" t="s">
        <v>80</v>
      </c>
      <c r="E178">
        <v>37.92</v>
      </c>
      <c r="F178" s="10">
        <v>0.23130000000000001</v>
      </c>
      <c r="G178" s="10">
        <v>0.29570000000000002</v>
      </c>
      <c r="H178" t="s">
        <v>6392</v>
      </c>
      <c r="I178">
        <v>245.48</v>
      </c>
      <c r="J178" t="s">
        <v>80</v>
      </c>
      <c r="K178" t="s">
        <v>81</v>
      </c>
    </row>
    <row r="179" spans="2:11" x14ac:dyDescent="0.15">
      <c r="B179" t="s">
        <v>1431</v>
      </c>
      <c r="C179" t="s">
        <v>1432</v>
      </c>
      <c r="D179" t="s">
        <v>25</v>
      </c>
      <c r="E179" t="s">
        <v>6216</v>
      </c>
      <c r="F179" s="10">
        <v>-3.9699999999999999E-2</v>
      </c>
      <c r="G179" s="10">
        <v>0.53139999999999998</v>
      </c>
      <c r="H179" t="s">
        <v>6393</v>
      </c>
      <c r="I179">
        <v>167.91</v>
      </c>
      <c r="J179" t="s">
        <v>26</v>
      </c>
      <c r="K179" t="s">
        <v>27</v>
      </c>
    </row>
    <row r="180" spans="2:11" x14ac:dyDescent="0.15">
      <c r="B180" t="s">
        <v>1433</v>
      </c>
      <c r="C180" t="s">
        <v>1434</v>
      </c>
      <c r="D180" t="s">
        <v>25</v>
      </c>
      <c r="E180" t="s">
        <v>6216</v>
      </c>
      <c r="F180" s="10">
        <v>-3.9699999999999999E-2</v>
      </c>
      <c r="G180" s="10">
        <v>0.53139999999999998</v>
      </c>
      <c r="H180" t="s">
        <v>6393</v>
      </c>
      <c r="I180">
        <v>162.51</v>
      </c>
      <c r="J180" t="s">
        <v>26</v>
      </c>
      <c r="K180" t="s">
        <v>27</v>
      </c>
    </row>
    <row r="181" spans="2:11" x14ac:dyDescent="0.15">
      <c r="B181" t="s">
        <v>577</v>
      </c>
      <c r="C181" t="s">
        <v>578</v>
      </c>
      <c r="D181" t="s">
        <v>25</v>
      </c>
      <c r="E181">
        <v>33.64</v>
      </c>
      <c r="F181" s="10">
        <v>0.15509999999999999</v>
      </c>
      <c r="G181" s="10">
        <v>0.1623</v>
      </c>
      <c r="H181" t="s">
        <v>6394</v>
      </c>
      <c r="I181">
        <v>137.88</v>
      </c>
      <c r="J181" t="s">
        <v>26</v>
      </c>
      <c r="K181" t="s">
        <v>57</v>
      </c>
    </row>
    <row r="182" spans="2:11" x14ac:dyDescent="0.15">
      <c r="B182" t="s">
        <v>6395</v>
      </c>
      <c r="C182" t="s">
        <v>6396</v>
      </c>
      <c r="D182" t="s">
        <v>25</v>
      </c>
      <c r="E182">
        <v>15.77</v>
      </c>
      <c r="F182" s="10">
        <v>0.1381</v>
      </c>
      <c r="G182" s="10">
        <v>1.4096</v>
      </c>
      <c r="H182" t="s">
        <v>6397</v>
      </c>
      <c r="I182">
        <v>64.03</v>
      </c>
      <c r="J182" t="s">
        <v>26</v>
      </c>
      <c r="K182" t="s">
        <v>74</v>
      </c>
    </row>
    <row r="183" spans="2:11" x14ac:dyDescent="0.15">
      <c r="B183" t="s">
        <v>6398</v>
      </c>
      <c r="C183" t="s">
        <v>6399</v>
      </c>
      <c r="D183" t="s">
        <v>25</v>
      </c>
      <c r="E183">
        <v>15.77</v>
      </c>
      <c r="F183" s="10">
        <v>0.1381</v>
      </c>
      <c r="G183" s="10">
        <v>1.4096</v>
      </c>
      <c r="H183" t="s">
        <v>6397</v>
      </c>
      <c r="I183">
        <v>64.040000000000006</v>
      </c>
      <c r="J183" t="s">
        <v>26</v>
      </c>
      <c r="K183" t="s">
        <v>74</v>
      </c>
    </row>
    <row r="184" spans="2:11" x14ac:dyDescent="0.15">
      <c r="B184" t="s">
        <v>487</v>
      </c>
      <c r="C184" t="s">
        <v>488</v>
      </c>
      <c r="D184" t="s">
        <v>69</v>
      </c>
      <c r="E184">
        <v>24.67</v>
      </c>
      <c r="F184" s="10">
        <v>4.99E-2</v>
      </c>
      <c r="G184" s="10">
        <v>0.4904</v>
      </c>
      <c r="H184" t="s">
        <v>6400</v>
      </c>
      <c r="I184">
        <v>55.81</v>
      </c>
      <c r="J184" t="s">
        <v>76</v>
      </c>
      <c r="K184" t="s">
        <v>95</v>
      </c>
    </row>
    <row r="185" spans="2:11" x14ac:dyDescent="0.15">
      <c r="B185" t="s">
        <v>6401</v>
      </c>
      <c r="C185" t="s">
        <v>6402</v>
      </c>
      <c r="D185" t="s">
        <v>33</v>
      </c>
      <c r="E185" t="s">
        <v>6216</v>
      </c>
      <c r="F185" s="10">
        <v>3.1595</v>
      </c>
      <c r="G185" s="10">
        <v>3.1032999999999999</v>
      </c>
      <c r="H185" t="s">
        <v>6403</v>
      </c>
      <c r="I185">
        <v>19.579999999999998</v>
      </c>
      <c r="J185" t="s">
        <v>47</v>
      </c>
      <c r="K185" t="s">
        <v>111</v>
      </c>
    </row>
    <row r="186" spans="2:11" x14ac:dyDescent="0.15">
      <c r="B186" t="s">
        <v>465</v>
      </c>
      <c r="C186" t="s">
        <v>466</v>
      </c>
      <c r="D186" t="s">
        <v>69</v>
      </c>
      <c r="E186">
        <v>42.02</v>
      </c>
      <c r="F186" s="10">
        <v>9.5100000000000004E-2</v>
      </c>
      <c r="G186" s="10">
        <v>0.94</v>
      </c>
      <c r="H186" t="s">
        <v>6404</v>
      </c>
      <c r="I186">
        <v>390.25</v>
      </c>
      <c r="J186" t="s">
        <v>76</v>
      </c>
      <c r="K186" t="s">
        <v>78</v>
      </c>
    </row>
    <row r="187" spans="2:11" x14ac:dyDescent="0.15">
      <c r="B187" t="s">
        <v>653</v>
      </c>
      <c r="C187" t="s">
        <v>654</v>
      </c>
      <c r="D187" t="s">
        <v>28</v>
      </c>
      <c r="E187">
        <v>122.62</v>
      </c>
      <c r="F187" s="10">
        <v>0.19209999999999999</v>
      </c>
      <c r="G187" s="10">
        <v>1.5628</v>
      </c>
      <c r="H187" t="s">
        <v>6405</v>
      </c>
      <c r="I187">
        <v>1388.83</v>
      </c>
      <c r="J187" t="s">
        <v>58</v>
      </c>
      <c r="K187" t="s">
        <v>59</v>
      </c>
    </row>
    <row r="188" spans="2:11" x14ac:dyDescent="0.15">
      <c r="B188" t="s">
        <v>463</v>
      </c>
      <c r="C188" t="s">
        <v>464</v>
      </c>
      <c r="D188" t="s">
        <v>45</v>
      </c>
      <c r="E188">
        <v>101.71</v>
      </c>
      <c r="F188" s="10">
        <v>-0.17069999999999999</v>
      </c>
      <c r="G188" s="10">
        <v>9.9192</v>
      </c>
      <c r="H188" t="s">
        <v>6406</v>
      </c>
      <c r="I188">
        <v>79.400000000000006</v>
      </c>
      <c r="J188" t="s">
        <v>46</v>
      </c>
      <c r="K188" t="s">
        <v>46</v>
      </c>
    </row>
    <row r="189" spans="2:11" x14ac:dyDescent="0.15">
      <c r="B189" t="s">
        <v>1063</v>
      </c>
      <c r="C189" t="s">
        <v>1064</v>
      </c>
      <c r="D189" t="s">
        <v>20</v>
      </c>
      <c r="E189">
        <v>157.18</v>
      </c>
      <c r="F189" s="10">
        <v>0.29809999999999998</v>
      </c>
      <c r="G189" s="10">
        <v>0.28860000000000002</v>
      </c>
      <c r="H189" t="s">
        <v>6407</v>
      </c>
      <c r="I189">
        <v>771.73</v>
      </c>
      <c r="J189" t="s">
        <v>23</v>
      </c>
      <c r="K189" t="s">
        <v>24</v>
      </c>
    </row>
    <row r="190" spans="2:11" x14ac:dyDescent="0.15">
      <c r="B190" t="s">
        <v>409</v>
      </c>
      <c r="C190" t="s">
        <v>410</v>
      </c>
      <c r="D190" t="s">
        <v>36</v>
      </c>
      <c r="E190">
        <v>28.47</v>
      </c>
      <c r="F190" s="10">
        <v>0.13300000000000001</v>
      </c>
      <c r="G190" s="10">
        <v>0.77969999999999995</v>
      </c>
      <c r="H190" t="s">
        <v>6408</v>
      </c>
      <c r="I190">
        <v>78.78</v>
      </c>
      <c r="J190" t="s">
        <v>37</v>
      </c>
      <c r="K190" t="s">
        <v>60</v>
      </c>
    </row>
    <row r="191" spans="2:11" x14ac:dyDescent="0.15">
      <c r="B191" t="s">
        <v>585</v>
      </c>
      <c r="C191" t="s">
        <v>586</v>
      </c>
      <c r="D191" t="s">
        <v>80</v>
      </c>
      <c r="E191">
        <v>239.16</v>
      </c>
      <c r="F191" s="10">
        <v>2.1499999999999998E-2</v>
      </c>
      <c r="G191" s="10">
        <v>0.79910000000000003</v>
      </c>
      <c r="H191" t="s">
        <v>6409</v>
      </c>
      <c r="I191">
        <v>137.49</v>
      </c>
      <c r="J191" t="s">
        <v>80</v>
      </c>
      <c r="K191" t="s">
        <v>81</v>
      </c>
    </row>
    <row r="192" spans="2:11" x14ac:dyDescent="0.15">
      <c r="B192" t="s">
        <v>857</v>
      </c>
      <c r="C192" t="s">
        <v>858</v>
      </c>
      <c r="D192" t="s">
        <v>36</v>
      </c>
      <c r="E192">
        <v>177.36</v>
      </c>
      <c r="F192" s="10">
        <v>0.3644</v>
      </c>
      <c r="G192" s="10">
        <v>1.0119</v>
      </c>
      <c r="H192" t="s">
        <v>6410</v>
      </c>
      <c r="I192">
        <v>403.61</v>
      </c>
      <c r="J192" t="s">
        <v>37</v>
      </c>
      <c r="K192" t="s">
        <v>60</v>
      </c>
    </row>
    <row r="193" spans="2:11" x14ac:dyDescent="0.15">
      <c r="B193" t="s">
        <v>383</v>
      </c>
      <c r="C193" t="s">
        <v>384</v>
      </c>
      <c r="D193" t="s">
        <v>69</v>
      </c>
      <c r="E193">
        <v>20.76</v>
      </c>
      <c r="F193" s="10">
        <v>5.1499999999999997E-2</v>
      </c>
      <c r="G193" s="10">
        <v>0.36720000000000003</v>
      </c>
      <c r="H193" t="s">
        <v>6411</v>
      </c>
      <c r="I193">
        <v>187.99</v>
      </c>
      <c r="J193" t="s">
        <v>76</v>
      </c>
      <c r="K193" t="s">
        <v>77</v>
      </c>
    </row>
    <row r="194" spans="2:11" x14ac:dyDescent="0.15">
      <c r="B194" t="s">
        <v>403</v>
      </c>
      <c r="C194" t="s">
        <v>404</v>
      </c>
      <c r="D194" t="s">
        <v>65</v>
      </c>
      <c r="E194">
        <v>13.64</v>
      </c>
      <c r="F194" s="10">
        <v>7.3200000000000001E-2</v>
      </c>
      <c r="G194" s="10">
        <v>1.1155999999999999</v>
      </c>
      <c r="H194" t="s">
        <v>6412</v>
      </c>
      <c r="I194">
        <v>40.47</v>
      </c>
      <c r="J194" t="s">
        <v>65</v>
      </c>
      <c r="K194" t="s">
        <v>66</v>
      </c>
    </row>
    <row r="195" spans="2:11" x14ac:dyDescent="0.15">
      <c r="B195" t="s">
        <v>6413</v>
      </c>
      <c r="C195" t="s">
        <v>6414</v>
      </c>
      <c r="D195" t="s">
        <v>33</v>
      </c>
      <c r="E195">
        <v>13.75</v>
      </c>
      <c r="F195" s="10">
        <v>0.1734</v>
      </c>
      <c r="G195" s="10">
        <v>0.82320000000000004</v>
      </c>
      <c r="H195" t="s">
        <v>6415</v>
      </c>
      <c r="I195">
        <v>43.93</v>
      </c>
      <c r="J195" t="s">
        <v>34</v>
      </c>
      <c r="K195" t="s">
        <v>73</v>
      </c>
    </row>
    <row r="196" spans="2:11" x14ac:dyDescent="0.15">
      <c r="B196" t="s">
        <v>1926</v>
      </c>
      <c r="C196" t="s">
        <v>1927</v>
      </c>
      <c r="D196" t="s">
        <v>36</v>
      </c>
      <c r="E196" t="s">
        <v>6216</v>
      </c>
      <c r="F196" s="10">
        <v>-6.8400000000000002E-2</v>
      </c>
      <c r="G196" s="10">
        <v>0.44419999999999998</v>
      </c>
      <c r="H196" t="s">
        <v>6416</v>
      </c>
      <c r="I196">
        <v>250.35</v>
      </c>
      <c r="J196" t="s">
        <v>37</v>
      </c>
      <c r="K196" t="s">
        <v>99</v>
      </c>
    </row>
    <row r="197" spans="2:11" x14ac:dyDescent="0.15">
      <c r="B197" t="s">
        <v>601</v>
      </c>
      <c r="C197" t="s">
        <v>602</v>
      </c>
      <c r="D197" t="s">
        <v>20</v>
      </c>
      <c r="E197">
        <v>33.19</v>
      </c>
      <c r="F197" s="10">
        <v>0.2427</v>
      </c>
      <c r="G197" s="10">
        <v>0.75119999999999998</v>
      </c>
      <c r="H197" t="s">
        <v>6417</v>
      </c>
      <c r="I197">
        <v>126.42</v>
      </c>
      <c r="J197" t="s">
        <v>21</v>
      </c>
      <c r="K197" t="s">
        <v>92</v>
      </c>
    </row>
    <row r="198" spans="2:11" x14ac:dyDescent="0.15">
      <c r="B198" t="s">
        <v>489</v>
      </c>
      <c r="C198" t="s">
        <v>490</v>
      </c>
      <c r="D198" t="s">
        <v>20</v>
      </c>
      <c r="E198">
        <v>25.05</v>
      </c>
      <c r="F198" s="10">
        <v>0.12740000000000001</v>
      </c>
      <c r="G198" s="10">
        <v>0.1643</v>
      </c>
      <c r="H198" t="s">
        <v>6418</v>
      </c>
      <c r="I198">
        <v>72.239999999999995</v>
      </c>
      <c r="J198" t="s">
        <v>23</v>
      </c>
      <c r="K198" t="s">
        <v>42</v>
      </c>
    </row>
    <row r="199" spans="2:11" x14ac:dyDescent="0.15">
      <c r="B199" t="s">
        <v>693</v>
      </c>
      <c r="C199" t="s">
        <v>694</v>
      </c>
      <c r="D199" t="s">
        <v>20</v>
      </c>
      <c r="E199">
        <v>53.55</v>
      </c>
      <c r="F199" s="10">
        <v>0.16</v>
      </c>
      <c r="G199" s="10">
        <v>0.13420000000000001</v>
      </c>
      <c r="H199" t="s">
        <v>6419</v>
      </c>
      <c r="I199">
        <v>246.64</v>
      </c>
      <c r="J199" t="s">
        <v>23</v>
      </c>
      <c r="K199" t="s">
        <v>24</v>
      </c>
    </row>
    <row r="200" spans="2:11" x14ac:dyDescent="0.15">
      <c r="B200" t="s">
        <v>447</v>
      </c>
      <c r="C200" t="s">
        <v>448</v>
      </c>
      <c r="D200" t="s">
        <v>33</v>
      </c>
      <c r="E200">
        <v>10.97</v>
      </c>
      <c r="F200" s="10">
        <v>8.6400000000000005E-2</v>
      </c>
      <c r="G200" s="10">
        <v>1.4907999999999999</v>
      </c>
      <c r="H200" t="s">
        <v>6420</v>
      </c>
      <c r="I200">
        <v>43.95</v>
      </c>
      <c r="J200" t="s">
        <v>34</v>
      </c>
      <c r="K200" t="s">
        <v>73</v>
      </c>
    </row>
    <row r="201" spans="2:11" x14ac:dyDescent="0.15">
      <c r="B201" t="s">
        <v>397</v>
      </c>
      <c r="C201" t="s">
        <v>398</v>
      </c>
      <c r="D201" t="s">
        <v>80</v>
      </c>
      <c r="E201">
        <v>28.57</v>
      </c>
      <c r="F201" s="10">
        <v>0.40439999999999998</v>
      </c>
      <c r="G201" s="10">
        <v>7.4459</v>
      </c>
      <c r="H201" t="s">
        <v>6421</v>
      </c>
      <c r="I201">
        <v>113.3</v>
      </c>
      <c r="J201" t="s">
        <v>80</v>
      </c>
      <c r="K201" t="s">
        <v>81</v>
      </c>
    </row>
    <row r="202" spans="2:11" x14ac:dyDescent="0.15">
      <c r="B202" t="s">
        <v>419</v>
      </c>
      <c r="C202" t="s">
        <v>420</v>
      </c>
      <c r="D202" t="s">
        <v>43</v>
      </c>
      <c r="E202">
        <v>31.64</v>
      </c>
      <c r="F202" s="10">
        <v>-1.4800000000000001E-2</v>
      </c>
      <c r="G202" s="10">
        <v>0.29659999999999997</v>
      </c>
      <c r="H202" t="s">
        <v>6422</v>
      </c>
      <c r="I202">
        <v>66.97</v>
      </c>
      <c r="J202" t="s">
        <v>43</v>
      </c>
      <c r="K202" t="s">
        <v>44</v>
      </c>
    </row>
    <row r="203" spans="2:11" x14ac:dyDescent="0.15">
      <c r="B203" t="s">
        <v>411</v>
      </c>
      <c r="C203" t="s">
        <v>412</v>
      </c>
      <c r="D203" t="s">
        <v>43</v>
      </c>
      <c r="E203">
        <v>96.74</v>
      </c>
      <c r="F203" s="10">
        <v>-0.58709999999999996</v>
      </c>
      <c r="G203" s="10">
        <v>1.4330000000000001</v>
      </c>
      <c r="H203" t="s">
        <v>6423</v>
      </c>
      <c r="I203">
        <v>27.71</v>
      </c>
      <c r="J203" t="s">
        <v>43</v>
      </c>
      <c r="K203" t="s">
        <v>101</v>
      </c>
    </row>
    <row r="204" spans="2:11" x14ac:dyDescent="0.15">
      <c r="B204" t="s">
        <v>399</v>
      </c>
      <c r="C204" t="s">
        <v>400</v>
      </c>
      <c r="D204" t="s">
        <v>33</v>
      </c>
      <c r="E204">
        <v>24.13</v>
      </c>
      <c r="F204" s="10">
        <v>-9.1200000000000003E-2</v>
      </c>
      <c r="G204" s="10">
        <v>0.57340000000000002</v>
      </c>
      <c r="H204" t="s">
        <v>6424</v>
      </c>
      <c r="I204">
        <v>44.16</v>
      </c>
      <c r="J204" t="s">
        <v>85</v>
      </c>
      <c r="K204" t="s">
        <v>85</v>
      </c>
    </row>
    <row r="205" spans="2:11" x14ac:dyDescent="0.15">
      <c r="B205" t="s">
        <v>407</v>
      </c>
      <c r="C205" t="s">
        <v>408</v>
      </c>
      <c r="D205" t="s">
        <v>65</v>
      </c>
      <c r="E205">
        <v>18.66</v>
      </c>
      <c r="F205" s="10">
        <v>9.5399999999999999E-2</v>
      </c>
      <c r="G205" s="10">
        <v>1.6125</v>
      </c>
      <c r="H205" t="s">
        <v>6425</v>
      </c>
      <c r="I205">
        <v>77.44</v>
      </c>
      <c r="J205" t="s">
        <v>65</v>
      </c>
      <c r="K205" t="s">
        <v>66</v>
      </c>
    </row>
    <row r="206" spans="2:11" x14ac:dyDescent="0.15">
      <c r="B206" t="s">
        <v>675</v>
      </c>
      <c r="C206" t="s">
        <v>676</v>
      </c>
      <c r="D206" t="s">
        <v>36</v>
      </c>
      <c r="E206">
        <v>42.31</v>
      </c>
      <c r="F206" s="10">
        <v>0.1678</v>
      </c>
      <c r="G206" s="10">
        <v>0.5202</v>
      </c>
      <c r="H206" t="s">
        <v>6426</v>
      </c>
      <c r="I206">
        <v>123.5</v>
      </c>
      <c r="J206" t="s">
        <v>40</v>
      </c>
      <c r="K206" t="s">
        <v>56</v>
      </c>
    </row>
    <row r="207" spans="2:11" x14ac:dyDescent="0.15">
      <c r="B207" t="s">
        <v>375</v>
      </c>
      <c r="C207" t="s">
        <v>376</v>
      </c>
      <c r="D207" t="s">
        <v>89</v>
      </c>
      <c r="E207">
        <v>52.63</v>
      </c>
      <c r="F207" s="10">
        <v>-7.4200000000000002E-2</v>
      </c>
      <c r="G207" s="10">
        <v>0.57469999999999999</v>
      </c>
      <c r="H207" t="s">
        <v>6427</v>
      </c>
      <c r="I207">
        <v>69.28</v>
      </c>
      <c r="J207" t="s">
        <v>89</v>
      </c>
      <c r="K207" t="s">
        <v>90</v>
      </c>
    </row>
    <row r="208" spans="2:11" x14ac:dyDescent="0.15">
      <c r="B208" t="s">
        <v>461</v>
      </c>
      <c r="C208" t="s">
        <v>462</v>
      </c>
      <c r="D208" t="s">
        <v>33</v>
      </c>
      <c r="E208">
        <v>14.21</v>
      </c>
      <c r="F208" s="10">
        <v>9.7000000000000003E-2</v>
      </c>
      <c r="G208" s="10">
        <v>0.23669999999999999</v>
      </c>
      <c r="H208" t="s">
        <v>6428</v>
      </c>
      <c r="I208">
        <v>148.47</v>
      </c>
      <c r="J208" t="s">
        <v>85</v>
      </c>
      <c r="K208" t="s">
        <v>85</v>
      </c>
    </row>
    <row r="209" spans="2:11" x14ac:dyDescent="0.15">
      <c r="B209" t="s">
        <v>739</v>
      </c>
      <c r="C209" t="s">
        <v>740</v>
      </c>
      <c r="D209" t="s">
        <v>20</v>
      </c>
      <c r="E209">
        <v>59.83</v>
      </c>
      <c r="F209" s="10">
        <v>0.25700000000000001</v>
      </c>
      <c r="G209" s="10">
        <v>0.1391</v>
      </c>
      <c r="H209" t="s">
        <v>6429</v>
      </c>
      <c r="I209">
        <v>131.33000000000001</v>
      </c>
      <c r="J209" t="s">
        <v>23</v>
      </c>
      <c r="K209" t="s">
        <v>24</v>
      </c>
    </row>
    <row r="210" spans="2:11" x14ac:dyDescent="0.15">
      <c r="B210" t="s">
        <v>6430</v>
      </c>
      <c r="C210" t="s">
        <v>6431</v>
      </c>
      <c r="D210" t="s">
        <v>28</v>
      </c>
      <c r="E210">
        <v>178.97</v>
      </c>
      <c r="F210" s="10">
        <v>9.5799999999999996E-2</v>
      </c>
      <c r="G210" s="10">
        <v>0.3211</v>
      </c>
      <c r="H210" t="s">
        <v>6432</v>
      </c>
      <c r="I210">
        <v>120.27</v>
      </c>
      <c r="J210" t="s">
        <v>67</v>
      </c>
      <c r="K210" t="s">
        <v>113</v>
      </c>
    </row>
    <row r="211" spans="2:11" x14ac:dyDescent="0.15">
      <c r="B211" t="s">
        <v>611</v>
      </c>
      <c r="C211" t="s">
        <v>612</v>
      </c>
      <c r="D211" t="s">
        <v>33</v>
      </c>
      <c r="E211">
        <v>15.88</v>
      </c>
      <c r="F211" s="10">
        <v>0.31159999999999999</v>
      </c>
      <c r="G211" s="10">
        <v>1.66E-2</v>
      </c>
      <c r="H211" t="s">
        <v>6433</v>
      </c>
      <c r="I211">
        <v>159.13</v>
      </c>
      <c r="J211" t="s">
        <v>34</v>
      </c>
      <c r="K211" t="s">
        <v>73</v>
      </c>
    </row>
    <row r="212" spans="2:11" x14ac:dyDescent="0.15">
      <c r="B212" t="s">
        <v>651</v>
      </c>
      <c r="C212" t="s">
        <v>652</v>
      </c>
      <c r="D212" t="s">
        <v>69</v>
      </c>
      <c r="E212">
        <v>21.95</v>
      </c>
      <c r="F212" s="10">
        <v>0.2298</v>
      </c>
      <c r="G212" s="10">
        <v>0.51359999999999995</v>
      </c>
      <c r="H212" t="s">
        <v>6434</v>
      </c>
      <c r="I212">
        <v>248.5</v>
      </c>
      <c r="J212" t="s">
        <v>76</v>
      </c>
      <c r="K212" t="s">
        <v>82</v>
      </c>
    </row>
    <row r="213" spans="2:11" x14ac:dyDescent="0.15">
      <c r="B213" t="s">
        <v>743</v>
      </c>
      <c r="C213" t="s">
        <v>744</v>
      </c>
      <c r="D213" t="s">
        <v>20</v>
      </c>
      <c r="E213" t="s">
        <v>6216</v>
      </c>
      <c r="F213" s="10">
        <v>-0.26229999999999998</v>
      </c>
      <c r="G213" s="10">
        <v>2.8975</v>
      </c>
      <c r="H213" t="s">
        <v>6435</v>
      </c>
      <c r="I213">
        <v>375.09</v>
      </c>
      <c r="J213" t="s">
        <v>23</v>
      </c>
      <c r="K213" t="s">
        <v>24</v>
      </c>
    </row>
    <row r="214" spans="2:11" x14ac:dyDescent="0.15">
      <c r="B214" t="s">
        <v>415</v>
      </c>
      <c r="C214" t="s">
        <v>416</v>
      </c>
      <c r="D214" t="s">
        <v>43</v>
      </c>
      <c r="E214" t="s">
        <v>6216</v>
      </c>
      <c r="F214" s="10">
        <v>-0.1211</v>
      </c>
      <c r="G214" s="10">
        <v>0.6512</v>
      </c>
      <c r="H214" t="s">
        <v>6436</v>
      </c>
      <c r="I214">
        <v>83.89</v>
      </c>
      <c r="J214" t="s">
        <v>43</v>
      </c>
      <c r="K214" t="s">
        <v>44</v>
      </c>
    </row>
    <row r="215" spans="2:11" x14ac:dyDescent="0.15">
      <c r="B215" t="s">
        <v>531</v>
      </c>
      <c r="C215" t="s">
        <v>532</v>
      </c>
      <c r="D215" t="s">
        <v>36</v>
      </c>
      <c r="E215">
        <v>82.85</v>
      </c>
      <c r="F215" s="10">
        <v>4.65E-2</v>
      </c>
      <c r="G215" s="10">
        <v>2.0796000000000001</v>
      </c>
      <c r="H215" t="s">
        <v>6437</v>
      </c>
      <c r="I215">
        <v>191.66</v>
      </c>
      <c r="J215" t="s">
        <v>40</v>
      </c>
      <c r="K215" t="s">
        <v>56</v>
      </c>
    </row>
    <row r="216" spans="2:11" x14ac:dyDescent="0.15">
      <c r="B216" t="s">
        <v>701</v>
      </c>
      <c r="C216" t="s">
        <v>702</v>
      </c>
      <c r="D216" t="s">
        <v>69</v>
      </c>
      <c r="E216">
        <v>25.64</v>
      </c>
      <c r="F216" s="10">
        <v>0.21310000000000001</v>
      </c>
      <c r="G216" s="10">
        <v>1.0127999999999999</v>
      </c>
      <c r="H216" t="s">
        <v>6438</v>
      </c>
      <c r="I216">
        <v>281.06</v>
      </c>
      <c r="J216" t="s">
        <v>76</v>
      </c>
      <c r="K216" t="s">
        <v>82</v>
      </c>
    </row>
    <row r="217" spans="2:11" x14ac:dyDescent="0.15">
      <c r="B217" t="s">
        <v>583</v>
      </c>
      <c r="C217" t="s">
        <v>584</v>
      </c>
      <c r="D217" t="s">
        <v>69</v>
      </c>
      <c r="E217">
        <v>38.19</v>
      </c>
      <c r="F217" s="10">
        <v>0.28599999999999998</v>
      </c>
      <c r="G217" s="10">
        <v>0.75070000000000003</v>
      </c>
      <c r="H217" t="s">
        <v>6439</v>
      </c>
      <c r="I217">
        <v>335.29</v>
      </c>
      <c r="J217" t="s">
        <v>6370</v>
      </c>
      <c r="K217" t="s">
        <v>87</v>
      </c>
    </row>
    <row r="218" spans="2:11" x14ac:dyDescent="0.15">
      <c r="B218" t="s">
        <v>1027</v>
      </c>
      <c r="C218" t="s">
        <v>1028</v>
      </c>
      <c r="D218" t="s">
        <v>20</v>
      </c>
      <c r="E218" t="s">
        <v>6216</v>
      </c>
      <c r="F218" s="10">
        <v>-0.15690000000000001</v>
      </c>
      <c r="G218" s="10">
        <v>4.6284000000000001</v>
      </c>
      <c r="H218" t="s">
        <v>6440</v>
      </c>
      <c r="I218">
        <v>378.09</v>
      </c>
      <c r="J218" t="s">
        <v>23</v>
      </c>
      <c r="K218" t="s">
        <v>24</v>
      </c>
    </row>
    <row r="219" spans="2:11" x14ac:dyDescent="0.15">
      <c r="B219" t="s">
        <v>515</v>
      </c>
      <c r="C219" t="s">
        <v>516</v>
      </c>
      <c r="D219" t="s">
        <v>43</v>
      </c>
      <c r="E219" t="s">
        <v>6216</v>
      </c>
      <c r="F219" s="10">
        <v>-0.31559999999999999</v>
      </c>
      <c r="G219" s="10">
        <v>1.0527</v>
      </c>
      <c r="H219" t="s">
        <v>6441</v>
      </c>
      <c r="I219">
        <v>55.32</v>
      </c>
      <c r="J219" t="s">
        <v>43</v>
      </c>
      <c r="K219" t="s">
        <v>44</v>
      </c>
    </row>
    <row r="220" spans="2:11" x14ac:dyDescent="0.15">
      <c r="B220" t="s">
        <v>887</v>
      </c>
      <c r="C220" t="s">
        <v>888</v>
      </c>
      <c r="D220" t="s">
        <v>20</v>
      </c>
      <c r="E220" t="s">
        <v>6216</v>
      </c>
      <c r="F220" s="10">
        <v>-0.44669999999999999</v>
      </c>
      <c r="G220" s="10">
        <v>2.8690000000000002</v>
      </c>
      <c r="H220" t="s">
        <v>6442</v>
      </c>
      <c r="I220">
        <v>260.79000000000002</v>
      </c>
      <c r="J220" t="s">
        <v>23</v>
      </c>
      <c r="K220" t="s">
        <v>42</v>
      </c>
    </row>
    <row r="221" spans="2:11" x14ac:dyDescent="0.15">
      <c r="B221" t="s">
        <v>453</v>
      </c>
      <c r="C221" t="s">
        <v>454</v>
      </c>
      <c r="D221" t="s">
        <v>65</v>
      </c>
      <c r="E221">
        <v>116.73</v>
      </c>
      <c r="F221" s="10">
        <v>0.2122</v>
      </c>
      <c r="G221" s="10">
        <v>1.0488</v>
      </c>
      <c r="H221" t="s">
        <v>6443</v>
      </c>
      <c r="I221">
        <v>123.17</v>
      </c>
      <c r="J221" t="s">
        <v>65</v>
      </c>
      <c r="K221" t="s">
        <v>88</v>
      </c>
    </row>
    <row r="222" spans="2:11" x14ac:dyDescent="0.15">
      <c r="B222" t="s">
        <v>753</v>
      </c>
      <c r="C222" t="s">
        <v>754</v>
      </c>
      <c r="D222" t="s">
        <v>25</v>
      </c>
      <c r="E222">
        <v>69.28</v>
      </c>
      <c r="F222" s="10">
        <v>2.1399999999999999E-2</v>
      </c>
      <c r="G222" s="10">
        <v>0.12570000000000001</v>
      </c>
      <c r="H222" t="s">
        <v>6444</v>
      </c>
      <c r="I222">
        <v>145.44999999999999</v>
      </c>
      <c r="J222" t="s">
        <v>26</v>
      </c>
      <c r="K222" t="s">
        <v>74</v>
      </c>
    </row>
    <row r="223" spans="2:11" x14ac:dyDescent="0.15">
      <c r="B223" t="s">
        <v>755</v>
      </c>
      <c r="C223" t="s">
        <v>756</v>
      </c>
      <c r="D223" t="s">
        <v>25</v>
      </c>
      <c r="E223">
        <v>69.28</v>
      </c>
      <c r="F223" s="10">
        <v>2.1399999999999999E-2</v>
      </c>
      <c r="G223" s="10">
        <v>0.12570000000000001</v>
      </c>
      <c r="H223" t="s">
        <v>6444</v>
      </c>
      <c r="I223">
        <v>142</v>
      </c>
      <c r="J223" t="s">
        <v>26</v>
      </c>
      <c r="K223" t="s">
        <v>74</v>
      </c>
    </row>
    <row r="224" spans="2:11" x14ac:dyDescent="0.15">
      <c r="B224" t="s">
        <v>589</v>
      </c>
      <c r="C224" t="s">
        <v>590</v>
      </c>
      <c r="D224" t="s">
        <v>20</v>
      </c>
      <c r="E224">
        <v>11.36</v>
      </c>
      <c r="F224" t="s">
        <v>6216</v>
      </c>
      <c r="G224" t="s">
        <v>6216</v>
      </c>
      <c r="H224" t="s">
        <v>6445</v>
      </c>
      <c r="I224">
        <v>26.74</v>
      </c>
      <c r="J224" t="s">
        <v>21</v>
      </c>
      <c r="K224" t="s">
        <v>22</v>
      </c>
    </row>
    <row r="225" spans="2:11" x14ac:dyDescent="0.15">
      <c r="B225" t="s">
        <v>1039</v>
      </c>
      <c r="C225" t="s">
        <v>1040</v>
      </c>
      <c r="D225" t="s">
        <v>89</v>
      </c>
      <c r="E225">
        <v>31.62</v>
      </c>
      <c r="F225" s="10">
        <v>5.79E-2</v>
      </c>
      <c r="G225" s="10">
        <v>0.68740000000000001</v>
      </c>
      <c r="H225" t="s">
        <v>6446</v>
      </c>
      <c r="I225">
        <v>138.27000000000001</v>
      </c>
      <c r="J225" t="s">
        <v>89</v>
      </c>
      <c r="K225" t="s">
        <v>90</v>
      </c>
    </row>
    <row r="226" spans="2:11" x14ac:dyDescent="0.15">
      <c r="B226" t="s">
        <v>569</v>
      </c>
      <c r="C226" t="s">
        <v>570</v>
      </c>
      <c r="D226" t="s">
        <v>45</v>
      </c>
      <c r="E226">
        <v>43.42</v>
      </c>
      <c r="F226" s="10">
        <v>0.4249</v>
      </c>
      <c r="G226" s="10">
        <v>1.1099000000000001</v>
      </c>
      <c r="H226" t="s">
        <v>6447</v>
      </c>
      <c r="I226">
        <v>75.13</v>
      </c>
      <c r="J226" t="s">
        <v>53</v>
      </c>
      <c r="K226" t="s">
        <v>54</v>
      </c>
    </row>
    <row r="227" spans="2:11" x14ac:dyDescent="0.15">
      <c r="B227" t="s">
        <v>567</v>
      </c>
      <c r="C227" t="s">
        <v>568</v>
      </c>
      <c r="D227" t="s">
        <v>45</v>
      </c>
      <c r="E227">
        <v>43.42</v>
      </c>
      <c r="F227" s="10">
        <v>0.4249</v>
      </c>
      <c r="G227" s="10">
        <v>1.1099000000000001</v>
      </c>
      <c r="H227" t="s">
        <v>6447</v>
      </c>
      <c r="I227">
        <v>69.599999999999994</v>
      </c>
      <c r="J227" t="s">
        <v>53</v>
      </c>
      <c r="K227" t="s">
        <v>54</v>
      </c>
    </row>
    <row r="228" spans="2:11" x14ac:dyDescent="0.15">
      <c r="B228" t="s">
        <v>671</v>
      </c>
      <c r="C228" t="s">
        <v>672</v>
      </c>
      <c r="D228" t="s">
        <v>89</v>
      </c>
      <c r="E228">
        <v>41.35</v>
      </c>
      <c r="F228" s="10">
        <v>2.7699999999999999E-2</v>
      </c>
      <c r="G228" s="10">
        <v>6.5199999999999994E-2</v>
      </c>
      <c r="H228" t="s">
        <v>6448</v>
      </c>
      <c r="I228">
        <v>46.37</v>
      </c>
      <c r="J228" t="s">
        <v>89</v>
      </c>
      <c r="K228" t="s">
        <v>90</v>
      </c>
    </row>
    <row r="229" spans="2:11" x14ac:dyDescent="0.15">
      <c r="B229" t="s">
        <v>669</v>
      </c>
      <c r="C229" t="s">
        <v>670</v>
      </c>
      <c r="D229" t="s">
        <v>69</v>
      </c>
      <c r="E229">
        <v>109.33</v>
      </c>
      <c r="F229" s="10">
        <v>6.4799999999999996E-2</v>
      </c>
      <c r="G229" s="10">
        <v>0.21579999999999999</v>
      </c>
      <c r="H229" t="s">
        <v>6449</v>
      </c>
      <c r="I229">
        <v>852.2</v>
      </c>
      <c r="J229" t="s">
        <v>6370</v>
      </c>
      <c r="K229" t="s">
        <v>96</v>
      </c>
    </row>
    <row r="230" spans="2:11" x14ac:dyDescent="0.15">
      <c r="B230" t="s">
        <v>619</v>
      </c>
      <c r="C230" t="s">
        <v>620</v>
      </c>
      <c r="D230" t="s">
        <v>89</v>
      </c>
      <c r="E230">
        <v>17.05</v>
      </c>
      <c r="F230" s="10">
        <v>0.17730000000000001</v>
      </c>
      <c r="G230" s="10">
        <v>2.1198000000000001</v>
      </c>
      <c r="H230" t="s">
        <v>6450</v>
      </c>
      <c r="I230">
        <v>103.13</v>
      </c>
      <c r="J230" t="s">
        <v>89</v>
      </c>
      <c r="K230" t="s">
        <v>90</v>
      </c>
    </row>
    <row r="231" spans="2:11" x14ac:dyDescent="0.15">
      <c r="B231" t="s">
        <v>387</v>
      </c>
      <c r="C231" t="s">
        <v>388</v>
      </c>
      <c r="D231" t="s">
        <v>43</v>
      </c>
      <c r="E231">
        <v>17.25</v>
      </c>
      <c r="F231" s="10">
        <v>3.3E-3</v>
      </c>
      <c r="G231" s="10">
        <v>1.0745</v>
      </c>
      <c r="H231" t="s">
        <v>6451</v>
      </c>
      <c r="I231">
        <v>15.28</v>
      </c>
      <c r="J231" t="s">
        <v>43</v>
      </c>
      <c r="K231" t="s">
        <v>44</v>
      </c>
    </row>
    <row r="232" spans="2:11" x14ac:dyDescent="0.15">
      <c r="B232" t="s">
        <v>511</v>
      </c>
      <c r="C232" t="s">
        <v>512</v>
      </c>
      <c r="D232" t="s">
        <v>45</v>
      </c>
      <c r="E232">
        <v>14.36</v>
      </c>
      <c r="F232" s="10">
        <v>0.29599999999999999</v>
      </c>
      <c r="G232" s="10">
        <v>1.4792000000000001</v>
      </c>
      <c r="H232" t="s">
        <v>6452</v>
      </c>
      <c r="I232">
        <v>56.38</v>
      </c>
      <c r="J232" t="s">
        <v>53</v>
      </c>
      <c r="K232" t="s">
        <v>84</v>
      </c>
    </row>
    <row r="233" spans="2:11" x14ac:dyDescent="0.15">
      <c r="B233" t="s">
        <v>513</v>
      </c>
      <c r="C233" t="s">
        <v>514</v>
      </c>
      <c r="D233" t="s">
        <v>33</v>
      </c>
      <c r="E233">
        <v>5.94</v>
      </c>
      <c r="F233" s="10">
        <v>-6.6E-3</v>
      </c>
      <c r="G233" s="10">
        <v>0.4698</v>
      </c>
      <c r="H233" t="s">
        <v>6453</v>
      </c>
      <c r="I233">
        <v>85.65</v>
      </c>
      <c r="J233" t="s">
        <v>85</v>
      </c>
      <c r="K233" t="s">
        <v>85</v>
      </c>
    </row>
    <row r="234" spans="2:11" x14ac:dyDescent="0.15">
      <c r="B234" t="s">
        <v>717</v>
      </c>
      <c r="C234" t="s">
        <v>718</v>
      </c>
      <c r="D234" t="s">
        <v>33</v>
      </c>
      <c r="E234">
        <v>54.74</v>
      </c>
      <c r="F234" t="s">
        <v>6216</v>
      </c>
      <c r="G234" t="s">
        <v>6216</v>
      </c>
      <c r="H234" t="s">
        <v>6454</v>
      </c>
      <c r="I234">
        <v>407.76</v>
      </c>
      <c r="J234" t="s">
        <v>34</v>
      </c>
      <c r="K234" t="s">
        <v>73</v>
      </c>
    </row>
    <row r="235" spans="2:11" x14ac:dyDescent="0.15">
      <c r="B235" t="s">
        <v>471</v>
      </c>
      <c r="C235" t="s">
        <v>472</v>
      </c>
      <c r="D235" t="s">
        <v>33</v>
      </c>
      <c r="E235">
        <v>10.029999999999999</v>
      </c>
      <c r="F235" s="10">
        <v>0.15290000000000001</v>
      </c>
      <c r="G235" s="10">
        <v>0.2354</v>
      </c>
      <c r="H235" t="s">
        <v>6455</v>
      </c>
      <c r="I235">
        <v>49.13</v>
      </c>
      <c r="J235" t="s">
        <v>85</v>
      </c>
      <c r="K235" t="s">
        <v>85</v>
      </c>
    </row>
    <row r="236" spans="2:11" x14ac:dyDescent="0.15">
      <c r="B236" t="s">
        <v>623</v>
      </c>
      <c r="C236" t="s">
        <v>624</v>
      </c>
      <c r="D236" t="s">
        <v>36</v>
      </c>
      <c r="E236">
        <v>14.41</v>
      </c>
      <c r="F236" s="10">
        <v>5.2600000000000001E-2</v>
      </c>
      <c r="G236" s="10">
        <v>0.23799999999999999</v>
      </c>
      <c r="H236" t="s">
        <v>6456</v>
      </c>
      <c r="I236">
        <v>154.94999999999999</v>
      </c>
      <c r="J236" t="s">
        <v>40</v>
      </c>
      <c r="K236" t="s">
        <v>55</v>
      </c>
    </row>
    <row r="237" spans="2:11" x14ac:dyDescent="0.15">
      <c r="B237" t="s">
        <v>747</v>
      </c>
      <c r="C237" t="s">
        <v>748</v>
      </c>
      <c r="D237" t="s">
        <v>36</v>
      </c>
      <c r="E237">
        <v>14.81</v>
      </c>
      <c r="F237" s="10">
        <v>9.4399999999999998E-2</v>
      </c>
      <c r="G237" s="10">
        <v>0.64629999999999999</v>
      </c>
      <c r="H237" t="s">
        <v>6457</v>
      </c>
      <c r="I237">
        <v>59.14</v>
      </c>
      <c r="J237" t="s">
        <v>37</v>
      </c>
      <c r="K237" t="s">
        <v>38</v>
      </c>
    </row>
    <row r="238" spans="2:11" x14ac:dyDescent="0.15">
      <c r="B238" t="s">
        <v>845</v>
      </c>
      <c r="C238" t="s">
        <v>846</v>
      </c>
      <c r="D238" t="s">
        <v>20</v>
      </c>
      <c r="E238" t="s">
        <v>6216</v>
      </c>
      <c r="F238" s="10">
        <v>0.19009999999999999</v>
      </c>
      <c r="G238" s="10">
        <v>0.17710000000000001</v>
      </c>
      <c r="H238" t="s">
        <v>6458</v>
      </c>
      <c r="I238">
        <v>47.87</v>
      </c>
      <c r="J238" t="s">
        <v>48</v>
      </c>
      <c r="K238" t="s">
        <v>48</v>
      </c>
    </row>
    <row r="239" spans="2:11" x14ac:dyDescent="0.15">
      <c r="B239" t="s">
        <v>593</v>
      </c>
      <c r="C239" t="s">
        <v>594</v>
      </c>
      <c r="D239" t="s">
        <v>28</v>
      </c>
      <c r="E239" t="s">
        <v>6216</v>
      </c>
      <c r="F239" t="s">
        <v>6216</v>
      </c>
      <c r="G239" t="s">
        <v>6216</v>
      </c>
      <c r="H239" t="s">
        <v>6459</v>
      </c>
      <c r="I239">
        <v>120.57</v>
      </c>
      <c r="J239" t="s">
        <v>58</v>
      </c>
      <c r="K239" t="s">
        <v>59</v>
      </c>
    </row>
    <row r="240" spans="2:11" x14ac:dyDescent="0.15">
      <c r="B240" t="s">
        <v>561</v>
      </c>
      <c r="C240" t="s">
        <v>562</v>
      </c>
      <c r="D240" t="s">
        <v>36</v>
      </c>
      <c r="E240">
        <v>48.82</v>
      </c>
      <c r="F240" s="10">
        <v>-1.1299999999999999E-2</v>
      </c>
      <c r="G240" s="10">
        <v>0.66610000000000003</v>
      </c>
      <c r="H240" t="s">
        <v>6460</v>
      </c>
      <c r="I240">
        <v>163.49</v>
      </c>
      <c r="J240" t="s">
        <v>37</v>
      </c>
      <c r="K240" t="s">
        <v>60</v>
      </c>
    </row>
    <row r="241" spans="2:11" x14ac:dyDescent="0.15">
      <c r="B241" t="s">
        <v>723</v>
      </c>
      <c r="C241" t="s">
        <v>724</v>
      </c>
      <c r="D241" t="s">
        <v>25</v>
      </c>
      <c r="E241">
        <v>22.95</v>
      </c>
      <c r="F241" s="10">
        <v>9.7000000000000003E-2</v>
      </c>
      <c r="G241" s="10">
        <v>1.244</v>
      </c>
      <c r="H241" t="s">
        <v>6461</v>
      </c>
      <c r="I241">
        <v>43.18</v>
      </c>
      <c r="J241" t="s">
        <v>26</v>
      </c>
      <c r="K241" t="s">
        <v>74</v>
      </c>
    </row>
    <row r="242" spans="2:11" x14ac:dyDescent="0.15">
      <c r="B242" t="s">
        <v>725</v>
      </c>
      <c r="C242" t="s">
        <v>726</v>
      </c>
      <c r="D242" t="s">
        <v>25</v>
      </c>
      <c r="E242">
        <v>22.95</v>
      </c>
      <c r="F242" s="10">
        <v>9.7000000000000003E-2</v>
      </c>
      <c r="G242" s="10">
        <v>1.244</v>
      </c>
      <c r="H242" t="s">
        <v>6461</v>
      </c>
      <c r="I242">
        <v>51.02</v>
      </c>
      <c r="J242" t="s">
        <v>26</v>
      </c>
      <c r="K242" t="s">
        <v>74</v>
      </c>
    </row>
    <row r="243" spans="2:11" x14ac:dyDescent="0.15">
      <c r="B243" t="s">
        <v>785</v>
      </c>
      <c r="C243" t="s">
        <v>786</v>
      </c>
      <c r="D243" t="s">
        <v>20</v>
      </c>
      <c r="E243">
        <v>81.42</v>
      </c>
      <c r="F243" s="10">
        <v>0.11799999999999999</v>
      </c>
      <c r="G243" s="10">
        <v>0.15210000000000001</v>
      </c>
      <c r="H243" t="s">
        <v>6462</v>
      </c>
      <c r="I243">
        <v>371.26</v>
      </c>
      <c r="J243" t="s">
        <v>23</v>
      </c>
      <c r="K243" t="s">
        <v>24</v>
      </c>
    </row>
    <row r="244" spans="2:11" x14ac:dyDescent="0.15">
      <c r="B244" t="s">
        <v>665</v>
      </c>
      <c r="C244" t="s">
        <v>666</v>
      </c>
      <c r="D244" t="s">
        <v>69</v>
      </c>
      <c r="E244">
        <v>24.65</v>
      </c>
      <c r="F244" s="10">
        <v>0.12920000000000001</v>
      </c>
      <c r="G244" s="10">
        <v>1.0486</v>
      </c>
      <c r="H244" t="s">
        <v>6463</v>
      </c>
      <c r="I244">
        <v>91.95</v>
      </c>
      <c r="J244" t="s">
        <v>76</v>
      </c>
      <c r="K244" t="s">
        <v>82</v>
      </c>
    </row>
    <row r="245" spans="2:11" x14ac:dyDescent="0.15">
      <c r="B245" t="s">
        <v>549</v>
      </c>
      <c r="C245" t="s">
        <v>550</v>
      </c>
      <c r="D245" t="s">
        <v>20</v>
      </c>
      <c r="E245">
        <v>29.88</v>
      </c>
      <c r="F245" s="10">
        <v>0.38800000000000001</v>
      </c>
      <c r="G245" s="10">
        <v>0.31009999999999999</v>
      </c>
      <c r="H245" t="s">
        <v>6464</v>
      </c>
      <c r="I245">
        <v>89.65</v>
      </c>
      <c r="J245" t="s">
        <v>23</v>
      </c>
      <c r="K245" t="s">
        <v>42</v>
      </c>
    </row>
    <row r="246" spans="2:11" x14ac:dyDescent="0.15">
      <c r="B246" t="s">
        <v>501</v>
      </c>
      <c r="C246" t="s">
        <v>502</v>
      </c>
      <c r="D246" t="s">
        <v>65</v>
      </c>
      <c r="E246">
        <v>22.14</v>
      </c>
      <c r="F246" s="10">
        <v>0.10589999999999999</v>
      </c>
      <c r="G246" s="10">
        <v>1.5237000000000001</v>
      </c>
      <c r="H246" t="s">
        <v>6465</v>
      </c>
      <c r="I246">
        <v>60.88</v>
      </c>
      <c r="J246" t="s">
        <v>65</v>
      </c>
      <c r="K246" t="s">
        <v>66</v>
      </c>
    </row>
    <row r="247" spans="2:11" x14ac:dyDescent="0.15">
      <c r="B247" t="s">
        <v>547</v>
      </c>
      <c r="C247" t="s">
        <v>548</v>
      </c>
      <c r="D247" t="s">
        <v>28</v>
      </c>
      <c r="E247">
        <v>19.350000000000001</v>
      </c>
      <c r="F247" s="10">
        <v>6.5190000000000001</v>
      </c>
      <c r="G247" s="10">
        <v>43.952500000000001</v>
      </c>
      <c r="H247" t="s">
        <v>6466</v>
      </c>
      <c r="I247">
        <v>455.52</v>
      </c>
      <c r="J247" t="s">
        <v>29</v>
      </c>
      <c r="K247" t="s">
        <v>52</v>
      </c>
    </row>
    <row r="248" spans="2:11" x14ac:dyDescent="0.15">
      <c r="B248" t="s">
        <v>6467</v>
      </c>
      <c r="C248" t="s">
        <v>6468</v>
      </c>
      <c r="D248" t="s">
        <v>69</v>
      </c>
      <c r="E248">
        <v>41.77</v>
      </c>
      <c r="F248" t="s">
        <v>6216</v>
      </c>
      <c r="G248" s="10">
        <v>1.6768000000000001</v>
      </c>
      <c r="H248" t="s">
        <v>6469</v>
      </c>
      <c r="I248">
        <v>36.520000000000003</v>
      </c>
      <c r="J248" t="s">
        <v>76</v>
      </c>
      <c r="K248" t="s">
        <v>95</v>
      </c>
    </row>
    <row r="249" spans="2:11" x14ac:dyDescent="0.15">
      <c r="B249" t="s">
        <v>565</v>
      </c>
      <c r="C249" t="s">
        <v>566</v>
      </c>
      <c r="D249" t="s">
        <v>69</v>
      </c>
      <c r="E249" t="s">
        <v>6216</v>
      </c>
      <c r="F249" s="10">
        <v>-0.3286</v>
      </c>
      <c r="G249" s="10">
        <v>1.3836999999999999</v>
      </c>
      <c r="H249" t="s">
        <v>6470</v>
      </c>
      <c r="I249">
        <v>56.34</v>
      </c>
      <c r="J249" t="s">
        <v>70</v>
      </c>
      <c r="K249" t="s">
        <v>106</v>
      </c>
    </row>
    <row r="250" spans="2:11" x14ac:dyDescent="0.15">
      <c r="B250" t="s">
        <v>563</v>
      </c>
      <c r="C250" t="s">
        <v>564</v>
      </c>
      <c r="D250" t="s">
        <v>69</v>
      </c>
      <c r="E250">
        <v>86.71</v>
      </c>
      <c r="F250" t="s">
        <v>6216</v>
      </c>
      <c r="G250" t="s">
        <v>6216</v>
      </c>
      <c r="H250" t="s">
        <v>6471</v>
      </c>
      <c r="I250">
        <v>592.67999999999995</v>
      </c>
      <c r="J250" t="s">
        <v>76</v>
      </c>
      <c r="K250" t="s">
        <v>77</v>
      </c>
    </row>
    <row r="251" spans="2:11" x14ac:dyDescent="0.15">
      <c r="B251" t="s">
        <v>599</v>
      </c>
      <c r="C251" t="s">
        <v>600</v>
      </c>
      <c r="D251" t="s">
        <v>20</v>
      </c>
      <c r="E251">
        <v>43.42</v>
      </c>
      <c r="F251" s="10">
        <v>0.23699999999999999</v>
      </c>
      <c r="G251" s="10">
        <v>0.78639999999999999</v>
      </c>
      <c r="H251" t="s">
        <v>6472</v>
      </c>
      <c r="I251">
        <v>125.89</v>
      </c>
      <c r="J251" t="s">
        <v>48</v>
      </c>
      <c r="K251" t="s">
        <v>48</v>
      </c>
    </row>
    <row r="252" spans="2:11" x14ac:dyDescent="0.15">
      <c r="B252" t="s">
        <v>491</v>
      </c>
      <c r="C252" t="s">
        <v>492</v>
      </c>
      <c r="D252" t="s">
        <v>33</v>
      </c>
      <c r="E252">
        <v>7.12</v>
      </c>
      <c r="F252" s="10">
        <v>0.21049999999999999</v>
      </c>
      <c r="G252" s="10">
        <v>0.27589999999999998</v>
      </c>
      <c r="H252" t="s">
        <v>6473</v>
      </c>
      <c r="I252">
        <v>105.97</v>
      </c>
      <c r="J252" t="s">
        <v>85</v>
      </c>
      <c r="K252" t="s">
        <v>85</v>
      </c>
    </row>
    <row r="253" spans="2:11" x14ac:dyDescent="0.15">
      <c r="B253" t="s">
        <v>603</v>
      </c>
      <c r="C253" t="s">
        <v>604</v>
      </c>
      <c r="D253" t="s">
        <v>89</v>
      </c>
      <c r="E253">
        <v>23.76</v>
      </c>
      <c r="F253" s="10">
        <v>0.193</v>
      </c>
      <c r="G253" s="10">
        <v>1.1359999999999999</v>
      </c>
      <c r="H253" t="s">
        <v>6474</v>
      </c>
      <c r="I253">
        <v>132.83000000000001</v>
      </c>
      <c r="J253" t="s">
        <v>89</v>
      </c>
      <c r="K253" t="s">
        <v>90</v>
      </c>
    </row>
    <row r="254" spans="2:11" x14ac:dyDescent="0.15">
      <c r="B254" t="s">
        <v>703</v>
      </c>
      <c r="C254" t="s">
        <v>704</v>
      </c>
      <c r="D254" t="s">
        <v>45</v>
      </c>
      <c r="E254">
        <v>15.69</v>
      </c>
      <c r="F254" s="10">
        <v>9.0399999999999994E-2</v>
      </c>
      <c r="G254" s="10">
        <v>0.55000000000000004</v>
      </c>
      <c r="H254" t="s">
        <v>6475</v>
      </c>
      <c r="I254">
        <v>56.78</v>
      </c>
      <c r="J254" t="s">
        <v>53</v>
      </c>
      <c r="K254" t="s">
        <v>84</v>
      </c>
    </row>
    <row r="255" spans="2:11" x14ac:dyDescent="0.15">
      <c r="B255" t="s">
        <v>503</v>
      </c>
      <c r="C255" t="s">
        <v>504</v>
      </c>
      <c r="D255" t="s">
        <v>28</v>
      </c>
      <c r="E255">
        <v>80.22</v>
      </c>
      <c r="F255" s="10">
        <v>-4.2900000000000001E-2</v>
      </c>
      <c r="G255" s="10">
        <v>2.3258999999999999</v>
      </c>
      <c r="H255" t="s">
        <v>6476</v>
      </c>
      <c r="I255">
        <v>79.91</v>
      </c>
      <c r="J255" t="s">
        <v>67</v>
      </c>
      <c r="K255" t="s">
        <v>68</v>
      </c>
    </row>
    <row r="256" spans="2:11" x14ac:dyDescent="0.15">
      <c r="B256" t="s">
        <v>6477</v>
      </c>
      <c r="C256" t="s">
        <v>6478</v>
      </c>
      <c r="D256" t="s">
        <v>20</v>
      </c>
      <c r="E256" t="s">
        <v>6216</v>
      </c>
      <c r="F256" s="10">
        <v>-0.23230000000000001</v>
      </c>
      <c r="G256" s="10">
        <v>6.08E-2</v>
      </c>
      <c r="H256" t="s">
        <v>6479</v>
      </c>
      <c r="I256">
        <v>106.99</v>
      </c>
      <c r="J256" t="s">
        <v>23</v>
      </c>
      <c r="K256" t="s">
        <v>24</v>
      </c>
    </row>
    <row r="257" spans="2:11" x14ac:dyDescent="0.15">
      <c r="B257" t="s">
        <v>745</v>
      </c>
      <c r="C257" t="s">
        <v>746</v>
      </c>
      <c r="D257" t="s">
        <v>33</v>
      </c>
      <c r="E257">
        <v>30.14</v>
      </c>
      <c r="F257" s="10">
        <v>0.11459999999999999</v>
      </c>
      <c r="G257" s="10">
        <v>1.1431</v>
      </c>
      <c r="H257" t="s">
        <v>6480</v>
      </c>
      <c r="I257">
        <v>72.040000000000006</v>
      </c>
      <c r="J257" t="s">
        <v>34</v>
      </c>
      <c r="K257" t="s">
        <v>73</v>
      </c>
    </row>
    <row r="258" spans="2:11" x14ac:dyDescent="0.15">
      <c r="B258" t="s">
        <v>481</v>
      </c>
      <c r="C258" t="s">
        <v>482</v>
      </c>
      <c r="D258" t="s">
        <v>28</v>
      </c>
      <c r="E258">
        <v>33.799999999999997</v>
      </c>
      <c r="F258" t="s">
        <v>6216</v>
      </c>
      <c r="G258" t="s">
        <v>6216</v>
      </c>
      <c r="H258" t="s">
        <v>6481</v>
      </c>
      <c r="I258">
        <v>104.83</v>
      </c>
      <c r="J258" t="s">
        <v>58</v>
      </c>
      <c r="K258" t="s">
        <v>59</v>
      </c>
    </row>
    <row r="259" spans="2:11" x14ac:dyDescent="0.15">
      <c r="B259" t="s">
        <v>505</v>
      </c>
      <c r="C259" t="s">
        <v>506</v>
      </c>
      <c r="D259" t="s">
        <v>45</v>
      </c>
      <c r="E259">
        <v>23.47</v>
      </c>
      <c r="F259" s="10">
        <v>0.64359999999999995</v>
      </c>
      <c r="G259" s="10">
        <v>2.1543000000000001</v>
      </c>
      <c r="H259" t="s">
        <v>6482</v>
      </c>
      <c r="I259">
        <v>148.01</v>
      </c>
      <c r="J259" t="s">
        <v>53</v>
      </c>
      <c r="K259" t="s">
        <v>84</v>
      </c>
    </row>
    <row r="260" spans="2:11" x14ac:dyDescent="0.15">
      <c r="B260" t="s">
        <v>539</v>
      </c>
      <c r="C260" t="s">
        <v>540</v>
      </c>
      <c r="D260" t="s">
        <v>20</v>
      </c>
      <c r="E260">
        <v>29</v>
      </c>
      <c r="F260" t="s">
        <v>6216</v>
      </c>
      <c r="G260" t="s">
        <v>6216</v>
      </c>
      <c r="H260" t="s">
        <v>6483</v>
      </c>
      <c r="I260">
        <v>178.67</v>
      </c>
      <c r="J260" t="s">
        <v>21</v>
      </c>
      <c r="K260" t="s">
        <v>63</v>
      </c>
    </row>
    <row r="261" spans="2:11" x14ac:dyDescent="0.15">
      <c r="B261" t="s">
        <v>469</v>
      </c>
      <c r="C261" t="s">
        <v>470</v>
      </c>
      <c r="D261" t="s">
        <v>69</v>
      </c>
      <c r="E261" t="s">
        <v>6216</v>
      </c>
      <c r="F261" s="10">
        <v>-1.4663999999999999</v>
      </c>
      <c r="G261" s="10">
        <v>23.173400000000001</v>
      </c>
      <c r="H261" t="s">
        <v>6484</v>
      </c>
      <c r="I261">
        <v>47.31</v>
      </c>
      <c r="J261" t="s">
        <v>70</v>
      </c>
      <c r="K261" t="s">
        <v>106</v>
      </c>
    </row>
    <row r="262" spans="2:11" x14ac:dyDescent="0.15">
      <c r="B262" t="s">
        <v>6485</v>
      </c>
      <c r="C262" t="s">
        <v>6486</v>
      </c>
      <c r="D262" t="s">
        <v>20</v>
      </c>
      <c r="E262" t="s">
        <v>6216</v>
      </c>
      <c r="F262" s="10">
        <v>-2.8199999999999999E-2</v>
      </c>
      <c r="G262" s="10">
        <v>0.67220000000000002</v>
      </c>
      <c r="H262" t="s">
        <v>6487</v>
      </c>
      <c r="I262">
        <v>94.2</v>
      </c>
      <c r="J262" t="s">
        <v>23</v>
      </c>
      <c r="K262" t="s">
        <v>24</v>
      </c>
    </row>
    <row r="263" spans="2:11" x14ac:dyDescent="0.15">
      <c r="B263" t="s">
        <v>981</v>
      </c>
      <c r="C263" t="s">
        <v>982</v>
      </c>
      <c r="D263" t="s">
        <v>20</v>
      </c>
      <c r="E263">
        <v>26.16</v>
      </c>
      <c r="F263" s="10">
        <v>0.24579999999999999</v>
      </c>
      <c r="G263" s="10">
        <v>3.5099999999999999E-2</v>
      </c>
      <c r="H263" t="s">
        <v>6488</v>
      </c>
      <c r="I263">
        <v>178.1</v>
      </c>
      <c r="J263" t="s">
        <v>48</v>
      </c>
      <c r="K263" t="s">
        <v>48</v>
      </c>
    </row>
    <row r="264" spans="2:11" x14ac:dyDescent="0.15">
      <c r="B264" t="s">
        <v>597</v>
      </c>
      <c r="C264" t="s">
        <v>598</v>
      </c>
      <c r="D264" t="s">
        <v>69</v>
      </c>
      <c r="E264">
        <v>44.58</v>
      </c>
      <c r="F264" s="10">
        <v>0.29820000000000002</v>
      </c>
      <c r="G264" s="10">
        <v>1.4201999999999999</v>
      </c>
      <c r="H264" t="s">
        <v>6489</v>
      </c>
      <c r="I264">
        <v>185.09</v>
      </c>
      <c r="J264" t="s">
        <v>6370</v>
      </c>
      <c r="K264" t="s">
        <v>96</v>
      </c>
    </row>
    <row r="265" spans="2:11" x14ac:dyDescent="0.15">
      <c r="B265" t="s">
        <v>527</v>
      </c>
      <c r="C265" t="s">
        <v>528</v>
      </c>
      <c r="D265" t="s">
        <v>43</v>
      </c>
      <c r="E265" t="s">
        <v>6216</v>
      </c>
      <c r="F265" s="10">
        <v>-7.0000000000000007E-2</v>
      </c>
      <c r="G265" s="10">
        <v>0.78059999999999996</v>
      </c>
      <c r="H265" t="s">
        <v>6489</v>
      </c>
      <c r="I265">
        <v>74.5</v>
      </c>
      <c r="J265" t="s">
        <v>43</v>
      </c>
      <c r="K265" t="s">
        <v>44</v>
      </c>
    </row>
    <row r="266" spans="2:11" x14ac:dyDescent="0.15">
      <c r="B266" t="s">
        <v>803</v>
      </c>
      <c r="C266" t="s">
        <v>804</v>
      </c>
      <c r="D266" t="s">
        <v>28</v>
      </c>
      <c r="E266">
        <v>16.61</v>
      </c>
      <c r="F266" s="10">
        <v>0.47899999999999998</v>
      </c>
      <c r="G266" s="10">
        <v>1.1571</v>
      </c>
      <c r="H266" t="s">
        <v>6490</v>
      </c>
      <c r="I266">
        <v>113.86</v>
      </c>
      <c r="J266" t="s">
        <v>29</v>
      </c>
      <c r="K266" t="s">
        <v>52</v>
      </c>
    </row>
    <row r="267" spans="2:11" x14ac:dyDescent="0.15">
      <c r="B267" t="s">
        <v>705</v>
      </c>
      <c r="C267" t="s">
        <v>706</v>
      </c>
      <c r="D267" t="s">
        <v>43</v>
      </c>
      <c r="E267">
        <v>52.65</v>
      </c>
      <c r="F267" s="10">
        <v>1.4500000000000001E-2</v>
      </c>
      <c r="G267" s="10">
        <v>0.30030000000000001</v>
      </c>
      <c r="H267" t="s">
        <v>6491</v>
      </c>
      <c r="I267">
        <v>139.6</v>
      </c>
      <c r="J267" t="s">
        <v>43</v>
      </c>
      <c r="K267" t="s">
        <v>44</v>
      </c>
    </row>
    <row r="268" spans="2:11" x14ac:dyDescent="0.15">
      <c r="B268" t="s">
        <v>6492</v>
      </c>
      <c r="C268" t="s">
        <v>6493</v>
      </c>
      <c r="D268" t="s">
        <v>36</v>
      </c>
      <c r="E268">
        <v>19.43</v>
      </c>
      <c r="F268" t="s">
        <v>6216</v>
      </c>
      <c r="G268" s="10">
        <v>0.58779999999999999</v>
      </c>
      <c r="H268" t="s">
        <v>6494</v>
      </c>
      <c r="I268">
        <v>46.76</v>
      </c>
      <c r="J268" t="s">
        <v>40</v>
      </c>
      <c r="K268" t="s">
        <v>41</v>
      </c>
    </row>
    <row r="269" spans="2:11" x14ac:dyDescent="0.15">
      <c r="B269" t="s">
        <v>893</v>
      </c>
      <c r="C269" t="s">
        <v>894</v>
      </c>
      <c r="D269" t="s">
        <v>33</v>
      </c>
      <c r="E269">
        <v>29.83</v>
      </c>
      <c r="F269" s="10">
        <v>0.10630000000000001</v>
      </c>
      <c r="G269" s="10">
        <v>1.1514</v>
      </c>
      <c r="H269" t="s">
        <v>6495</v>
      </c>
      <c r="I269">
        <v>173.33</v>
      </c>
      <c r="J269" t="s">
        <v>47</v>
      </c>
      <c r="K269" t="s">
        <v>47</v>
      </c>
    </row>
    <row r="270" spans="2:11" x14ac:dyDescent="0.15">
      <c r="B270" t="s">
        <v>617</v>
      </c>
      <c r="C270" t="s">
        <v>618</v>
      </c>
      <c r="D270" t="s">
        <v>33</v>
      </c>
      <c r="E270">
        <v>26.61</v>
      </c>
      <c r="F270" s="10">
        <v>0.1041</v>
      </c>
      <c r="G270" s="10">
        <v>1.9516</v>
      </c>
      <c r="H270" t="s">
        <v>6496</v>
      </c>
      <c r="I270">
        <v>95.43</v>
      </c>
      <c r="J270" t="s">
        <v>34</v>
      </c>
      <c r="K270" t="s">
        <v>79</v>
      </c>
    </row>
    <row r="271" spans="2:11" x14ac:dyDescent="0.15">
      <c r="B271" t="s">
        <v>477</v>
      </c>
      <c r="C271" t="s">
        <v>478</v>
      </c>
      <c r="D271" t="s">
        <v>80</v>
      </c>
      <c r="E271">
        <v>378.67</v>
      </c>
      <c r="F271" s="10">
        <v>6.2100000000000002E-2</v>
      </c>
      <c r="G271" s="10">
        <v>0.82540000000000002</v>
      </c>
      <c r="H271" t="s">
        <v>6497</v>
      </c>
      <c r="I271">
        <v>70.31</v>
      </c>
      <c r="J271" t="s">
        <v>80</v>
      </c>
      <c r="K271" t="s">
        <v>81</v>
      </c>
    </row>
    <row r="272" spans="2:11" x14ac:dyDescent="0.15">
      <c r="B272" t="s">
        <v>681</v>
      </c>
      <c r="C272" t="s">
        <v>682</v>
      </c>
      <c r="D272" t="s">
        <v>20</v>
      </c>
      <c r="E272">
        <v>20.29</v>
      </c>
      <c r="F272" s="10">
        <v>3.8399999999999997E-2</v>
      </c>
      <c r="G272" s="10">
        <v>0.64700000000000002</v>
      </c>
      <c r="H272" t="s">
        <v>6498</v>
      </c>
      <c r="I272">
        <v>37.590000000000003</v>
      </c>
      <c r="J272" t="s">
        <v>21</v>
      </c>
      <c r="K272" t="s">
        <v>92</v>
      </c>
    </row>
    <row r="273" spans="2:11" x14ac:dyDescent="0.15">
      <c r="B273" t="s">
        <v>719</v>
      </c>
      <c r="C273" t="s">
        <v>720</v>
      </c>
      <c r="D273" t="s">
        <v>36</v>
      </c>
      <c r="E273">
        <v>40.92</v>
      </c>
      <c r="F273" s="10">
        <v>0.27279999999999999</v>
      </c>
      <c r="G273" s="10">
        <v>0.33710000000000001</v>
      </c>
      <c r="H273" t="s">
        <v>6499</v>
      </c>
      <c r="I273">
        <v>199.25</v>
      </c>
      <c r="J273" t="s">
        <v>37</v>
      </c>
      <c r="K273" t="s">
        <v>60</v>
      </c>
    </row>
    <row r="274" spans="2:11" x14ac:dyDescent="0.15">
      <c r="B274" t="s">
        <v>591</v>
      </c>
      <c r="C274" t="s">
        <v>592</v>
      </c>
      <c r="D274" t="s">
        <v>89</v>
      </c>
      <c r="E274">
        <v>36.33</v>
      </c>
      <c r="F274" s="10">
        <v>0.188</v>
      </c>
      <c r="G274" s="10">
        <v>2.4293999999999998</v>
      </c>
      <c r="H274" t="s">
        <v>6500</v>
      </c>
      <c r="I274">
        <v>88.07</v>
      </c>
      <c r="J274" t="s">
        <v>89</v>
      </c>
      <c r="K274" t="s">
        <v>109</v>
      </c>
    </row>
    <row r="275" spans="2:11" x14ac:dyDescent="0.15">
      <c r="B275" t="s">
        <v>533</v>
      </c>
      <c r="C275" t="s">
        <v>534</v>
      </c>
      <c r="D275" t="s">
        <v>65</v>
      </c>
      <c r="E275">
        <v>17</v>
      </c>
      <c r="F275" s="10">
        <v>0.1242</v>
      </c>
      <c r="G275" s="10">
        <v>1.1015999999999999</v>
      </c>
      <c r="H275" t="s">
        <v>6500</v>
      </c>
      <c r="I275">
        <v>57.8</v>
      </c>
      <c r="J275" t="s">
        <v>65</v>
      </c>
      <c r="K275" t="s">
        <v>88</v>
      </c>
    </row>
    <row r="276" spans="2:11" x14ac:dyDescent="0.15">
      <c r="B276" t="s">
        <v>543</v>
      </c>
      <c r="C276" t="s">
        <v>544</v>
      </c>
      <c r="D276" t="s">
        <v>80</v>
      </c>
      <c r="E276">
        <v>348.47</v>
      </c>
      <c r="F276" t="s">
        <v>6216</v>
      </c>
      <c r="G276" t="s">
        <v>6216</v>
      </c>
      <c r="H276" t="s">
        <v>6501</v>
      </c>
      <c r="I276">
        <v>255.79</v>
      </c>
      <c r="J276" t="s">
        <v>80</v>
      </c>
      <c r="K276" t="s">
        <v>81</v>
      </c>
    </row>
    <row r="277" spans="2:11" x14ac:dyDescent="0.15">
      <c r="B277" t="s">
        <v>1225</v>
      </c>
      <c r="C277" t="s">
        <v>1226</v>
      </c>
      <c r="D277" t="s">
        <v>20</v>
      </c>
      <c r="E277" t="s">
        <v>6216</v>
      </c>
      <c r="F277" s="10">
        <v>-0.37969999999999998</v>
      </c>
      <c r="G277" s="10">
        <v>1.8846000000000001</v>
      </c>
      <c r="H277" t="s">
        <v>6502</v>
      </c>
      <c r="I277">
        <v>193.48</v>
      </c>
      <c r="J277" t="s">
        <v>23</v>
      </c>
      <c r="K277" t="s">
        <v>24</v>
      </c>
    </row>
    <row r="278" spans="2:11" x14ac:dyDescent="0.15">
      <c r="B278" t="s">
        <v>999</v>
      </c>
      <c r="C278" t="s">
        <v>6503</v>
      </c>
      <c r="D278" t="s">
        <v>36</v>
      </c>
      <c r="E278">
        <v>46.91</v>
      </c>
      <c r="F278" s="10">
        <v>0.2288</v>
      </c>
      <c r="G278" s="10">
        <v>2.1399999999999999E-2</v>
      </c>
      <c r="H278" t="s">
        <v>6504</v>
      </c>
      <c r="I278">
        <v>156.21</v>
      </c>
      <c r="J278" t="s">
        <v>40</v>
      </c>
      <c r="K278" t="s">
        <v>55</v>
      </c>
    </row>
    <row r="279" spans="2:11" x14ac:dyDescent="0.15">
      <c r="B279" t="s">
        <v>559</v>
      </c>
      <c r="C279" t="s">
        <v>560</v>
      </c>
      <c r="D279" t="s">
        <v>69</v>
      </c>
      <c r="E279">
        <v>25.21</v>
      </c>
      <c r="F279" s="10">
        <v>0.11650000000000001</v>
      </c>
      <c r="G279" s="10">
        <v>1.0525</v>
      </c>
      <c r="H279" t="s">
        <v>6505</v>
      </c>
      <c r="I279">
        <v>90.01</v>
      </c>
      <c r="J279" t="s">
        <v>6370</v>
      </c>
      <c r="K279" t="s">
        <v>87</v>
      </c>
    </row>
    <row r="280" spans="2:11" x14ac:dyDescent="0.15">
      <c r="B280" t="s">
        <v>781</v>
      </c>
      <c r="C280" t="s">
        <v>782</v>
      </c>
      <c r="D280" t="s">
        <v>69</v>
      </c>
      <c r="E280">
        <v>28.85</v>
      </c>
      <c r="F280" s="10">
        <v>1.1475</v>
      </c>
      <c r="G280" s="10">
        <v>1.3305</v>
      </c>
      <c r="H280" t="s">
        <v>6506</v>
      </c>
      <c r="I280">
        <v>240.46</v>
      </c>
      <c r="J280" t="s">
        <v>76</v>
      </c>
      <c r="K280" t="s">
        <v>91</v>
      </c>
    </row>
    <row r="281" spans="2:11" x14ac:dyDescent="0.15">
      <c r="B281" t="s">
        <v>615</v>
      </c>
      <c r="C281" t="s">
        <v>616</v>
      </c>
      <c r="D281" t="s">
        <v>36</v>
      </c>
      <c r="E281">
        <v>11.71</v>
      </c>
      <c r="F281" t="s">
        <v>6216</v>
      </c>
      <c r="G281" s="10">
        <v>9.3862000000000005</v>
      </c>
      <c r="H281" t="s">
        <v>6507</v>
      </c>
      <c r="I281">
        <v>177.49</v>
      </c>
      <c r="J281" t="s">
        <v>37</v>
      </c>
      <c r="K281" t="s">
        <v>38</v>
      </c>
    </row>
    <row r="282" spans="2:11" x14ac:dyDescent="0.15">
      <c r="B282" t="s">
        <v>769</v>
      </c>
      <c r="C282" t="s">
        <v>770</v>
      </c>
      <c r="D282" t="s">
        <v>28</v>
      </c>
      <c r="E282">
        <v>10.57</v>
      </c>
      <c r="F282" s="10">
        <v>0.24079999999999999</v>
      </c>
      <c r="G282" s="10">
        <v>0.33069999999999999</v>
      </c>
      <c r="H282" t="s">
        <v>6508</v>
      </c>
      <c r="I282">
        <v>76.33</v>
      </c>
      <c r="J282" t="s">
        <v>67</v>
      </c>
      <c r="K282" t="s">
        <v>100</v>
      </c>
    </row>
    <row r="283" spans="2:11" x14ac:dyDescent="0.15">
      <c r="B283" t="s">
        <v>713</v>
      </c>
      <c r="C283" t="s">
        <v>714</v>
      </c>
      <c r="D283" t="s">
        <v>69</v>
      </c>
      <c r="E283">
        <v>19.29</v>
      </c>
      <c r="F283" s="10">
        <v>0.14080000000000001</v>
      </c>
      <c r="G283" s="10">
        <v>0.43209999999999998</v>
      </c>
      <c r="H283" t="s">
        <v>6509</v>
      </c>
      <c r="I283">
        <v>172.29</v>
      </c>
      <c r="J283" t="s">
        <v>76</v>
      </c>
      <c r="K283" t="s">
        <v>82</v>
      </c>
    </row>
    <row r="284" spans="2:11" x14ac:dyDescent="0.15">
      <c r="B284" t="s">
        <v>1133</v>
      </c>
      <c r="C284" t="s">
        <v>1134</v>
      </c>
      <c r="D284" t="s">
        <v>33</v>
      </c>
      <c r="E284">
        <v>22.43</v>
      </c>
      <c r="F284" s="10">
        <v>0.1701</v>
      </c>
      <c r="G284" s="10">
        <v>0.13320000000000001</v>
      </c>
      <c r="H284" t="s">
        <v>6510</v>
      </c>
      <c r="I284">
        <v>512.39</v>
      </c>
      <c r="J284" t="s">
        <v>47</v>
      </c>
      <c r="K284" t="s">
        <v>47</v>
      </c>
    </row>
    <row r="285" spans="2:11" x14ac:dyDescent="0.15">
      <c r="B285" t="s">
        <v>557</v>
      </c>
      <c r="C285" t="s">
        <v>558</v>
      </c>
      <c r="D285" t="s">
        <v>43</v>
      </c>
      <c r="E285">
        <v>20.39</v>
      </c>
      <c r="F285" s="10">
        <v>1.66E-2</v>
      </c>
      <c r="G285" s="10">
        <v>1.5322</v>
      </c>
      <c r="H285" t="s">
        <v>6511</v>
      </c>
      <c r="I285">
        <v>23.38</v>
      </c>
      <c r="J285" t="s">
        <v>43</v>
      </c>
      <c r="K285" t="s">
        <v>44</v>
      </c>
    </row>
    <row r="286" spans="2:11" x14ac:dyDescent="0.15">
      <c r="B286" t="s">
        <v>951</v>
      </c>
      <c r="C286" t="s">
        <v>952</v>
      </c>
      <c r="D286" t="s">
        <v>20</v>
      </c>
      <c r="E286">
        <v>57.39</v>
      </c>
      <c r="F286" s="10">
        <v>0.44230000000000003</v>
      </c>
      <c r="G286" s="10">
        <v>6.2E-2</v>
      </c>
      <c r="H286" t="s">
        <v>6511</v>
      </c>
      <c r="I286">
        <v>166.65</v>
      </c>
      <c r="J286" t="s">
        <v>23</v>
      </c>
      <c r="K286" t="s">
        <v>24</v>
      </c>
    </row>
    <row r="287" spans="2:11" x14ac:dyDescent="0.15">
      <c r="B287" t="s">
        <v>733</v>
      </c>
      <c r="C287" t="s">
        <v>734</v>
      </c>
      <c r="D287" t="s">
        <v>69</v>
      </c>
      <c r="E287">
        <v>34.67</v>
      </c>
      <c r="F287" s="10">
        <v>0.15770000000000001</v>
      </c>
      <c r="G287" s="10">
        <v>0.43480000000000002</v>
      </c>
      <c r="H287" t="s">
        <v>6512</v>
      </c>
      <c r="I287">
        <v>118.75</v>
      </c>
      <c r="J287" t="s">
        <v>76</v>
      </c>
      <c r="K287" t="s">
        <v>91</v>
      </c>
    </row>
    <row r="288" spans="2:11" x14ac:dyDescent="0.15">
      <c r="B288" t="s">
        <v>541</v>
      </c>
      <c r="C288" t="s">
        <v>542</v>
      </c>
      <c r="D288" t="s">
        <v>28</v>
      </c>
      <c r="E288" t="s">
        <v>6216</v>
      </c>
      <c r="F288" s="10">
        <v>-0.44579999999999997</v>
      </c>
      <c r="G288" s="10">
        <v>1.3807</v>
      </c>
      <c r="H288" t="s">
        <v>6513</v>
      </c>
      <c r="I288">
        <v>24.92</v>
      </c>
      <c r="J288" t="s">
        <v>58</v>
      </c>
      <c r="K288" t="s">
        <v>59</v>
      </c>
    </row>
    <row r="289" spans="2:11" x14ac:dyDescent="0.15">
      <c r="B289" t="s">
        <v>659</v>
      </c>
      <c r="C289" t="s">
        <v>660</v>
      </c>
      <c r="D289" t="s">
        <v>65</v>
      </c>
      <c r="E289">
        <v>37.46</v>
      </c>
      <c r="F289" s="10">
        <v>0.1042</v>
      </c>
      <c r="G289" s="10">
        <v>1.6556</v>
      </c>
      <c r="H289" t="s">
        <v>6514</v>
      </c>
      <c r="I289">
        <v>151.66</v>
      </c>
      <c r="J289" t="s">
        <v>65</v>
      </c>
      <c r="K289" t="s">
        <v>98</v>
      </c>
    </row>
    <row r="290" spans="2:11" x14ac:dyDescent="0.15">
      <c r="B290" t="s">
        <v>6515</v>
      </c>
      <c r="C290" t="s">
        <v>6516</v>
      </c>
      <c r="D290" t="s">
        <v>69</v>
      </c>
      <c r="E290">
        <v>25.14</v>
      </c>
      <c r="F290" t="s">
        <v>6216</v>
      </c>
      <c r="G290" t="s">
        <v>6216</v>
      </c>
      <c r="H290" t="s">
        <v>6517</v>
      </c>
      <c r="I290">
        <v>62.75</v>
      </c>
      <c r="J290" t="s">
        <v>76</v>
      </c>
      <c r="K290" t="s">
        <v>82</v>
      </c>
    </row>
    <row r="291" spans="2:11" x14ac:dyDescent="0.15">
      <c r="B291" t="s">
        <v>579</v>
      </c>
      <c r="C291" t="s">
        <v>580</v>
      </c>
      <c r="D291" t="s">
        <v>28</v>
      </c>
      <c r="E291">
        <v>15.57</v>
      </c>
      <c r="F291" t="s">
        <v>6216</v>
      </c>
      <c r="G291" t="s">
        <v>6216</v>
      </c>
      <c r="H291" t="s">
        <v>6518</v>
      </c>
      <c r="I291">
        <v>1188.5899999999999</v>
      </c>
      <c r="J291" t="s">
        <v>29</v>
      </c>
      <c r="K291" t="s">
        <v>52</v>
      </c>
    </row>
    <row r="292" spans="2:11" x14ac:dyDescent="0.15">
      <c r="B292" t="s">
        <v>605</v>
      </c>
      <c r="C292" t="s">
        <v>606</v>
      </c>
      <c r="D292" t="s">
        <v>65</v>
      </c>
      <c r="E292">
        <v>22.07</v>
      </c>
      <c r="F292" s="10">
        <v>9.0300000000000005E-2</v>
      </c>
      <c r="G292" s="10">
        <v>1.234</v>
      </c>
      <c r="H292" t="s">
        <v>6519</v>
      </c>
      <c r="I292">
        <v>80.55</v>
      </c>
      <c r="J292" t="s">
        <v>65</v>
      </c>
      <c r="K292" t="s">
        <v>66</v>
      </c>
    </row>
    <row r="293" spans="2:11" x14ac:dyDescent="0.15">
      <c r="B293" t="s">
        <v>1493</v>
      </c>
      <c r="C293" t="s">
        <v>1494</v>
      </c>
      <c r="D293" t="s">
        <v>28</v>
      </c>
      <c r="E293">
        <v>104.57</v>
      </c>
      <c r="F293" s="10">
        <v>0.43940000000000001</v>
      </c>
      <c r="G293" s="10">
        <v>1.6651</v>
      </c>
      <c r="H293" t="s">
        <v>6520</v>
      </c>
      <c r="I293">
        <v>201.19</v>
      </c>
      <c r="J293" t="s">
        <v>29</v>
      </c>
      <c r="K293" t="s">
        <v>30</v>
      </c>
    </row>
    <row r="294" spans="2:11" x14ac:dyDescent="0.15">
      <c r="B294" t="s">
        <v>809</v>
      </c>
      <c r="C294" t="s">
        <v>810</v>
      </c>
      <c r="D294" t="s">
        <v>33</v>
      </c>
      <c r="E294">
        <v>15.92</v>
      </c>
      <c r="F294" s="10">
        <v>0.2646</v>
      </c>
      <c r="G294" s="10">
        <v>0.51659999999999995</v>
      </c>
      <c r="H294" t="s">
        <v>6521</v>
      </c>
      <c r="I294">
        <v>225.88</v>
      </c>
      <c r="J294" t="s">
        <v>34</v>
      </c>
      <c r="K294" t="s">
        <v>73</v>
      </c>
    </row>
    <row r="295" spans="2:11" x14ac:dyDescent="0.15">
      <c r="B295" t="s">
        <v>787</v>
      </c>
      <c r="C295" t="s">
        <v>788</v>
      </c>
      <c r="D295" t="s">
        <v>69</v>
      </c>
      <c r="E295">
        <v>30.79</v>
      </c>
      <c r="F295" s="10">
        <v>0.31830000000000003</v>
      </c>
      <c r="G295" s="10">
        <v>0.2379</v>
      </c>
      <c r="H295" t="s">
        <v>6522</v>
      </c>
      <c r="I295">
        <v>45.87</v>
      </c>
      <c r="J295" t="s">
        <v>76</v>
      </c>
      <c r="K295" t="s">
        <v>97</v>
      </c>
    </row>
    <row r="296" spans="2:11" x14ac:dyDescent="0.15">
      <c r="B296" t="s">
        <v>795</v>
      </c>
      <c r="C296" t="s">
        <v>796</v>
      </c>
      <c r="D296" t="s">
        <v>69</v>
      </c>
      <c r="E296">
        <v>38.64</v>
      </c>
      <c r="F296" s="10">
        <v>0.27889999999999998</v>
      </c>
      <c r="G296" s="10">
        <v>0.1739</v>
      </c>
      <c r="H296" t="s">
        <v>6523</v>
      </c>
      <c r="I296">
        <v>109.79</v>
      </c>
      <c r="J296" t="s">
        <v>6370</v>
      </c>
      <c r="K296" t="s">
        <v>87</v>
      </c>
    </row>
    <row r="297" spans="2:11" x14ac:dyDescent="0.15">
      <c r="B297" t="s">
        <v>1097</v>
      </c>
      <c r="C297" t="s">
        <v>1098</v>
      </c>
      <c r="D297" t="s">
        <v>28</v>
      </c>
      <c r="E297" t="s">
        <v>6216</v>
      </c>
      <c r="F297" t="s">
        <v>6216</v>
      </c>
      <c r="G297" t="s">
        <v>6216</v>
      </c>
      <c r="H297" t="s">
        <v>6524</v>
      </c>
      <c r="I297">
        <v>253.95</v>
      </c>
      <c r="J297" t="s">
        <v>29</v>
      </c>
      <c r="K297" t="s">
        <v>30</v>
      </c>
    </row>
    <row r="298" spans="2:11" x14ac:dyDescent="0.15">
      <c r="B298" t="s">
        <v>737</v>
      </c>
      <c r="C298" t="s">
        <v>738</v>
      </c>
      <c r="D298" t="s">
        <v>80</v>
      </c>
      <c r="E298">
        <v>26.95</v>
      </c>
      <c r="F298" s="10">
        <v>9.4299999999999995E-2</v>
      </c>
      <c r="G298" s="10">
        <v>0.64229999999999998</v>
      </c>
      <c r="H298" t="s">
        <v>6525</v>
      </c>
      <c r="I298">
        <v>34.630000000000003</v>
      </c>
      <c r="J298" t="s">
        <v>80</v>
      </c>
      <c r="K298" t="s">
        <v>81</v>
      </c>
    </row>
    <row r="299" spans="2:11" x14ac:dyDescent="0.15">
      <c r="B299" t="s">
        <v>835</v>
      </c>
      <c r="C299" t="s">
        <v>836</v>
      </c>
      <c r="D299" t="s">
        <v>36</v>
      </c>
      <c r="E299">
        <v>43.25</v>
      </c>
      <c r="F299" s="10">
        <v>1.7137</v>
      </c>
      <c r="G299" s="10">
        <v>5.0712999999999999</v>
      </c>
      <c r="H299" t="s">
        <v>6526</v>
      </c>
      <c r="I299">
        <v>1094.54</v>
      </c>
      <c r="J299" t="s">
        <v>40</v>
      </c>
      <c r="K299" t="s">
        <v>56</v>
      </c>
    </row>
    <row r="300" spans="2:11" x14ac:dyDescent="0.15">
      <c r="B300" t="s">
        <v>1059</v>
      </c>
      <c r="C300" t="s">
        <v>1060</v>
      </c>
      <c r="D300" t="s">
        <v>20</v>
      </c>
      <c r="E300">
        <v>45.26</v>
      </c>
      <c r="F300" s="10">
        <v>0.25309999999999999</v>
      </c>
      <c r="G300" s="10">
        <v>0.65490000000000004</v>
      </c>
      <c r="H300" t="s">
        <v>6527</v>
      </c>
      <c r="I300">
        <v>485.23</v>
      </c>
      <c r="J300" t="s">
        <v>21</v>
      </c>
      <c r="K300" t="s">
        <v>92</v>
      </c>
    </row>
    <row r="301" spans="2:11" x14ac:dyDescent="0.15">
      <c r="B301" t="s">
        <v>807</v>
      </c>
      <c r="C301" t="s">
        <v>808</v>
      </c>
      <c r="D301" t="s">
        <v>20</v>
      </c>
      <c r="E301" t="s">
        <v>6216</v>
      </c>
      <c r="F301" s="10">
        <v>-0.46060000000000001</v>
      </c>
      <c r="G301" s="10">
        <v>1.6319999999999999</v>
      </c>
      <c r="H301" t="s">
        <v>6528</v>
      </c>
      <c r="I301">
        <v>154.75</v>
      </c>
      <c r="J301" t="s">
        <v>23</v>
      </c>
      <c r="K301" t="s">
        <v>24</v>
      </c>
    </row>
    <row r="302" spans="2:11" x14ac:dyDescent="0.15">
      <c r="B302" t="s">
        <v>837</v>
      </c>
      <c r="C302" t="s">
        <v>838</v>
      </c>
      <c r="D302" t="s">
        <v>28</v>
      </c>
      <c r="E302">
        <v>10.26</v>
      </c>
      <c r="F302" s="10">
        <v>0.14360000000000001</v>
      </c>
      <c r="G302" s="10">
        <v>0.4168</v>
      </c>
      <c r="H302" t="s">
        <v>6529</v>
      </c>
      <c r="I302">
        <v>67.67</v>
      </c>
      <c r="J302" t="s">
        <v>67</v>
      </c>
      <c r="K302" t="s">
        <v>100</v>
      </c>
    </row>
    <row r="303" spans="2:11" x14ac:dyDescent="0.15">
      <c r="B303" t="s">
        <v>839</v>
      </c>
      <c r="C303" t="s">
        <v>840</v>
      </c>
      <c r="D303" t="s">
        <v>28</v>
      </c>
      <c r="E303">
        <v>10.26</v>
      </c>
      <c r="F303" s="10">
        <v>0.14360000000000001</v>
      </c>
      <c r="G303" s="10">
        <v>0.4168</v>
      </c>
      <c r="H303" t="s">
        <v>6529</v>
      </c>
      <c r="I303">
        <v>83.24</v>
      </c>
      <c r="J303" t="s">
        <v>67</v>
      </c>
      <c r="K303" t="s">
        <v>100</v>
      </c>
    </row>
    <row r="304" spans="2:11" x14ac:dyDescent="0.15">
      <c r="B304" t="s">
        <v>535</v>
      </c>
      <c r="C304" t="s">
        <v>536</v>
      </c>
      <c r="D304" t="s">
        <v>65</v>
      </c>
      <c r="E304">
        <v>21.52</v>
      </c>
      <c r="F304" s="10">
        <v>0.1166</v>
      </c>
      <c r="G304" s="10">
        <v>1.3403</v>
      </c>
      <c r="H304" t="s">
        <v>6530</v>
      </c>
      <c r="I304">
        <v>83.6</v>
      </c>
      <c r="J304" t="s">
        <v>65</v>
      </c>
      <c r="K304" t="s">
        <v>88</v>
      </c>
    </row>
    <row r="305" spans="2:11" x14ac:dyDescent="0.15">
      <c r="B305" t="s">
        <v>749</v>
      </c>
      <c r="C305" t="s">
        <v>750</v>
      </c>
      <c r="D305" t="s">
        <v>33</v>
      </c>
      <c r="E305">
        <v>11.24</v>
      </c>
      <c r="F305" s="10">
        <v>0.1047</v>
      </c>
      <c r="G305" s="10">
        <v>0.69040000000000001</v>
      </c>
      <c r="H305" t="s">
        <v>6531</v>
      </c>
      <c r="I305">
        <v>75.16</v>
      </c>
      <c r="J305" t="s">
        <v>34</v>
      </c>
      <c r="K305" t="s">
        <v>73</v>
      </c>
    </row>
    <row r="306" spans="2:11" x14ac:dyDescent="0.15">
      <c r="B306" t="s">
        <v>771</v>
      </c>
      <c r="C306" t="s">
        <v>772</v>
      </c>
      <c r="D306" t="s">
        <v>20</v>
      </c>
      <c r="E306">
        <v>38.700000000000003</v>
      </c>
      <c r="F306" s="10">
        <v>0.19089999999999999</v>
      </c>
      <c r="G306" s="10">
        <v>0.57010000000000005</v>
      </c>
      <c r="H306" t="s">
        <v>6532</v>
      </c>
      <c r="I306">
        <v>134.06</v>
      </c>
      <c r="J306" t="s">
        <v>21</v>
      </c>
      <c r="K306" t="s">
        <v>92</v>
      </c>
    </row>
    <row r="307" spans="2:11" x14ac:dyDescent="0.15">
      <c r="B307" t="s">
        <v>761</v>
      </c>
      <c r="C307" t="s">
        <v>762</v>
      </c>
      <c r="D307" t="s">
        <v>45</v>
      </c>
      <c r="E307">
        <v>10.37</v>
      </c>
      <c r="F307" s="10">
        <v>0.31419999999999998</v>
      </c>
      <c r="G307" s="10">
        <v>2.0579999999999998</v>
      </c>
      <c r="H307" t="s">
        <v>6533</v>
      </c>
      <c r="I307">
        <v>32.57</v>
      </c>
      <c r="J307" t="s">
        <v>46</v>
      </c>
      <c r="K307" t="s">
        <v>46</v>
      </c>
    </row>
    <row r="308" spans="2:11" x14ac:dyDescent="0.15">
      <c r="B308" t="s">
        <v>905</v>
      </c>
      <c r="C308" t="s">
        <v>906</v>
      </c>
      <c r="D308" t="s">
        <v>20</v>
      </c>
      <c r="E308">
        <v>35.65</v>
      </c>
      <c r="F308" s="10">
        <v>0.39529999999999998</v>
      </c>
      <c r="G308" s="10">
        <v>0.54510000000000003</v>
      </c>
      <c r="H308" t="s">
        <v>6534</v>
      </c>
      <c r="I308">
        <v>92.59</v>
      </c>
      <c r="J308" t="s">
        <v>48</v>
      </c>
      <c r="K308" t="s">
        <v>48</v>
      </c>
    </row>
    <row r="309" spans="2:11" x14ac:dyDescent="0.15">
      <c r="B309" t="s">
        <v>663</v>
      </c>
      <c r="C309" t="s">
        <v>664</v>
      </c>
      <c r="D309" t="s">
        <v>45</v>
      </c>
      <c r="E309">
        <v>29.1</v>
      </c>
      <c r="F309" s="10">
        <v>0.14030000000000001</v>
      </c>
      <c r="G309" s="10">
        <v>0.1986</v>
      </c>
      <c r="H309" t="s">
        <v>6535</v>
      </c>
      <c r="I309">
        <v>47.43</v>
      </c>
      <c r="J309" t="s">
        <v>53</v>
      </c>
      <c r="K309" t="s">
        <v>84</v>
      </c>
    </row>
    <row r="310" spans="2:11" x14ac:dyDescent="0.15">
      <c r="B310" t="s">
        <v>793</v>
      </c>
      <c r="C310" t="s">
        <v>794</v>
      </c>
      <c r="D310" t="s">
        <v>80</v>
      </c>
      <c r="E310">
        <v>26.75</v>
      </c>
      <c r="F310" s="10">
        <v>0.17829999999999999</v>
      </c>
      <c r="G310" s="10">
        <v>0.66669999999999996</v>
      </c>
      <c r="H310" t="s">
        <v>6536</v>
      </c>
      <c r="I310">
        <v>75.25</v>
      </c>
      <c r="J310" t="s">
        <v>80</v>
      </c>
      <c r="K310" t="s">
        <v>102</v>
      </c>
    </row>
    <row r="311" spans="2:11" x14ac:dyDescent="0.15">
      <c r="B311" t="s">
        <v>6537</v>
      </c>
      <c r="C311" t="s">
        <v>6538</v>
      </c>
      <c r="D311" t="s">
        <v>43</v>
      </c>
      <c r="E311" t="s">
        <v>6216</v>
      </c>
      <c r="F311" s="10">
        <v>-0.49430000000000002</v>
      </c>
      <c r="G311" s="10">
        <v>0.41839999999999999</v>
      </c>
      <c r="H311" t="s">
        <v>6539</v>
      </c>
      <c r="I311">
        <v>23.93</v>
      </c>
      <c r="J311" t="s">
        <v>43</v>
      </c>
      <c r="K311" t="s">
        <v>101</v>
      </c>
    </row>
    <row r="312" spans="2:11" x14ac:dyDescent="0.15">
      <c r="B312" t="s">
        <v>497</v>
      </c>
      <c r="C312" t="s">
        <v>498</v>
      </c>
      <c r="D312" t="s">
        <v>45</v>
      </c>
      <c r="E312">
        <v>11.38</v>
      </c>
      <c r="F312" s="10">
        <v>0.13639999999999999</v>
      </c>
      <c r="G312" s="10">
        <v>0.71970000000000001</v>
      </c>
      <c r="H312" t="s">
        <v>6540</v>
      </c>
      <c r="I312">
        <v>68.59</v>
      </c>
      <c r="J312" t="s">
        <v>53</v>
      </c>
      <c r="K312" t="s">
        <v>84</v>
      </c>
    </row>
    <row r="313" spans="2:11" x14ac:dyDescent="0.15">
      <c r="B313" t="s">
        <v>525</v>
      </c>
      <c r="C313" t="s">
        <v>526</v>
      </c>
      <c r="D313" t="s">
        <v>80</v>
      </c>
      <c r="E313">
        <v>73.02</v>
      </c>
      <c r="F313" s="10">
        <v>8.77E-2</v>
      </c>
      <c r="G313" s="10">
        <v>0.75419999999999998</v>
      </c>
      <c r="H313" t="s">
        <v>6541</v>
      </c>
      <c r="I313">
        <v>67.41</v>
      </c>
      <c r="J313" t="s">
        <v>80</v>
      </c>
      <c r="K313" t="s">
        <v>81</v>
      </c>
    </row>
    <row r="314" spans="2:11" x14ac:dyDescent="0.15">
      <c r="B314" t="s">
        <v>573</v>
      </c>
      <c r="C314" t="s">
        <v>574</v>
      </c>
      <c r="D314" t="s">
        <v>25</v>
      </c>
      <c r="E314">
        <v>27.96</v>
      </c>
      <c r="F314" t="s">
        <v>6216</v>
      </c>
      <c r="G314" t="s">
        <v>6216</v>
      </c>
      <c r="H314" t="s">
        <v>6541</v>
      </c>
      <c r="I314">
        <v>5.92</v>
      </c>
      <c r="J314" t="s">
        <v>26</v>
      </c>
      <c r="K314" t="s">
        <v>74</v>
      </c>
    </row>
    <row r="315" spans="2:11" x14ac:dyDescent="0.15">
      <c r="B315" t="s">
        <v>545</v>
      </c>
      <c r="C315" t="s">
        <v>546</v>
      </c>
      <c r="D315" t="s">
        <v>80</v>
      </c>
      <c r="E315">
        <v>51.18</v>
      </c>
      <c r="F315" s="10">
        <v>7.6100000000000001E-2</v>
      </c>
      <c r="G315" s="10">
        <v>0.70330000000000004</v>
      </c>
      <c r="H315" t="s">
        <v>6542</v>
      </c>
      <c r="I315">
        <v>180.15</v>
      </c>
      <c r="J315" t="s">
        <v>80</v>
      </c>
      <c r="K315" t="s">
        <v>81</v>
      </c>
    </row>
    <row r="316" spans="2:11" x14ac:dyDescent="0.15">
      <c r="B316" t="s">
        <v>6543</v>
      </c>
      <c r="C316" t="s">
        <v>6544</v>
      </c>
      <c r="D316" t="s">
        <v>20</v>
      </c>
      <c r="E316" t="s">
        <v>6216</v>
      </c>
      <c r="F316" s="10">
        <v>-0.38750000000000001</v>
      </c>
      <c r="G316" s="10">
        <v>1.0318000000000001</v>
      </c>
      <c r="H316" t="s">
        <v>6545</v>
      </c>
      <c r="I316">
        <v>42.21</v>
      </c>
      <c r="J316" t="s">
        <v>23</v>
      </c>
      <c r="K316" t="s">
        <v>24</v>
      </c>
    </row>
    <row r="317" spans="2:11" x14ac:dyDescent="0.15">
      <c r="B317" t="s">
        <v>741</v>
      </c>
      <c r="C317" t="s">
        <v>742</v>
      </c>
      <c r="D317" t="s">
        <v>33</v>
      </c>
      <c r="E317">
        <v>17.09</v>
      </c>
      <c r="F317" s="10">
        <v>6.5699999999999995E-2</v>
      </c>
      <c r="G317" s="10">
        <v>0.71240000000000003</v>
      </c>
      <c r="H317" t="s">
        <v>6546</v>
      </c>
      <c r="I317">
        <v>34.97</v>
      </c>
      <c r="J317" t="s">
        <v>47</v>
      </c>
      <c r="K317" t="s">
        <v>47</v>
      </c>
    </row>
    <row r="318" spans="2:11" x14ac:dyDescent="0.15">
      <c r="B318" t="s">
        <v>973</v>
      </c>
      <c r="C318" t="s">
        <v>974</v>
      </c>
      <c r="D318" t="s">
        <v>69</v>
      </c>
      <c r="E318">
        <v>36.72</v>
      </c>
      <c r="F318" s="10">
        <v>0.21</v>
      </c>
      <c r="G318" s="10">
        <v>0.03</v>
      </c>
      <c r="H318" t="s">
        <v>6547</v>
      </c>
      <c r="I318">
        <v>208.66</v>
      </c>
      <c r="J318" t="s">
        <v>70</v>
      </c>
      <c r="K318" t="s">
        <v>75</v>
      </c>
    </row>
    <row r="319" spans="2:11" x14ac:dyDescent="0.15">
      <c r="B319" t="s">
        <v>1239</v>
      </c>
      <c r="C319" t="s">
        <v>1240</v>
      </c>
      <c r="D319" t="s">
        <v>20</v>
      </c>
      <c r="E319" t="s">
        <v>6216</v>
      </c>
      <c r="F319" s="10">
        <v>-0.32729999999999998</v>
      </c>
      <c r="G319" s="10">
        <v>3.6589</v>
      </c>
      <c r="H319" t="s">
        <v>6548</v>
      </c>
      <c r="I319">
        <v>331.74</v>
      </c>
      <c r="J319" t="s">
        <v>23</v>
      </c>
      <c r="K319" t="s">
        <v>24</v>
      </c>
    </row>
    <row r="320" spans="2:11" x14ac:dyDescent="0.15">
      <c r="B320" t="s">
        <v>657</v>
      </c>
      <c r="C320" t="s">
        <v>658</v>
      </c>
      <c r="D320" t="s">
        <v>28</v>
      </c>
      <c r="E320">
        <v>19.309999999999999</v>
      </c>
      <c r="F320" s="10">
        <v>0.14710000000000001</v>
      </c>
      <c r="G320" s="10">
        <v>1.4055</v>
      </c>
      <c r="H320" t="s">
        <v>6549</v>
      </c>
      <c r="I320">
        <v>102.76</v>
      </c>
      <c r="J320" t="s">
        <v>29</v>
      </c>
      <c r="K320" t="s">
        <v>86</v>
      </c>
    </row>
    <row r="321" spans="2:11" x14ac:dyDescent="0.15">
      <c r="B321" t="s">
        <v>457</v>
      </c>
      <c r="C321" t="s">
        <v>458</v>
      </c>
      <c r="D321" t="s">
        <v>43</v>
      </c>
      <c r="E321" t="s">
        <v>6216</v>
      </c>
      <c r="F321" s="10">
        <v>-0.89880000000000004</v>
      </c>
      <c r="G321" s="10">
        <v>1.9991000000000001</v>
      </c>
      <c r="H321" t="s">
        <v>6550</v>
      </c>
      <c r="I321">
        <v>26.22</v>
      </c>
      <c r="J321" t="s">
        <v>43</v>
      </c>
      <c r="K321" t="s">
        <v>44</v>
      </c>
    </row>
    <row r="322" spans="2:11" x14ac:dyDescent="0.15">
      <c r="B322" t="s">
        <v>1261</v>
      </c>
      <c r="C322" t="s">
        <v>1262</v>
      </c>
      <c r="D322" t="s">
        <v>20</v>
      </c>
      <c r="E322" t="s">
        <v>6216</v>
      </c>
      <c r="F322" s="10">
        <v>-0.12039999999999999</v>
      </c>
      <c r="G322" s="10">
        <v>1.034</v>
      </c>
      <c r="H322" t="s">
        <v>6551</v>
      </c>
      <c r="I322">
        <v>503.5</v>
      </c>
      <c r="J322" t="s">
        <v>23</v>
      </c>
      <c r="K322" t="s">
        <v>24</v>
      </c>
    </row>
    <row r="323" spans="2:11" x14ac:dyDescent="0.15">
      <c r="B323" t="s">
        <v>4465</v>
      </c>
      <c r="C323" t="s">
        <v>4466</v>
      </c>
      <c r="D323" t="s">
        <v>69</v>
      </c>
      <c r="E323" t="s">
        <v>6216</v>
      </c>
      <c r="F323" t="s">
        <v>6216</v>
      </c>
      <c r="G323" s="10">
        <v>1.1355999999999999</v>
      </c>
      <c r="H323" t="s">
        <v>6552</v>
      </c>
      <c r="I323">
        <v>43.54</v>
      </c>
      <c r="J323" t="s">
        <v>76</v>
      </c>
      <c r="K323" t="s">
        <v>91</v>
      </c>
    </row>
    <row r="324" spans="2:11" x14ac:dyDescent="0.15">
      <c r="B324" t="s">
        <v>6553</v>
      </c>
      <c r="C324" t="s">
        <v>6554</v>
      </c>
      <c r="D324" t="s">
        <v>20</v>
      </c>
      <c r="E324" t="s">
        <v>6216</v>
      </c>
      <c r="F324" s="10">
        <v>-0.1547</v>
      </c>
      <c r="G324" s="10">
        <v>0.49080000000000001</v>
      </c>
      <c r="H324" t="s">
        <v>6555</v>
      </c>
      <c r="I324">
        <v>74.510000000000005</v>
      </c>
      <c r="J324" t="s">
        <v>23</v>
      </c>
      <c r="K324" t="s">
        <v>24</v>
      </c>
    </row>
    <row r="325" spans="2:11" x14ac:dyDescent="0.15">
      <c r="B325" t="s">
        <v>851</v>
      </c>
      <c r="C325" t="s">
        <v>852</v>
      </c>
      <c r="D325" t="s">
        <v>36</v>
      </c>
      <c r="E325" t="s">
        <v>6216</v>
      </c>
      <c r="F325" s="10">
        <v>-0.33200000000000002</v>
      </c>
      <c r="G325" s="10">
        <v>0.62019999999999997</v>
      </c>
      <c r="H325" t="s">
        <v>6556</v>
      </c>
      <c r="I325">
        <v>135.43</v>
      </c>
      <c r="J325" t="s">
        <v>40</v>
      </c>
      <c r="K325" t="s">
        <v>55</v>
      </c>
    </row>
    <row r="326" spans="2:11" x14ac:dyDescent="0.15">
      <c r="B326" t="s">
        <v>827</v>
      </c>
      <c r="C326" t="s">
        <v>828</v>
      </c>
      <c r="D326" t="s">
        <v>36</v>
      </c>
      <c r="E326">
        <v>11.23</v>
      </c>
      <c r="F326" s="10">
        <v>0.18390000000000001</v>
      </c>
      <c r="G326" s="10">
        <v>0.72030000000000005</v>
      </c>
      <c r="H326" t="s">
        <v>6557</v>
      </c>
      <c r="I326">
        <v>237.97</v>
      </c>
      <c r="J326" t="s">
        <v>37</v>
      </c>
      <c r="K326" t="s">
        <v>38</v>
      </c>
    </row>
    <row r="327" spans="2:11" x14ac:dyDescent="0.15">
      <c r="B327" t="s">
        <v>609</v>
      </c>
      <c r="C327" t="s">
        <v>610</v>
      </c>
      <c r="D327" t="s">
        <v>20</v>
      </c>
      <c r="E327">
        <v>35.29</v>
      </c>
      <c r="F327" s="10">
        <v>0.1993</v>
      </c>
      <c r="G327" s="10">
        <v>1.2911999999999999</v>
      </c>
      <c r="H327" t="s">
        <v>6558</v>
      </c>
      <c r="I327">
        <v>286.18</v>
      </c>
      <c r="J327" t="s">
        <v>23</v>
      </c>
      <c r="K327" t="s">
        <v>42</v>
      </c>
    </row>
    <row r="328" spans="2:11" x14ac:dyDescent="0.15">
      <c r="B328" t="s">
        <v>1271</v>
      </c>
      <c r="C328" t="s">
        <v>1272</v>
      </c>
      <c r="D328" t="s">
        <v>20</v>
      </c>
      <c r="E328" t="s">
        <v>6216</v>
      </c>
      <c r="F328" s="10">
        <v>-2.1086</v>
      </c>
      <c r="G328" s="10">
        <v>45.524999999999999</v>
      </c>
      <c r="H328" t="s">
        <v>6559</v>
      </c>
      <c r="I328">
        <v>371.36</v>
      </c>
      <c r="J328" t="s">
        <v>23</v>
      </c>
      <c r="K328" t="s">
        <v>42</v>
      </c>
    </row>
    <row r="329" spans="2:11" x14ac:dyDescent="0.15">
      <c r="B329" t="s">
        <v>715</v>
      </c>
      <c r="C329" t="s">
        <v>716</v>
      </c>
      <c r="D329" t="s">
        <v>45</v>
      </c>
      <c r="E329">
        <v>20.64</v>
      </c>
      <c r="F329" s="10">
        <v>1.4089</v>
      </c>
      <c r="G329" s="10">
        <v>2.2877000000000001</v>
      </c>
      <c r="H329" t="s">
        <v>6560</v>
      </c>
      <c r="I329">
        <v>186.6</v>
      </c>
      <c r="J329" t="s">
        <v>49</v>
      </c>
      <c r="K329" t="s">
        <v>50</v>
      </c>
    </row>
    <row r="330" spans="2:11" x14ac:dyDescent="0.15">
      <c r="B330" t="s">
        <v>643</v>
      </c>
      <c r="C330" t="s">
        <v>644</v>
      </c>
      <c r="D330" t="s">
        <v>65</v>
      </c>
      <c r="E330">
        <v>17.2</v>
      </c>
      <c r="F330" s="10">
        <v>0.1179</v>
      </c>
      <c r="G330" s="10">
        <v>1.5872999999999999</v>
      </c>
      <c r="H330" t="s">
        <v>6561</v>
      </c>
      <c r="I330">
        <v>124.53</v>
      </c>
      <c r="J330" t="s">
        <v>65</v>
      </c>
      <c r="K330" t="s">
        <v>88</v>
      </c>
    </row>
    <row r="331" spans="2:11" x14ac:dyDescent="0.15">
      <c r="B331" t="s">
        <v>819</v>
      </c>
      <c r="C331" t="s">
        <v>820</v>
      </c>
      <c r="D331" t="s">
        <v>33</v>
      </c>
      <c r="E331">
        <v>25.69</v>
      </c>
      <c r="F331" s="10">
        <v>0.1444</v>
      </c>
      <c r="G331" s="10">
        <v>0.76219999999999999</v>
      </c>
      <c r="H331" t="s">
        <v>6562</v>
      </c>
      <c r="I331">
        <v>120.71</v>
      </c>
      <c r="J331" t="s">
        <v>85</v>
      </c>
      <c r="K331" t="s">
        <v>85</v>
      </c>
    </row>
    <row r="332" spans="2:11" x14ac:dyDescent="0.15">
      <c r="B332" t="s">
        <v>551</v>
      </c>
      <c r="C332" t="s">
        <v>552</v>
      </c>
      <c r="D332" t="s">
        <v>65</v>
      </c>
      <c r="E332">
        <v>16.190000000000001</v>
      </c>
      <c r="F332" s="10">
        <v>5.9700000000000003E-2</v>
      </c>
      <c r="G332" s="10">
        <v>1.3156000000000001</v>
      </c>
      <c r="H332" t="s">
        <v>6563</v>
      </c>
      <c r="I332">
        <v>67.58</v>
      </c>
      <c r="J332" t="s">
        <v>65</v>
      </c>
      <c r="K332" t="s">
        <v>88</v>
      </c>
    </row>
    <row r="333" spans="2:11" x14ac:dyDescent="0.15">
      <c r="B333" t="s">
        <v>825</v>
      </c>
      <c r="C333" t="s">
        <v>826</v>
      </c>
      <c r="D333" t="s">
        <v>33</v>
      </c>
      <c r="E333">
        <v>23.27</v>
      </c>
      <c r="F333" s="10">
        <v>0.15440000000000001</v>
      </c>
      <c r="G333" s="10">
        <v>0.9214</v>
      </c>
      <c r="H333" t="s">
        <v>6564</v>
      </c>
      <c r="I333">
        <v>139.6</v>
      </c>
      <c r="J333" t="s">
        <v>34</v>
      </c>
      <c r="K333" t="s">
        <v>73</v>
      </c>
    </row>
    <row r="334" spans="2:11" x14ac:dyDescent="0.15">
      <c r="B334" t="s">
        <v>649</v>
      </c>
      <c r="C334" t="s">
        <v>650</v>
      </c>
      <c r="D334" t="s">
        <v>80</v>
      </c>
      <c r="E334">
        <v>44.99</v>
      </c>
      <c r="F334" s="10">
        <v>4.1200000000000001E-2</v>
      </c>
      <c r="G334" s="10">
        <v>0.81520000000000004</v>
      </c>
      <c r="H334" t="s">
        <v>6565</v>
      </c>
      <c r="I334">
        <v>61.81</v>
      </c>
      <c r="J334" t="s">
        <v>80</v>
      </c>
      <c r="K334" t="s">
        <v>81</v>
      </c>
    </row>
    <row r="335" spans="2:11" x14ac:dyDescent="0.15">
      <c r="B335" t="s">
        <v>751</v>
      </c>
      <c r="C335" t="s">
        <v>752</v>
      </c>
      <c r="D335" t="s">
        <v>28</v>
      </c>
      <c r="E335" t="s">
        <v>6216</v>
      </c>
      <c r="F335" s="10">
        <v>-0.98119999999999996</v>
      </c>
      <c r="G335" s="10">
        <v>2.1995</v>
      </c>
      <c r="H335" t="s">
        <v>6566</v>
      </c>
      <c r="I335">
        <v>157.75</v>
      </c>
      <c r="J335" t="s">
        <v>29</v>
      </c>
      <c r="K335" t="s">
        <v>30</v>
      </c>
    </row>
    <row r="336" spans="2:11" x14ac:dyDescent="0.15">
      <c r="B336" t="s">
        <v>889</v>
      </c>
      <c r="C336" t="s">
        <v>890</v>
      </c>
      <c r="D336" t="s">
        <v>20</v>
      </c>
      <c r="E336">
        <v>147.04</v>
      </c>
      <c r="F336" s="10">
        <v>0.2427</v>
      </c>
      <c r="G336" s="10">
        <v>8.9700000000000002E-2</v>
      </c>
      <c r="H336" t="s">
        <v>6567</v>
      </c>
      <c r="I336">
        <v>364.64</v>
      </c>
      <c r="J336" t="s">
        <v>23</v>
      </c>
      <c r="K336" t="s">
        <v>24</v>
      </c>
    </row>
    <row r="337" spans="2:11" x14ac:dyDescent="0.15">
      <c r="B337" t="s">
        <v>817</v>
      </c>
      <c r="C337" t="s">
        <v>818</v>
      </c>
      <c r="D337" t="s">
        <v>20</v>
      </c>
      <c r="E337">
        <v>27.29</v>
      </c>
      <c r="F337" s="10">
        <v>0.6986</v>
      </c>
      <c r="G337" s="10">
        <v>3.1579999999999999</v>
      </c>
      <c r="H337" t="s">
        <v>6568</v>
      </c>
      <c r="I337">
        <v>156.13</v>
      </c>
      <c r="J337" t="s">
        <v>21</v>
      </c>
      <c r="K337" t="s">
        <v>92</v>
      </c>
    </row>
    <row r="338" spans="2:11" x14ac:dyDescent="0.15">
      <c r="B338" t="s">
        <v>645</v>
      </c>
      <c r="C338" t="s">
        <v>646</v>
      </c>
      <c r="D338" t="s">
        <v>69</v>
      </c>
      <c r="E338">
        <v>34.74</v>
      </c>
      <c r="F338" s="10">
        <v>0.18890000000000001</v>
      </c>
      <c r="G338" s="10">
        <v>0.49390000000000001</v>
      </c>
      <c r="H338" t="s">
        <v>6569</v>
      </c>
      <c r="I338">
        <v>66.63</v>
      </c>
      <c r="J338" t="s">
        <v>76</v>
      </c>
      <c r="K338" t="s">
        <v>82</v>
      </c>
    </row>
    <row r="339" spans="2:11" x14ac:dyDescent="0.15">
      <c r="B339" t="s">
        <v>689</v>
      </c>
      <c r="C339" t="s">
        <v>690</v>
      </c>
      <c r="D339" t="s">
        <v>33</v>
      </c>
      <c r="E339">
        <v>16.32</v>
      </c>
      <c r="F339" s="10">
        <v>0.1021</v>
      </c>
      <c r="G339" s="10">
        <v>1.242</v>
      </c>
      <c r="H339" t="s">
        <v>6569</v>
      </c>
      <c r="I339">
        <v>38.99</v>
      </c>
      <c r="J339" t="s">
        <v>34</v>
      </c>
      <c r="K339" t="s">
        <v>79</v>
      </c>
    </row>
    <row r="340" spans="2:11" x14ac:dyDescent="0.15">
      <c r="B340" t="s">
        <v>805</v>
      </c>
      <c r="C340" t="s">
        <v>806</v>
      </c>
      <c r="D340" t="s">
        <v>80</v>
      </c>
      <c r="E340">
        <v>29.59</v>
      </c>
      <c r="F340" s="10">
        <v>7.3700000000000002E-2</v>
      </c>
      <c r="G340" s="10">
        <v>0.59830000000000005</v>
      </c>
      <c r="H340" t="s">
        <v>6570</v>
      </c>
      <c r="I340">
        <v>164.1</v>
      </c>
      <c r="J340" t="s">
        <v>80</v>
      </c>
      <c r="K340" t="s">
        <v>81</v>
      </c>
    </row>
    <row r="341" spans="2:11" x14ac:dyDescent="0.15">
      <c r="B341" t="s">
        <v>1628</v>
      </c>
      <c r="C341" t="s">
        <v>1629</v>
      </c>
      <c r="D341" t="s">
        <v>65</v>
      </c>
      <c r="E341">
        <v>1.24</v>
      </c>
      <c r="F341" s="10">
        <v>-0.34770000000000001</v>
      </c>
      <c r="G341" s="10">
        <v>1.9292</v>
      </c>
      <c r="H341" t="s">
        <v>6571</v>
      </c>
      <c r="I341">
        <v>11.25</v>
      </c>
      <c r="J341" t="s">
        <v>65</v>
      </c>
      <c r="K341" t="s">
        <v>66</v>
      </c>
    </row>
    <row r="342" spans="2:11" x14ac:dyDescent="0.15">
      <c r="B342" t="s">
        <v>683</v>
      </c>
      <c r="C342" t="s">
        <v>684</v>
      </c>
      <c r="D342" t="s">
        <v>45</v>
      </c>
      <c r="E342">
        <v>29.68</v>
      </c>
      <c r="F342" s="10">
        <v>0.20280000000000001</v>
      </c>
      <c r="G342" s="10">
        <v>1.2805</v>
      </c>
      <c r="H342" t="s">
        <v>6572</v>
      </c>
      <c r="I342">
        <v>84.31</v>
      </c>
      <c r="J342" t="s">
        <v>53</v>
      </c>
      <c r="K342" t="s">
        <v>84</v>
      </c>
    </row>
    <row r="343" spans="2:11" x14ac:dyDescent="0.15">
      <c r="B343" t="s">
        <v>789</v>
      </c>
      <c r="C343" t="s">
        <v>790</v>
      </c>
      <c r="D343" t="s">
        <v>20</v>
      </c>
      <c r="E343">
        <v>35.68</v>
      </c>
      <c r="F343" s="10">
        <v>0.20419999999999999</v>
      </c>
      <c r="G343" s="10">
        <v>2.7199999999999998E-2</v>
      </c>
      <c r="H343" t="s">
        <v>6573</v>
      </c>
      <c r="I343">
        <v>278.43</v>
      </c>
      <c r="J343" t="s">
        <v>21</v>
      </c>
      <c r="K343" t="s">
        <v>63</v>
      </c>
    </row>
    <row r="344" spans="2:11" x14ac:dyDescent="0.15">
      <c r="B344" t="s">
        <v>6574</v>
      </c>
      <c r="C344" t="s">
        <v>6575</v>
      </c>
      <c r="D344" t="s">
        <v>33</v>
      </c>
      <c r="E344">
        <v>123.48</v>
      </c>
      <c r="F344" s="10">
        <v>6.2300000000000001E-2</v>
      </c>
      <c r="G344" s="10">
        <v>2.3222</v>
      </c>
      <c r="H344" t="s">
        <v>6576</v>
      </c>
      <c r="I344">
        <v>50.25</v>
      </c>
      <c r="J344" t="s">
        <v>34</v>
      </c>
      <c r="K344" t="s">
        <v>73</v>
      </c>
    </row>
    <row r="345" spans="2:11" x14ac:dyDescent="0.15">
      <c r="B345" t="s">
        <v>687</v>
      </c>
      <c r="C345" t="s">
        <v>688</v>
      </c>
      <c r="D345" t="s">
        <v>25</v>
      </c>
      <c r="E345" t="s">
        <v>6216</v>
      </c>
      <c r="F345" s="10">
        <v>5.91E-2</v>
      </c>
      <c r="G345" s="10">
        <v>0.12820000000000001</v>
      </c>
      <c r="H345" t="s">
        <v>6577</v>
      </c>
      <c r="I345">
        <v>241.88</v>
      </c>
      <c r="J345" t="s">
        <v>26</v>
      </c>
      <c r="K345" t="s">
        <v>27</v>
      </c>
    </row>
    <row r="346" spans="2:11" x14ac:dyDescent="0.15">
      <c r="B346" t="s">
        <v>1221</v>
      </c>
      <c r="C346" t="s">
        <v>1222</v>
      </c>
      <c r="D346" t="s">
        <v>20</v>
      </c>
      <c r="E346">
        <v>30.49</v>
      </c>
      <c r="F346" s="10">
        <v>0.4249</v>
      </c>
      <c r="G346" s="10">
        <v>0.21379999999999999</v>
      </c>
      <c r="H346" t="s">
        <v>6578</v>
      </c>
      <c r="I346">
        <v>128.22999999999999</v>
      </c>
      <c r="J346" t="s">
        <v>48</v>
      </c>
      <c r="K346" t="s">
        <v>48</v>
      </c>
    </row>
    <row r="347" spans="2:11" x14ac:dyDescent="0.15">
      <c r="B347" t="s">
        <v>877</v>
      </c>
      <c r="C347" t="s">
        <v>878</v>
      </c>
      <c r="D347" t="s">
        <v>25</v>
      </c>
      <c r="E347">
        <v>107.27</v>
      </c>
      <c r="F347" s="10">
        <v>0.1774</v>
      </c>
      <c r="G347" s="10">
        <v>5.9400000000000001E-2</v>
      </c>
      <c r="H347" t="s">
        <v>6579</v>
      </c>
      <c r="I347">
        <v>183.93</v>
      </c>
      <c r="J347" t="s">
        <v>26</v>
      </c>
      <c r="K347" t="s">
        <v>57</v>
      </c>
    </row>
    <row r="348" spans="2:11" x14ac:dyDescent="0.15">
      <c r="B348" t="s">
        <v>633</v>
      </c>
      <c r="C348" t="s">
        <v>634</v>
      </c>
      <c r="D348" t="s">
        <v>20</v>
      </c>
      <c r="E348">
        <v>27.36</v>
      </c>
      <c r="F348" t="s">
        <v>6216</v>
      </c>
      <c r="G348" t="s">
        <v>6216</v>
      </c>
      <c r="H348" t="s">
        <v>6580</v>
      </c>
      <c r="I348">
        <v>191.69</v>
      </c>
      <c r="J348" t="s">
        <v>23</v>
      </c>
      <c r="K348" t="s">
        <v>42</v>
      </c>
    </row>
    <row r="349" spans="2:11" x14ac:dyDescent="0.15">
      <c r="B349" t="s">
        <v>801</v>
      </c>
      <c r="C349" t="s">
        <v>802</v>
      </c>
      <c r="D349" t="s">
        <v>36</v>
      </c>
      <c r="E349">
        <v>13.38</v>
      </c>
      <c r="F349" t="s">
        <v>6216</v>
      </c>
      <c r="G349" t="s">
        <v>6216</v>
      </c>
      <c r="H349" t="s">
        <v>6581</v>
      </c>
      <c r="I349">
        <v>105.3</v>
      </c>
      <c r="J349" t="s">
        <v>37</v>
      </c>
      <c r="K349" t="s">
        <v>38</v>
      </c>
    </row>
    <row r="350" spans="2:11" x14ac:dyDescent="0.15">
      <c r="B350" t="s">
        <v>673</v>
      </c>
      <c r="C350" t="s">
        <v>674</v>
      </c>
      <c r="D350" t="s">
        <v>36</v>
      </c>
      <c r="E350">
        <v>31.64</v>
      </c>
      <c r="F350" s="10">
        <v>0.17730000000000001</v>
      </c>
      <c r="G350" s="10">
        <v>0.32479999999999998</v>
      </c>
      <c r="H350" t="s">
        <v>6581</v>
      </c>
      <c r="I350">
        <v>70.599999999999994</v>
      </c>
      <c r="J350" t="s">
        <v>37</v>
      </c>
      <c r="K350" t="s">
        <v>99</v>
      </c>
    </row>
    <row r="351" spans="2:11" x14ac:dyDescent="0.15">
      <c r="B351" t="s">
        <v>2034</v>
      </c>
      <c r="C351" t="s">
        <v>2035</v>
      </c>
      <c r="D351" t="s">
        <v>20</v>
      </c>
      <c r="E351">
        <v>125.07</v>
      </c>
      <c r="F351" s="10">
        <v>0.35439999999999999</v>
      </c>
      <c r="G351" s="10">
        <v>0.72440000000000004</v>
      </c>
      <c r="H351" t="s">
        <v>6582</v>
      </c>
      <c r="I351">
        <v>159.06</v>
      </c>
      <c r="J351" t="s">
        <v>48</v>
      </c>
      <c r="K351" t="s">
        <v>48</v>
      </c>
    </row>
    <row r="352" spans="2:11" x14ac:dyDescent="0.15">
      <c r="B352" t="s">
        <v>1263</v>
      </c>
      <c r="C352" t="s">
        <v>1264</v>
      </c>
      <c r="D352" t="s">
        <v>69</v>
      </c>
      <c r="E352">
        <v>20.68</v>
      </c>
      <c r="F352" s="10">
        <v>0.21249999999999999</v>
      </c>
      <c r="G352" s="10">
        <v>2.3033999999999999</v>
      </c>
      <c r="H352" t="s">
        <v>6583</v>
      </c>
      <c r="I352">
        <v>294.31</v>
      </c>
      <c r="J352" t="s">
        <v>76</v>
      </c>
      <c r="K352" t="s">
        <v>97</v>
      </c>
    </row>
    <row r="353" spans="2:11" x14ac:dyDescent="0.15">
      <c r="B353" t="s">
        <v>765</v>
      </c>
      <c r="C353" t="s">
        <v>766</v>
      </c>
      <c r="D353" t="s">
        <v>89</v>
      </c>
      <c r="E353">
        <v>35.130000000000003</v>
      </c>
      <c r="F353" s="10">
        <v>0.1003</v>
      </c>
      <c r="G353" s="10">
        <v>0.61180000000000001</v>
      </c>
      <c r="H353" t="s">
        <v>6584</v>
      </c>
      <c r="I353">
        <v>162.29</v>
      </c>
      <c r="J353" t="s">
        <v>89</v>
      </c>
      <c r="K353" t="s">
        <v>104</v>
      </c>
    </row>
    <row r="354" spans="2:11" x14ac:dyDescent="0.15">
      <c r="B354" t="s">
        <v>1778</v>
      </c>
      <c r="C354" t="s">
        <v>1779</v>
      </c>
      <c r="D354" t="s">
        <v>69</v>
      </c>
      <c r="E354">
        <v>57.41</v>
      </c>
      <c r="F354" s="10">
        <v>0.28749999999999998</v>
      </c>
      <c r="G354" s="10">
        <v>0.60780000000000001</v>
      </c>
      <c r="H354" t="s">
        <v>6585</v>
      </c>
      <c r="I354">
        <v>321</v>
      </c>
      <c r="J354" t="s">
        <v>76</v>
      </c>
      <c r="K354" t="s">
        <v>91</v>
      </c>
    </row>
    <row r="355" spans="2:11" x14ac:dyDescent="0.15">
      <c r="B355" t="s">
        <v>697</v>
      </c>
      <c r="C355" t="s">
        <v>698</v>
      </c>
      <c r="D355" t="s">
        <v>65</v>
      </c>
      <c r="E355">
        <v>13.83</v>
      </c>
      <c r="F355" s="10">
        <v>0.1113</v>
      </c>
      <c r="G355" s="10">
        <v>1.8607</v>
      </c>
      <c r="H355" t="s">
        <v>6586</v>
      </c>
      <c r="I355">
        <v>27.58</v>
      </c>
      <c r="J355" t="s">
        <v>65</v>
      </c>
      <c r="K355" t="s">
        <v>66</v>
      </c>
    </row>
    <row r="356" spans="2:11" x14ac:dyDescent="0.15">
      <c r="B356" t="s">
        <v>1355</v>
      </c>
      <c r="C356" t="s">
        <v>1356</v>
      </c>
      <c r="D356" t="s">
        <v>20</v>
      </c>
      <c r="E356">
        <v>39.69</v>
      </c>
      <c r="F356" t="s">
        <v>6216</v>
      </c>
      <c r="G356" t="s">
        <v>6216</v>
      </c>
      <c r="H356" t="s">
        <v>6587</v>
      </c>
      <c r="I356">
        <v>318.70999999999998</v>
      </c>
      <c r="J356" t="s">
        <v>21</v>
      </c>
      <c r="K356" t="s">
        <v>63</v>
      </c>
    </row>
    <row r="357" spans="2:11" x14ac:dyDescent="0.15">
      <c r="B357" t="s">
        <v>613</v>
      </c>
      <c r="C357" t="s">
        <v>614</v>
      </c>
      <c r="D357" t="s">
        <v>65</v>
      </c>
      <c r="E357">
        <v>7.99</v>
      </c>
      <c r="F357" s="10">
        <v>2.6499999999999999E-2</v>
      </c>
      <c r="G357" s="10">
        <v>1.4601999999999999</v>
      </c>
      <c r="H357" t="s">
        <v>6588</v>
      </c>
      <c r="I357">
        <v>55.97</v>
      </c>
      <c r="J357" t="s">
        <v>65</v>
      </c>
      <c r="K357" t="s">
        <v>66</v>
      </c>
    </row>
    <row r="358" spans="2:11" x14ac:dyDescent="0.15">
      <c r="B358" t="s">
        <v>829</v>
      </c>
      <c r="C358" t="s">
        <v>830</v>
      </c>
      <c r="D358" t="s">
        <v>20</v>
      </c>
      <c r="E358">
        <v>116.61</v>
      </c>
      <c r="F358" s="10">
        <v>1.7399999999999999E-2</v>
      </c>
      <c r="G358" s="10">
        <v>0.95499999999999996</v>
      </c>
      <c r="H358" t="s">
        <v>6589</v>
      </c>
      <c r="I358">
        <v>65.349999999999994</v>
      </c>
      <c r="J358" t="s">
        <v>21</v>
      </c>
      <c r="K358" t="s">
        <v>22</v>
      </c>
    </row>
    <row r="359" spans="2:11" x14ac:dyDescent="0.15">
      <c r="B359" t="s">
        <v>783</v>
      </c>
      <c r="C359" t="s">
        <v>784</v>
      </c>
      <c r="D359" t="s">
        <v>69</v>
      </c>
      <c r="E359">
        <v>28.99</v>
      </c>
      <c r="F359" s="10">
        <v>0.17649999999999999</v>
      </c>
      <c r="G359" s="10">
        <v>1.3638999999999999</v>
      </c>
      <c r="H359" t="s">
        <v>6590</v>
      </c>
      <c r="I359">
        <v>169.61</v>
      </c>
      <c r="J359" t="s">
        <v>6370</v>
      </c>
      <c r="K359" t="s">
        <v>96</v>
      </c>
    </row>
    <row r="360" spans="2:11" x14ac:dyDescent="0.15">
      <c r="B360" t="s">
        <v>895</v>
      </c>
      <c r="C360" t="s">
        <v>896</v>
      </c>
      <c r="D360" t="s">
        <v>33</v>
      </c>
      <c r="E360">
        <v>69.569999999999993</v>
      </c>
      <c r="F360" s="10">
        <v>0.34710000000000002</v>
      </c>
      <c r="G360" s="10">
        <v>0.11070000000000001</v>
      </c>
      <c r="H360" t="s">
        <v>6591</v>
      </c>
      <c r="I360">
        <v>546.12</v>
      </c>
      <c r="J360" t="s">
        <v>34</v>
      </c>
      <c r="K360" t="s">
        <v>73</v>
      </c>
    </row>
    <row r="361" spans="2:11" x14ac:dyDescent="0.15">
      <c r="B361" t="s">
        <v>553</v>
      </c>
      <c r="C361" t="s">
        <v>554</v>
      </c>
      <c r="D361" t="s">
        <v>43</v>
      </c>
      <c r="E361">
        <v>17.079999999999998</v>
      </c>
      <c r="F361" s="10">
        <v>0.1009</v>
      </c>
      <c r="G361" s="10">
        <v>2.3367</v>
      </c>
      <c r="H361" t="s">
        <v>6592</v>
      </c>
      <c r="I361">
        <v>44.37</v>
      </c>
      <c r="J361" t="s">
        <v>43</v>
      </c>
      <c r="K361" t="s">
        <v>44</v>
      </c>
    </row>
    <row r="362" spans="2:11" x14ac:dyDescent="0.15">
      <c r="B362" t="s">
        <v>1095</v>
      </c>
      <c r="C362" t="s">
        <v>1096</v>
      </c>
      <c r="D362" t="s">
        <v>20</v>
      </c>
      <c r="E362">
        <v>62.64</v>
      </c>
      <c r="F362" s="10">
        <v>0.18279999999999999</v>
      </c>
      <c r="G362" s="10">
        <v>0.1343</v>
      </c>
      <c r="H362" t="s">
        <v>6593</v>
      </c>
      <c r="I362">
        <v>357.55</v>
      </c>
      <c r="J362" t="s">
        <v>23</v>
      </c>
      <c r="K362" t="s">
        <v>42</v>
      </c>
    </row>
    <row r="363" spans="2:11" x14ac:dyDescent="0.15">
      <c r="B363" t="s">
        <v>679</v>
      </c>
      <c r="C363" t="s">
        <v>680</v>
      </c>
      <c r="D363" t="s">
        <v>28</v>
      </c>
      <c r="E363" t="s">
        <v>6216</v>
      </c>
      <c r="F363" s="10">
        <v>-0.55410000000000004</v>
      </c>
      <c r="G363" s="10">
        <v>2.2824</v>
      </c>
      <c r="H363" t="s">
        <v>6593</v>
      </c>
      <c r="I363">
        <v>86.31</v>
      </c>
      <c r="J363" t="s">
        <v>58</v>
      </c>
      <c r="K363" t="s">
        <v>59</v>
      </c>
    </row>
    <row r="364" spans="2:11" x14ac:dyDescent="0.15">
      <c r="B364" t="s">
        <v>853</v>
      </c>
      <c r="C364" t="s">
        <v>854</v>
      </c>
      <c r="D364" t="s">
        <v>89</v>
      </c>
      <c r="E364">
        <v>30.52</v>
      </c>
      <c r="F364" s="10">
        <v>0.12820000000000001</v>
      </c>
      <c r="G364" s="10">
        <v>0.52759999999999996</v>
      </c>
      <c r="H364" t="s">
        <v>6594</v>
      </c>
      <c r="I364">
        <v>324.52</v>
      </c>
      <c r="J364" t="s">
        <v>89</v>
      </c>
      <c r="K364" t="s">
        <v>104</v>
      </c>
    </row>
    <row r="365" spans="2:11" x14ac:dyDescent="0.15">
      <c r="B365" t="s">
        <v>685</v>
      </c>
      <c r="C365" t="s">
        <v>686</v>
      </c>
      <c r="D365" t="s">
        <v>45</v>
      </c>
      <c r="E365">
        <v>14.67</v>
      </c>
      <c r="F365" s="10">
        <v>0.42699999999999999</v>
      </c>
      <c r="G365" s="10">
        <v>2.2309999999999999</v>
      </c>
      <c r="H365" t="s">
        <v>6595</v>
      </c>
      <c r="I365">
        <v>59.18</v>
      </c>
      <c r="J365" t="s">
        <v>53</v>
      </c>
      <c r="K365" t="s">
        <v>84</v>
      </c>
    </row>
    <row r="366" spans="2:11" x14ac:dyDescent="0.15">
      <c r="B366" t="s">
        <v>763</v>
      </c>
      <c r="C366" t="s">
        <v>764</v>
      </c>
      <c r="D366" t="s">
        <v>33</v>
      </c>
      <c r="E366">
        <v>17.09</v>
      </c>
      <c r="F366" s="10">
        <v>0.1042</v>
      </c>
      <c r="G366" s="10">
        <v>0.41830000000000001</v>
      </c>
      <c r="H366" t="s">
        <v>6596</v>
      </c>
      <c r="I366">
        <v>98.71</v>
      </c>
      <c r="J366" t="s">
        <v>34</v>
      </c>
      <c r="K366" t="s">
        <v>73</v>
      </c>
    </row>
    <row r="367" spans="2:11" x14ac:dyDescent="0.15">
      <c r="B367" t="s">
        <v>575</v>
      </c>
      <c r="C367" t="s">
        <v>576</v>
      </c>
      <c r="D367" t="s">
        <v>80</v>
      </c>
      <c r="E367">
        <v>95.65</v>
      </c>
      <c r="F367" s="10">
        <v>4.2599999999999999E-2</v>
      </c>
      <c r="G367" s="10">
        <v>1.1514</v>
      </c>
      <c r="H367" t="s">
        <v>6597</v>
      </c>
      <c r="I367">
        <v>54.49</v>
      </c>
      <c r="J367" t="s">
        <v>80</v>
      </c>
      <c r="K367" t="s">
        <v>81</v>
      </c>
    </row>
    <row r="368" spans="2:11" x14ac:dyDescent="0.15">
      <c r="B368" t="s">
        <v>883</v>
      </c>
      <c r="C368" t="s">
        <v>884</v>
      </c>
      <c r="D368" t="s">
        <v>69</v>
      </c>
      <c r="E368">
        <v>20.65</v>
      </c>
      <c r="F368" s="10">
        <v>0.34899999999999998</v>
      </c>
      <c r="G368" s="10">
        <v>1.1452</v>
      </c>
      <c r="H368" t="s">
        <v>6598</v>
      </c>
      <c r="I368">
        <v>372</v>
      </c>
      <c r="J368" t="s">
        <v>76</v>
      </c>
      <c r="K368" t="s">
        <v>97</v>
      </c>
    </row>
    <row r="369" spans="2:11" x14ac:dyDescent="0.15">
      <c r="B369" t="s">
        <v>1077</v>
      </c>
      <c r="C369" t="s">
        <v>1078</v>
      </c>
      <c r="D369" t="s">
        <v>36</v>
      </c>
      <c r="E369">
        <v>56.68</v>
      </c>
      <c r="F369" s="10">
        <v>0.20200000000000001</v>
      </c>
      <c r="G369" s="10">
        <v>0.1376</v>
      </c>
      <c r="H369" t="s">
        <v>6599</v>
      </c>
      <c r="I369">
        <v>268.52</v>
      </c>
      <c r="J369" t="s">
        <v>37</v>
      </c>
      <c r="K369" t="s">
        <v>60</v>
      </c>
    </row>
    <row r="370" spans="2:11" x14ac:dyDescent="0.15">
      <c r="B370" t="s">
        <v>711</v>
      </c>
      <c r="C370" t="s">
        <v>712</v>
      </c>
      <c r="D370" t="s">
        <v>25</v>
      </c>
      <c r="E370">
        <v>7.54</v>
      </c>
      <c r="F370" s="10">
        <v>0.14399999999999999</v>
      </c>
      <c r="G370" s="10">
        <v>0.76</v>
      </c>
      <c r="H370" t="s">
        <v>6600</v>
      </c>
      <c r="I370">
        <v>32.880000000000003</v>
      </c>
      <c r="J370" t="s">
        <v>26</v>
      </c>
      <c r="K370" t="s">
        <v>74</v>
      </c>
    </row>
    <row r="371" spans="2:11" x14ac:dyDescent="0.15">
      <c r="B371" t="s">
        <v>709</v>
      </c>
      <c r="C371" t="s">
        <v>710</v>
      </c>
      <c r="D371" t="s">
        <v>25</v>
      </c>
      <c r="E371">
        <v>7.54</v>
      </c>
      <c r="F371" s="10">
        <v>0.14399999999999999</v>
      </c>
      <c r="G371" s="10">
        <v>0.76</v>
      </c>
      <c r="H371" t="s">
        <v>6600</v>
      </c>
      <c r="I371">
        <v>34.07</v>
      </c>
      <c r="J371" t="s">
        <v>26</v>
      </c>
      <c r="K371" t="s">
        <v>74</v>
      </c>
    </row>
    <row r="372" spans="2:11" x14ac:dyDescent="0.15">
      <c r="B372" t="s">
        <v>757</v>
      </c>
      <c r="C372" t="s">
        <v>758</v>
      </c>
      <c r="D372" t="s">
        <v>43</v>
      </c>
      <c r="E372" t="s">
        <v>6216</v>
      </c>
      <c r="F372" s="10">
        <v>-0.43880000000000002</v>
      </c>
      <c r="G372" s="10">
        <v>1.4325000000000001</v>
      </c>
      <c r="H372" t="s">
        <v>6601</v>
      </c>
      <c r="I372">
        <v>66.78</v>
      </c>
      <c r="J372" t="s">
        <v>43</v>
      </c>
      <c r="K372" t="s">
        <v>44</v>
      </c>
    </row>
    <row r="373" spans="2:11" x14ac:dyDescent="0.15">
      <c r="B373" t="s">
        <v>821</v>
      </c>
      <c r="C373" t="s">
        <v>822</v>
      </c>
      <c r="D373" t="s">
        <v>33</v>
      </c>
      <c r="E373">
        <v>16.23</v>
      </c>
      <c r="F373" s="10">
        <v>7.9200000000000007E-2</v>
      </c>
      <c r="G373" s="10">
        <v>0.81689999999999996</v>
      </c>
      <c r="H373" t="s">
        <v>6602</v>
      </c>
      <c r="I373">
        <v>20.68</v>
      </c>
      <c r="J373" t="s">
        <v>47</v>
      </c>
      <c r="K373" t="s">
        <v>47</v>
      </c>
    </row>
    <row r="374" spans="2:11" x14ac:dyDescent="0.15">
      <c r="B374" t="s">
        <v>731</v>
      </c>
      <c r="C374" t="s">
        <v>732</v>
      </c>
      <c r="D374" t="s">
        <v>33</v>
      </c>
      <c r="E374">
        <v>15.86</v>
      </c>
      <c r="F374" s="10">
        <v>8.6999999999999994E-2</v>
      </c>
      <c r="G374" s="10">
        <v>0.27439999999999998</v>
      </c>
      <c r="H374" t="s">
        <v>6603</v>
      </c>
      <c r="I374">
        <v>157.12</v>
      </c>
      <c r="J374" t="s">
        <v>47</v>
      </c>
      <c r="K374" t="s">
        <v>47</v>
      </c>
    </row>
    <row r="375" spans="2:11" x14ac:dyDescent="0.15">
      <c r="B375" t="s">
        <v>915</v>
      </c>
      <c r="C375" t="s">
        <v>916</v>
      </c>
      <c r="D375" t="s">
        <v>33</v>
      </c>
      <c r="E375">
        <v>19.16</v>
      </c>
      <c r="F375" s="10">
        <v>6.3399999999999998E-2</v>
      </c>
      <c r="G375" s="10">
        <v>0.1971</v>
      </c>
      <c r="H375" t="s">
        <v>6604</v>
      </c>
      <c r="I375">
        <v>21.11</v>
      </c>
      <c r="J375" t="s">
        <v>47</v>
      </c>
      <c r="K375" t="s">
        <v>47</v>
      </c>
    </row>
    <row r="376" spans="2:11" x14ac:dyDescent="0.15">
      <c r="B376" t="s">
        <v>729</v>
      </c>
      <c r="C376" t="s">
        <v>730</v>
      </c>
      <c r="D376" t="s">
        <v>45</v>
      </c>
      <c r="E376">
        <v>28.46</v>
      </c>
      <c r="F376" s="10">
        <v>0.27629999999999999</v>
      </c>
      <c r="G376" s="10">
        <v>0.78039999999999998</v>
      </c>
      <c r="H376" t="s">
        <v>6605</v>
      </c>
      <c r="I376">
        <v>80.56</v>
      </c>
      <c r="J376" t="s">
        <v>49</v>
      </c>
      <c r="K376" t="s">
        <v>50</v>
      </c>
    </row>
    <row r="377" spans="2:11" x14ac:dyDescent="0.15">
      <c r="B377" t="s">
        <v>1275</v>
      </c>
      <c r="C377" t="s">
        <v>1276</v>
      </c>
      <c r="D377" t="s">
        <v>20</v>
      </c>
      <c r="E377">
        <v>31.8</v>
      </c>
      <c r="F377" s="10">
        <v>0.10979999999999999</v>
      </c>
      <c r="G377" s="10">
        <v>0.38829999999999998</v>
      </c>
      <c r="H377" t="s">
        <v>6606</v>
      </c>
      <c r="I377">
        <v>166.83</v>
      </c>
      <c r="J377" t="s">
        <v>48</v>
      </c>
      <c r="K377" t="s">
        <v>48</v>
      </c>
    </row>
    <row r="378" spans="2:11" x14ac:dyDescent="0.15">
      <c r="B378" t="s">
        <v>1347</v>
      </c>
      <c r="C378" t="s">
        <v>1348</v>
      </c>
      <c r="D378" t="s">
        <v>36</v>
      </c>
      <c r="E378">
        <v>60.56</v>
      </c>
      <c r="F378" s="10">
        <v>0.1129</v>
      </c>
      <c r="G378" s="10">
        <v>0.80110000000000003</v>
      </c>
      <c r="H378" t="s">
        <v>6607</v>
      </c>
      <c r="I378">
        <v>109.54</v>
      </c>
      <c r="J378" t="s">
        <v>40</v>
      </c>
      <c r="K378" t="s">
        <v>41</v>
      </c>
    </row>
    <row r="379" spans="2:11" x14ac:dyDescent="0.15">
      <c r="B379" t="s">
        <v>875</v>
      </c>
      <c r="C379" t="s">
        <v>876</v>
      </c>
      <c r="D379" t="s">
        <v>89</v>
      </c>
      <c r="E379">
        <v>16.72</v>
      </c>
      <c r="F379" s="10">
        <v>6.1899999999999997E-2</v>
      </c>
      <c r="G379" s="10">
        <v>1.0873999999999999</v>
      </c>
      <c r="H379" t="s">
        <v>6608</v>
      </c>
      <c r="I379">
        <v>49.13</v>
      </c>
      <c r="J379" t="s">
        <v>89</v>
      </c>
      <c r="K379" t="s">
        <v>109</v>
      </c>
    </row>
    <row r="380" spans="2:11" x14ac:dyDescent="0.15">
      <c r="B380" t="s">
        <v>995</v>
      </c>
      <c r="C380" t="s">
        <v>996</v>
      </c>
      <c r="D380" t="s">
        <v>69</v>
      </c>
      <c r="E380">
        <v>31.25</v>
      </c>
      <c r="F380" s="10">
        <v>0.1457</v>
      </c>
      <c r="G380" s="10">
        <v>0.87619999999999998</v>
      </c>
      <c r="H380" t="s">
        <v>6609</v>
      </c>
      <c r="I380">
        <v>211.17</v>
      </c>
      <c r="J380" t="s">
        <v>70</v>
      </c>
      <c r="K380" t="s">
        <v>75</v>
      </c>
    </row>
    <row r="381" spans="2:11" x14ac:dyDescent="0.15">
      <c r="B381" t="s">
        <v>939</v>
      </c>
      <c r="C381" t="s">
        <v>940</v>
      </c>
      <c r="D381" t="s">
        <v>28</v>
      </c>
      <c r="E381">
        <v>27.1</v>
      </c>
      <c r="F381" s="10">
        <v>0.19209999999999999</v>
      </c>
      <c r="G381" s="10">
        <v>3.7545999999999999</v>
      </c>
      <c r="H381" t="s">
        <v>6610</v>
      </c>
      <c r="I381">
        <v>118.15</v>
      </c>
      <c r="J381" t="s">
        <v>29</v>
      </c>
      <c r="K381" t="s">
        <v>52</v>
      </c>
    </row>
    <row r="382" spans="2:11" x14ac:dyDescent="0.15">
      <c r="B382" t="s">
        <v>903</v>
      </c>
      <c r="C382" t="s">
        <v>904</v>
      </c>
      <c r="D382" t="s">
        <v>25</v>
      </c>
      <c r="E382" t="s">
        <v>6216</v>
      </c>
      <c r="F382" t="s">
        <v>6216</v>
      </c>
      <c r="G382" s="10">
        <v>12.14</v>
      </c>
      <c r="H382" t="s">
        <v>6611</v>
      </c>
      <c r="I382">
        <v>88.07</v>
      </c>
      <c r="J382" t="s">
        <v>26</v>
      </c>
      <c r="K382" t="s">
        <v>57</v>
      </c>
    </row>
    <row r="383" spans="2:11" x14ac:dyDescent="0.15">
      <c r="B383" t="s">
        <v>6612</v>
      </c>
      <c r="C383" t="s">
        <v>6613</v>
      </c>
      <c r="D383" t="s">
        <v>36</v>
      </c>
      <c r="E383" t="s">
        <v>6216</v>
      </c>
      <c r="F383" s="10">
        <v>-0.93640000000000001</v>
      </c>
      <c r="G383" s="10">
        <v>8.5199999999999998E-2</v>
      </c>
      <c r="H383" t="s">
        <v>6614</v>
      </c>
      <c r="I383">
        <v>173.03</v>
      </c>
      <c r="J383" t="s">
        <v>40</v>
      </c>
      <c r="K383" t="s">
        <v>56</v>
      </c>
    </row>
    <row r="384" spans="2:11" x14ac:dyDescent="0.15">
      <c r="B384" t="s">
        <v>965</v>
      </c>
      <c r="C384" t="s">
        <v>966</v>
      </c>
      <c r="D384" t="s">
        <v>36</v>
      </c>
      <c r="E384">
        <v>14.81</v>
      </c>
      <c r="F384" s="10">
        <v>0.50139999999999996</v>
      </c>
      <c r="G384" s="10">
        <v>0.85140000000000005</v>
      </c>
      <c r="H384" t="s">
        <v>6615</v>
      </c>
      <c r="I384">
        <v>74.47</v>
      </c>
      <c r="J384" t="s">
        <v>37</v>
      </c>
      <c r="K384" t="s">
        <v>60</v>
      </c>
    </row>
    <row r="385" spans="2:11" x14ac:dyDescent="0.15">
      <c r="B385" t="s">
        <v>831</v>
      </c>
      <c r="C385" t="s">
        <v>832</v>
      </c>
      <c r="D385" t="s">
        <v>36</v>
      </c>
      <c r="E385">
        <v>63.76</v>
      </c>
      <c r="F385" s="10">
        <v>6.4000000000000001E-2</v>
      </c>
      <c r="G385" s="10">
        <v>0.53949999999999998</v>
      </c>
      <c r="H385" t="s">
        <v>6616</v>
      </c>
      <c r="I385">
        <v>389.96</v>
      </c>
      <c r="J385" t="s">
        <v>37</v>
      </c>
      <c r="K385" t="s">
        <v>60</v>
      </c>
    </row>
    <row r="386" spans="2:11" x14ac:dyDescent="0.15">
      <c r="B386" t="s">
        <v>997</v>
      </c>
      <c r="C386" t="s">
        <v>998</v>
      </c>
      <c r="D386" t="s">
        <v>28</v>
      </c>
      <c r="E386">
        <v>23.45</v>
      </c>
      <c r="F386" s="10">
        <v>0.42909999999999998</v>
      </c>
      <c r="G386" s="10">
        <v>1.8409</v>
      </c>
      <c r="H386" t="s">
        <v>6617</v>
      </c>
      <c r="I386">
        <v>160.87</v>
      </c>
      <c r="J386" t="s">
        <v>29</v>
      </c>
      <c r="K386" t="s">
        <v>52</v>
      </c>
    </row>
    <row r="387" spans="2:11" x14ac:dyDescent="0.15">
      <c r="B387" t="s">
        <v>6618</v>
      </c>
      <c r="C387" t="s">
        <v>6619</v>
      </c>
      <c r="D387" t="s">
        <v>36</v>
      </c>
      <c r="E387">
        <v>7.27</v>
      </c>
      <c r="F387" s="10">
        <v>2.2200000000000001E-2</v>
      </c>
      <c r="G387" s="10">
        <v>1.0014000000000001</v>
      </c>
      <c r="H387" t="s">
        <v>6620</v>
      </c>
      <c r="I387">
        <v>15.19</v>
      </c>
      <c r="J387" t="s">
        <v>40</v>
      </c>
      <c r="K387" t="s">
        <v>41</v>
      </c>
    </row>
    <row r="388" spans="2:11" x14ac:dyDescent="0.15">
      <c r="B388" t="s">
        <v>833</v>
      </c>
      <c r="C388" t="s">
        <v>834</v>
      </c>
      <c r="D388" t="s">
        <v>43</v>
      </c>
      <c r="E388">
        <v>31.71</v>
      </c>
      <c r="F388" s="10">
        <v>-0.4536</v>
      </c>
      <c r="G388" s="10">
        <v>2.2031000000000001</v>
      </c>
      <c r="H388" t="s">
        <v>6621</v>
      </c>
      <c r="I388">
        <v>20.8</v>
      </c>
      <c r="J388" t="s">
        <v>43</v>
      </c>
      <c r="K388" t="s">
        <v>101</v>
      </c>
    </row>
    <row r="389" spans="2:11" x14ac:dyDescent="0.15">
      <c r="B389" t="s">
        <v>775</v>
      </c>
      <c r="C389" t="s">
        <v>776</v>
      </c>
      <c r="D389" t="s">
        <v>20</v>
      </c>
      <c r="E389">
        <v>12.51</v>
      </c>
      <c r="F389" s="10">
        <v>-1.9400000000000001E-2</v>
      </c>
      <c r="G389" s="10">
        <v>1.0578000000000001</v>
      </c>
      <c r="H389" t="s">
        <v>6622</v>
      </c>
      <c r="I389">
        <v>14.36</v>
      </c>
      <c r="J389" t="s">
        <v>21</v>
      </c>
      <c r="K389" t="s">
        <v>22</v>
      </c>
    </row>
    <row r="390" spans="2:11" x14ac:dyDescent="0.15">
      <c r="B390" t="s">
        <v>1137</v>
      </c>
      <c r="C390" t="s">
        <v>1138</v>
      </c>
      <c r="D390" t="s">
        <v>20</v>
      </c>
      <c r="E390">
        <v>96.87</v>
      </c>
      <c r="F390" s="10">
        <v>0.1081</v>
      </c>
      <c r="G390" s="10">
        <v>1.12E-2</v>
      </c>
      <c r="H390" t="s">
        <v>6623</v>
      </c>
      <c r="I390">
        <v>454.61</v>
      </c>
      <c r="J390" t="s">
        <v>23</v>
      </c>
      <c r="K390" t="s">
        <v>24</v>
      </c>
    </row>
    <row r="391" spans="2:11" x14ac:dyDescent="0.15">
      <c r="B391" t="s">
        <v>901</v>
      </c>
      <c r="C391" t="s">
        <v>902</v>
      </c>
      <c r="D391" t="s">
        <v>28</v>
      </c>
      <c r="E391" t="s">
        <v>6216</v>
      </c>
      <c r="F391" s="10">
        <v>-0.14510000000000001</v>
      </c>
      <c r="G391" s="10">
        <v>1.8465</v>
      </c>
      <c r="H391" t="s">
        <v>6624</v>
      </c>
      <c r="I391">
        <v>38.26</v>
      </c>
      <c r="J391" t="s">
        <v>58</v>
      </c>
      <c r="K391" t="s">
        <v>59</v>
      </c>
    </row>
    <row r="392" spans="2:11" x14ac:dyDescent="0.15">
      <c r="B392" t="s">
        <v>1686</v>
      </c>
      <c r="C392" t="s">
        <v>1687</v>
      </c>
      <c r="D392" t="s">
        <v>36</v>
      </c>
      <c r="E392">
        <v>56.43</v>
      </c>
      <c r="F392" s="10">
        <v>0.2959</v>
      </c>
      <c r="G392" s="10">
        <v>0.27679999999999999</v>
      </c>
      <c r="H392" t="s">
        <v>6625</v>
      </c>
      <c r="I392">
        <v>82.33</v>
      </c>
      <c r="J392" t="s">
        <v>40</v>
      </c>
      <c r="K392" t="s">
        <v>41</v>
      </c>
    </row>
    <row r="393" spans="2:11" x14ac:dyDescent="0.15">
      <c r="B393" t="s">
        <v>721</v>
      </c>
      <c r="C393" t="s">
        <v>722</v>
      </c>
      <c r="D393" t="s">
        <v>28</v>
      </c>
      <c r="E393">
        <v>65.69</v>
      </c>
      <c r="F393" s="10">
        <v>0.1227</v>
      </c>
      <c r="G393" s="10">
        <v>1.0321</v>
      </c>
      <c r="H393" t="s">
        <v>6626</v>
      </c>
      <c r="I393">
        <v>323.73</v>
      </c>
      <c r="J393" t="s">
        <v>29</v>
      </c>
      <c r="K393" t="s">
        <v>52</v>
      </c>
    </row>
    <row r="394" spans="2:11" x14ac:dyDescent="0.15">
      <c r="B394" t="s">
        <v>879</v>
      </c>
      <c r="C394" t="s">
        <v>880</v>
      </c>
      <c r="D394" t="s">
        <v>33</v>
      </c>
      <c r="E394">
        <v>18.350000000000001</v>
      </c>
      <c r="F394" s="10">
        <v>4.5999999999999999E-2</v>
      </c>
      <c r="G394" s="10">
        <v>0.37880000000000003</v>
      </c>
      <c r="H394" t="s">
        <v>6626</v>
      </c>
      <c r="I394">
        <v>44.35</v>
      </c>
      <c r="J394" t="s">
        <v>47</v>
      </c>
      <c r="K394" t="s">
        <v>47</v>
      </c>
    </row>
    <row r="395" spans="2:11" x14ac:dyDescent="0.15">
      <c r="B395" t="s">
        <v>631</v>
      </c>
      <c r="C395" t="s">
        <v>632</v>
      </c>
      <c r="D395" t="s">
        <v>65</v>
      </c>
      <c r="E395">
        <v>19.420000000000002</v>
      </c>
      <c r="F395" s="10">
        <v>0.15179999999999999</v>
      </c>
      <c r="G395" s="10">
        <v>3.4243000000000001</v>
      </c>
      <c r="H395" t="s">
        <v>6627</v>
      </c>
      <c r="I395">
        <v>33.729999999999997</v>
      </c>
      <c r="J395" t="s">
        <v>65</v>
      </c>
      <c r="K395" t="s">
        <v>66</v>
      </c>
    </row>
    <row r="396" spans="2:11" x14ac:dyDescent="0.15">
      <c r="B396" t="s">
        <v>909</v>
      </c>
      <c r="C396" t="s">
        <v>910</v>
      </c>
      <c r="D396" t="s">
        <v>69</v>
      </c>
      <c r="E396" t="s">
        <v>6216</v>
      </c>
      <c r="F396" s="10">
        <v>-0.77390000000000003</v>
      </c>
      <c r="G396" s="10">
        <v>0.57230000000000003</v>
      </c>
      <c r="H396" t="s">
        <v>6628</v>
      </c>
      <c r="I396">
        <v>57.11</v>
      </c>
      <c r="J396" t="s">
        <v>70</v>
      </c>
      <c r="K396" t="s">
        <v>75</v>
      </c>
    </row>
    <row r="397" spans="2:11" x14ac:dyDescent="0.15">
      <c r="B397" t="s">
        <v>1123</v>
      </c>
      <c r="C397" t="s">
        <v>1124</v>
      </c>
      <c r="D397" t="s">
        <v>36</v>
      </c>
      <c r="E397">
        <v>59.29</v>
      </c>
      <c r="F397" s="10">
        <v>0.4869</v>
      </c>
      <c r="G397" s="10">
        <v>2.4E-2</v>
      </c>
      <c r="H397" t="s">
        <v>6629</v>
      </c>
      <c r="I397">
        <v>582.14</v>
      </c>
      <c r="J397" t="s">
        <v>40</v>
      </c>
      <c r="K397" t="s">
        <v>56</v>
      </c>
    </row>
    <row r="398" spans="2:11" x14ac:dyDescent="0.15">
      <c r="B398" t="s">
        <v>2719</v>
      </c>
      <c r="C398" t="s">
        <v>2720</v>
      </c>
      <c r="D398" t="s">
        <v>28</v>
      </c>
      <c r="E398" t="s">
        <v>6216</v>
      </c>
      <c r="F398" s="10">
        <v>-0.33979999999999999</v>
      </c>
      <c r="G398" s="10">
        <v>4.2839</v>
      </c>
      <c r="H398" t="s">
        <v>6630</v>
      </c>
      <c r="I398">
        <v>109.61</v>
      </c>
      <c r="J398" t="s">
        <v>58</v>
      </c>
      <c r="K398" t="s">
        <v>59</v>
      </c>
    </row>
    <row r="399" spans="2:11" x14ac:dyDescent="0.15">
      <c r="B399" t="s">
        <v>555</v>
      </c>
      <c r="C399" t="s">
        <v>6631</v>
      </c>
      <c r="D399" t="s">
        <v>69</v>
      </c>
      <c r="E399">
        <v>81.93</v>
      </c>
      <c r="F399" s="10">
        <v>-6.1000000000000004E-3</v>
      </c>
      <c r="G399" s="10">
        <v>0.42430000000000001</v>
      </c>
      <c r="H399" t="s">
        <v>6632</v>
      </c>
      <c r="I399">
        <v>44.96</v>
      </c>
      <c r="J399" t="s">
        <v>76</v>
      </c>
      <c r="K399" t="s">
        <v>82</v>
      </c>
    </row>
    <row r="400" spans="2:11" x14ac:dyDescent="0.15">
      <c r="B400" t="s">
        <v>1513</v>
      </c>
      <c r="C400" t="s">
        <v>1514</v>
      </c>
      <c r="D400" t="s">
        <v>89</v>
      </c>
      <c r="E400">
        <v>34.83</v>
      </c>
      <c r="F400" s="10">
        <v>9.1600000000000001E-2</v>
      </c>
      <c r="G400" s="10">
        <v>0.92910000000000004</v>
      </c>
      <c r="H400" t="s">
        <v>6633</v>
      </c>
      <c r="I400">
        <v>149.84</v>
      </c>
      <c r="J400" t="s">
        <v>89</v>
      </c>
      <c r="K400" t="s">
        <v>90</v>
      </c>
    </row>
    <row r="401" spans="2:11" x14ac:dyDescent="0.15">
      <c r="B401" t="s">
        <v>695</v>
      </c>
      <c r="C401" t="s">
        <v>696</v>
      </c>
      <c r="D401" t="s">
        <v>33</v>
      </c>
      <c r="E401">
        <v>10.18</v>
      </c>
      <c r="F401" s="10">
        <v>0.10050000000000001</v>
      </c>
      <c r="G401" s="10">
        <v>0.24640000000000001</v>
      </c>
      <c r="H401" t="s">
        <v>6634</v>
      </c>
      <c r="I401">
        <v>52.01</v>
      </c>
      <c r="J401" t="s">
        <v>85</v>
      </c>
      <c r="K401" t="s">
        <v>85</v>
      </c>
    </row>
    <row r="402" spans="2:11" x14ac:dyDescent="0.15">
      <c r="B402" t="s">
        <v>1169</v>
      </c>
      <c r="C402" t="s">
        <v>1170</v>
      </c>
      <c r="D402" t="s">
        <v>20</v>
      </c>
      <c r="E402">
        <v>46.5</v>
      </c>
      <c r="F402" s="10">
        <v>0.11609999999999999</v>
      </c>
      <c r="G402" s="10">
        <v>0.46029999999999999</v>
      </c>
      <c r="H402" t="s">
        <v>6635</v>
      </c>
      <c r="I402">
        <v>70.25</v>
      </c>
      <c r="J402" t="s">
        <v>21</v>
      </c>
      <c r="K402" t="s">
        <v>92</v>
      </c>
    </row>
    <row r="403" spans="2:11" x14ac:dyDescent="0.15">
      <c r="B403" t="s">
        <v>897</v>
      </c>
      <c r="C403" t="s">
        <v>898</v>
      </c>
      <c r="D403" t="s">
        <v>89</v>
      </c>
      <c r="E403">
        <v>15.56</v>
      </c>
      <c r="F403" s="10">
        <v>6.8000000000000005E-2</v>
      </c>
      <c r="G403" s="10">
        <v>0.47549999999999998</v>
      </c>
      <c r="H403" t="s">
        <v>6636</v>
      </c>
      <c r="I403">
        <v>60.72</v>
      </c>
      <c r="J403" t="s">
        <v>89</v>
      </c>
      <c r="K403" t="s">
        <v>93</v>
      </c>
    </row>
    <row r="404" spans="2:11" x14ac:dyDescent="0.15">
      <c r="B404" t="s">
        <v>811</v>
      </c>
      <c r="C404" t="s">
        <v>812</v>
      </c>
      <c r="D404" t="s">
        <v>36</v>
      </c>
      <c r="E404">
        <v>44.51</v>
      </c>
      <c r="F404" s="10">
        <v>0.1207</v>
      </c>
      <c r="G404" s="10">
        <v>0.68569999999999998</v>
      </c>
      <c r="H404" t="s">
        <v>6637</v>
      </c>
      <c r="I404">
        <v>387.89</v>
      </c>
      <c r="J404" t="s">
        <v>37</v>
      </c>
      <c r="K404" t="s">
        <v>60</v>
      </c>
    </row>
    <row r="405" spans="2:11" x14ac:dyDescent="0.15">
      <c r="B405" t="s">
        <v>1207</v>
      </c>
      <c r="C405" t="s">
        <v>1208</v>
      </c>
      <c r="D405" t="s">
        <v>20</v>
      </c>
      <c r="E405" t="s">
        <v>6216</v>
      </c>
      <c r="F405" s="10">
        <v>-0.4904</v>
      </c>
      <c r="G405" s="10">
        <v>2.7250999999999999</v>
      </c>
      <c r="H405" t="s">
        <v>6638</v>
      </c>
      <c r="I405">
        <v>147.56</v>
      </c>
      <c r="J405" t="s">
        <v>23</v>
      </c>
      <c r="K405" t="s">
        <v>24</v>
      </c>
    </row>
    <row r="406" spans="2:11" x14ac:dyDescent="0.15">
      <c r="B406" t="s">
        <v>1125</v>
      </c>
      <c r="C406" t="s">
        <v>1126</v>
      </c>
      <c r="D406" t="s">
        <v>65</v>
      </c>
      <c r="E406">
        <v>16.739999999999998</v>
      </c>
      <c r="F406" s="10">
        <v>-0.1361</v>
      </c>
      <c r="G406" s="10">
        <v>4.3211000000000004</v>
      </c>
      <c r="H406" t="s">
        <v>6638</v>
      </c>
      <c r="I406">
        <v>26.08</v>
      </c>
      <c r="J406" t="s">
        <v>65</v>
      </c>
      <c r="K406" t="s">
        <v>108</v>
      </c>
    </row>
    <row r="407" spans="2:11" x14ac:dyDescent="0.15">
      <c r="B407" t="s">
        <v>935</v>
      </c>
      <c r="C407" t="s">
        <v>936</v>
      </c>
      <c r="D407" t="s">
        <v>69</v>
      </c>
      <c r="E407">
        <v>47.61</v>
      </c>
      <c r="F407" s="10">
        <v>8.5699999999999998E-2</v>
      </c>
      <c r="G407" s="10">
        <v>1.0363</v>
      </c>
      <c r="H407" t="s">
        <v>6639</v>
      </c>
      <c r="I407">
        <v>98.5</v>
      </c>
      <c r="J407" t="s">
        <v>76</v>
      </c>
      <c r="K407" t="s">
        <v>82</v>
      </c>
    </row>
    <row r="408" spans="2:11" x14ac:dyDescent="0.15">
      <c r="B408" t="s">
        <v>667</v>
      </c>
      <c r="C408" t="s">
        <v>668</v>
      </c>
      <c r="D408" t="s">
        <v>65</v>
      </c>
      <c r="E408">
        <v>8.83</v>
      </c>
      <c r="F408" s="10">
        <v>0.13320000000000001</v>
      </c>
      <c r="G408" s="10">
        <v>2.0007999999999999</v>
      </c>
      <c r="H408" t="s">
        <v>6640</v>
      </c>
      <c r="I408">
        <v>89.93</v>
      </c>
      <c r="J408" t="s">
        <v>65</v>
      </c>
      <c r="K408" t="s">
        <v>66</v>
      </c>
    </row>
    <row r="409" spans="2:11" x14ac:dyDescent="0.15">
      <c r="B409" t="s">
        <v>1331</v>
      </c>
      <c r="C409" t="s">
        <v>6641</v>
      </c>
      <c r="D409" t="s">
        <v>28</v>
      </c>
      <c r="E409" t="s">
        <v>6216</v>
      </c>
      <c r="F409" s="10">
        <v>-0.5403</v>
      </c>
      <c r="G409" s="10">
        <v>4.5057999999999998</v>
      </c>
      <c r="H409" t="s">
        <v>6642</v>
      </c>
      <c r="I409">
        <v>83.15</v>
      </c>
      <c r="J409" t="s">
        <v>58</v>
      </c>
      <c r="K409" t="s">
        <v>59</v>
      </c>
    </row>
    <row r="410" spans="2:11" x14ac:dyDescent="0.15">
      <c r="B410" t="s">
        <v>881</v>
      </c>
      <c r="C410" t="s">
        <v>882</v>
      </c>
      <c r="D410" t="s">
        <v>28</v>
      </c>
      <c r="E410">
        <v>47.59</v>
      </c>
      <c r="F410" s="10">
        <v>-4.8899999999999999E-2</v>
      </c>
      <c r="G410" s="10">
        <v>2.3496000000000001</v>
      </c>
      <c r="H410" t="s">
        <v>6643</v>
      </c>
      <c r="I410">
        <v>133.80000000000001</v>
      </c>
      <c r="J410" t="s">
        <v>58</v>
      </c>
      <c r="K410" t="s">
        <v>59</v>
      </c>
    </row>
    <row r="411" spans="2:11" x14ac:dyDescent="0.15">
      <c r="B411" t="s">
        <v>779</v>
      </c>
      <c r="C411" t="s">
        <v>780</v>
      </c>
      <c r="D411" t="s">
        <v>36</v>
      </c>
      <c r="E411" t="s">
        <v>6216</v>
      </c>
      <c r="F411" s="10">
        <v>-0.1135</v>
      </c>
      <c r="G411" s="10">
        <v>2.3599999999999999E-2</v>
      </c>
      <c r="H411" t="s">
        <v>6644</v>
      </c>
      <c r="I411">
        <v>77.709999999999994</v>
      </c>
      <c r="J411" t="s">
        <v>40</v>
      </c>
      <c r="K411" t="s">
        <v>55</v>
      </c>
    </row>
    <row r="412" spans="2:11" x14ac:dyDescent="0.15">
      <c r="B412" t="s">
        <v>945</v>
      </c>
      <c r="C412" t="s">
        <v>946</v>
      </c>
      <c r="D412" t="s">
        <v>69</v>
      </c>
      <c r="E412">
        <v>24.26</v>
      </c>
      <c r="F412" s="10">
        <v>0.21299999999999999</v>
      </c>
      <c r="G412" s="10">
        <v>0.97560000000000002</v>
      </c>
      <c r="H412" t="s">
        <v>6645</v>
      </c>
      <c r="I412">
        <v>121.79</v>
      </c>
      <c r="J412" t="s">
        <v>76</v>
      </c>
      <c r="K412" t="s">
        <v>82</v>
      </c>
    </row>
    <row r="413" spans="2:11" x14ac:dyDescent="0.15">
      <c r="B413" t="s">
        <v>941</v>
      </c>
      <c r="C413" t="s">
        <v>942</v>
      </c>
      <c r="D413" t="s">
        <v>28</v>
      </c>
      <c r="E413" t="s">
        <v>6216</v>
      </c>
      <c r="F413" s="10">
        <v>-0.49009999999999998</v>
      </c>
      <c r="G413" s="10">
        <v>17.126100000000001</v>
      </c>
      <c r="H413" t="s">
        <v>6646</v>
      </c>
      <c r="I413">
        <v>265.02</v>
      </c>
      <c r="J413" t="s">
        <v>29</v>
      </c>
      <c r="K413" t="s">
        <v>52</v>
      </c>
    </row>
    <row r="414" spans="2:11" x14ac:dyDescent="0.15">
      <c r="B414" t="s">
        <v>735</v>
      </c>
      <c r="C414" t="s">
        <v>736</v>
      </c>
      <c r="D414" t="s">
        <v>65</v>
      </c>
      <c r="E414">
        <v>20.53</v>
      </c>
      <c r="F414" s="10">
        <v>0.10249999999999999</v>
      </c>
      <c r="G414" s="10">
        <v>1.2748999999999999</v>
      </c>
      <c r="H414" t="s">
        <v>6647</v>
      </c>
      <c r="I414">
        <v>71.849999999999994</v>
      </c>
      <c r="J414" t="s">
        <v>65</v>
      </c>
      <c r="K414" t="s">
        <v>88</v>
      </c>
    </row>
    <row r="415" spans="2:11" x14ac:dyDescent="0.15">
      <c r="B415" t="s">
        <v>923</v>
      </c>
      <c r="C415" t="s">
        <v>924</v>
      </c>
      <c r="D415" t="s">
        <v>36</v>
      </c>
      <c r="E415">
        <v>30.76</v>
      </c>
      <c r="F415" t="s">
        <v>6216</v>
      </c>
      <c r="G415" s="10">
        <v>5.8433999999999999</v>
      </c>
      <c r="H415" t="s">
        <v>6648</v>
      </c>
      <c r="I415">
        <v>274.33999999999997</v>
      </c>
      <c r="J415" t="s">
        <v>40</v>
      </c>
      <c r="K415" t="s">
        <v>56</v>
      </c>
    </row>
    <row r="416" spans="2:11" x14ac:dyDescent="0.15">
      <c r="B416" t="s">
        <v>867</v>
      </c>
      <c r="C416" t="s">
        <v>868</v>
      </c>
      <c r="D416" t="s">
        <v>43</v>
      </c>
      <c r="E416">
        <v>16.16</v>
      </c>
      <c r="F416" t="s">
        <v>6216</v>
      </c>
      <c r="G416" s="10">
        <v>13.6259</v>
      </c>
      <c r="H416" t="s">
        <v>6649</v>
      </c>
      <c r="I416">
        <v>67.180000000000007</v>
      </c>
      <c r="J416" t="s">
        <v>43</v>
      </c>
      <c r="K416" t="s">
        <v>44</v>
      </c>
    </row>
    <row r="417" spans="2:11" x14ac:dyDescent="0.15">
      <c r="B417" t="s">
        <v>1191</v>
      </c>
      <c r="C417" t="s">
        <v>1192</v>
      </c>
      <c r="D417" t="s">
        <v>36</v>
      </c>
      <c r="E417" t="s">
        <v>6216</v>
      </c>
      <c r="F417" s="10">
        <v>-0.69920000000000004</v>
      </c>
      <c r="G417" s="10">
        <v>0.51290000000000002</v>
      </c>
      <c r="H417" t="s">
        <v>6650</v>
      </c>
      <c r="I417">
        <v>148.5</v>
      </c>
      <c r="J417" t="s">
        <v>40</v>
      </c>
      <c r="K417" t="s">
        <v>55</v>
      </c>
    </row>
    <row r="418" spans="2:11" x14ac:dyDescent="0.15">
      <c r="B418" t="s">
        <v>1087</v>
      </c>
      <c r="C418" t="s">
        <v>1088</v>
      </c>
      <c r="D418" t="s">
        <v>69</v>
      </c>
      <c r="E418">
        <v>64.75</v>
      </c>
      <c r="F418" s="10">
        <v>0.2969</v>
      </c>
      <c r="G418" s="10">
        <v>0.44309999999999999</v>
      </c>
      <c r="H418" t="s">
        <v>6651</v>
      </c>
      <c r="I418">
        <v>35.19</v>
      </c>
      <c r="J418" t="s">
        <v>6370</v>
      </c>
      <c r="K418" t="s">
        <v>87</v>
      </c>
    </row>
    <row r="419" spans="2:11" x14ac:dyDescent="0.15">
      <c r="B419" t="s">
        <v>699</v>
      </c>
      <c r="C419" t="s">
        <v>700</v>
      </c>
      <c r="D419" t="s">
        <v>80</v>
      </c>
      <c r="E419">
        <v>54.58</v>
      </c>
      <c r="F419" s="10">
        <v>9.3100000000000002E-2</v>
      </c>
      <c r="G419" s="10">
        <v>1.0227999999999999</v>
      </c>
      <c r="H419" t="s">
        <v>6652</v>
      </c>
      <c r="I419">
        <v>266.41000000000003</v>
      </c>
      <c r="J419" t="s">
        <v>80</v>
      </c>
      <c r="K419" t="s">
        <v>81</v>
      </c>
    </row>
    <row r="420" spans="2:11" x14ac:dyDescent="0.15">
      <c r="B420" t="s">
        <v>955</v>
      </c>
      <c r="C420" t="s">
        <v>956</v>
      </c>
      <c r="D420" t="s">
        <v>28</v>
      </c>
      <c r="E420">
        <v>20.059999999999999</v>
      </c>
      <c r="F420" s="10">
        <v>0.33110000000000001</v>
      </c>
      <c r="G420" s="10">
        <v>0.51239999999999997</v>
      </c>
      <c r="H420" t="s">
        <v>6653</v>
      </c>
      <c r="I420">
        <v>4610.74</v>
      </c>
      <c r="J420" t="s">
        <v>67</v>
      </c>
      <c r="K420" t="s">
        <v>100</v>
      </c>
    </row>
    <row r="421" spans="2:11" x14ac:dyDescent="0.15">
      <c r="B421" t="s">
        <v>1029</v>
      </c>
      <c r="C421" t="s">
        <v>1030</v>
      </c>
      <c r="D421" t="s">
        <v>20</v>
      </c>
      <c r="E421">
        <v>26.51</v>
      </c>
      <c r="F421" s="10">
        <v>0.1154</v>
      </c>
      <c r="G421" s="10">
        <v>1.1836</v>
      </c>
      <c r="H421" t="s">
        <v>6653</v>
      </c>
      <c r="I421">
        <v>66.069999999999993</v>
      </c>
      <c r="J421" t="s">
        <v>23</v>
      </c>
      <c r="K421" t="s">
        <v>24</v>
      </c>
    </row>
    <row r="422" spans="2:11" x14ac:dyDescent="0.15">
      <c r="B422" t="s">
        <v>885</v>
      </c>
      <c r="C422" t="s">
        <v>886</v>
      </c>
      <c r="D422" t="s">
        <v>20</v>
      </c>
      <c r="E422">
        <v>28.54</v>
      </c>
      <c r="F422" s="10">
        <v>0.40529999999999999</v>
      </c>
      <c r="G422" s="10">
        <v>1.2346999999999999</v>
      </c>
      <c r="H422" t="s">
        <v>6654</v>
      </c>
      <c r="I422">
        <v>144.71</v>
      </c>
      <c r="J422" t="s">
        <v>23</v>
      </c>
      <c r="K422" t="s">
        <v>42</v>
      </c>
    </row>
    <row r="423" spans="2:11" x14ac:dyDescent="0.15">
      <c r="B423" t="s">
        <v>849</v>
      </c>
      <c r="C423" t="s">
        <v>850</v>
      </c>
      <c r="D423" t="s">
        <v>25</v>
      </c>
      <c r="E423">
        <v>8.57</v>
      </c>
      <c r="F423" s="10">
        <v>0.1391</v>
      </c>
      <c r="G423" s="10">
        <v>1.1196999999999999</v>
      </c>
      <c r="H423" t="s">
        <v>6655</v>
      </c>
      <c r="I423">
        <v>30.23</v>
      </c>
      <c r="J423" t="s">
        <v>26</v>
      </c>
      <c r="K423" t="s">
        <v>74</v>
      </c>
    </row>
    <row r="424" spans="2:11" x14ac:dyDescent="0.15">
      <c r="B424" t="s">
        <v>1187</v>
      </c>
      <c r="C424" t="s">
        <v>1188</v>
      </c>
      <c r="D424" t="s">
        <v>36</v>
      </c>
      <c r="E424">
        <v>540.27</v>
      </c>
      <c r="F424" s="10">
        <v>7.7499999999999999E-2</v>
      </c>
      <c r="G424" s="10">
        <v>1.5487</v>
      </c>
      <c r="H424" t="s">
        <v>6656</v>
      </c>
      <c r="I424">
        <v>253.09</v>
      </c>
      <c r="J424" t="s">
        <v>37</v>
      </c>
      <c r="K424" t="s">
        <v>60</v>
      </c>
    </row>
    <row r="425" spans="2:11" x14ac:dyDescent="0.15">
      <c r="B425" t="s">
        <v>1501</v>
      </c>
      <c r="C425" t="s">
        <v>1502</v>
      </c>
      <c r="D425" t="s">
        <v>20</v>
      </c>
      <c r="E425">
        <v>99.49</v>
      </c>
      <c r="F425" s="10">
        <v>0.18890000000000001</v>
      </c>
      <c r="G425" s="10">
        <v>3.3999999999999998E-3</v>
      </c>
      <c r="H425" t="s">
        <v>6657</v>
      </c>
      <c r="I425">
        <v>360.28</v>
      </c>
      <c r="J425" t="s">
        <v>48</v>
      </c>
      <c r="K425" t="s">
        <v>48</v>
      </c>
    </row>
    <row r="426" spans="2:11" x14ac:dyDescent="0.15">
      <c r="B426" t="s">
        <v>925</v>
      </c>
      <c r="C426" t="s">
        <v>926</v>
      </c>
      <c r="D426" t="s">
        <v>45</v>
      </c>
      <c r="E426">
        <v>12.49</v>
      </c>
      <c r="F426" s="10">
        <v>0.13919999999999999</v>
      </c>
      <c r="G426" s="10">
        <v>1.0941000000000001</v>
      </c>
      <c r="H426" t="s">
        <v>6658</v>
      </c>
      <c r="I426">
        <v>34.6</v>
      </c>
      <c r="J426" t="s">
        <v>53</v>
      </c>
      <c r="K426" t="s">
        <v>84</v>
      </c>
    </row>
    <row r="427" spans="2:11" x14ac:dyDescent="0.15">
      <c r="B427" t="s">
        <v>813</v>
      </c>
      <c r="C427" t="s">
        <v>814</v>
      </c>
      <c r="D427" t="s">
        <v>69</v>
      </c>
      <c r="E427">
        <v>56.41</v>
      </c>
      <c r="F427" s="10">
        <v>0.17219999999999999</v>
      </c>
      <c r="G427" s="10">
        <v>0.33150000000000002</v>
      </c>
      <c r="H427" t="s">
        <v>6659</v>
      </c>
      <c r="I427">
        <v>118.92</v>
      </c>
      <c r="J427" t="s">
        <v>76</v>
      </c>
      <c r="K427" t="s">
        <v>77</v>
      </c>
    </row>
    <row r="428" spans="2:11" x14ac:dyDescent="0.15">
      <c r="B428" t="s">
        <v>815</v>
      </c>
      <c r="C428" t="s">
        <v>816</v>
      </c>
      <c r="D428" t="s">
        <v>69</v>
      </c>
      <c r="E428">
        <v>56.41</v>
      </c>
      <c r="F428" s="10">
        <v>0.17219999999999999</v>
      </c>
      <c r="G428" s="10">
        <v>0.33150000000000002</v>
      </c>
      <c r="H428" t="s">
        <v>6659</v>
      </c>
      <c r="I428">
        <v>129.13</v>
      </c>
      <c r="J428" t="s">
        <v>76</v>
      </c>
      <c r="K428" t="s">
        <v>77</v>
      </c>
    </row>
    <row r="429" spans="2:11" x14ac:dyDescent="0.15">
      <c r="B429" t="s">
        <v>863</v>
      </c>
      <c r="C429" t="s">
        <v>864</v>
      </c>
      <c r="D429" t="s">
        <v>80</v>
      </c>
      <c r="E429">
        <v>160.62</v>
      </c>
      <c r="F429" s="10">
        <v>2.35E-2</v>
      </c>
      <c r="G429" s="10">
        <v>0.94059999999999999</v>
      </c>
      <c r="H429" t="s">
        <v>6660</v>
      </c>
      <c r="I429">
        <v>29.8</v>
      </c>
      <c r="J429" t="s">
        <v>80</v>
      </c>
      <c r="K429" t="s">
        <v>81</v>
      </c>
    </row>
    <row r="430" spans="2:11" x14ac:dyDescent="0.15">
      <c r="B430" t="s">
        <v>1375</v>
      </c>
      <c r="C430" t="s">
        <v>1376</v>
      </c>
      <c r="D430" t="s">
        <v>20</v>
      </c>
      <c r="E430">
        <v>100.35</v>
      </c>
      <c r="F430" s="10">
        <v>8.6599999999999996E-2</v>
      </c>
      <c r="G430" s="10">
        <v>0.79890000000000005</v>
      </c>
      <c r="H430" t="s">
        <v>6661</v>
      </c>
      <c r="I430">
        <v>137.07</v>
      </c>
      <c r="J430" t="s">
        <v>23</v>
      </c>
      <c r="K430" t="s">
        <v>24</v>
      </c>
    </row>
    <row r="431" spans="2:11" x14ac:dyDescent="0.15">
      <c r="B431" t="s">
        <v>1395</v>
      </c>
      <c r="C431" t="s">
        <v>1396</v>
      </c>
      <c r="D431" t="s">
        <v>20</v>
      </c>
      <c r="E431">
        <v>47.85</v>
      </c>
      <c r="F431" s="10">
        <v>6.8500000000000005E-2</v>
      </c>
      <c r="G431" s="10">
        <v>1.0227999999999999</v>
      </c>
      <c r="H431" t="s">
        <v>6662</v>
      </c>
      <c r="I431">
        <v>38.71</v>
      </c>
      <c r="J431" t="s">
        <v>48</v>
      </c>
      <c r="K431" t="s">
        <v>48</v>
      </c>
    </row>
    <row r="432" spans="2:11" x14ac:dyDescent="0.15">
      <c r="B432" t="s">
        <v>1009</v>
      </c>
      <c r="C432" t="s">
        <v>1010</v>
      </c>
      <c r="D432" t="s">
        <v>20</v>
      </c>
      <c r="E432">
        <v>33.159999999999997</v>
      </c>
      <c r="F432" s="10">
        <v>1.0622</v>
      </c>
      <c r="G432" s="10">
        <v>17.626999999999999</v>
      </c>
      <c r="H432" t="s">
        <v>6663</v>
      </c>
      <c r="I432">
        <v>135.41</v>
      </c>
      <c r="J432" t="s">
        <v>23</v>
      </c>
      <c r="K432" t="s">
        <v>24</v>
      </c>
    </row>
    <row r="433" spans="2:11" x14ac:dyDescent="0.15">
      <c r="B433" t="s">
        <v>859</v>
      </c>
      <c r="C433" t="s">
        <v>860</v>
      </c>
      <c r="D433" t="s">
        <v>69</v>
      </c>
      <c r="E433">
        <v>39.72</v>
      </c>
      <c r="F433" s="10">
        <v>0.1434</v>
      </c>
      <c r="G433" s="10">
        <v>1.3375999999999999</v>
      </c>
      <c r="H433" t="s">
        <v>6664</v>
      </c>
      <c r="I433">
        <v>85.9</v>
      </c>
      <c r="J433" t="s">
        <v>6370</v>
      </c>
      <c r="K433" t="s">
        <v>96</v>
      </c>
    </row>
    <row r="434" spans="2:11" x14ac:dyDescent="0.15">
      <c r="B434" t="s">
        <v>1019</v>
      </c>
      <c r="C434" t="s">
        <v>1020</v>
      </c>
      <c r="D434" t="s">
        <v>20</v>
      </c>
      <c r="E434">
        <v>47.53</v>
      </c>
      <c r="F434" s="10">
        <v>0.26290000000000002</v>
      </c>
      <c r="G434" s="10">
        <v>2.5299999999999998</v>
      </c>
      <c r="H434" t="s">
        <v>6665</v>
      </c>
      <c r="I434">
        <v>182.66</v>
      </c>
      <c r="J434" t="s">
        <v>23</v>
      </c>
      <c r="K434" t="s">
        <v>42</v>
      </c>
    </row>
    <row r="435" spans="2:11" x14ac:dyDescent="0.15">
      <c r="B435" t="s">
        <v>1075</v>
      </c>
      <c r="C435" t="s">
        <v>1076</v>
      </c>
      <c r="D435" t="s">
        <v>33</v>
      </c>
      <c r="E435">
        <v>18.059999999999999</v>
      </c>
      <c r="F435" s="10">
        <v>0.1212</v>
      </c>
      <c r="G435" s="10">
        <v>0.45119999999999999</v>
      </c>
      <c r="H435" t="s">
        <v>6666</v>
      </c>
      <c r="I435">
        <v>118.37</v>
      </c>
      <c r="J435" t="s">
        <v>34</v>
      </c>
      <c r="K435" t="s">
        <v>73</v>
      </c>
    </row>
    <row r="436" spans="2:11" x14ac:dyDescent="0.15">
      <c r="B436" t="s">
        <v>947</v>
      </c>
      <c r="C436" t="s">
        <v>948</v>
      </c>
      <c r="D436" t="s">
        <v>80</v>
      </c>
      <c r="E436">
        <v>113.33</v>
      </c>
      <c r="F436" s="10">
        <v>2.8199999999999999E-2</v>
      </c>
      <c r="G436" s="10">
        <v>0.8014</v>
      </c>
      <c r="H436" t="s">
        <v>6667</v>
      </c>
      <c r="I436">
        <v>153.71</v>
      </c>
      <c r="J436" t="s">
        <v>80</v>
      </c>
      <c r="K436" t="s">
        <v>81</v>
      </c>
    </row>
    <row r="437" spans="2:11" x14ac:dyDescent="0.15">
      <c r="B437" t="s">
        <v>6668</v>
      </c>
      <c r="C437" t="s">
        <v>6669</v>
      </c>
      <c r="D437" t="s">
        <v>36</v>
      </c>
      <c r="E437">
        <v>53.36</v>
      </c>
      <c r="F437" s="10">
        <v>3.3599999999999998E-2</v>
      </c>
      <c r="G437" s="10">
        <v>1.9063000000000001</v>
      </c>
      <c r="H437" t="s">
        <v>6670</v>
      </c>
      <c r="I437">
        <v>27.85</v>
      </c>
      <c r="J437" t="s">
        <v>40</v>
      </c>
      <c r="K437" t="s">
        <v>56</v>
      </c>
    </row>
    <row r="438" spans="2:11" x14ac:dyDescent="0.15">
      <c r="B438" t="s">
        <v>6671</v>
      </c>
      <c r="C438" t="s">
        <v>6672</v>
      </c>
      <c r="D438" t="s">
        <v>80</v>
      </c>
      <c r="E438">
        <v>111.62</v>
      </c>
      <c r="F438" s="10">
        <v>6.3899999999999998E-2</v>
      </c>
      <c r="G438" s="10">
        <v>0.88200000000000001</v>
      </c>
      <c r="H438" t="s">
        <v>6673</v>
      </c>
      <c r="I438">
        <v>30.49</v>
      </c>
      <c r="J438" t="s">
        <v>80</v>
      </c>
      <c r="K438" t="s">
        <v>81</v>
      </c>
    </row>
    <row r="439" spans="2:11" x14ac:dyDescent="0.15">
      <c r="B439" t="s">
        <v>891</v>
      </c>
      <c r="C439" t="s">
        <v>892</v>
      </c>
      <c r="D439" t="s">
        <v>33</v>
      </c>
      <c r="E439">
        <v>12.56</v>
      </c>
      <c r="F439" s="10">
        <v>8.9499999999999996E-2</v>
      </c>
      <c r="G439" s="10">
        <v>0.2586</v>
      </c>
      <c r="H439" t="s">
        <v>6674</v>
      </c>
      <c r="I439">
        <v>59.17</v>
      </c>
      <c r="J439" t="s">
        <v>85</v>
      </c>
      <c r="K439" t="s">
        <v>85</v>
      </c>
    </row>
    <row r="440" spans="2:11" x14ac:dyDescent="0.15">
      <c r="B440" t="s">
        <v>1149</v>
      </c>
      <c r="C440" t="s">
        <v>1150</v>
      </c>
      <c r="D440" t="s">
        <v>36</v>
      </c>
      <c r="E440">
        <v>53.97</v>
      </c>
      <c r="F440" s="10">
        <v>0.1358</v>
      </c>
      <c r="G440" s="10">
        <v>0.15590000000000001</v>
      </c>
      <c r="H440" t="s">
        <v>6675</v>
      </c>
      <c r="I440">
        <v>175.91</v>
      </c>
      <c r="J440" t="s">
        <v>37</v>
      </c>
      <c r="K440" t="s">
        <v>60</v>
      </c>
    </row>
    <row r="441" spans="2:11" x14ac:dyDescent="0.15">
      <c r="B441" t="s">
        <v>1243</v>
      </c>
      <c r="C441" t="s">
        <v>1244</v>
      </c>
      <c r="D441" t="s">
        <v>36</v>
      </c>
      <c r="E441" t="s">
        <v>6216</v>
      </c>
      <c r="F441" s="10">
        <v>-0.19420000000000001</v>
      </c>
      <c r="G441" s="10">
        <v>4.1000000000000002E-2</v>
      </c>
      <c r="H441" t="s">
        <v>6676</v>
      </c>
      <c r="I441">
        <v>156.13</v>
      </c>
      <c r="J441" t="s">
        <v>37</v>
      </c>
      <c r="K441" t="s">
        <v>38</v>
      </c>
    </row>
    <row r="442" spans="2:11" x14ac:dyDescent="0.15">
      <c r="B442" t="s">
        <v>1005</v>
      </c>
      <c r="C442" t="s">
        <v>1006</v>
      </c>
      <c r="D442" t="s">
        <v>33</v>
      </c>
      <c r="E442">
        <v>13.43</v>
      </c>
      <c r="F442" s="10">
        <v>7.4499999999999997E-2</v>
      </c>
      <c r="G442" s="10">
        <v>1.6419999999999999</v>
      </c>
      <c r="H442" t="s">
        <v>6677</v>
      </c>
      <c r="I442">
        <v>42.09</v>
      </c>
      <c r="J442" t="s">
        <v>34</v>
      </c>
      <c r="K442" t="s">
        <v>79</v>
      </c>
    </row>
    <row r="443" spans="2:11" x14ac:dyDescent="0.15">
      <c r="B443" t="s">
        <v>899</v>
      </c>
      <c r="C443" t="s">
        <v>900</v>
      </c>
      <c r="D443" t="s">
        <v>20</v>
      </c>
      <c r="E443">
        <v>27.44</v>
      </c>
      <c r="F443" s="10">
        <v>0.1409</v>
      </c>
      <c r="G443" s="10">
        <v>0.6532</v>
      </c>
      <c r="H443" t="s">
        <v>6678</v>
      </c>
      <c r="I443">
        <v>96.58</v>
      </c>
      <c r="J443" t="s">
        <v>23</v>
      </c>
      <c r="K443" t="s">
        <v>42</v>
      </c>
    </row>
    <row r="444" spans="2:11" x14ac:dyDescent="0.15">
      <c r="B444" t="s">
        <v>6679</v>
      </c>
      <c r="C444" t="s">
        <v>6680</v>
      </c>
      <c r="D444" t="s">
        <v>33</v>
      </c>
      <c r="E444">
        <v>79.150000000000006</v>
      </c>
      <c r="F444" s="10">
        <v>4.3999999999999997E-2</v>
      </c>
      <c r="G444" s="10">
        <v>6.7999999999999996E-3</v>
      </c>
      <c r="H444" t="s">
        <v>6681</v>
      </c>
      <c r="I444">
        <v>69.650000000000006</v>
      </c>
      <c r="J444" t="s">
        <v>34</v>
      </c>
      <c r="K444" t="s">
        <v>73</v>
      </c>
    </row>
    <row r="445" spans="2:11" x14ac:dyDescent="0.15">
      <c r="B445" t="s">
        <v>1047</v>
      </c>
      <c r="C445" t="s">
        <v>1048</v>
      </c>
      <c r="D445" t="s">
        <v>20</v>
      </c>
      <c r="E445">
        <v>21.31</v>
      </c>
      <c r="F445" s="10">
        <v>1.5165999999999999</v>
      </c>
      <c r="G445" s="10">
        <v>7.4783999999999997</v>
      </c>
      <c r="H445" t="s">
        <v>6682</v>
      </c>
      <c r="I445">
        <v>68.540000000000006</v>
      </c>
      <c r="J445" t="s">
        <v>21</v>
      </c>
      <c r="K445" t="s">
        <v>22</v>
      </c>
    </row>
    <row r="446" spans="2:11" x14ac:dyDescent="0.15">
      <c r="B446" t="s">
        <v>913</v>
      </c>
      <c r="C446" t="s">
        <v>914</v>
      </c>
      <c r="D446" t="s">
        <v>80</v>
      </c>
      <c r="E446">
        <v>64.22</v>
      </c>
      <c r="F446" s="10">
        <v>4.24E-2</v>
      </c>
      <c r="G446" s="10">
        <v>0.75270000000000004</v>
      </c>
      <c r="H446" t="s">
        <v>6683</v>
      </c>
      <c r="I446">
        <v>140.38</v>
      </c>
      <c r="J446" t="s">
        <v>80</v>
      </c>
      <c r="K446" t="s">
        <v>81</v>
      </c>
    </row>
    <row r="447" spans="2:11" x14ac:dyDescent="0.15">
      <c r="B447" t="s">
        <v>861</v>
      </c>
      <c r="C447" t="s">
        <v>862</v>
      </c>
      <c r="D447" t="s">
        <v>80</v>
      </c>
      <c r="E447">
        <v>34.86</v>
      </c>
      <c r="F447" s="10">
        <v>0.17829999999999999</v>
      </c>
      <c r="G447" s="10">
        <v>2.0042</v>
      </c>
      <c r="H447" t="s">
        <v>6683</v>
      </c>
      <c r="I447">
        <v>128.97</v>
      </c>
      <c r="J447" t="s">
        <v>80</v>
      </c>
      <c r="K447" t="s">
        <v>81</v>
      </c>
    </row>
    <row r="448" spans="2:11" x14ac:dyDescent="0.15">
      <c r="B448" t="s">
        <v>937</v>
      </c>
      <c r="C448" t="s">
        <v>938</v>
      </c>
      <c r="D448" t="s">
        <v>33</v>
      </c>
      <c r="E448">
        <v>22.41</v>
      </c>
      <c r="F448" s="10">
        <v>6.7100000000000007E-2</v>
      </c>
      <c r="G448" s="10">
        <v>0.65690000000000004</v>
      </c>
      <c r="H448" t="s">
        <v>6684</v>
      </c>
      <c r="I448">
        <v>15.69</v>
      </c>
      <c r="J448" t="s">
        <v>47</v>
      </c>
      <c r="K448" t="s">
        <v>47</v>
      </c>
    </row>
    <row r="449" spans="2:11" x14ac:dyDescent="0.15">
      <c r="B449" t="s">
        <v>777</v>
      </c>
      <c r="C449" t="s">
        <v>778</v>
      </c>
      <c r="D449" t="s">
        <v>65</v>
      </c>
      <c r="E449">
        <v>20.84</v>
      </c>
      <c r="F449" s="10">
        <v>0.14360000000000001</v>
      </c>
      <c r="G449" s="10">
        <v>2.5062000000000002</v>
      </c>
      <c r="H449" t="s">
        <v>6685</v>
      </c>
      <c r="I449">
        <v>55.6</v>
      </c>
      <c r="J449" t="s">
        <v>65</v>
      </c>
      <c r="K449" t="s">
        <v>88</v>
      </c>
    </row>
    <row r="450" spans="2:11" x14ac:dyDescent="0.15">
      <c r="B450" t="s">
        <v>1007</v>
      </c>
      <c r="C450" t="s">
        <v>1008</v>
      </c>
      <c r="D450" t="s">
        <v>69</v>
      </c>
      <c r="E450">
        <v>22.42</v>
      </c>
      <c r="F450" s="10">
        <v>0.2868</v>
      </c>
      <c r="G450" s="10">
        <v>0.16450000000000001</v>
      </c>
      <c r="H450" t="s">
        <v>6686</v>
      </c>
      <c r="I450">
        <v>91.41</v>
      </c>
      <c r="J450" t="s">
        <v>70</v>
      </c>
      <c r="K450" t="s">
        <v>71</v>
      </c>
    </row>
    <row r="451" spans="2:11" x14ac:dyDescent="0.15">
      <c r="B451" t="s">
        <v>931</v>
      </c>
      <c r="C451" t="s">
        <v>932</v>
      </c>
      <c r="D451" t="s">
        <v>89</v>
      </c>
      <c r="E451">
        <v>17.96</v>
      </c>
      <c r="F451" s="10">
        <v>0.65800000000000003</v>
      </c>
      <c r="G451" s="10">
        <v>1.0185</v>
      </c>
      <c r="H451" t="s">
        <v>6687</v>
      </c>
      <c r="I451">
        <v>136.9</v>
      </c>
      <c r="J451" t="s">
        <v>89</v>
      </c>
      <c r="K451" t="s">
        <v>90</v>
      </c>
    </row>
    <row r="452" spans="2:11" x14ac:dyDescent="0.15">
      <c r="B452" t="s">
        <v>759</v>
      </c>
      <c r="C452" t="s">
        <v>760</v>
      </c>
      <c r="D452" t="s">
        <v>25</v>
      </c>
      <c r="E452">
        <v>28.47</v>
      </c>
      <c r="F452" t="s">
        <v>6216</v>
      </c>
      <c r="G452" t="s">
        <v>6216</v>
      </c>
      <c r="H452" t="s">
        <v>6687</v>
      </c>
      <c r="I452">
        <v>32.729999999999997</v>
      </c>
      <c r="J452" t="s">
        <v>26</v>
      </c>
      <c r="K452" t="s">
        <v>74</v>
      </c>
    </row>
    <row r="453" spans="2:11" x14ac:dyDescent="0.15">
      <c r="B453" t="s">
        <v>767</v>
      </c>
      <c r="C453" t="s">
        <v>768</v>
      </c>
      <c r="D453" t="s">
        <v>33</v>
      </c>
      <c r="E453">
        <v>29.47</v>
      </c>
      <c r="F453" s="10">
        <v>0.1178</v>
      </c>
      <c r="G453" s="10">
        <v>8.3299999999999999E-2</v>
      </c>
      <c r="H453" t="s">
        <v>6688</v>
      </c>
      <c r="I453">
        <v>96.96</v>
      </c>
      <c r="J453" t="s">
        <v>85</v>
      </c>
      <c r="K453" t="s">
        <v>85</v>
      </c>
    </row>
    <row r="454" spans="2:11" x14ac:dyDescent="0.15">
      <c r="B454" t="s">
        <v>5901</v>
      </c>
      <c r="C454" t="s">
        <v>5902</v>
      </c>
      <c r="D454" t="s">
        <v>36</v>
      </c>
      <c r="E454" t="s">
        <v>6216</v>
      </c>
      <c r="F454" t="s">
        <v>6216</v>
      </c>
      <c r="G454" s="10">
        <v>1.4388000000000001</v>
      </c>
      <c r="H454" t="s">
        <v>6688</v>
      </c>
      <c r="I454">
        <v>229.58</v>
      </c>
      <c r="J454" t="s">
        <v>40</v>
      </c>
      <c r="K454" t="s">
        <v>55</v>
      </c>
    </row>
    <row r="455" spans="2:11" x14ac:dyDescent="0.15">
      <c r="B455" t="s">
        <v>677</v>
      </c>
      <c r="C455" t="s">
        <v>678</v>
      </c>
      <c r="D455" t="s">
        <v>69</v>
      </c>
      <c r="E455" t="s">
        <v>6216</v>
      </c>
      <c r="F455" s="10">
        <v>-0.80830000000000002</v>
      </c>
      <c r="G455" s="10">
        <v>5.4950999999999999</v>
      </c>
      <c r="H455" t="s">
        <v>6689</v>
      </c>
      <c r="I455">
        <v>49.19</v>
      </c>
      <c r="J455" t="s">
        <v>70</v>
      </c>
      <c r="K455" t="s">
        <v>106</v>
      </c>
    </row>
    <row r="456" spans="2:11" x14ac:dyDescent="0.15">
      <c r="B456" t="s">
        <v>933</v>
      </c>
      <c r="C456" t="s">
        <v>934</v>
      </c>
      <c r="D456" t="s">
        <v>36</v>
      </c>
      <c r="E456">
        <v>10.71</v>
      </c>
      <c r="F456" s="10">
        <v>0.2298</v>
      </c>
      <c r="G456" s="10">
        <v>0.68369999999999997</v>
      </c>
      <c r="H456" t="s">
        <v>6690</v>
      </c>
      <c r="I456">
        <v>113.52</v>
      </c>
      <c r="J456" t="s">
        <v>37</v>
      </c>
      <c r="K456" t="s">
        <v>38</v>
      </c>
    </row>
    <row r="457" spans="2:11" x14ac:dyDescent="0.15">
      <c r="B457" t="s">
        <v>1045</v>
      </c>
      <c r="C457" t="s">
        <v>1046</v>
      </c>
      <c r="D457" t="s">
        <v>69</v>
      </c>
      <c r="E457">
        <v>28.31</v>
      </c>
      <c r="F457" s="10">
        <v>0.2079</v>
      </c>
      <c r="G457" s="10">
        <v>0.50209999999999999</v>
      </c>
      <c r="H457" t="s">
        <v>6691</v>
      </c>
      <c r="I457">
        <v>142.41</v>
      </c>
      <c r="J457" t="s">
        <v>70</v>
      </c>
      <c r="K457" t="s">
        <v>75</v>
      </c>
    </row>
    <row r="458" spans="2:11" x14ac:dyDescent="0.15">
      <c r="B458" t="s">
        <v>1229</v>
      </c>
      <c r="C458" t="s">
        <v>1230</v>
      </c>
      <c r="D458" t="s">
        <v>89</v>
      </c>
      <c r="E458">
        <v>18.29</v>
      </c>
      <c r="F458" s="10">
        <v>7.8E-2</v>
      </c>
      <c r="G458" s="10">
        <v>0.98150000000000004</v>
      </c>
      <c r="H458" t="s">
        <v>6692</v>
      </c>
      <c r="I458">
        <v>111.53</v>
      </c>
      <c r="J458" t="s">
        <v>89</v>
      </c>
      <c r="K458" t="s">
        <v>90</v>
      </c>
    </row>
    <row r="459" spans="2:11" x14ac:dyDescent="0.15">
      <c r="B459" t="s">
        <v>987</v>
      </c>
      <c r="C459" t="s">
        <v>988</v>
      </c>
      <c r="D459" t="s">
        <v>36</v>
      </c>
      <c r="E459">
        <v>11.14</v>
      </c>
      <c r="F459" s="10">
        <v>0.93059999999999998</v>
      </c>
      <c r="G459" s="10">
        <v>3.4091</v>
      </c>
      <c r="H459" t="s">
        <v>6693</v>
      </c>
      <c r="I459">
        <v>51.81</v>
      </c>
      <c r="J459" t="s">
        <v>37</v>
      </c>
      <c r="K459" t="s">
        <v>38</v>
      </c>
    </row>
    <row r="460" spans="2:11" x14ac:dyDescent="0.15">
      <c r="B460" t="s">
        <v>1119</v>
      </c>
      <c r="C460" t="s">
        <v>1120</v>
      </c>
      <c r="D460" t="s">
        <v>80</v>
      </c>
      <c r="E460">
        <v>15.86</v>
      </c>
      <c r="F460" s="10">
        <v>0.1026</v>
      </c>
      <c r="G460" s="10">
        <v>0.74370000000000003</v>
      </c>
      <c r="H460" t="s">
        <v>6694</v>
      </c>
      <c r="I460">
        <v>28.03</v>
      </c>
      <c r="J460" t="s">
        <v>80</v>
      </c>
      <c r="K460" t="s">
        <v>81</v>
      </c>
    </row>
    <row r="461" spans="2:11" x14ac:dyDescent="0.15">
      <c r="B461" t="s">
        <v>1015</v>
      </c>
      <c r="C461" t="s">
        <v>1016</v>
      </c>
      <c r="D461" t="s">
        <v>80</v>
      </c>
      <c r="E461">
        <v>77.84</v>
      </c>
      <c r="F461" s="10">
        <v>5.8900000000000001E-2</v>
      </c>
      <c r="G461" s="10">
        <v>0.64670000000000005</v>
      </c>
      <c r="H461" t="s">
        <v>6695</v>
      </c>
      <c r="I461">
        <v>40.69</v>
      </c>
      <c r="J461" t="s">
        <v>80</v>
      </c>
      <c r="K461" t="s">
        <v>81</v>
      </c>
    </row>
    <row r="462" spans="2:11" x14ac:dyDescent="0.15">
      <c r="B462" t="s">
        <v>823</v>
      </c>
      <c r="C462" t="s">
        <v>824</v>
      </c>
      <c r="D462" t="s">
        <v>25</v>
      </c>
      <c r="E462">
        <v>13.02</v>
      </c>
      <c r="F462" s="10">
        <v>0.31790000000000002</v>
      </c>
      <c r="G462" s="10">
        <v>2.0464000000000002</v>
      </c>
      <c r="H462" t="s">
        <v>6696</v>
      </c>
      <c r="I462">
        <v>70.53</v>
      </c>
      <c r="J462" t="s">
        <v>26</v>
      </c>
      <c r="K462" t="s">
        <v>74</v>
      </c>
    </row>
    <row r="463" spans="2:11" x14ac:dyDescent="0.15">
      <c r="B463" t="s">
        <v>977</v>
      </c>
      <c r="C463" t="s">
        <v>978</v>
      </c>
      <c r="D463" t="s">
        <v>25</v>
      </c>
      <c r="E463">
        <v>24.4</v>
      </c>
      <c r="F463" s="10">
        <v>2.63E-2</v>
      </c>
      <c r="G463" s="10">
        <v>0.76259999999999994</v>
      </c>
      <c r="H463" t="s">
        <v>6697</v>
      </c>
      <c r="I463">
        <v>44.1</v>
      </c>
      <c r="J463" t="s">
        <v>26</v>
      </c>
      <c r="K463" t="s">
        <v>74</v>
      </c>
    </row>
    <row r="464" spans="2:11" x14ac:dyDescent="0.15">
      <c r="B464" t="s">
        <v>979</v>
      </c>
      <c r="C464" t="s">
        <v>980</v>
      </c>
      <c r="D464" t="s">
        <v>25</v>
      </c>
      <c r="E464">
        <v>24.4</v>
      </c>
      <c r="F464" s="10">
        <v>2.63E-2</v>
      </c>
      <c r="G464" s="10">
        <v>0.76259999999999994</v>
      </c>
      <c r="H464" t="s">
        <v>6697</v>
      </c>
      <c r="I464">
        <v>44.83</v>
      </c>
      <c r="J464" t="s">
        <v>26</v>
      </c>
      <c r="K464" t="s">
        <v>74</v>
      </c>
    </row>
    <row r="465" spans="2:11" x14ac:dyDescent="0.15">
      <c r="B465" t="s">
        <v>967</v>
      </c>
      <c r="C465" t="s">
        <v>968</v>
      </c>
      <c r="D465" t="s">
        <v>28</v>
      </c>
      <c r="E465">
        <v>19.78</v>
      </c>
      <c r="F465" s="10">
        <v>-8.5000000000000006E-3</v>
      </c>
      <c r="G465" s="10">
        <v>1.1613</v>
      </c>
      <c r="H465" t="s">
        <v>6698</v>
      </c>
      <c r="I465">
        <v>105.29</v>
      </c>
      <c r="J465" t="s">
        <v>29</v>
      </c>
      <c r="K465" t="s">
        <v>103</v>
      </c>
    </row>
    <row r="466" spans="2:11" x14ac:dyDescent="0.15">
      <c r="B466" t="s">
        <v>6699</v>
      </c>
      <c r="C466" t="s">
        <v>1022</v>
      </c>
      <c r="D466" t="s">
        <v>69</v>
      </c>
      <c r="E466">
        <v>31.5</v>
      </c>
      <c r="F466" s="10">
        <v>8.1299999999999997E-2</v>
      </c>
      <c r="G466" s="10">
        <v>0.439</v>
      </c>
      <c r="H466" t="s">
        <v>6700</v>
      </c>
      <c r="I466">
        <v>115.06</v>
      </c>
      <c r="J466" t="s">
        <v>76</v>
      </c>
      <c r="K466" t="s">
        <v>107</v>
      </c>
    </row>
    <row r="467" spans="2:11" x14ac:dyDescent="0.15">
      <c r="B467" t="s">
        <v>727</v>
      </c>
      <c r="C467" t="s">
        <v>728</v>
      </c>
      <c r="D467" t="s">
        <v>80</v>
      </c>
      <c r="E467">
        <v>62.21</v>
      </c>
      <c r="F467" s="10">
        <v>0.15310000000000001</v>
      </c>
      <c r="G467" s="10">
        <v>1.6157999999999999</v>
      </c>
      <c r="H467" t="s">
        <v>6701</v>
      </c>
      <c r="I467">
        <v>96.46</v>
      </c>
      <c r="J467" t="s">
        <v>80</v>
      </c>
      <c r="K467" t="s">
        <v>81</v>
      </c>
    </row>
    <row r="468" spans="2:11" x14ac:dyDescent="0.15">
      <c r="B468" t="s">
        <v>963</v>
      </c>
      <c r="C468" t="s">
        <v>964</v>
      </c>
      <c r="D468" t="s">
        <v>36</v>
      </c>
      <c r="E468">
        <v>33.71</v>
      </c>
      <c r="F468" s="10">
        <v>0.1191</v>
      </c>
      <c r="G468" s="10">
        <v>0.48080000000000001</v>
      </c>
      <c r="H468" t="s">
        <v>6702</v>
      </c>
      <c r="I468">
        <v>174.51</v>
      </c>
      <c r="J468" t="s">
        <v>37</v>
      </c>
      <c r="K468" t="s">
        <v>60</v>
      </c>
    </row>
    <row r="469" spans="2:11" x14ac:dyDescent="0.15">
      <c r="B469" t="s">
        <v>855</v>
      </c>
      <c r="C469" t="s">
        <v>856</v>
      </c>
      <c r="D469" t="s">
        <v>33</v>
      </c>
      <c r="E469">
        <v>42.13</v>
      </c>
      <c r="F469" s="10">
        <v>6.6100000000000006E-2</v>
      </c>
      <c r="G469" s="10">
        <v>0.31</v>
      </c>
      <c r="H469" t="s">
        <v>6703</v>
      </c>
      <c r="I469">
        <v>1085.44</v>
      </c>
      <c r="J469" t="s">
        <v>85</v>
      </c>
      <c r="K469" t="s">
        <v>85</v>
      </c>
    </row>
    <row r="470" spans="2:11" x14ac:dyDescent="0.15">
      <c r="B470" t="s">
        <v>991</v>
      </c>
      <c r="C470" t="s">
        <v>992</v>
      </c>
      <c r="D470" t="s">
        <v>69</v>
      </c>
      <c r="E470">
        <v>37.78</v>
      </c>
      <c r="F470" s="10">
        <v>0.1573</v>
      </c>
      <c r="G470" s="10">
        <v>0.41110000000000002</v>
      </c>
      <c r="H470" t="s">
        <v>6704</v>
      </c>
      <c r="I470">
        <v>196.79</v>
      </c>
      <c r="J470" t="s">
        <v>76</v>
      </c>
      <c r="K470" t="s">
        <v>82</v>
      </c>
    </row>
    <row r="471" spans="2:11" x14ac:dyDescent="0.15">
      <c r="B471" t="s">
        <v>1365</v>
      </c>
      <c r="C471" t="s">
        <v>1366</v>
      </c>
      <c r="D471" t="s">
        <v>20</v>
      </c>
      <c r="E471">
        <v>79.81</v>
      </c>
      <c r="F471" s="10">
        <v>0.1346</v>
      </c>
      <c r="G471" s="10">
        <v>2.0799999999999999E-2</v>
      </c>
      <c r="H471" t="s">
        <v>6705</v>
      </c>
      <c r="I471">
        <v>81.64</v>
      </c>
      <c r="J471" t="s">
        <v>21</v>
      </c>
      <c r="K471" t="s">
        <v>92</v>
      </c>
    </row>
    <row r="472" spans="2:11" x14ac:dyDescent="0.15">
      <c r="B472" t="s">
        <v>989</v>
      </c>
      <c r="C472" t="s">
        <v>990</v>
      </c>
      <c r="D472" t="s">
        <v>20</v>
      </c>
      <c r="E472">
        <v>20.14</v>
      </c>
      <c r="F472" s="10">
        <v>0.1726</v>
      </c>
      <c r="G472" s="10">
        <v>1.3712</v>
      </c>
      <c r="H472" t="s">
        <v>6706</v>
      </c>
      <c r="I472">
        <v>94.69</v>
      </c>
      <c r="J472" t="s">
        <v>23</v>
      </c>
      <c r="K472" t="s">
        <v>42</v>
      </c>
    </row>
    <row r="473" spans="2:11" x14ac:dyDescent="0.15">
      <c r="B473" t="s">
        <v>949</v>
      </c>
      <c r="C473" t="s">
        <v>950</v>
      </c>
      <c r="D473" t="s">
        <v>36</v>
      </c>
      <c r="E473">
        <v>19.309999999999999</v>
      </c>
      <c r="F473" s="10">
        <v>0.23910000000000001</v>
      </c>
      <c r="G473" s="10">
        <v>0.37040000000000001</v>
      </c>
      <c r="H473" t="s">
        <v>6707</v>
      </c>
      <c r="I473">
        <v>80.319999999999993</v>
      </c>
      <c r="J473" t="s">
        <v>40</v>
      </c>
      <c r="K473" t="s">
        <v>55</v>
      </c>
    </row>
    <row r="474" spans="2:11" x14ac:dyDescent="0.15">
      <c r="B474" t="s">
        <v>1057</v>
      </c>
      <c r="C474" t="s">
        <v>1058</v>
      </c>
      <c r="D474" t="s">
        <v>69</v>
      </c>
      <c r="E474">
        <v>36.93</v>
      </c>
      <c r="F474" s="10">
        <v>0.13519999999999999</v>
      </c>
      <c r="G474" s="10">
        <v>0.24110000000000001</v>
      </c>
      <c r="H474" t="s">
        <v>6707</v>
      </c>
      <c r="I474">
        <v>379.86</v>
      </c>
      <c r="J474" t="s">
        <v>76</v>
      </c>
      <c r="K474" t="s">
        <v>77</v>
      </c>
    </row>
    <row r="475" spans="2:11" x14ac:dyDescent="0.15">
      <c r="B475" t="s">
        <v>1043</v>
      </c>
      <c r="C475" t="s">
        <v>1044</v>
      </c>
      <c r="D475" t="s">
        <v>28</v>
      </c>
      <c r="E475" t="s">
        <v>6216</v>
      </c>
      <c r="F475" t="s">
        <v>6216</v>
      </c>
      <c r="G475" t="s">
        <v>6216</v>
      </c>
      <c r="H475" t="s">
        <v>6708</v>
      </c>
      <c r="I475">
        <v>130.51</v>
      </c>
      <c r="J475" t="s">
        <v>58</v>
      </c>
      <c r="K475" t="s">
        <v>59</v>
      </c>
    </row>
    <row r="476" spans="2:11" x14ac:dyDescent="0.15">
      <c r="B476" t="s">
        <v>1399</v>
      </c>
      <c r="C476" t="s">
        <v>1400</v>
      </c>
      <c r="D476" t="s">
        <v>36</v>
      </c>
      <c r="E476">
        <v>114.78</v>
      </c>
      <c r="F476" s="10">
        <v>0.1229</v>
      </c>
      <c r="G476" s="10">
        <v>0.1993</v>
      </c>
      <c r="H476" t="s">
        <v>6709</v>
      </c>
      <c r="I476">
        <v>371.33</v>
      </c>
      <c r="J476" t="s">
        <v>40</v>
      </c>
      <c r="K476" t="s">
        <v>56</v>
      </c>
    </row>
    <row r="477" spans="2:11" x14ac:dyDescent="0.15">
      <c r="B477" t="s">
        <v>1249</v>
      </c>
      <c r="C477" t="s">
        <v>1250</v>
      </c>
      <c r="D477" t="s">
        <v>36</v>
      </c>
      <c r="E477">
        <v>78.48</v>
      </c>
      <c r="F477" s="10">
        <v>0.17369999999999999</v>
      </c>
      <c r="G477" s="10">
        <v>8.6E-3</v>
      </c>
      <c r="H477" t="s">
        <v>6710</v>
      </c>
      <c r="I477">
        <v>313.37</v>
      </c>
      <c r="J477" t="s">
        <v>37</v>
      </c>
      <c r="K477" t="s">
        <v>60</v>
      </c>
    </row>
    <row r="478" spans="2:11" x14ac:dyDescent="0.15">
      <c r="B478" t="s">
        <v>1766</v>
      </c>
      <c r="C478" t="s">
        <v>1767</v>
      </c>
      <c r="D478" t="s">
        <v>28</v>
      </c>
      <c r="E478">
        <v>902.32</v>
      </c>
      <c r="F478" s="10">
        <v>-1.12E-2</v>
      </c>
      <c r="G478" s="10">
        <v>2.5143</v>
      </c>
      <c r="H478" t="s">
        <v>6711</v>
      </c>
      <c r="I478">
        <v>100.34</v>
      </c>
      <c r="J478" t="s">
        <v>58</v>
      </c>
      <c r="K478" t="s">
        <v>115</v>
      </c>
    </row>
    <row r="479" spans="2:11" x14ac:dyDescent="0.15">
      <c r="B479" t="s">
        <v>1185</v>
      </c>
      <c r="C479" t="s">
        <v>1186</v>
      </c>
      <c r="D479" t="s">
        <v>36</v>
      </c>
      <c r="E479">
        <v>18.86</v>
      </c>
      <c r="F479" s="10">
        <v>0.2223</v>
      </c>
      <c r="G479" s="10">
        <v>0.58330000000000004</v>
      </c>
      <c r="H479" t="s">
        <v>6712</v>
      </c>
      <c r="I479">
        <v>129.19999999999999</v>
      </c>
      <c r="J479" t="s">
        <v>40</v>
      </c>
      <c r="K479" t="s">
        <v>56</v>
      </c>
    </row>
    <row r="480" spans="2:11" x14ac:dyDescent="0.15">
      <c r="B480" t="s">
        <v>1155</v>
      </c>
      <c r="C480" t="s">
        <v>1156</v>
      </c>
      <c r="D480" t="s">
        <v>36</v>
      </c>
      <c r="E480">
        <v>55.08</v>
      </c>
      <c r="F480" s="10">
        <v>-3.5700000000000003E-2</v>
      </c>
      <c r="G480" s="10">
        <v>0.73719999999999997</v>
      </c>
      <c r="H480" t="s">
        <v>6713</v>
      </c>
      <c r="I480">
        <v>30.61</v>
      </c>
      <c r="J480" t="s">
        <v>40</v>
      </c>
      <c r="K480" t="s">
        <v>41</v>
      </c>
    </row>
    <row r="481" spans="2:11" x14ac:dyDescent="0.15">
      <c r="B481" t="s">
        <v>1179</v>
      </c>
      <c r="C481" t="s">
        <v>1180</v>
      </c>
      <c r="D481" t="s">
        <v>28</v>
      </c>
      <c r="E481">
        <v>30.72</v>
      </c>
      <c r="F481" t="s">
        <v>6216</v>
      </c>
      <c r="G481" t="s">
        <v>6216</v>
      </c>
      <c r="H481" t="s">
        <v>6714</v>
      </c>
      <c r="I481">
        <v>358.82</v>
      </c>
      <c r="J481" t="s">
        <v>58</v>
      </c>
      <c r="K481" t="s">
        <v>59</v>
      </c>
    </row>
    <row r="482" spans="2:11" x14ac:dyDescent="0.15">
      <c r="B482" t="s">
        <v>1153</v>
      </c>
      <c r="C482" t="s">
        <v>1154</v>
      </c>
      <c r="D482" t="s">
        <v>89</v>
      </c>
      <c r="E482">
        <v>23.97</v>
      </c>
      <c r="F482" s="10">
        <v>0.41120000000000001</v>
      </c>
      <c r="G482" s="10">
        <v>1.4113</v>
      </c>
      <c r="H482" t="s">
        <v>6715</v>
      </c>
      <c r="I482">
        <v>170.67</v>
      </c>
      <c r="J482" t="s">
        <v>89</v>
      </c>
      <c r="K482" t="s">
        <v>109</v>
      </c>
    </row>
    <row r="483" spans="2:11" x14ac:dyDescent="0.15">
      <c r="B483" t="s">
        <v>1199</v>
      </c>
      <c r="C483" t="s">
        <v>1200</v>
      </c>
      <c r="D483" t="s">
        <v>43</v>
      </c>
      <c r="E483" t="s">
        <v>6216</v>
      </c>
      <c r="F483" s="10">
        <v>-0.61770000000000003</v>
      </c>
      <c r="G483" s="10">
        <v>1.5081</v>
      </c>
      <c r="H483" t="s">
        <v>6716</v>
      </c>
      <c r="I483">
        <v>21.35</v>
      </c>
      <c r="J483" t="s">
        <v>43</v>
      </c>
      <c r="K483" t="s">
        <v>44</v>
      </c>
    </row>
    <row r="484" spans="2:11" x14ac:dyDescent="0.15">
      <c r="B484" t="s">
        <v>6717</v>
      </c>
      <c r="C484" t="s">
        <v>6718</v>
      </c>
      <c r="D484" t="s">
        <v>20</v>
      </c>
      <c r="E484">
        <v>209.91</v>
      </c>
      <c r="F484" s="10">
        <v>9.7500000000000003E-2</v>
      </c>
      <c r="G484" s="10">
        <v>0.47149999999999997</v>
      </c>
      <c r="H484" t="s">
        <v>6719</v>
      </c>
      <c r="I484">
        <v>49.68</v>
      </c>
      <c r="J484" t="s">
        <v>23</v>
      </c>
      <c r="K484" t="s">
        <v>24</v>
      </c>
    </row>
    <row r="485" spans="2:11" x14ac:dyDescent="0.15">
      <c r="B485" t="s">
        <v>6720</v>
      </c>
      <c r="C485" t="s">
        <v>6721</v>
      </c>
      <c r="D485" t="s">
        <v>20</v>
      </c>
      <c r="E485" t="s">
        <v>6216</v>
      </c>
      <c r="F485" s="10">
        <v>-7.5499999999999998E-2</v>
      </c>
      <c r="G485" s="10">
        <v>1.0804</v>
      </c>
      <c r="H485" t="s">
        <v>6722</v>
      </c>
      <c r="I485">
        <v>166.53</v>
      </c>
      <c r="J485" t="s">
        <v>23</v>
      </c>
      <c r="K485" t="s">
        <v>24</v>
      </c>
    </row>
    <row r="486" spans="2:11" x14ac:dyDescent="0.15">
      <c r="B486" t="s">
        <v>6723</v>
      </c>
      <c r="C486" t="s">
        <v>6724</v>
      </c>
      <c r="D486" t="s">
        <v>36</v>
      </c>
      <c r="E486" t="s">
        <v>6216</v>
      </c>
      <c r="F486" t="s">
        <v>6216</v>
      </c>
      <c r="G486" s="10">
        <v>0</v>
      </c>
      <c r="H486" t="s">
        <v>6725</v>
      </c>
      <c r="I486">
        <v>55.4</v>
      </c>
      <c r="J486" t="s">
        <v>37</v>
      </c>
      <c r="K486" t="s">
        <v>38</v>
      </c>
    </row>
    <row r="487" spans="2:11" x14ac:dyDescent="0.15">
      <c r="B487" t="s">
        <v>1519</v>
      </c>
      <c r="C487" t="s">
        <v>1520</v>
      </c>
      <c r="D487" t="s">
        <v>36</v>
      </c>
      <c r="E487">
        <v>44.43</v>
      </c>
      <c r="F487" s="10">
        <v>0.1943</v>
      </c>
      <c r="G487" s="10">
        <v>1.0076000000000001</v>
      </c>
      <c r="H487" t="s">
        <v>6726</v>
      </c>
      <c r="I487">
        <v>275.60000000000002</v>
      </c>
      <c r="J487" t="s">
        <v>40</v>
      </c>
      <c r="K487" t="s">
        <v>56</v>
      </c>
    </row>
    <row r="488" spans="2:11" x14ac:dyDescent="0.15">
      <c r="B488" t="s">
        <v>1826</v>
      </c>
      <c r="C488" t="s">
        <v>1827</v>
      </c>
      <c r="D488" t="s">
        <v>28</v>
      </c>
      <c r="E488">
        <v>24.25</v>
      </c>
      <c r="F488" t="s">
        <v>6216</v>
      </c>
      <c r="G488" t="s">
        <v>6216</v>
      </c>
      <c r="H488" t="s">
        <v>6727</v>
      </c>
      <c r="I488">
        <v>50.71</v>
      </c>
      <c r="J488" t="s">
        <v>29</v>
      </c>
      <c r="K488" t="s">
        <v>52</v>
      </c>
    </row>
    <row r="489" spans="2:11" x14ac:dyDescent="0.15">
      <c r="B489" t="s">
        <v>1515</v>
      </c>
      <c r="C489" t="s">
        <v>1516</v>
      </c>
      <c r="D489" t="s">
        <v>20</v>
      </c>
      <c r="E489" t="s">
        <v>6216</v>
      </c>
      <c r="F489" s="10">
        <v>-6.3700000000000007E-2</v>
      </c>
      <c r="G489" s="10">
        <v>6.2899999999999998E-2</v>
      </c>
      <c r="H489" t="s">
        <v>6728</v>
      </c>
      <c r="I489">
        <v>160.71</v>
      </c>
      <c r="J489" t="s">
        <v>23</v>
      </c>
      <c r="K489" t="s">
        <v>24</v>
      </c>
    </row>
    <row r="490" spans="2:11" x14ac:dyDescent="0.15">
      <c r="B490" t="s">
        <v>1591</v>
      </c>
      <c r="C490" t="s">
        <v>1592</v>
      </c>
      <c r="D490" t="s">
        <v>20</v>
      </c>
      <c r="E490">
        <v>45.57</v>
      </c>
      <c r="F490" s="10">
        <v>0.23180000000000001</v>
      </c>
      <c r="G490" s="10">
        <v>0.82310000000000005</v>
      </c>
      <c r="H490" t="s">
        <v>6729</v>
      </c>
      <c r="I490">
        <v>101.59</v>
      </c>
      <c r="J490" t="s">
        <v>48</v>
      </c>
      <c r="K490" t="s">
        <v>48</v>
      </c>
    </row>
    <row r="491" spans="2:11" x14ac:dyDescent="0.15">
      <c r="B491" t="s">
        <v>975</v>
      </c>
      <c r="C491" t="s">
        <v>976</v>
      </c>
      <c r="D491" t="s">
        <v>69</v>
      </c>
      <c r="E491">
        <v>28.11</v>
      </c>
      <c r="F491" s="10">
        <v>4.1300000000000003E-2</v>
      </c>
      <c r="G491" s="10">
        <v>0.4466</v>
      </c>
      <c r="H491" t="s">
        <v>6730</v>
      </c>
      <c r="I491">
        <v>74.569999999999993</v>
      </c>
      <c r="J491" t="s">
        <v>76</v>
      </c>
      <c r="K491" t="s">
        <v>82</v>
      </c>
    </row>
    <row r="492" spans="2:11" x14ac:dyDescent="0.15">
      <c r="B492" t="s">
        <v>1053</v>
      </c>
      <c r="C492" t="s">
        <v>1054</v>
      </c>
      <c r="D492" t="s">
        <v>20</v>
      </c>
      <c r="E492" t="s">
        <v>6216</v>
      </c>
      <c r="F492" t="s">
        <v>6216</v>
      </c>
      <c r="G492" t="s">
        <v>6216</v>
      </c>
      <c r="H492" t="s">
        <v>6731</v>
      </c>
      <c r="I492">
        <v>79.63</v>
      </c>
      <c r="J492" t="s">
        <v>23</v>
      </c>
      <c r="K492" t="s">
        <v>42</v>
      </c>
    </row>
    <row r="493" spans="2:11" x14ac:dyDescent="0.15">
      <c r="B493" t="s">
        <v>1023</v>
      </c>
      <c r="C493" t="s">
        <v>1024</v>
      </c>
      <c r="D493" t="s">
        <v>69</v>
      </c>
      <c r="E493">
        <v>19.07</v>
      </c>
      <c r="F493" t="s">
        <v>6216</v>
      </c>
      <c r="G493" s="10">
        <v>7.0854999999999997</v>
      </c>
      <c r="H493" t="s">
        <v>6731</v>
      </c>
      <c r="I493">
        <v>53.31</v>
      </c>
      <c r="J493" t="s">
        <v>76</v>
      </c>
      <c r="K493" t="s">
        <v>95</v>
      </c>
    </row>
    <row r="494" spans="2:11" x14ac:dyDescent="0.15">
      <c r="B494" t="s">
        <v>969</v>
      </c>
      <c r="C494" t="s">
        <v>970</v>
      </c>
      <c r="D494" t="s">
        <v>45</v>
      </c>
      <c r="E494">
        <v>14.42</v>
      </c>
      <c r="F494" s="10">
        <v>0.88370000000000004</v>
      </c>
      <c r="G494" s="10">
        <v>2.278</v>
      </c>
      <c r="H494" t="s">
        <v>6732</v>
      </c>
      <c r="I494">
        <v>46.33</v>
      </c>
      <c r="J494" t="s">
        <v>53</v>
      </c>
      <c r="K494" t="s">
        <v>84</v>
      </c>
    </row>
    <row r="495" spans="2:11" x14ac:dyDescent="0.15">
      <c r="B495" t="s">
        <v>1287</v>
      </c>
      <c r="C495" t="s">
        <v>1288</v>
      </c>
      <c r="D495" t="s">
        <v>20</v>
      </c>
      <c r="E495">
        <v>667.49</v>
      </c>
      <c r="F495" s="10">
        <v>-2E-3</v>
      </c>
      <c r="G495" s="10">
        <v>0.33929999999999999</v>
      </c>
      <c r="H495" t="s">
        <v>6733</v>
      </c>
      <c r="I495">
        <v>89.39</v>
      </c>
      <c r="J495" t="s">
        <v>23</v>
      </c>
      <c r="K495" t="s">
        <v>24</v>
      </c>
    </row>
    <row r="496" spans="2:11" x14ac:dyDescent="0.15">
      <c r="B496" t="s">
        <v>957</v>
      </c>
      <c r="C496" t="s">
        <v>958</v>
      </c>
      <c r="D496" t="s">
        <v>33</v>
      </c>
      <c r="E496">
        <v>11.59</v>
      </c>
      <c r="F496" s="10">
        <v>7.6399999999999996E-2</v>
      </c>
      <c r="G496" s="10">
        <v>0.47689999999999999</v>
      </c>
      <c r="H496" t="s">
        <v>6734</v>
      </c>
      <c r="I496">
        <v>26.92</v>
      </c>
      <c r="J496" t="s">
        <v>34</v>
      </c>
      <c r="K496" t="s">
        <v>73</v>
      </c>
    </row>
    <row r="497" spans="2:11" x14ac:dyDescent="0.15">
      <c r="B497" t="s">
        <v>1295</v>
      </c>
      <c r="C497" t="s">
        <v>1296</v>
      </c>
      <c r="D497" t="s">
        <v>36</v>
      </c>
      <c r="E497">
        <v>61.71</v>
      </c>
      <c r="F497" s="10">
        <v>0.1764</v>
      </c>
      <c r="G497" s="10">
        <v>2.0199999999999999E-2</v>
      </c>
      <c r="H497" t="s">
        <v>6735</v>
      </c>
      <c r="I497">
        <v>243.23</v>
      </c>
      <c r="J497" t="s">
        <v>37</v>
      </c>
      <c r="K497" t="s">
        <v>60</v>
      </c>
    </row>
    <row r="498" spans="2:11" x14ac:dyDescent="0.15">
      <c r="B498" t="s">
        <v>865</v>
      </c>
      <c r="C498" t="s">
        <v>866</v>
      </c>
      <c r="D498" t="s">
        <v>65</v>
      </c>
      <c r="E498">
        <v>23.05</v>
      </c>
      <c r="F498" s="10">
        <v>4.2000000000000003E-2</v>
      </c>
      <c r="G498" s="10">
        <v>0.5645</v>
      </c>
      <c r="H498" t="s">
        <v>6735</v>
      </c>
      <c r="I498">
        <v>44.88</v>
      </c>
      <c r="J498" t="s">
        <v>65</v>
      </c>
      <c r="K498" t="s">
        <v>66</v>
      </c>
    </row>
    <row r="499" spans="2:11" x14ac:dyDescent="0.15">
      <c r="B499" t="s">
        <v>1299</v>
      </c>
      <c r="C499" t="s">
        <v>1300</v>
      </c>
      <c r="D499" t="s">
        <v>25</v>
      </c>
      <c r="E499">
        <v>23.18</v>
      </c>
      <c r="F499" s="10">
        <v>-0.1009</v>
      </c>
      <c r="G499" s="10">
        <v>0.28070000000000001</v>
      </c>
      <c r="H499" t="s">
        <v>6736</v>
      </c>
      <c r="I499">
        <v>23.22</v>
      </c>
      <c r="J499" t="s">
        <v>26</v>
      </c>
      <c r="K499" t="s">
        <v>74</v>
      </c>
    </row>
    <row r="500" spans="2:11" x14ac:dyDescent="0.15">
      <c r="B500" t="s">
        <v>1301</v>
      </c>
      <c r="C500" t="s">
        <v>1302</v>
      </c>
      <c r="D500" t="s">
        <v>25</v>
      </c>
      <c r="E500">
        <v>23.18</v>
      </c>
      <c r="F500" s="10">
        <v>-0.1009</v>
      </c>
      <c r="G500" s="10">
        <v>0.28070000000000001</v>
      </c>
      <c r="H500" t="s">
        <v>6736</v>
      </c>
      <c r="I500">
        <v>22.84</v>
      </c>
      <c r="J500" t="s">
        <v>26</v>
      </c>
      <c r="K500" t="s">
        <v>74</v>
      </c>
    </row>
    <row r="501" spans="2:11" x14ac:dyDescent="0.15">
      <c r="B501" t="s">
        <v>1069</v>
      </c>
      <c r="C501" t="s">
        <v>1070</v>
      </c>
      <c r="D501" t="s">
        <v>89</v>
      </c>
      <c r="E501">
        <v>16.88</v>
      </c>
      <c r="F501" s="10">
        <v>0.19950000000000001</v>
      </c>
      <c r="G501" s="10">
        <v>1.095</v>
      </c>
      <c r="H501" t="s">
        <v>6737</v>
      </c>
      <c r="I501">
        <v>103.83</v>
      </c>
      <c r="J501" t="s">
        <v>89</v>
      </c>
      <c r="K501" t="s">
        <v>90</v>
      </c>
    </row>
    <row r="502" spans="2:11" x14ac:dyDescent="0.15">
      <c r="B502" t="s">
        <v>1457</v>
      </c>
      <c r="C502" t="s">
        <v>1458</v>
      </c>
      <c r="D502" t="s">
        <v>20</v>
      </c>
      <c r="E502" t="s">
        <v>6216</v>
      </c>
      <c r="F502" s="10">
        <v>-0.28220000000000001</v>
      </c>
      <c r="G502" s="10">
        <v>7.4300000000000005E-2</v>
      </c>
      <c r="H502" t="s">
        <v>6738</v>
      </c>
      <c r="I502">
        <v>146.35</v>
      </c>
      <c r="J502" t="s">
        <v>23</v>
      </c>
      <c r="K502" t="s">
        <v>24</v>
      </c>
    </row>
    <row r="503" spans="2:11" x14ac:dyDescent="0.15">
      <c r="B503" t="s">
        <v>1217</v>
      </c>
      <c r="C503" t="s">
        <v>1218</v>
      </c>
      <c r="D503" t="s">
        <v>89</v>
      </c>
      <c r="E503">
        <v>19.71</v>
      </c>
      <c r="F503" s="10">
        <v>0.29609999999999997</v>
      </c>
      <c r="G503" s="10">
        <v>3.1532</v>
      </c>
      <c r="H503" t="s">
        <v>6739</v>
      </c>
      <c r="I503">
        <v>97.15</v>
      </c>
      <c r="J503" t="s">
        <v>89</v>
      </c>
      <c r="K503" t="s">
        <v>109</v>
      </c>
    </row>
    <row r="504" spans="2:11" x14ac:dyDescent="0.15">
      <c r="B504" t="s">
        <v>1802</v>
      </c>
      <c r="C504" t="s">
        <v>1803</v>
      </c>
      <c r="D504" t="s">
        <v>20</v>
      </c>
      <c r="E504" t="s">
        <v>6216</v>
      </c>
      <c r="F504" s="10">
        <v>-0.19109999999999999</v>
      </c>
      <c r="G504" s="10">
        <v>0.44109999999999999</v>
      </c>
      <c r="H504" t="s">
        <v>6740</v>
      </c>
      <c r="I504">
        <v>108.49</v>
      </c>
      <c r="J504" t="s">
        <v>48</v>
      </c>
      <c r="K504" t="s">
        <v>48</v>
      </c>
    </row>
    <row r="505" spans="2:11" x14ac:dyDescent="0.15">
      <c r="B505" t="s">
        <v>1113</v>
      </c>
      <c r="C505" t="s">
        <v>1114</v>
      </c>
      <c r="D505" t="s">
        <v>20</v>
      </c>
      <c r="E505">
        <v>54.5</v>
      </c>
      <c r="F505" s="10">
        <v>0.94850000000000001</v>
      </c>
      <c r="G505" s="10">
        <v>2.9020999999999999</v>
      </c>
      <c r="H505" t="s">
        <v>6741</v>
      </c>
      <c r="I505">
        <v>450.69</v>
      </c>
      <c r="J505" t="s">
        <v>23</v>
      </c>
      <c r="K505" t="s">
        <v>24</v>
      </c>
    </row>
    <row r="506" spans="2:11" x14ac:dyDescent="0.15">
      <c r="B506" t="s">
        <v>2012</v>
      </c>
      <c r="C506" t="s">
        <v>2013</v>
      </c>
      <c r="D506" t="s">
        <v>20</v>
      </c>
      <c r="E506" t="s">
        <v>6216</v>
      </c>
      <c r="F506" s="10">
        <v>-0.13339999999999999</v>
      </c>
      <c r="G506" s="10">
        <v>0.19589999999999999</v>
      </c>
      <c r="H506" t="s">
        <v>6742</v>
      </c>
      <c r="I506">
        <v>180.34</v>
      </c>
      <c r="J506" t="s">
        <v>23</v>
      </c>
      <c r="K506" t="s">
        <v>24</v>
      </c>
    </row>
    <row r="507" spans="2:11" x14ac:dyDescent="0.15">
      <c r="B507" t="s">
        <v>1055</v>
      </c>
      <c r="C507" t="s">
        <v>1056</v>
      </c>
      <c r="D507" t="s">
        <v>33</v>
      </c>
      <c r="E507">
        <v>44.21</v>
      </c>
      <c r="F507" s="10">
        <v>0.2452</v>
      </c>
      <c r="G507" s="10">
        <v>9.0499999999999997E-2</v>
      </c>
      <c r="H507" t="s">
        <v>6743</v>
      </c>
      <c r="I507">
        <v>250.51</v>
      </c>
      <c r="J507" t="s">
        <v>85</v>
      </c>
      <c r="K507" t="s">
        <v>85</v>
      </c>
    </row>
    <row r="508" spans="2:11" x14ac:dyDescent="0.15">
      <c r="B508" t="s">
        <v>911</v>
      </c>
      <c r="C508" t="s">
        <v>912</v>
      </c>
      <c r="D508" t="s">
        <v>33</v>
      </c>
      <c r="E508">
        <v>29.44</v>
      </c>
      <c r="F508" s="10">
        <v>-5.04E-2</v>
      </c>
      <c r="G508" s="10">
        <v>0.55320000000000003</v>
      </c>
      <c r="H508" t="s">
        <v>6744</v>
      </c>
      <c r="I508">
        <v>49.68</v>
      </c>
      <c r="J508" t="s">
        <v>85</v>
      </c>
      <c r="K508" t="s">
        <v>85</v>
      </c>
    </row>
    <row r="509" spans="2:11" x14ac:dyDescent="0.15">
      <c r="B509" t="s">
        <v>6745</v>
      </c>
      <c r="C509" t="s">
        <v>6746</v>
      </c>
      <c r="D509" t="s">
        <v>25</v>
      </c>
      <c r="E509">
        <v>7.23</v>
      </c>
      <c r="F509" s="10">
        <v>-0.1</v>
      </c>
      <c r="G509" s="10">
        <v>2.8862000000000001</v>
      </c>
      <c r="H509" t="s">
        <v>6747</v>
      </c>
      <c r="I509">
        <v>12.04</v>
      </c>
      <c r="J509" t="s">
        <v>61</v>
      </c>
      <c r="K509" t="s">
        <v>64</v>
      </c>
    </row>
    <row r="510" spans="2:11" x14ac:dyDescent="0.15">
      <c r="B510" t="s">
        <v>1115</v>
      </c>
      <c r="C510" t="s">
        <v>1116</v>
      </c>
      <c r="D510" t="s">
        <v>33</v>
      </c>
      <c r="E510">
        <v>27.54</v>
      </c>
      <c r="F510" s="10">
        <v>0.13270000000000001</v>
      </c>
      <c r="G510" s="10">
        <v>0.60429999999999995</v>
      </c>
      <c r="H510" t="s">
        <v>6748</v>
      </c>
      <c r="I510">
        <v>46.16</v>
      </c>
      <c r="J510" t="s">
        <v>85</v>
      </c>
      <c r="K510" t="s">
        <v>85</v>
      </c>
    </row>
    <row r="511" spans="2:11" x14ac:dyDescent="0.15">
      <c r="B511" t="s">
        <v>1033</v>
      </c>
      <c r="C511" t="s">
        <v>1034</v>
      </c>
      <c r="D511" t="s">
        <v>69</v>
      </c>
      <c r="E511" t="s">
        <v>6216</v>
      </c>
      <c r="F511" t="s">
        <v>6216</v>
      </c>
      <c r="G511" t="s">
        <v>6216</v>
      </c>
      <c r="H511" t="s">
        <v>6749</v>
      </c>
      <c r="I511">
        <v>20.03</v>
      </c>
      <c r="J511" t="s">
        <v>70</v>
      </c>
      <c r="K511" t="s">
        <v>106</v>
      </c>
    </row>
    <row r="512" spans="2:11" x14ac:dyDescent="0.15">
      <c r="B512" t="s">
        <v>1121</v>
      </c>
      <c r="C512" t="s">
        <v>6750</v>
      </c>
      <c r="D512" t="s">
        <v>33</v>
      </c>
      <c r="E512" t="s">
        <v>6216</v>
      </c>
      <c r="F512" s="10">
        <v>-2.3800000000000002E-2</v>
      </c>
      <c r="G512" s="10">
        <v>0.21709999999999999</v>
      </c>
      <c r="H512" t="s">
        <v>6751</v>
      </c>
      <c r="I512">
        <v>29.18</v>
      </c>
      <c r="J512" t="s">
        <v>34</v>
      </c>
      <c r="K512" t="s">
        <v>35</v>
      </c>
    </row>
    <row r="513" spans="2:11" x14ac:dyDescent="0.15">
      <c r="B513" t="s">
        <v>1031</v>
      </c>
      <c r="C513" t="s">
        <v>1032</v>
      </c>
      <c r="D513" t="s">
        <v>45</v>
      </c>
      <c r="E513">
        <v>14.45</v>
      </c>
      <c r="F513" s="10">
        <v>0.10589999999999999</v>
      </c>
      <c r="G513" s="10">
        <v>0.62219999999999998</v>
      </c>
      <c r="H513" t="s">
        <v>6752</v>
      </c>
      <c r="I513">
        <v>114.17</v>
      </c>
      <c r="J513" t="s">
        <v>53</v>
      </c>
      <c r="K513" t="s">
        <v>84</v>
      </c>
    </row>
    <row r="514" spans="2:11" x14ac:dyDescent="0.15">
      <c r="B514" t="s">
        <v>1303</v>
      </c>
      <c r="C514" t="s">
        <v>1304</v>
      </c>
      <c r="D514" t="s">
        <v>36</v>
      </c>
      <c r="E514">
        <v>18.82</v>
      </c>
      <c r="F514" s="10">
        <v>0.33189999999999997</v>
      </c>
      <c r="G514" s="10">
        <v>1.1640999999999999</v>
      </c>
      <c r="H514" t="s">
        <v>6753</v>
      </c>
      <c r="I514">
        <v>224.27</v>
      </c>
      <c r="J514" t="s">
        <v>37</v>
      </c>
      <c r="K514" t="s">
        <v>38</v>
      </c>
    </row>
    <row r="515" spans="2:11" x14ac:dyDescent="0.15">
      <c r="B515" t="s">
        <v>1489</v>
      </c>
      <c r="C515" t="s">
        <v>1490</v>
      </c>
      <c r="D515" t="s">
        <v>33</v>
      </c>
      <c r="E515">
        <v>22.56</v>
      </c>
      <c r="F515" s="10">
        <v>0.14069999999999999</v>
      </c>
      <c r="G515" s="10">
        <v>4.5580999999999996</v>
      </c>
      <c r="H515" t="s">
        <v>6754</v>
      </c>
      <c r="I515">
        <v>49.88</v>
      </c>
      <c r="J515" t="s">
        <v>34</v>
      </c>
      <c r="K515" t="s">
        <v>73</v>
      </c>
    </row>
    <row r="516" spans="2:11" x14ac:dyDescent="0.15">
      <c r="B516" t="s">
        <v>1772</v>
      </c>
      <c r="C516" t="s">
        <v>1773</v>
      </c>
      <c r="D516" t="s">
        <v>20</v>
      </c>
      <c r="E516" t="s">
        <v>6216</v>
      </c>
      <c r="F516" s="10">
        <v>-4.7999999999999996E-3</v>
      </c>
      <c r="G516" s="10">
        <v>1.3696999999999999</v>
      </c>
      <c r="H516" t="s">
        <v>6755</v>
      </c>
      <c r="I516">
        <v>44.09</v>
      </c>
      <c r="J516" t="s">
        <v>23</v>
      </c>
      <c r="K516" t="s">
        <v>24</v>
      </c>
    </row>
    <row r="517" spans="2:11" x14ac:dyDescent="0.15">
      <c r="B517" t="s">
        <v>6756</v>
      </c>
      <c r="C517" t="s">
        <v>6757</v>
      </c>
      <c r="D517" t="s">
        <v>33</v>
      </c>
      <c r="E517">
        <v>33.08</v>
      </c>
      <c r="F517" s="10">
        <v>0.21049999999999999</v>
      </c>
      <c r="G517" s="10">
        <v>0.84789999999999999</v>
      </c>
      <c r="H517" t="s">
        <v>6758</v>
      </c>
      <c r="I517">
        <v>35.4</v>
      </c>
      <c r="J517" t="s">
        <v>34</v>
      </c>
      <c r="K517" t="s">
        <v>73</v>
      </c>
    </row>
    <row r="518" spans="2:11" x14ac:dyDescent="0.15">
      <c r="B518" t="s">
        <v>6759</v>
      </c>
      <c r="C518" t="s">
        <v>6760</v>
      </c>
      <c r="D518" t="s">
        <v>36</v>
      </c>
      <c r="E518">
        <v>93.61</v>
      </c>
      <c r="F518" t="s">
        <v>6216</v>
      </c>
      <c r="G518" t="s">
        <v>6216</v>
      </c>
      <c r="H518" t="s">
        <v>6761</v>
      </c>
      <c r="I518">
        <v>35.96</v>
      </c>
      <c r="J518" t="s">
        <v>40</v>
      </c>
      <c r="K518" t="s">
        <v>56</v>
      </c>
    </row>
    <row r="519" spans="2:11" x14ac:dyDescent="0.15">
      <c r="B519" t="s">
        <v>1281</v>
      </c>
      <c r="C519" t="s">
        <v>1282</v>
      </c>
      <c r="D519" t="s">
        <v>80</v>
      </c>
      <c r="E519">
        <v>26.08</v>
      </c>
      <c r="F519" s="10">
        <v>6.0100000000000001E-2</v>
      </c>
      <c r="G519" s="10">
        <v>1.2072000000000001</v>
      </c>
      <c r="H519" t="s">
        <v>6762</v>
      </c>
      <c r="I519">
        <v>22.06</v>
      </c>
      <c r="J519" t="s">
        <v>80</v>
      </c>
      <c r="K519" t="s">
        <v>81</v>
      </c>
    </row>
    <row r="520" spans="2:11" x14ac:dyDescent="0.15">
      <c r="B520" t="s">
        <v>1167</v>
      </c>
      <c r="C520" t="s">
        <v>1168</v>
      </c>
      <c r="D520" t="s">
        <v>89</v>
      </c>
      <c r="E520">
        <v>23.45</v>
      </c>
      <c r="F520" s="10">
        <v>0.15060000000000001</v>
      </c>
      <c r="G520" s="10">
        <v>0.85329999999999995</v>
      </c>
      <c r="H520" t="s">
        <v>6763</v>
      </c>
      <c r="I520">
        <v>133.38999999999999</v>
      </c>
      <c r="J520" t="s">
        <v>89</v>
      </c>
      <c r="K520" t="s">
        <v>109</v>
      </c>
    </row>
    <row r="521" spans="2:11" x14ac:dyDescent="0.15">
      <c r="B521" t="s">
        <v>1660</v>
      </c>
      <c r="C521" t="s">
        <v>1661</v>
      </c>
      <c r="D521" t="s">
        <v>45</v>
      </c>
      <c r="E521">
        <v>63.59</v>
      </c>
      <c r="F521" s="10">
        <v>0.2268</v>
      </c>
      <c r="G521" s="10">
        <v>7.4700000000000003E-2</v>
      </c>
      <c r="H521" t="s">
        <v>6764</v>
      </c>
      <c r="I521">
        <v>1005</v>
      </c>
      <c r="J521" t="s">
        <v>53</v>
      </c>
      <c r="K521" t="s">
        <v>54</v>
      </c>
    </row>
    <row r="522" spans="2:11" x14ac:dyDescent="0.15">
      <c r="B522" t="s">
        <v>1323</v>
      </c>
      <c r="C522" t="s">
        <v>1324</v>
      </c>
      <c r="D522" t="s">
        <v>28</v>
      </c>
      <c r="E522">
        <v>37.229999999999997</v>
      </c>
      <c r="F522" s="10">
        <v>0.69879999999999998</v>
      </c>
      <c r="G522" s="10">
        <v>0.97560000000000002</v>
      </c>
      <c r="H522" t="s">
        <v>6764</v>
      </c>
      <c r="I522">
        <v>308.91000000000003</v>
      </c>
      <c r="J522" t="s">
        <v>29</v>
      </c>
      <c r="K522" t="s">
        <v>103</v>
      </c>
    </row>
    <row r="523" spans="2:11" x14ac:dyDescent="0.15">
      <c r="B523" t="s">
        <v>1638</v>
      </c>
      <c r="C523" t="s">
        <v>1639</v>
      </c>
      <c r="D523" t="s">
        <v>25</v>
      </c>
      <c r="E523" t="s">
        <v>6216</v>
      </c>
      <c r="F523" s="10">
        <v>-0.17469999999999999</v>
      </c>
      <c r="G523" s="10">
        <v>0.48630000000000001</v>
      </c>
      <c r="H523" t="s">
        <v>6765</v>
      </c>
      <c r="I523">
        <v>11.27</v>
      </c>
      <c r="J523" t="s">
        <v>26</v>
      </c>
      <c r="K523" t="s">
        <v>57</v>
      </c>
    </row>
    <row r="524" spans="2:11" x14ac:dyDescent="0.15">
      <c r="B524" t="s">
        <v>921</v>
      </c>
      <c r="C524" t="s">
        <v>922</v>
      </c>
      <c r="D524" t="s">
        <v>80</v>
      </c>
      <c r="E524" t="s">
        <v>6216</v>
      </c>
      <c r="F524" s="10">
        <v>1.8499999999999999E-2</v>
      </c>
      <c r="G524" s="10">
        <v>1.2568999999999999</v>
      </c>
      <c r="H524" t="s">
        <v>6766</v>
      </c>
      <c r="I524">
        <v>43.08</v>
      </c>
      <c r="J524" t="s">
        <v>80</v>
      </c>
      <c r="K524" t="s">
        <v>81</v>
      </c>
    </row>
    <row r="525" spans="2:11" x14ac:dyDescent="0.15">
      <c r="B525" t="s">
        <v>927</v>
      </c>
      <c r="C525" t="s">
        <v>928</v>
      </c>
      <c r="D525" t="s">
        <v>28</v>
      </c>
      <c r="E525">
        <v>29.2</v>
      </c>
      <c r="F525" s="10">
        <v>7.4999999999999997E-2</v>
      </c>
      <c r="G525" s="10">
        <v>1.722</v>
      </c>
      <c r="H525" t="s">
        <v>6767</v>
      </c>
      <c r="I525">
        <v>91.95</v>
      </c>
      <c r="J525" t="s">
        <v>67</v>
      </c>
      <c r="K525" t="s">
        <v>113</v>
      </c>
    </row>
    <row r="526" spans="2:11" x14ac:dyDescent="0.15">
      <c r="B526" t="s">
        <v>1581</v>
      </c>
      <c r="C526" t="s">
        <v>1582</v>
      </c>
      <c r="D526" t="s">
        <v>89</v>
      </c>
      <c r="E526">
        <v>25.35</v>
      </c>
      <c r="F526" s="10">
        <v>0.74509999999999998</v>
      </c>
      <c r="G526" s="10">
        <v>3.4592000000000001</v>
      </c>
      <c r="H526" t="s">
        <v>6767</v>
      </c>
      <c r="I526">
        <v>215.88</v>
      </c>
      <c r="J526" t="s">
        <v>89</v>
      </c>
      <c r="K526" t="s">
        <v>90</v>
      </c>
    </row>
    <row r="527" spans="2:11" x14ac:dyDescent="0.15">
      <c r="B527" t="s">
        <v>2977</v>
      </c>
      <c r="C527" t="s">
        <v>2978</v>
      </c>
      <c r="D527" t="s">
        <v>69</v>
      </c>
      <c r="E527" t="s">
        <v>6768</v>
      </c>
      <c r="F527" s="10">
        <v>8.6E-3</v>
      </c>
      <c r="G527" s="10">
        <v>1.4856</v>
      </c>
      <c r="H527" t="s">
        <v>6769</v>
      </c>
      <c r="I527">
        <v>60.86</v>
      </c>
      <c r="J527" t="s">
        <v>76</v>
      </c>
      <c r="K527" t="s">
        <v>91</v>
      </c>
    </row>
    <row r="528" spans="2:11" x14ac:dyDescent="0.15">
      <c r="B528" t="s">
        <v>6770</v>
      </c>
      <c r="C528" t="s">
        <v>6771</v>
      </c>
      <c r="D528" t="s">
        <v>69</v>
      </c>
      <c r="E528">
        <v>34.65</v>
      </c>
      <c r="F528" s="10">
        <v>6.4500000000000002E-2</v>
      </c>
      <c r="G528" s="10">
        <v>1.4574</v>
      </c>
      <c r="H528" t="s">
        <v>6772</v>
      </c>
      <c r="I528">
        <v>28.74</v>
      </c>
      <c r="J528" t="s">
        <v>76</v>
      </c>
      <c r="K528" t="s">
        <v>77</v>
      </c>
    </row>
    <row r="529" spans="2:11" x14ac:dyDescent="0.15">
      <c r="B529" t="s">
        <v>1161</v>
      </c>
      <c r="C529" t="s">
        <v>1162</v>
      </c>
      <c r="D529" t="s">
        <v>28</v>
      </c>
      <c r="E529">
        <v>317.95999999999998</v>
      </c>
      <c r="F529" s="10">
        <v>4.1799999999999997E-2</v>
      </c>
      <c r="G529" s="10">
        <v>1.9632000000000001</v>
      </c>
      <c r="H529" t="s">
        <v>6773</v>
      </c>
      <c r="I529">
        <v>302.06</v>
      </c>
      <c r="J529" t="s">
        <v>58</v>
      </c>
      <c r="K529" t="s">
        <v>59</v>
      </c>
    </row>
    <row r="530" spans="2:11" x14ac:dyDescent="0.15">
      <c r="B530" t="s">
        <v>1527</v>
      </c>
      <c r="C530" t="s">
        <v>1528</v>
      </c>
      <c r="D530" t="s">
        <v>33</v>
      </c>
      <c r="E530">
        <v>21.08</v>
      </c>
      <c r="F530" s="10">
        <v>9.9699999999999997E-2</v>
      </c>
      <c r="G530" s="10">
        <v>0.70069999999999999</v>
      </c>
      <c r="H530" t="s">
        <v>6774</v>
      </c>
      <c r="I530">
        <v>210.16</v>
      </c>
      <c r="J530" t="s">
        <v>47</v>
      </c>
      <c r="K530" t="s">
        <v>47</v>
      </c>
    </row>
    <row r="531" spans="2:11" x14ac:dyDescent="0.15">
      <c r="B531" t="s">
        <v>1277</v>
      </c>
      <c r="C531" t="s">
        <v>1278</v>
      </c>
      <c r="D531" t="s">
        <v>28</v>
      </c>
      <c r="E531">
        <v>17.39</v>
      </c>
      <c r="F531" s="10">
        <v>6.1899999999999997E-2</v>
      </c>
      <c r="G531" s="10">
        <v>0.35909999999999997</v>
      </c>
      <c r="H531" t="s">
        <v>6775</v>
      </c>
      <c r="I531">
        <v>173.25</v>
      </c>
      <c r="J531" t="s">
        <v>67</v>
      </c>
      <c r="K531" t="s">
        <v>100</v>
      </c>
    </row>
    <row r="532" spans="2:11" x14ac:dyDescent="0.15">
      <c r="B532" t="s">
        <v>1181</v>
      </c>
      <c r="C532" t="s">
        <v>1182</v>
      </c>
      <c r="D532" t="s">
        <v>20</v>
      </c>
      <c r="E532">
        <v>42.39</v>
      </c>
      <c r="F532" s="10">
        <v>0.1167</v>
      </c>
      <c r="G532" s="10">
        <v>0.68469999999999998</v>
      </c>
      <c r="H532" t="s">
        <v>6776</v>
      </c>
      <c r="I532">
        <v>77.53</v>
      </c>
      <c r="J532" t="s">
        <v>23</v>
      </c>
      <c r="K532" t="s">
        <v>42</v>
      </c>
    </row>
    <row r="533" spans="2:11" x14ac:dyDescent="0.15">
      <c r="B533" t="s">
        <v>1497</v>
      </c>
      <c r="C533" t="s">
        <v>1498</v>
      </c>
      <c r="D533" t="s">
        <v>20</v>
      </c>
      <c r="E533">
        <v>57.84</v>
      </c>
      <c r="F533" s="10">
        <v>6.3899999999999998E-2</v>
      </c>
      <c r="G533" s="10">
        <v>1.46E-2</v>
      </c>
      <c r="H533" t="s">
        <v>6777</v>
      </c>
      <c r="I533">
        <v>220.85</v>
      </c>
      <c r="J533" t="s">
        <v>21</v>
      </c>
      <c r="K533" t="s">
        <v>92</v>
      </c>
    </row>
    <row r="534" spans="2:11" x14ac:dyDescent="0.15">
      <c r="B534" t="s">
        <v>1245</v>
      </c>
      <c r="C534" t="s">
        <v>1246</v>
      </c>
      <c r="D534" t="s">
        <v>28</v>
      </c>
      <c r="E534">
        <v>10.17</v>
      </c>
      <c r="F534" s="10">
        <v>0.30909999999999999</v>
      </c>
      <c r="G534" s="10">
        <v>1.3551</v>
      </c>
      <c r="H534" t="s">
        <v>6778</v>
      </c>
      <c r="I534">
        <v>189.1</v>
      </c>
      <c r="J534" t="s">
        <v>67</v>
      </c>
      <c r="K534" t="s">
        <v>100</v>
      </c>
    </row>
    <row r="535" spans="2:11" x14ac:dyDescent="0.15">
      <c r="B535" t="s">
        <v>961</v>
      </c>
      <c r="C535" t="s">
        <v>962</v>
      </c>
      <c r="D535" t="s">
        <v>33</v>
      </c>
      <c r="E535">
        <v>27.27</v>
      </c>
      <c r="F535" s="10">
        <v>8.5699999999999998E-2</v>
      </c>
      <c r="G535" s="10">
        <v>0.46460000000000001</v>
      </c>
      <c r="H535" t="s">
        <v>6779</v>
      </c>
      <c r="I535">
        <v>68.84</v>
      </c>
      <c r="J535" t="s">
        <v>85</v>
      </c>
      <c r="K535" t="s">
        <v>85</v>
      </c>
    </row>
    <row r="536" spans="2:11" x14ac:dyDescent="0.15">
      <c r="B536" t="s">
        <v>1183</v>
      </c>
      <c r="C536" t="s">
        <v>1184</v>
      </c>
      <c r="D536" t="s">
        <v>28</v>
      </c>
      <c r="E536">
        <v>8.9600000000000009</v>
      </c>
      <c r="F536" s="10">
        <v>0.2319</v>
      </c>
      <c r="G536" s="10">
        <v>0.4955</v>
      </c>
      <c r="H536" t="s">
        <v>6780</v>
      </c>
      <c r="I536">
        <v>44.74</v>
      </c>
      <c r="J536" t="s">
        <v>67</v>
      </c>
      <c r="K536" t="s">
        <v>100</v>
      </c>
    </row>
    <row r="537" spans="2:11" x14ac:dyDescent="0.15">
      <c r="B537" t="s">
        <v>1415</v>
      </c>
      <c r="C537" t="s">
        <v>1416</v>
      </c>
      <c r="D537" t="s">
        <v>69</v>
      </c>
      <c r="E537">
        <v>20.23</v>
      </c>
      <c r="F537" s="10">
        <v>0.21260000000000001</v>
      </c>
      <c r="G537" s="10">
        <v>0.92679999999999996</v>
      </c>
      <c r="H537" t="s">
        <v>6780</v>
      </c>
      <c r="I537">
        <v>85.73</v>
      </c>
      <c r="J537" t="s">
        <v>76</v>
      </c>
      <c r="K537" t="s">
        <v>95</v>
      </c>
    </row>
    <row r="538" spans="2:11" x14ac:dyDescent="0.15">
      <c r="B538" t="s">
        <v>873</v>
      </c>
      <c r="C538" t="s">
        <v>874</v>
      </c>
      <c r="D538" t="s">
        <v>80</v>
      </c>
      <c r="E538">
        <v>31.85</v>
      </c>
      <c r="F538" s="10">
        <v>6.59E-2</v>
      </c>
      <c r="G538" s="10">
        <v>0.99550000000000005</v>
      </c>
      <c r="H538" t="s">
        <v>6781</v>
      </c>
      <c r="I538">
        <v>69.5</v>
      </c>
      <c r="J538" t="s">
        <v>80</v>
      </c>
      <c r="K538" t="s">
        <v>81</v>
      </c>
    </row>
    <row r="539" spans="2:11" x14ac:dyDescent="0.15">
      <c r="B539" t="s">
        <v>1393</v>
      </c>
      <c r="C539" t="s">
        <v>1394</v>
      </c>
      <c r="D539" t="s">
        <v>25</v>
      </c>
      <c r="E539">
        <v>44.69</v>
      </c>
      <c r="F539" s="10">
        <v>0.23319999999999999</v>
      </c>
      <c r="G539" s="10">
        <v>1.2538</v>
      </c>
      <c r="H539" t="s">
        <v>6782</v>
      </c>
      <c r="I539">
        <v>1960</v>
      </c>
      <c r="J539" t="s">
        <v>26</v>
      </c>
      <c r="K539" t="s">
        <v>74</v>
      </c>
    </row>
    <row r="540" spans="2:11" x14ac:dyDescent="0.15">
      <c r="B540" t="s">
        <v>1049</v>
      </c>
      <c r="C540" t="s">
        <v>1050</v>
      </c>
      <c r="D540" t="s">
        <v>69</v>
      </c>
      <c r="E540">
        <v>24.63</v>
      </c>
      <c r="F540" s="10">
        <v>0.2853</v>
      </c>
      <c r="G540" s="10">
        <v>0.75960000000000005</v>
      </c>
      <c r="H540" t="s">
        <v>6783</v>
      </c>
      <c r="I540">
        <v>89.82</v>
      </c>
      <c r="J540" t="s">
        <v>70</v>
      </c>
      <c r="K540" t="s">
        <v>71</v>
      </c>
    </row>
    <row r="541" spans="2:11" x14ac:dyDescent="0.15">
      <c r="B541" t="s">
        <v>985</v>
      </c>
      <c r="C541" t="s">
        <v>986</v>
      </c>
      <c r="D541" t="s">
        <v>33</v>
      </c>
      <c r="E541">
        <v>16.329999999999998</v>
      </c>
      <c r="F541" s="10">
        <v>5.5399999999999998E-2</v>
      </c>
      <c r="G541" s="10">
        <v>0.2185</v>
      </c>
      <c r="H541" t="s">
        <v>6784</v>
      </c>
      <c r="I541">
        <v>44.03</v>
      </c>
      <c r="J541" t="s">
        <v>85</v>
      </c>
      <c r="K541" t="s">
        <v>85</v>
      </c>
    </row>
    <row r="542" spans="2:11" x14ac:dyDescent="0.15">
      <c r="B542" t="s">
        <v>1013</v>
      </c>
      <c r="C542" t="s">
        <v>1014</v>
      </c>
      <c r="D542" t="s">
        <v>33</v>
      </c>
      <c r="E542">
        <v>10.02</v>
      </c>
      <c r="F542" s="10">
        <v>0.1573</v>
      </c>
      <c r="G542" s="10">
        <v>0.37090000000000001</v>
      </c>
      <c r="H542" t="s">
        <v>6785</v>
      </c>
      <c r="I542">
        <v>40.049999999999997</v>
      </c>
      <c r="J542" t="s">
        <v>85</v>
      </c>
      <c r="K542" t="s">
        <v>85</v>
      </c>
    </row>
    <row r="543" spans="2:11" x14ac:dyDescent="0.15">
      <c r="B543" t="s">
        <v>6786</v>
      </c>
      <c r="C543" t="s">
        <v>6787</v>
      </c>
      <c r="D543" t="s">
        <v>20</v>
      </c>
      <c r="E543">
        <v>17.329999999999998</v>
      </c>
      <c r="F543" t="s">
        <v>6216</v>
      </c>
      <c r="G543" t="s">
        <v>6216</v>
      </c>
      <c r="H543" t="s">
        <v>6788</v>
      </c>
      <c r="I543">
        <v>20.190000000000001</v>
      </c>
      <c r="J543" t="s">
        <v>23</v>
      </c>
      <c r="K543" t="s">
        <v>24</v>
      </c>
    </row>
    <row r="544" spans="2:11" x14ac:dyDescent="0.15">
      <c r="B544" t="s">
        <v>1507</v>
      </c>
      <c r="C544" t="s">
        <v>1508</v>
      </c>
      <c r="D544" t="s">
        <v>69</v>
      </c>
      <c r="E544">
        <v>91.43</v>
      </c>
      <c r="F544" s="10">
        <v>2.4400000000000002E-2</v>
      </c>
      <c r="G544" s="10">
        <v>3.1537000000000002</v>
      </c>
      <c r="H544" t="s">
        <v>6789</v>
      </c>
      <c r="I544">
        <v>113.9</v>
      </c>
      <c r="J544" t="s">
        <v>70</v>
      </c>
      <c r="K544" t="s">
        <v>71</v>
      </c>
    </row>
    <row r="545" spans="2:11" x14ac:dyDescent="0.15">
      <c r="B545" t="s">
        <v>1353</v>
      </c>
      <c r="C545" t="s">
        <v>1354</v>
      </c>
      <c r="D545" t="s">
        <v>20</v>
      </c>
      <c r="E545">
        <v>30.31</v>
      </c>
      <c r="F545" s="10">
        <v>0.13700000000000001</v>
      </c>
      <c r="G545" s="10">
        <v>0.31590000000000001</v>
      </c>
      <c r="H545" t="s">
        <v>6790</v>
      </c>
      <c r="I545">
        <v>185.31</v>
      </c>
      <c r="J545" t="s">
        <v>21</v>
      </c>
      <c r="K545" t="s">
        <v>63</v>
      </c>
    </row>
    <row r="546" spans="2:11" x14ac:dyDescent="0.15">
      <c r="B546" t="s">
        <v>871</v>
      </c>
      <c r="C546" t="s">
        <v>872</v>
      </c>
      <c r="D546" t="s">
        <v>65</v>
      </c>
      <c r="E546">
        <v>17.48</v>
      </c>
      <c r="F546" s="10">
        <v>7.2499999999999995E-2</v>
      </c>
      <c r="G546" s="10">
        <v>1.1661999999999999</v>
      </c>
      <c r="H546" t="s">
        <v>6791</v>
      </c>
      <c r="I546">
        <v>53.63</v>
      </c>
      <c r="J546" t="s">
        <v>65</v>
      </c>
      <c r="K546" t="s">
        <v>66</v>
      </c>
    </row>
    <row r="547" spans="2:11" x14ac:dyDescent="0.15">
      <c r="B547" t="s">
        <v>1619</v>
      </c>
      <c r="C547" t="s">
        <v>1620</v>
      </c>
      <c r="D547" t="s">
        <v>20</v>
      </c>
      <c r="E547" t="s">
        <v>6216</v>
      </c>
      <c r="F547" s="10">
        <v>-0.1135</v>
      </c>
      <c r="G547" s="10">
        <v>1.0989</v>
      </c>
      <c r="H547" t="s">
        <v>6792</v>
      </c>
      <c r="I547">
        <v>142.09</v>
      </c>
      <c r="J547" t="s">
        <v>23</v>
      </c>
      <c r="K547" t="s">
        <v>24</v>
      </c>
    </row>
    <row r="548" spans="2:11" x14ac:dyDescent="0.15">
      <c r="B548" t="s">
        <v>1307</v>
      </c>
      <c r="C548" t="s">
        <v>1308</v>
      </c>
      <c r="D548" t="s">
        <v>28</v>
      </c>
      <c r="E548">
        <v>17.45</v>
      </c>
      <c r="F548" s="10">
        <v>0.1197</v>
      </c>
      <c r="G548" s="10">
        <v>0.75339999999999996</v>
      </c>
      <c r="H548" t="s">
        <v>6793</v>
      </c>
      <c r="I548">
        <v>38.58</v>
      </c>
      <c r="J548" t="s">
        <v>29</v>
      </c>
      <c r="K548" t="s">
        <v>103</v>
      </c>
    </row>
    <row r="549" spans="2:11" x14ac:dyDescent="0.15">
      <c r="B549" t="s">
        <v>1117</v>
      </c>
      <c r="C549" t="s">
        <v>1118</v>
      </c>
      <c r="D549" t="s">
        <v>45</v>
      </c>
      <c r="E549">
        <v>40.03</v>
      </c>
      <c r="F549" s="10">
        <v>0.97050000000000003</v>
      </c>
      <c r="G549" s="10">
        <v>6.7282999999999999</v>
      </c>
      <c r="H549" t="s">
        <v>6794</v>
      </c>
      <c r="I549">
        <v>81.400000000000006</v>
      </c>
      <c r="J549" t="s">
        <v>53</v>
      </c>
      <c r="K549" t="s">
        <v>84</v>
      </c>
    </row>
    <row r="550" spans="2:11" x14ac:dyDescent="0.15">
      <c r="B550" t="s">
        <v>993</v>
      </c>
      <c r="C550" t="s">
        <v>994</v>
      </c>
      <c r="D550" t="s">
        <v>65</v>
      </c>
      <c r="E550">
        <v>19.41</v>
      </c>
      <c r="F550" s="10">
        <v>0.1128</v>
      </c>
      <c r="G550" s="10">
        <v>1.2196</v>
      </c>
      <c r="H550" t="s">
        <v>6795</v>
      </c>
      <c r="I550">
        <v>47.72</v>
      </c>
      <c r="J550" t="s">
        <v>65</v>
      </c>
      <c r="K550" t="s">
        <v>66</v>
      </c>
    </row>
    <row r="551" spans="2:11" x14ac:dyDescent="0.15">
      <c r="B551" t="s">
        <v>1035</v>
      </c>
      <c r="C551" t="s">
        <v>1036</v>
      </c>
      <c r="D551" t="s">
        <v>80</v>
      </c>
      <c r="E551" t="s">
        <v>6216</v>
      </c>
      <c r="F551" s="10">
        <v>-0.10730000000000001</v>
      </c>
      <c r="G551" s="10">
        <v>0.95599999999999996</v>
      </c>
      <c r="H551" t="s">
        <v>6796</v>
      </c>
      <c r="I551">
        <v>16.48</v>
      </c>
      <c r="J551" t="s">
        <v>80</v>
      </c>
      <c r="K551" t="s">
        <v>81</v>
      </c>
    </row>
    <row r="552" spans="2:11" x14ac:dyDescent="0.15">
      <c r="B552" t="s">
        <v>1371</v>
      </c>
      <c r="C552" t="s">
        <v>1372</v>
      </c>
      <c r="D552" t="s">
        <v>69</v>
      </c>
      <c r="E552">
        <v>33.51</v>
      </c>
      <c r="F552" s="10">
        <v>0.2863</v>
      </c>
      <c r="G552" s="10">
        <v>0.1656</v>
      </c>
      <c r="H552" t="s">
        <v>6797</v>
      </c>
      <c r="I552">
        <v>69.14</v>
      </c>
      <c r="J552" t="s">
        <v>76</v>
      </c>
      <c r="K552" t="s">
        <v>82</v>
      </c>
    </row>
    <row r="553" spans="2:11" x14ac:dyDescent="0.15">
      <c r="B553" t="s">
        <v>1011</v>
      </c>
      <c r="C553" t="s">
        <v>1012</v>
      </c>
      <c r="D553" t="s">
        <v>33</v>
      </c>
      <c r="E553">
        <v>7.65</v>
      </c>
      <c r="F553" s="10">
        <v>-7.8799999999999995E-2</v>
      </c>
      <c r="G553" s="10">
        <v>4.6243999999999996</v>
      </c>
      <c r="H553" t="s">
        <v>6798</v>
      </c>
      <c r="I553">
        <v>8.25</v>
      </c>
      <c r="J553" t="s">
        <v>34</v>
      </c>
      <c r="K553" t="s">
        <v>112</v>
      </c>
    </row>
    <row r="554" spans="2:11" x14ac:dyDescent="0.15">
      <c r="B554" t="s">
        <v>1065</v>
      </c>
      <c r="C554" t="s">
        <v>1066</v>
      </c>
      <c r="D554" t="s">
        <v>20</v>
      </c>
      <c r="E554">
        <v>39.1</v>
      </c>
      <c r="F554" s="10">
        <v>0.1968</v>
      </c>
      <c r="G554" s="10">
        <v>4.36E-2</v>
      </c>
      <c r="H554" t="s">
        <v>6799</v>
      </c>
      <c r="I554">
        <v>152.19999999999999</v>
      </c>
      <c r="J554" t="s">
        <v>23</v>
      </c>
      <c r="K554" t="s">
        <v>42</v>
      </c>
    </row>
    <row r="555" spans="2:11" x14ac:dyDescent="0.15">
      <c r="B555" t="s">
        <v>1714</v>
      </c>
      <c r="C555" t="s">
        <v>1715</v>
      </c>
      <c r="D555" t="s">
        <v>69</v>
      </c>
      <c r="E555">
        <v>61.3</v>
      </c>
      <c r="F555" s="10">
        <v>0.33850000000000002</v>
      </c>
      <c r="G555" s="10">
        <v>0.06</v>
      </c>
      <c r="H555" t="s">
        <v>6800</v>
      </c>
      <c r="I555">
        <v>92.46</v>
      </c>
      <c r="J555" t="s">
        <v>76</v>
      </c>
      <c r="K555" t="s">
        <v>95</v>
      </c>
    </row>
    <row r="556" spans="2:11" x14ac:dyDescent="0.15">
      <c r="B556" t="s">
        <v>1037</v>
      </c>
      <c r="C556" t="s">
        <v>1038</v>
      </c>
      <c r="D556" t="s">
        <v>36</v>
      </c>
      <c r="E556">
        <v>441.15</v>
      </c>
      <c r="F556" s="10">
        <v>-1.61E-2</v>
      </c>
      <c r="G556" s="10">
        <v>0.48959999999999998</v>
      </c>
      <c r="H556" t="s">
        <v>6801</v>
      </c>
      <c r="I556">
        <v>53.2</v>
      </c>
      <c r="J556" t="s">
        <v>37</v>
      </c>
      <c r="K556" t="s">
        <v>60</v>
      </c>
    </row>
    <row r="557" spans="2:11" x14ac:dyDescent="0.15">
      <c r="B557" t="s">
        <v>1237</v>
      </c>
      <c r="C557" t="s">
        <v>1238</v>
      </c>
      <c r="D557" t="s">
        <v>89</v>
      </c>
      <c r="E557">
        <v>17.46</v>
      </c>
      <c r="F557" s="10">
        <v>-5.9499999999999997E-2</v>
      </c>
      <c r="G557" s="10">
        <v>0.88490000000000002</v>
      </c>
      <c r="H557" t="s">
        <v>6802</v>
      </c>
      <c r="I557">
        <v>44.34</v>
      </c>
      <c r="J557" t="s">
        <v>89</v>
      </c>
      <c r="K557" t="s">
        <v>109</v>
      </c>
    </row>
    <row r="558" spans="2:11" x14ac:dyDescent="0.15">
      <c r="B558" t="s">
        <v>1101</v>
      </c>
      <c r="C558" t="s">
        <v>1102</v>
      </c>
      <c r="D558" t="s">
        <v>33</v>
      </c>
      <c r="E558">
        <v>28.19</v>
      </c>
      <c r="F558" s="10">
        <v>0.46239999999999998</v>
      </c>
      <c r="G558" s="10">
        <v>0.93030000000000002</v>
      </c>
      <c r="H558" t="s">
        <v>6803</v>
      </c>
      <c r="I558">
        <v>301.52999999999997</v>
      </c>
      <c r="J558" t="s">
        <v>34</v>
      </c>
      <c r="K558" t="s">
        <v>73</v>
      </c>
    </row>
    <row r="559" spans="2:11" x14ac:dyDescent="0.15">
      <c r="B559" t="s">
        <v>971</v>
      </c>
      <c r="C559" t="s">
        <v>972</v>
      </c>
      <c r="D559" t="s">
        <v>65</v>
      </c>
      <c r="E559">
        <v>18.170000000000002</v>
      </c>
      <c r="F559" s="10">
        <v>9.6000000000000002E-2</v>
      </c>
      <c r="G559" s="10">
        <v>0.71050000000000002</v>
      </c>
      <c r="H559" t="s">
        <v>6804</v>
      </c>
      <c r="I559">
        <v>90.44</v>
      </c>
      <c r="J559" t="s">
        <v>65</v>
      </c>
      <c r="K559" t="s">
        <v>110</v>
      </c>
    </row>
    <row r="560" spans="2:11" x14ac:dyDescent="0.15">
      <c r="B560" t="s">
        <v>1111</v>
      </c>
      <c r="C560" t="s">
        <v>1112</v>
      </c>
      <c r="D560" t="s">
        <v>69</v>
      </c>
      <c r="E560">
        <v>27.84</v>
      </c>
      <c r="F560" s="10">
        <v>5.4399999999999997E-2</v>
      </c>
      <c r="G560" s="10">
        <v>0.80820000000000003</v>
      </c>
      <c r="H560" t="s">
        <v>6805</v>
      </c>
      <c r="I560">
        <v>50.96</v>
      </c>
      <c r="J560" t="s">
        <v>76</v>
      </c>
      <c r="K560" t="s">
        <v>77</v>
      </c>
    </row>
    <row r="561" spans="2:11" x14ac:dyDescent="0.15">
      <c r="B561" t="s">
        <v>1792</v>
      </c>
      <c r="C561" t="s">
        <v>1793</v>
      </c>
      <c r="D561" t="s">
        <v>36</v>
      </c>
      <c r="E561">
        <v>208.24</v>
      </c>
      <c r="F561" s="10">
        <v>4.0399999999999998E-2</v>
      </c>
      <c r="G561" s="10">
        <v>0.24160000000000001</v>
      </c>
      <c r="H561" t="s">
        <v>6805</v>
      </c>
      <c r="I561">
        <v>199.4</v>
      </c>
      <c r="J561" t="s">
        <v>40</v>
      </c>
      <c r="K561" t="s">
        <v>56</v>
      </c>
    </row>
    <row r="562" spans="2:11" x14ac:dyDescent="0.15">
      <c r="B562" t="s">
        <v>1583</v>
      </c>
      <c r="C562" t="s">
        <v>1584</v>
      </c>
      <c r="D562" t="s">
        <v>28</v>
      </c>
      <c r="E562" t="s">
        <v>6216</v>
      </c>
      <c r="F562" s="10">
        <v>-0.13780000000000001</v>
      </c>
      <c r="G562" s="10">
        <v>1.3191999999999999</v>
      </c>
      <c r="H562" t="s">
        <v>6806</v>
      </c>
      <c r="I562">
        <v>39.93</v>
      </c>
      <c r="J562" t="s">
        <v>67</v>
      </c>
      <c r="K562" t="s">
        <v>68</v>
      </c>
    </row>
    <row r="563" spans="2:11" x14ac:dyDescent="0.15">
      <c r="B563" t="s">
        <v>1425</v>
      </c>
      <c r="C563" t="s">
        <v>1426</v>
      </c>
      <c r="D563" t="s">
        <v>20</v>
      </c>
      <c r="E563" t="s">
        <v>6216</v>
      </c>
      <c r="F563" s="10">
        <v>-0.52010000000000001</v>
      </c>
      <c r="G563" s="10">
        <v>0.19819999999999999</v>
      </c>
      <c r="H563" t="s">
        <v>6807</v>
      </c>
      <c r="I563">
        <v>77.81</v>
      </c>
      <c r="J563" t="s">
        <v>23</v>
      </c>
      <c r="K563" t="s">
        <v>24</v>
      </c>
    </row>
    <row r="564" spans="2:11" x14ac:dyDescent="0.15">
      <c r="B564" t="s">
        <v>1017</v>
      </c>
      <c r="C564" t="s">
        <v>6808</v>
      </c>
      <c r="D564" t="s">
        <v>65</v>
      </c>
      <c r="E564">
        <v>9.2200000000000006</v>
      </c>
      <c r="F564" s="10">
        <v>0.11070000000000001</v>
      </c>
      <c r="G564" s="10">
        <v>1.1428</v>
      </c>
      <c r="H564" t="s">
        <v>6809</v>
      </c>
      <c r="I564">
        <v>22.66</v>
      </c>
      <c r="J564" t="s">
        <v>65</v>
      </c>
      <c r="K564" t="s">
        <v>108</v>
      </c>
    </row>
    <row r="565" spans="2:11" x14ac:dyDescent="0.15">
      <c r="B565" t="s">
        <v>929</v>
      </c>
      <c r="C565" t="s">
        <v>930</v>
      </c>
      <c r="D565" t="s">
        <v>65</v>
      </c>
      <c r="E565">
        <v>10.84</v>
      </c>
      <c r="F565" s="10">
        <v>-0.155</v>
      </c>
      <c r="G565" s="10">
        <v>1.6975</v>
      </c>
      <c r="H565" t="s">
        <v>6810</v>
      </c>
      <c r="I565">
        <v>20.67</v>
      </c>
      <c r="J565" t="s">
        <v>65</v>
      </c>
      <c r="K565" t="s">
        <v>88</v>
      </c>
    </row>
    <row r="566" spans="2:11" x14ac:dyDescent="0.15">
      <c r="B566" t="s">
        <v>1421</v>
      </c>
      <c r="C566" t="s">
        <v>1422</v>
      </c>
      <c r="D566" t="s">
        <v>89</v>
      </c>
      <c r="E566">
        <v>54.97</v>
      </c>
      <c r="F566" s="10">
        <v>7.0999999999999994E-2</v>
      </c>
      <c r="G566" s="10">
        <v>0.48709999999999998</v>
      </c>
      <c r="H566" t="s">
        <v>6810</v>
      </c>
      <c r="I566">
        <v>29.17</v>
      </c>
      <c r="J566" t="s">
        <v>89</v>
      </c>
      <c r="K566" t="s">
        <v>90</v>
      </c>
    </row>
    <row r="567" spans="2:11" x14ac:dyDescent="0.15">
      <c r="B567" t="s">
        <v>1003</v>
      </c>
      <c r="C567" t="s">
        <v>1004</v>
      </c>
      <c r="D567" t="s">
        <v>80</v>
      </c>
      <c r="E567">
        <v>47.65</v>
      </c>
      <c r="F567" s="10">
        <v>0.18379999999999999</v>
      </c>
      <c r="G567" s="10">
        <v>2.044</v>
      </c>
      <c r="H567" t="s">
        <v>6811</v>
      </c>
      <c r="I567">
        <v>62.13</v>
      </c>
      <c r="J567" t="s">
        <v>80</v>
      </c>
      <c r="K567" t="s">
        <v>81</v>
      </c>
    </row>
    <row r="568" spans="2:11" x14ac:dyDescent="0.15">
      <c r="B568" t="s">
        <v>983</v>
      </c>
      <c r="C568" t="s">
        <v>984</v>
      </c>
      <c r="D568" t="s">
        <v>36</v>
      </c>
      <c r="E568">
        <v>20.440000000000001</v>
      </c>
      <c r="F568" s="10">
        <v>0.1547</v>
      </c>
      <c r="G568" s="10">
        <v>0.65249999999999997</v>
      </c>
      <c r="H568" t="s">
        <v>6812</v>
      </c>
      <c r="I568">
        <v>132.1</v>
      </c>
      <c r="J568" t="s">
        <v>37</v>
      </c>
      <c r="K568" t="s">
        <v>38</v>
      </c>
    </row>
    <row r="569" spans="2:11" x14ac:dyDescent="0.15">
      <c r="B569" t="s">
        <v>1379</v>
      </c>
      <c r="C569" t="s">
        <v>1380</v>
      </c>
      <c r="D569" t="s">
        <v>89</v>
      </c>
      <c r="E569">
        <v>32.659999999999997</v>
      </c>
      <c r="F569" s="10">
        <v>4.8899999999999999E-2</v>
      </c>
      <c r="G569" s="10">
        <v>0.62480000000000002</v>
      </c>
      <c r="H569" t="s">
        <v>6813</v>
      </c>
      <c r="I569">
        <v>88.27</v>
      </c>
      <c r="J569" t="s">
        <v>89</v>
      </c>
      <c r="K569" t="s">
        <v>90</v>
      </c>
    </row>
    <row r="570" spans="2:11" x14ac:dyDescent="0.15">
      <c r="B570" t="s">
        <v>6814</v>
      </c>
      <c r="C570" t="s">
        <v>6815</v>
      </c>
      <c r="D570" t="s">
        <v>69</v>
      </c>
      <c r="E570" t="s">
        <v>6216</v>
      </c>
      <c r="F570" s="10">
        <v>-0.3967</v>
      </c>
      <c r="G570" s="10">
        <v>3.1399999999999997E-2</v>
      </c>
      <c r="H570" t="s">
        <v>6816</v>
      </c>
      <c r="I570">
        <v>42.85</v>
      </c>
      <c r="J570" t="s">
        <v>76</v>
      </c>
      <c r="K570" t="s">
        <v>77</v>
      </c>
    </row>
    <row r="571" spans="2:11" x14ac:dyDescent="0.15">
      <c r="B571" t="s">
        <v>2020</v>
      </c>
      <c r="C571" t="s">
        <v>2021</v>
      </c>
      <c r="D571" t="s">
        <v>20</v>
      </c>
      <c r="E571" t="s">
        <v>6216</v>
      </c>
      <c r="F571" s="10">
        <v>-0.15479999999999999</v>
      </c>
      <c r="G571" s="10">
        <v>2.5034000000000001</v>
      </c>
      <c r="H571" t="s">
        <v>6817</v>
      </c>
      <c r="I571">
        <v>176.06</v>
      </c>
      <c r="J571" t="s">
        <v>23</v>
      </c>
      <c r="K571" t="s">
        <v>24</v>
      </c>
    </row>
    <row r="572" spans="2:11" x14ac:dyDescent="0.15">
      <c r="B572" t="s">
        <v>1139</v>
      </c>
      <c r="C572" t="s">
        <v>1140</v>
      </c>
      <c r="D572" t="s">
        <v>28</v>
      </c>
      <c r="E572">
        <v>20.190000000000001</v>
      </c>
      <c r="F572" s="10">
        <v>0.13869999999999999</v>
      </c>
      <c r="G572" s="10">
        <v>0.98609999999999998</v>
      </c>
      <c r="H572" t="s">
        <v>6818</v>
      </c>
      <c r="I572">
        <v>166.27</v>
      </c>
      <c r="J572" t="s">
        <v>29</v>
      </c>
      <c r="K572" t="s">
        <v>52</v>
      </c>
    </row>
    <row r="573" spans="2:11" x14ac:dyDescent="0.15">
      <c r="B573" t="s">
        <v>6819</v>
      </c>
      <c r="C573" t="s">
        <v>6820</v>
      </c>
      <c r="D573" t="s">
        <v>65</v>
      </c>
      <c r="E573">
        <v>42.52</v>
      </c>
      <c r="F573" s="10">
        <v>5.8000000000000003E-2</v>
      </c>
      <c r="G573" s="10">
        <v>1.1848000000000001</v>
      </c>
      <c r="H573" t="s">
        <v>6821</v>
      </c>
      <c r="I573">
        <v>45.11</v>
      </c>
      <c r="J573" t="s">
        <v>65</v>
      </c>
      <c r="K573" t="s">
        <v>98</v>
      </c>
    </row>
    <row r="574" spans="2:11" x14ac:dyDescent="0.15">
      <c r="B574" t="s">
        <v>1383</v>
      </c>
      <c r="C574" t="s">
        <v>1384</v>
      </c>
      <c r="D574" t="s">
        <v>45</v>
      </c>
      <c r="E574">
        <v>9.19</v>
      </c>
      <c r="F574" s="10">
        <v>0.21149999999999999</v>
      </c>
      <c r="G574" s="10">
        <v>1.2242</v>
      </c>
      <c r="H574" t="s">
        <v>6822</v>
      </c>
      <c r="I574">
        <v>78.19</v>
      </c>
      <c r="J574" t="s">
        <v>53</v>
      </c>
      <c r="K574" t="s">
        <v>84</v>
      </c>
    </row>
    <row r="575" spans="2:11" x14ac:dyDescent="0.15">
      <c r="B575" t="s">
        <v>1089</v>
      </c>
      <c r="C575" t="s">
        <v>1090</v>
      </c>
      <c r="D575" t="s">
        <v>33</v>
      </c>
      <c r="E575">
        <v>13.16</v>
      </c>
      <c r="F575" s="10">
        <v>2.2499999999999999E-2</v>
      </c>
      <c r="G575" s="10">
        <v>0.3029</v>
      </c>
      <c r="H575" t="s">
        <v>6823</v>
      </c>
      <c r="I575">
        <v>56.36</v>
      </c>
      <c r="J575" t="s">
        <v>85</v>
      </c>
      <c r="K575" t="s">
        <v>85</v>
      </c>
    </row>
    <row r="576" spans="2:11" x14ac:dyDescent="0.15">
      <c r="B576" t="s">
        <v>1361</v>
      </c>
      <c r="C576" t="s">
        <v>1362</v>
      </c>
      <c r="D576" t="s">
        <v>36</v>
      </c>
      <c r="E576">
        <v>12.47</v>
      </c>
      <c r="F576" s="10">
        <v>0.43990000000000001</v>
      </c>
      <c r="G576" s="10">
        <v>3.8643000000000001</v>
      </c>
      <c r="H576" t="s">
        <v>6824</v>
      </c>
      <c r="I576">
        <v>99.17</v>
      </c>
      <c r="J576" t="s">
        <v>37</v>
      </c>
      <c r="K576" t="s">
        <v>38</v>
      </c>
    </row>
    <row r="577" spans="2:11" x14ac:dyDescent="0.15">
      <c r="B577" t="s">
        <v>1145</v>
      </c>
      <c r="C577" t="s">
        <v>1146</v>
      </c>
      <c r="D577" t="s">
        <v>69</v>
      </c>
      <c r="E577">
        <v>28.47</v>
      </c>
      <c r="F577" t="s">
        <v>6216</v>
      </c>
      <c r="G577" t="s">
        <v>6216</v>
      </c>
      <c r="H577" t="s">
        <v>6825</v>
      </c>
      <c r="I577">
        <v>284.42</v>
      </c>
      <c r="J577" t="s">
        <v>76</v>
      </c>
      <c r="K577" t="s">
        <v>95</v>
      </c>
    </row>
    <row r="578" spans="2:11" x14ac:dyDescent="0.15">
      <c r="B578" t="s">
        <v>2268</v>
      </c>
      <c r="C578" t="s">
        <v>2269</v>
      </c>
      <c r="D578" t="s">
        <v>45</v>
      </c>
      <c r="E578">
        <v>21.89</v>
      </c>
      <c r="F578" s="10">
        <v>0.19470000000000001</v>
      </c>
      <c r="G578" s="10">
        <v>0.57179999999999997</v>
      </c>
      <c r="H578" t="s">
        <v>6826</v>
      </c>
      <c r="I578">
        <v>63.84</v>
      </c>
      <c r="J578" t="s">
        <v>53</v>
      </c>
      <c r="K578" t="s">
        <v>84</v>
      </c>
    </row>
    <row r="579" spans="2:11" x14ac:dyDescent="0.15">
      <c r="B579" t="s">
        <v>1796</v>
      </c>
      <c r="C579" t="s">
        <v>1797</v>
      </c>
      <c r="D579" t="s">
        <v>69</v>
      </c>
      <c r="E579">
        <v>27.32</v>
      </c>
      <c r="F579" s="10">
        <v>9.7699999999999995E-2</v>
      </c>
      <c r="G579" s="10">
        <v>0.35730000000000001</v>
      </c>
      <c r="H579" t="s">
        <v>6827</v>
      </c>
      <c r="I579">
        <v>75.650000000000006</v>
      </c>
      <c r="J579" t="s">
        <v>76</v>
      </c>
      <c r="K579" t="s">
        <v>107</v>
      </c>
    </row>
    <row r="580" spans="2:11" x14ac:dyDescent="0.15">
      <c r="B580" t="s">
        <v>841</v>
      </c>
      <c r="C580" t="s">
        <v>842</v>
      </c>
      <c r="D580" t="s">
        <v>43</v>
      </c>
      <c r="E580">
        <v>20.68</v>
      </c>
      <c r="F580" s="10">
        <v>-0.4098</v>
      </c>
      <c r="G580" s="10">
        <v>0.59309999999999996</v>
      </c>
      <c r="H580" t="s">
        <v>6828</v>
      </c>
      <c r="I580">
        <v>70.48</v>
      </c>
      <c r="J580" t="s">
        <v>43</v>
      </c>
      <c r="K580" t="s">
        <v>44</v>
      </c>
    </row>
    <row r="581" spans="2:11" x14ac:dyDescent="0.15">
      <c r="B581" t="s">
        <v>6829</v>
      </c>
      <c r="C581" t="s">
        <v>2079</v>
      </c>
      <c r="D581" t="s">
        <v>69</v>
      </c>
      <c r="E581" t="s">
        <v>6216</v>
      </c>
      <c r="F581" s="10">
        <v>-5.6899999999999999E-2</v>
      </c>
      <c r="G581" t="s">
        <v>6216</v>
      </c>
      <c r="H581" t="s">
        <v>6830</v>
      </c>
      <c r="I581">
        <v>165.75</v>
      </c>
      <c r="J581" t="s">
        <v>76</v>
      </c>
      <c r="K581" t="s">
        <v>77</v>
      </c>
    </row>
    <row r="582" spans="2:11" x14ac:dyDescent="0.15">
      <c r="B582" t="s">
        <v>1351</v>
      </c>
      <c r="C582" t="s">
        <v>1352</v>
      </c>
      <c r="D582" t="s">
        <v>69</v>
      </c>
      <c r="E582">
        <v>32.479999999999997</v>
      </c>
      <c r="F582" s="10">
        <v>0.33400000000000002</v>
      </c>
      <c r="G582" s="10">
        <v>0.7833</v>
      </c>
      <c r="H582" t="s">
        <v>6830</v>
      </c>
      <c r="I582">
        <v>99.84</v>
      </c>
      <c r="J582" t="s">
        <v>76</v>
      </c>
      <c r="K582" t="s">
        <v>82</v>
      </c>
    </row>
    <row r="583" spans="2:11" x14ac:dyDescent="0.15">
      <c r="B583" t="s">
        <v>1247</v>
      </c>
      <c r="C583" t="s">
        <v>1248</v>
      </c>
      <c r="D583" t="s">
        <v>89</v>
      </c>
      <c r="E583">
        <v>20.239999999999998</v>
      </c>
      <c r="F583" s="10">
        <v>0.28960000000000002</v>
      </c>
      <c r="G583" s="10">
        <v>1.6488</v>
      </c>
      <c r="H583" t="s">
        <v>6831</v>
      </c>
      <c r="I583">
        <v>81.040000000000006</v>
      </c>
      <c r="J583" t="s">
        <v>89</v>
      </c>
      <c r="K583" t="s">
        <v>90</v>
      </c>
    </row>
    <row r="584" spans="2:11" x14ac:dyDescent="0.15">
      <c r="B584" t="s">
        <v>1335</v>
      </c>
      <c r="C584" t="s">
        <v>1336</v>
      </c>
      <c r="D584" t="s">
        <v>69</v>
      </c>
      <c r="E584">
        <v>31.9</v>
      </c>
      <c r="F584" s="10">
        <v>0.15759999999999999</v>
      </c>
      <c r="G584" s="10">
        <v>0.54890000000000005</v>
      </c>
      <c r="H584" t="s">
        <v>6832</v>
      </c>
      <c r="I584">
        <v>187.24</v>
      </c>
      <c r="J584" t="s">
        <v>76</v>
      </c>
      <c r="K584" t="s">
        <v>82</v>
      </c>
    </row>
    <row r="585" spans="2:11" x14ac:dyDescent="0.15">
      <c r="B585" t="s">
        <v>1553</v>
      </c>
      <c r="C585" t="s">
        <v>1554</v>
      </c>
      <c r="D585" t="s">
        <v>33</v>
      </c>
      <c r="E585">
        <v>22.53</v>
      </c>
      <c r="F585" s="10">
        <v>0.4042</v>
      </c>
      <c r="G585" s="10">
        <v>2.1756000000000002</v>
      </c>
      <c r="H585" t="s">
        <v>6833</v>
      </c>
      <c r="I585">
        <v>133.41</v>
      </c>
      <c r="J585" t="s">
        <v>34</v>
      </c>
      <c r="K585" t="s">
        <v>73</v>
      </c>
    </row>
    <row r="586" spans="2:11" x14ac:dyDescent="0.15">
      <c r="B586" t="s">
        <v>1465</v>
      </c>
      <c r="C586" t="s">
        <v>1466</v>
      </c>
      <c r="D586" t="s">
        <v>28</v>
      </c>
      <c r="E586">
        <v>17.850000000000001</v>
      </c>
      <c r="F586" s="10">
        <v>8.9800000000000005E-2</v>
      </c>
      <c r="G586" s="10">
        <v>0.56320000000000003</v>
      </c>
      <c r="H586" t="s">
        <v>6834</v>
      </c>
      <c r="I586">
        <v>43.8</v>
      </c>
      <c r="J586" t="s">
        <v>31</v>
      </c>
      <c r="K586" t="s">
        <v>116</v>
      </c>
    </row>
    <row r="587" spans="2:11" x14ac:dyDescent="0.15">
      <c r="B587" t="s">
        <v>1461</v>
      </c>
      <c r="C587" t="s">
        <v>1462</v>
      </c>
      <c r="D587" t="s">
        <v>69</v>
      </c>
      <c r="E587">
        <v>17.100000000000001</v>
      </c>
      <c r="F587" s="10">
        <v>0.1489</v>
      </c>
      <c r="G587" s="10">
        <v>1.1217999999999999</v>
      </c>
      <c r="H587" t="s">
        <v>6835</v>
      </c>
      <c r="I587">
        <v>544.16999999999996</v>
      </c>
      <c r="J587" t="s">
        <v>70</v>
      </c>
      <c r="K587" t="s">
        <v>75</v>
      </c>
    </row>
    <row r="588" spans="2:11" x14ac:dyDescent="0.15">
      <c r="B588" t="s">
        <v>1575</v>
      </c>
      <c r="C588" t="s">
        <v>1576</v>
      </c>
      <c r="D588" t="s">
        <v>20</v>
      </c>
      <c r="E588">
        <v>153.77000000000001</v>
      </c>
      <c r="F588" s="10">
        <v>0.18160000000000001</v>
      </c>
      <c r="G588" s="10">
        <v>0.43469999999999998</v>
      </c>
      <c r="H588" t="s">
        <v>6835</v>
      </c>
      <c r="I588">
        <v>189.05</v>
      </c>
      <c r="J588" t="s">
        <v>23</v>
      </c>
      <c r="K588" t="s">
        <v>24</v>
      </c>
    </row>
    <row r="589" spans="2:11" x14ac:dyDescent="0.15">
      <c r="B589" t="s">
        <v>1091</v>
      </c>
      <c r="C589" t="s">
        <v>1092</v>
      </c>
      <c r="D589" t="s">
        <v>20</v>
      </c>
      <c r="E589">
        <v>20.54</v>
      </c>
      <c r="F589" s="10">
        <v>0.55189999999999995</v>
      </c>
      <c r="G589" s="10">
        <v>2.5133000000000001</v>
      </c>
      <c r="H589" t="s">
        <v>6836</v>
      </c>
      <c r="I589">
        <v>75.459999999999994</v>
      </c>
      <c r="J589" t="s">
        <v>23</v>
      </c>
      <c r="K589" t="s">
        <v>42</v>
      </c>
    </row>
    <row r="590" spans="2:11" x14ac:dyDescent="0.15">
      <c r="B590" t="s">
        <v>1429</v>
      </c>
      <c r="C590" t="s">
        <v>1430</v>
      </c>
      <c r="D590" t="s">
        <v>28</v>
      </c>
      <c r="E590">
        <v>95.06</v>
      </c>
      <c r="F590" s="10">
        <v>0.15740000000000001</v>
      </c>
      <c r="G590" s="10">
        <v>1.4133</v>
      </c>
      <c r="H590" t="s">
        <v>6837</v>
      </c>
      <c r="I590">
        <v>185.36</v>
      </c>
      <c r="J590" t="s">
        <v>29</v>
      </c>
      <c r="K590" t="s">
        <v>52</v>
      </c>
    </row>
    <row r="591" spans="2:11" x14ac:dyDescent="0.15">
      <c r="B591" t="s">
        <v>1177</v>
      </c>
      <c r="C591" t="s">
        <v>1178</v>
      </c>
      <c r="D591" t="s">
        <v>25</v>
      </c>
      <c r="E591" t="s">
        <v>6216</v>
      </c>
      <c r="F591" s="10">
        <v>-0.129</v>
      </c>
      <c r="G591" s="10">
        <v>0.57089999999999996</v>
      </c>
      <c r="H591" t="s">
        <v>6838</v>
      </c>
      <c r="I591">
        <v>41.28</v>
      </c>
      <c r="J591" t="s">
        <v>26</v>
      </c>
      <c r="K591" t="s">
        <v>57</v>
      </c>
    </row>
    <row r="592" spans="2:11" x14ac:dyDescent="0.15">
      <c r="B592" t="s">
        <v>1175</v>
      </c>
      <c r="C592" t="s">
        <v>1176</v>
      </c>
      <c r="D592" t="s">
        <v>25</v>
      </c>
      <c r="E592" t="s">
        <v>6216</v>
      </c>
      <c r="F592" s="10">
        <v>-0.129</v>
      </c>
      <c r="G592" s="10">
        <v>0.57089999999999996</v>
      </c>
      <c r="H592" t="s">
        <v>6838</v>
      </c>
      <c r="I592">
        <v>46.78</v>
      </c>
      <c r="J592" t="s">
        <v>26</v>
      </c>
      <c r="K592" t="s">
        <v>57</v>
      </c>
    </row>
    <row r="593" spans="2:11" x14ac:dyDescent="0.15">
      <c r="B593" t="s">
        <v>1297</v>
      </c>
      <c r="C593" t="s">
        <v>1298</v>
      </c>
      <c r="D593" t="s">
        <v>69</v>
      </c>
      <c r="E593">
        <v>16.68</v>
      </c>
      <c r="F593" s="10">
        <v>0.17330000000000001</v>
      </c>
      <c r="G593" s="10">
        <v>0.39360000000000001</v>
      </c>
      <c r="H593" t="s">
        <v>6839</v>
      </c>
      <c r="I593">
        <v>194.24</v>
      </c>
      <c r="J593" t="s">
        <v>76</v>
      </c>
      <c r="K593" t="s">
        <v>82</v>
      </c>
    </row>
    <row r="594" spans="2:11" x14ac:dyDescent="0.15">
      <c r="B594" t="s">
        <v>1397</v>
      </c>
      <c r="C594" t="s">
        <v>1398</v>
      </c>
      <c r="D594" t="s">
        <v>33</v>
      </c>
      <c r="E594">
        <v>11.23</v>
      </c>
      <c r="F594" s="10">
        <v>3.7199999999999997E-2</v>
      </c>
      <c r="G594" s="10">
        <v>0.6069</v>
      </c>
      <c r="H594" t="s">
        <v>6840</v>
      </c>
      <c r="I594">
        <v>22.45</v>
      </c>
      <c r="J594" t="s">
        <v>34</v>
      </c>
      <c r="K594" t="s">
        <v>73</v>
      </c>
    </row>
    <row r="595" spans="2:11" x14ac:dyDescent="0.15">
      <c r="B595" t="s">
        <v>1219</v>
      </c>
      <c r="C595" t="s">
        <v>1220</v>
      </c>
      <c r="D595" t="s">
        <v>36</v>
      </c>
      <c r="E595">
        <v>22.92</v>
      </c>
      <c r="F595" s="10">
        <v>0.46200000000000002</v>
      </c>
      <c r="G595" s="10">
        <v>0.37519999999999998</v>
      </c>
      <c r="H595" t="s">
        <v>6840</v>
      </c>
      <c r="I595">
        <v>107.54</v>
      </c>
      <c r="J595" t="s">
        <v>40</v>
      </c>
      <c r="K595" t="s">
        <v>55</v>
      </c>
    </row>
    <row r="596" spans="2:11" x14ac:dyDescent="0.15">
      <c r="B596" t="s">
        <v>1193</v>
      </c>
      <c r="C596" t="s">
        <v>1194</v>
      </c>
      <c r="D596" t="s">
        <v>20</v>
      </c>
      <c r="E596">
        <v>34.04</v>
      </c>
      <c r="F596" s="10">
        <v>0.57920000000000005</v>
      </c>
      <c r="G596" s="10">
        <v>0.51780000000000004</v>
      </c>
      <c r="H596" t="s">
        <v>6841</v>
      </c>
      <c r="I596">
        <v>152.07</v>
      </c>
      <c r="J596" t="s">
        <v>23</v>
      </c>
      <c r="K596" t="s">
        <v>24</v>
      </c>
    </row>
    <row r="597" spans="2:11" x14ac:dyDescent="0.15">
      <c r="B597" t="s">
        <v>1345</v>
      </c>
      <c r="C597" t="s">
        <v>1346</v>
      </c>
      <c r="D597" t="s">
        <v>25</v>
      </c>
      <c r="E597">
        <v>17.07</v>
      </c>
      <c r="F597" s="10">
        <v>0.12379999999999999</v>
      </c>
      <c r="G597" s="10">
        <v>1.7041999999999999</v>
      </c>
      <c r="H597" t="s">
        <v>6842</v>
      </c>
      <c r="I597">
        <v>26.31</v>
      </c>
      <c r="J597" t="s">
        <v>26</v>
      </c>
      <c r="K597" t="s">
        <v>74</v>
      </c>
    </row>
    <row r="598" spans="2:11" x14ac:dyDescent="0.15">
      <c r="B598" t="s">
        <v>1325</v>
      </c>
      <c r="C598" t="s">
        <v>1326</v>
      </c>
      <c r="D598" t="s">
        <v>20</v>
      </c>
      <c r="E598" t="s">
        <v>6216</v>
      </c>
      <c r="F598" s="10">
        <v>-0.02</v>
      </c>
      <c r="G598" s="10">
        <v>0.28360000000000002</v>
      </c>
      <c r="H598" t="s">
        <v>6843</v>
      </c>
      <c r="I598">
        <v>120.07</v>
      </c>
      <c r="J598" t="s">
        <v>23</v>
      </c>
      <c r="K598" t="s">
        <v>24</v>
      </c>
    </row>
    <row r="599" spans="2:11" x14ac:dyDescent="0.15">
      <c r="B599" t="s">
        <v>953</v>
      </c>
      <c r="C599" t="s">
        <v>954</v>
      </c>
      <c r="D599" t="s">
        <v>33</v>
      </c>
      <c r="E599">
        <v>21.18</v>
      </c>
      <c r="F599" s="10">
        <v>0.13930000000000001</v>
      </c>
      <c r="G599" s="10">
        <v>0.4027</v>
      </c>
      <c r="H599" t="s">
        <v>6844</v>
      </c>
      <c r="I599">
        <v>95.55</v>
      </c>
      <c r="J599" t="s">
        <v>34</v>
      </c>
      <c r="K599" t="s">
        <v>73</v>
      </c>
    </row>
    <row r="600" spans="2:11" x14ac:dyDescent="0.15">
      <c r="B600" t="s">
        <v>1435</v>
      </c>
      <c r="C600" t="s">
        <v>1436</v>
      </c>
      <c r="D600" t="s">
        <v>28</v>
      </c>
      <c r="E600">
        <v>15.23</v>
      </c>
      <c r="F600" s="10">
        <v>-0.17430000000000001</v>
      </c>
      <c r="G600" s="10">
        <v>1.5918000000000001</v>
      </c>
      <c r="H600" t="s">
        <v>6845</v>
      </c>
      <c r="I600">
        <v>23.78</v>
      </c>
      <c r="J600" t="s">
        <v>67</v>
      </c>
      <c r="K600" t="s">
        <v>100</v>
      </c>
    </row>
    <row r="601" spans="2:11" x14ac:dyDescent="0.15">
      <c r="B601" t="s">
        <v>1099</v>
      </c>
      <c r="C601" t="s">
        <v>1100</v>
      </c>
      <c r="D601" t="s">
        <v>80</v>
      </c>
      <c r="E601">
        <v>85.82</v>
      </c>
      <c r="F601" s="10">
        <v>3.5000000000000003E-2</v>
      </c>
      <c r="G601" s="10">
        <v>0.9042</v>
      </c>
      <c r="H601" t="s">
        <v>6846</v>
      </c>
      <c r="I601">
        <v>106.24</v>
      </c>
      <c r="J601" t="s">
        <v>80</v>
      </c>
      <c r="K601" t="s">
        <v>81</v>
      </c>
    </row>
    <row r="602" spans="2:11" x14ac:dyDescent="0.15">
      <c r="B602" t="s">
        <v>2466</v>
      </c>
      <c r="C602" t="s">
        <v>117</v>
      </c>
      <c r="D602" t="s">
        <v>28</v>
      </c>
      <c r="E602">
        <v>47.28</v>
      </c>
      <c r="F602" t="s">
        <v>6216</v>
      </c>
      <c r="G602" s="10">
        <v>5.2892999999999999</v>
      </c>
      <c r="H602" t="s">
        <v>6847</v>
      </c>
      <c r="I602">
        <v>476.55</v>
      </c>
      <c r="J602" t="s">
        <v>29</v>
      </c>
      <c r="K602" t="s">
        <v>52</v>
      </c>
    </row>
    <row r="603" spans="2:11" x14ac:dyDescent="0.15">
      <c r="B603" t="s">
        <v>1784</v>
      </c>
      <c r="C603" t="s">
        <v>1785</v>
      </c>
      <c r="D603" t="s">
        <v>28</v>
      </c>
      <c r="E603">
        <v>59.82</v>
      </c>
      <c r="F603" s="10">
        <v>0.20930000000000001</v>
      </c>
      <c r="G603" s="10">
        <v>1.3065</v>
      </c>
      <c r="H603" t="s">
        <v>6847</v>
      </c>
      <c r="I603">
        <v>94.17</v>
      </c>
      <c r="J603" t="s">
        <v>29</v>
      </c>
      <c r="K603" t="s">
        <v>52</v>
      </c>
    </row>
    <row r="604" spans="2:11" x14ac:dyDescent="0.15">
      <c r="B604" t="s">
        <v>1475</v>
      </c>
      <c r="C604" t="s">
        <v>1476</v>
      </c>
      <c r="D604" t="s">
        <v>28</v>
      </c>
      <c r="E604">
        <v>33.69</v>
      </c>
      <c r="F604" s="10">
        <v>3.5999999999999997E-2</v>
      </c>
      <c r="G604" s="10">
        <v>0.62180000000000002</v>
      </c>
      <c r="H604" t="s">
        <v>6847</v>
      </c>
      <c r="I604">
        <v>163.99</v>
      </c>
      <c r="J604" t="s">
        <v>31</v>
      </c>
      <c r="K604" t="s">
        <v>116</v>
      </c>
    </row>
    <row r="605" spans="2:11" x14ac:dyDescent="0.15">
      <c r="B605" t="s">
        <v>2176</v>
      </c>
      <c r="C605" t="s">
        <v>2177</v>
      </c>
      <c r="D605" t="s">
        <v>36</v>
      </c>
      <c r="E605" t="s">
        <v>6216</v>
      </c>
      <c r="F605" s="10">
        <v>-0.66820000000000002</v>
      </c>
      <c r="G605" s="10">
        <v>1.1000000000000001E-3</v>
      </c>
      <c r="H605" t="s">
        <v>6848</v>
      </c>
      <c r="I605">
        <v>196.48</v>
      </c>
      <c r="J605" t="s">
        <v>40</v>
      </c>
      <c r="K605" t="s">
        <v>55</v>
      </c>
    </row>
    <row r="606" spans="2:11" x14ac:dyDescent="0.15">
      <c r="B606" t="s">
        <v>1706</v>
      </c>
      <c r="C606" t="s">
        <v>1707</v>
      </c>
      <c r="D606" t="s">
        <v>36</v>
      </c>
      <c r="E606" t="s">
        <v>6216</v>
      </c>
      <c r="F606" s="10">
        <v>-1.77E-2</v>
      </c>
      <c r="G606" s="10">
        <v>0.12620000000000001</v>
      </c>
      <c r="H606" t="s">
        <v>6849</v>
      </c>
      <c r="I606">
        <v>269.67</v>
      </c>
      <c r="J606" t="s">
        <v>37</v>
      </c>
      <c r="K606" t="s">
        <v>60</v>
      </c>
    </row>
    <row r="607" spans="2:11" x14ac:dyDescent="0.15">
      <c r="B607" t="s">
        <v>6850</v>
      </c>
      <c r="C607" t="s">
        <v>6851</v>
      </c>
      <c r="D607" t="s">
        <v>69</v>
      </c>
      <c r="E607" t="s">
        <v>6216</v>
      </c>
      <c r="F607" t="s">
        <v>6216</v>
      </c>
      <c r="G607" s="10">
        <v>0.91669999999999996</v>
      </c>
      <c r="H607" t="s">
        <v>6852</v>
      </c>
      <c r="I607">
        <v>23.36</v>
      </c>
      <c r="J607" t="s">
        <v>6370</v>
      </c>
      <c r="K607" t="s">
        <v>96</v>
      </c>
    </row>
    <row r="608" spans="2:11" x14ac:dyDescent="0.15">
      <c r="B608" t="s">
        <v>1159</v>
      </c>
      <c r="C608" t="s">
        <v>1160</v>
      </c>
      <c r="D608" t="s">
        <v>33</v>
      </c>
      <c r="E608">
        <v>15.1</v>
      </c>
      <c r="F608" s="10">
        <v>9.11E-2</v>
      </c>
      <c r="G608" s="10">
        <v>0.21920000000000001</v>
      </c>
      <c r="H608" t="s">
        <v>6852</v>
      </c>
      <c r="I608">
        <v>96.28</v>
      </c>
      <c r="J608" t="s">
        <v>85</v>
      </c>
      <c r="K608" t="s">
        <v>85</v>
      </c>
    </row>
    <row r="609" spans="2:11" x14ac:dyDescent="0.15">
      <c r="B609" t="s">
        <v>1241</v>
      </c>
      <c r="C609" t="s">
        <v>1242</v>
      </c>
      <c r="D609" t="s">
        <v>20</v>
      </c>
      <c r="E609">
        <v>20.32</v>
      </c>
      <c r="F609" s="10">
        <v>0.18509999999999999</v>
      </c>
      <c r="G609" s="10">
        <v>0.26419999999999999</v>
      </c>
      <c r="H609" t="s">
        <v>6853</v>
      </c>
      <c r="I609">
        <v>77.16</v>
      </c>
      <c r="J609" t="s">
        <v>23</v>
      </c>
      <c r="K609" t="s">
        <v>42</v>
      </c>
    </row>
    <row r="610" spans="2:11" x14ac:dyDescent="0.15">
      <c r="B610" t="s">
        <v>1157</v>
      </c>
      <c r="C610" t="s">
        <v>1158</v>
      </c>
      <c r="D610" t="s">
        <v>28</v>
      </c>
      <c r="E610">
        <v>185.3</v>
      </c>
      <c r="F610" s="10">
        <v>6.8099999999999994E-2</v>
      </c>
      <c r="G610" s="10">
        <v>1.512</v>
      </c>
      <c r="H610" t="s">
        <v>6854</v>
      </c>
      <c r="I610">
        <v>164.63</v>
      </c>
      <c r="J610" t="s">
        <v>58</v>
      </c>
      <c r="K610" t="s">
        <v>115</v>
      </c>
    </row>
    <row r="611" spans="2:11" x14ac:dyDescent="0.15">
      <c r="B611" t="s">
        <v>1283</v>
      </c>
      <c r="C611" t="s">
        <v>1284</v>
      </c>
      <c r="D611" t="s">
        <v>80</v>
      </c>
      <c r="E611">
        <v>19.75</v>
      </c>
      <c r="F611" s="10">
        <v>0.21299999999999999</v>
      </c>
      <c r="G611" s="10">
        <v>2.2082000000000002</v>
      </c>
      <c r="H611" t="s">
        <v>6855</v>
      </c>
      <c r="I611">
        <v>43.3</v>
      </c>
      <c r="J611" t="s">
        <v>80</v>
      </c>
      <c r="K611" t="s">
        <v>81</v>
      </c>
    </row>
    <row r="612" spans="2:11" x14ac:dyDescent="0.15">
      <c r="B612" t="s">
        <v>1093</v>
      </c>
      <c r="C612" t="s">
        <v>1094</v>
      </c>
      <c r="D612" t="s">
        <v>89</v>
      </c>
      <c r="E612">
        <v>38.840000000000003</v>
      </c>
      <c r="F612" s="10">
        <v>0.109</v>
      </c>
      <c r="G612" s="10">
        <v>0.75370000000000004</v>
      </c>
      <c r="H612" t="s">
        <v>6856</v>
      </c>
      <c r="I612">
        <v>46.16</v>
      </c>
      <c r="J612" t="s">
        <v>89</v>
      </c>
      <c r="K612" t="s">
        <v>90</v>
      </c>
    </row>
    <row r="613" spans="2:11" x14ac:dyDescent="0.15">
      <c r="B613" t="s">
        <v>1233</v>
      </c>
      <c r="C613" t="s">
        <v>1234</v>
      </c>
      <c r="D613" t="s">
        <v>20</v>
      </c>
      <c r="E613">
        <v>78.03</v>
      </c>
      <c r="F613" s="10">
        <v>2.29E-2</v>
      </c>
      <c r="G613" s="10">
        <v>1.3640000000000001</v>
      </c>
      <c r="H613" t="s">
        <v>6857</v>
      </c>
      <c r="I613">
        <v>223.7</v>
      </c>
      <c r="J613" t="s">
        <v>23</v>
      </c>
      <c r="K613" t="s">
        <v>42</v>
      </c>
    </row>
    <row r="614" spans="2:11" x14ac:dyDescent="0.15">
      <c r="B614" t="s">
        <v>1373</v>
      </c>
      <c r="C614" t="s">
        <v>1374</v>
      </c>
      <c r="D614" t="s">
        <v>69</v>
      </c>
      <c r="E614">
        <v>28.03</v>
      </c>
      <c r="F614" s="10">
        <v>0.19620000000000001</v>
      </c>
      <c r="G614" s="10">
        <v>8.5900000000000004E-2</v>
      </c>
      <c r="H614" t="s">
        <v>6857</v>
      </c>
      <c r="I614">
        <v>61.04</v>
      </c>
      <c r="J614" t="s">
        <v>76</v>
      </c>
      <c r="K614" t="s">
        <v>95</v>
      </c>
    </row>
    <row r="615" spans="2:11" x14ac:dyDescent="0.15">
      <c r="B615" t="s">
        <v>1577</v>
      </c>
      <c r="C615" t="s">
        <v>1578</v>
      </c>
      <c r="D615" t="s">
        <v>33</v>
      </c>
      <c r="E615">
        <v>17.36</v>
      </c>
      <c r="F615" s="10">
        <v>0.1104</v>
      </c>
      <c r="G615" s="10">
        <v>0.2331</v>
      </c>
      <c r="H615" t="s">
        <v>6858</v>
      </c>
      <c r="I615">
        <v>70.400000000000006</v>
      </c>
      <c r="J615" t="s">
        <v>47</v>
      </c>
      <c r="K615" t="s">
        <v>47</v>
      </c>
    </row>
    <row r="616" spans="2:11" x14ac:dyDescent="0.15">
      <c r="B616" t="s">
        <v>1445</v>
      </c>
      <c r="C616" t="s">
        <v>1446</v>
      </c>
      <c r="D616" t="s">
        <v>33</v>
      </c>
      <c r="E616">
        <v>51.9</v>
      </c>
      <c r="F616" s="10">
        <v>0.18990000000000001</v>
      </c>
      <c r="G616" s="10">
        <v>0.4929</v>
      </c>
      <c r="H616" t="s">
        <v>6859</v>
      </c>
      <c r="I616">
        <v>226.2</v>
      </c>
      <c r="J616" t="s">
        <v>34</v>
      </c>
      <c r="K616" t="s">
        <v>73</v>
      </c>
    </row>
    <row r="617" spans="2:11" x14ac:dyDescent="0.15">
      <c r="B617" t="s">
        <v>2270</v>
      </c>
      <c r="C617" t="s">
        <v>2271</v>
      </c>
      <c r="D617" t="s">
        <v>28</v>
      </c>
      <c r="E617">
        <v>20.02</v>
      </c>
      <c r="F617" s="10">
        <v>0.2278</v>
      </c>
      <c r="G617" s="10">
        <v>1.5801000000000001</v>
      </c>
      <c r="H617" t="s">
        <v>6860</v>
      </c>
      <c r="I617">
        <v>361.19</v>
      </c>
      <c r="J617" t="s">
        <v>29</v>
      </c>
      <c r="K617" t="s">
        <v>52</v>
      </c>
    </row>
    <row r="618" spans="2:11" x14ac:dyDescent="0.15">
      <c r="B618" t="s">
        <v>4487</v>
      </c>
      <c r="C618" t="s">
        <v>4488</v>
      </c>
      <c r="D618" t="s">
        <v>80</v>
      </c>
      <c r="E618">
        <v>397.06</v>
      </c>
      <c r="F618" s="10">
        <v>0.31030000000000002</v>
      </c>
      <c r="G618" s="10">
        <v>4.5699999999999998E-2</v>
      </c>
      <c r="H618" t="s">
        <v>6861</v>
      </c>
      <c r="I618">
        <v>63.53</v>
      </c>
      <c r="J618" t="s">
        <v>80</v>
      </c>
      <c r="K618" t="s">
        <v>102</v>
      </c>
    </row>
    <row r="619" spans="2:11" x14ac:dyDescent="0.15">
      <c r="B619" t="s">
        <v>1067</v>
      </c>
      <c r="C619" t="s">
        <v>6862</v>
      </c>
      <c r="D619" t="s">
        <v>45</v>
      </c>
      <c r="E619">
        <v>12.42</v>
      </c>
      <c r="F619" s="10">
        <v>-7.3599999999999999E-2</v>
      </c>
      <c r="G619" s="10">
        <v>0.66410000000000002</v>
      </c>
      <c r="H619" t="s">
        <v>6863</v>
      </c>
      <c r="I619">
        <v>45.49</v>
      </c>
      <c r="J619" t="s">
        <v>53</v>
      </c>
      <c r="K619" t="s">
        <v>54</v>
      </c>
    </row>
    <row r="620" spans="2:11" x14ac:dyDescent="0.15">
      <c r="B620" t="s">
        <v>1359</v>
      </c>
      <c r="C620" t="s">
        <v>1360</v>
      </c>
      <c r="D620" t="s">
        <v>80</v>
      </c>
      <c r="E620">
        <v>225.96</v>
      </c>
      <c r="F620" s="10">
        <v>1.7500000000000002E-2</v>
      </c>
      <c r="G620" s="10">
        <v>0.43709999999999999</v>
      </c>
      <c r="H620" t="s">
        <v>6864</v>
      </c>
      <c r="I620">
        <v>31.43</v>
      </c>
      <c r="J620" t="s">
        <v>80</v>
      </c>
      <c r="K620" t="s">
        <v>81</v>
      </c>
    </row>
    <row r="621" spans="2:11" x14ac:dyDescent="0.15">
      <c r="B621" t="s">
        <v>1173</v>
      </c>
      <c r="C621" t="s">
        <v>1174</v>
      </c>
      <c r="D621" t="s">
        <v>20</v>
      </c>
      <c r="E621">
        <v>12.47</v>
      </c>
      <c r="F621" t="s">
        <v>6216</v>
      </c>
      <c r="G621" s="10">
        <v>17.696100000000001</v>
      </c>
      <c r="H621" t="s">
        <v>6864</v>
      </c>
      <c r="I621">
        <v>23.33</v>
      </c>
      <c r="J621" t="s">
        <v>23</v>
      </c>
      <c r="K621" t="s">
        <v>42</v>
      </c>
    </row>
    <row r="622" spans="2:11" x14ac:dyDescent="0.15">
      <c r="B622" t="s">
        <v>1147</v>
      </c>
      <c r="C622" t="s">
        <v>1148</v>
      </c>
      <c r="D622" t="s">
        <v>20</v>
      </c>
      <c r="E622">
        <v>74.53</v>
      </c>
      <c r="F622" s="10">
        <v>0.155</v>
      </c>
      <c r="G622" s="10">
        <v>9.5999999999999992E-3</v>
      </c>
      <c r="H622" t="s">
        <v>6864</v>
      </c>
      <c r="I622">
        <v>208.68</v>
      </c>
      <c r="J622" t="s">
        <v>48</v>
      </c>
      <c r="K622" t="s">
        <v>48</v>
      </c>
    </row>
    <row r="623" spans="2:11" x14ac:dyDescent="0.15">
      <c r="B623" t="s">
        <v>6865</v>
      </c>
      <c r="C623" t="s">
        <v>6866</v>
      </c>
      <c r="D623" t="s">
        <v>36</v>
      </c>
      <c r="E623" t="s">
        <v>6216</v>
      </c>
      <c r="F623" s="10">
        <v>-1.2901</v>
      </c>
      <c r="G623" s="10">
        <v>0.46539999999999998</v>
      </c>
      <c r="H623" t="s">
        <v>6867</v>
      </c>
      <c r="I623">
        <v>65.5</v>
      </c>
      <c r="J623" t="s">
        <v>40</v>
      </c>
      <c r="K623" t="s">
        <v>55</v>
      </c>
    </row>
    <row r="624" spans="2:11" x14ac:dyDescent="0.15">
      <c r="B624" t="s">
        <v>1712</v>
      </c>
      <c r="C624" t="s">
        <v>1713</v>
      </c>
      <c r="D624" t="s">
        <v>28</v>
      </c>
      <c r="E624">
        <v>17.38</v>
      </c>
      <c r="F624" s="10">
        <v>0.42449999999999999</v>
      </c>
      <c r="G624" s="10">
        <v>1.1012</v>
      </c>
      <c r="H624" t="s">
        <v>6867</v>
      </c>
      <c r="I624">
        <v>122.91</v>
      </c>
      <c r="J624" t="s">
        <v>29</v>
      </c>
      <c r="K624" t="s">
        <v>52</v>
      </c>
    </row>
    <row r="625" spans="2:11" x14ac:dyDescent="0.15">
      <c r="B625" t="s">
        <v>2238</v>
      </c>
      <c r="C625" t="s">
        <v>2239</v>
      </c>
      <c r="D625" t="s">
        <v>36</v>
      </c>
      <c r="E625" t="s">
        <v>6216</v>
      </c>
      <c r="F625" s="10">
        <v>-0.2064</v>
      </c>
      <c r="G625" s="10">
        <v>4.1799999999999997E-2</v>
      </c>
      <c r="H625" t="s">
        <v>6868</v>
      </c>
      <c r="I625">
        <v>138.05000000000001</v>
      </c>
      <c r="J625" t="s">
        <v>40</v>
      </c>
      <c r="K625" t="s">
        <v>55</v>
      </c>
    </row>
    <row r="626" spans="2:11" x14ac:dyDescent="0.15">
      <c r="B626" t="s">
        <v>1127</v>
      </c>
      <c r="C626" t="s">
        <v>1128</v>
      </c>
      <c r="D626" t="s">
        <v>28</v>
      </c>
      <c r="E626" t="s">
        <v>6216</v>
      </c>
      <c r="F626" s="10">
        <v>-0.22470000000000001</v>
      </c>
      <c r="G626" s="10">
        <v>3.2061000000000002</v>
      </c>
      <c r="H626" t="s">
        <v>6869</v>
      </c>
      <c r="I626">
        <v>38.119999999999997</v>
      </c>
      <c r="J626" t="s">
        <v>58</v>
      </c>
      <c r="K626" t="s">
        <v>59</v>
      </c>
    </row>
    <row r="627" spans="2:11" x14ac:dyDescent="0.15">
      <c r="B627" t="s">
        <v>1427</v>
      </c>
      <c r="C627" t="s">
        <v>1428</v>
      </c>
      <c r="D627" t="s">
        <v>69</v>
      </c>
      <c r="E627">
        <v>25.57</v>
      </c>
      <c r="F627" s="10">
        <v>0.17419999999999999</v>
      </c>
      <c r="G627" s="10">
        <v>0.81379999999999997</v>
      </c>
      <c r="H627" t="s">
        <v>6869</v>
      </c>
      <c r="I627">
        <v>177.77</v>
      </c>
      <c r="J627" t="s">
        <v>76</v>
      </c>
      <c r="K627" t="s">
        <v>91</v>
      </c>
    </row>
    <row r="628" spans="2:11" x14ac:dyDescent="0.15">
      <c r="B628" t="s">
        <v>3159</v>
      </c>
      <c r="C628" t="s">
        <v>3160</v>
      </c>
      <c r="D628" t="s">
        <v>80</v>
      </c>
      <c r="E628" t="s">
        <v>6216</v>
      </c>
      <c r="F628" s="10">
        <v>-0.12039999999999999</v>
      </c>
      <c r="G628" s="10">
        <v>0.26929999999999998</v>
      </c>
      <c r="H628" t="s">
        <v>6870</v>
      </c>
      <c r="I628">
        <v>87.08</v>
      </c>
      <c r="J628" t="s">
        <v>80</v>
      </c>
      <c r="K628" t="s">
        <v>102</v>
      </c>
    </row>
    <row r="629" spans="2:11" x14ac:dyDescent="0.15">
      <c r="B629" t="s">
        <v>1477</v>
      </c>
      <c r="C629" t="s">
        <v>1478</v>
      </c>
      <c r="D629" t="s">
        <v>36</v>
      </c>
      <c r="E629">
        <v>59.16</v>
      </c>
      <c r="F629" s="10">
        <v>0.1658</v>
      </c>
      <c r="G629" s="10">
        <v>0.91379999999999995</v>
      </c>
      <c r="H629" t="s">
        <v>6871</v>
      </c>
      <c r="I629">
        <v>61.7</v>
      </c>
      <c r="J629" t="s">
        <v>40</v>
      </c>
      <c r="K629" t="s">
        <v>56</v>
      </c>
    </row>
    <row r="630" spans="2:11" x14ac:dyDescent="0.15">
      <c r="B630" t="s">
        <v>1589</v>
      </c>
      <c r="C630" t="s">
        <v>1590</v>
      </c>
      <c r="D630" t="s">
        <v>20</v>
      </c>
      <c r="E630" t="s">
        <v>6216</v>
      </c>
      <c r="F630" s="10">
        <v>-0.21690000000000001</v>
      </c>
      <c r="G630" s="10">
        <v>0.13139999999999999</v>
      </c>
      <c r="H630" t="s">
        <v>6872</v>
      </c>
      <c r="I630">
        <v>74.209999999999994</v>
      </c>
      <c r="J630" t="s">
        <v>23</v>
      </c>
      <c r="K630" t="s">
        <v>24</v>
      </c>
    </row>
    <row r="631" spans="2:11" x14ac:dyDescent="0.15">
      <c r="B631" t="s">
        <v>1209</v>
      </c>
      <c r="C631" t="s">
        <v>1210</v>
      </c>
      <c r="D631" t="s">
        <v>33</v>
      </c>
      <c r="E631">
        <v>16.34</v>
      </c>
      <c r="F631" s="10">
        <v>0.11210000000000001</v>
      </c>
      <c r="G631" s="10">
        <v>0.28910000000000002</v>
      </c>
      <c r="H631" t="s">
        <v>6873</v>
      </c>
      <c r="I631">
        <v>111.21</v>
      </c>
      <c r="J631" t="s">
        <v>85</v>
      </c>
      <c r="K631" t="s">
        <v>85</v>
      </c>
    </row>
    <row r="632" spans="2:11" x14ac:dyDescent="0.15">
      <c r="B632" t="s">
        <v>1543</v>
      </c>
      <c r="C632" t="s">
        <v>1544</v>
      </c>
      <c r="D632" t="s">
        <v>20</v>
      </c>
      <c r="E632">
        <v>30.76</v>
      </c>
      <c r="F632" s="10">
        <v>0.1298</v>
      </c>
      <c r="G632" s="10">
        <v>3.1099999999999999E-2</v>
      </c>
      <c r="H632" t="s">
        <v>6874</v>
      </c>
      <c r="I632">
        <v>93.21</v>
      </c>
      <c r="J632" t="s">
        <v>21</v>
      </c>
      <c r="K632" t="s">
        <v>92</v>
      </c>
    </row>
    <row r="633" spans="2:11" x14ac:dyDescent="0.15">
      <c r="B633" t="s">
        <v>1189</v>
      </c>
      <c r="C633" t="s">
        <v>1190</v>
      </c>
      <c r="D633" t="s">
        <v>33</v>
      </c>
      <c r="E633">
        <v>21.39</v>
      </c>
      <c r="F633" s="10">
        <v>6.13E-2</v>
      </c>
      <c r="G633" s="10">
        <v>0.71160000000000001</v>
      </c>
      <c r="H633" t="s">
        <v>6875</v>
      </c>
      <c r="I633">
        <v>69.459999999999994</v>
      </c>
      <c r="J633" t="s">
        <v>47</v>
      </c>
      <c r="K633" t="s">
        <v>47</v>
      </c>
    </row>
    <row r="634" spans="2:11" x14ac:dyDescent="0.15">
      <c r="B634" t="s">
        <v>2643</v>
      </c>
      <c r="C634" t="s">
        <v>2644</v>
      </c>
      <c r="D634" t="s">
        <v>36</v>
      </c>
      <c r="E634" t="s">
        <v>6216</v>
      </c>
      <c r="F634" s="10">
        <v>-0.60740000000000005</v>
      </c>
      <c r="G634" s="10">
        <v>0.51829999999999998</v>
      </c>
      <c r="H634" t="s">
        <v>6876</v>
      </c>
      <c r="I634">
        <v>103.67</v>
      </c>
      <c r="J634" t="s">
        <v>40</v>
      </c>
      <c r="K634" t="s">
        <v>55</v>
      </c>
    </row>
    <row r="635" spans="2:11" x14ac:dyDescent="0.15">
      <c r="B635" t="s">
        <v>1672</v>
      </c>
      <c r="C635" t="s">
        <v>1673</v>
      </c>
      <c r="D635" t="s">
        <v>69</v>
      </c>
      <c r="E635">
        <v>20.53</v>
      </c>
      <c r="F635" s="10">
        <v>0.1464</v>
      </c>
      <c r="G635" s="10">
        <v>0.57730000000000004</v>
      </c>
      <c r="H635" t="s">
        <v>6877</v>
      </c>
      <c r="I635">
        <v>123.95</v>
      </c>
      <c r="J635" t="s">
        <v>76</v>
      </c>
      <c r="K635" t="s">
        <v>82</v>
      </c>
    </row>
    <row r="636" spans="2:11" x14ac:dyDescent="0.15">
      <c r="B636" t="s">
        <v>1131</v>
      </c>
      <c r="C636" t="s">
        <v>1132</v>
      </c>
      <c r="D636" t="s">
        <v>45</v>
      </c>
      <c r="E636" t="s">
        <v>6216</v>
      </c>
      <c r="F636" s="10">
        <v>-7.4399999999999994E-2</v>
      </c>
      <c r="G636" s="10">
        <v>0.1686</v>
      </c>
      <c r="H636" t="s">
        <v>6878</v>
      </c>
      <c r="I636">
        <v>144.91</v>
      </c>
      <c r="J636" t="s">
        <v>53</v>
      </c>
      <c r="K636" t="s">
        <v>84</v>
      </c>
    </row>
    <row r="637" spans="2:11" x14ac:dyDescent="0.15">
      <c r="B637" t="s">
        <v>1555</v>
      </c>
      <c r="C637" t="s">
        <v>1556</v>
      </c>
      <c r="D637" t="s">
        <v>69</v>
      </c>
      <c r="E637">
        <v>35.26</v>
      </c>
      <c r="F637" s="10">
        <v>0.1656</v>
      </c>
      <c r="G637" s="10">
        <v>0.1187</v>
      </c>
      <c r="H637" t="s">
        <v>6879</v>
      </c>
      <c r="I637">
        <v>242.61</v>
      </c>
      <c r="J637" t="s">
        <v>76</v>
      </c>
      <c r="K637" t="s">
        <v>97</v>
      </c>
    </row>
    <row r="638" spans="2:11" x14ac:dyDescent="0.15">
      <c r="B638" t="s">
        <v>1201</v>
      </c>
      <c r="C638" t="s">
        <v>1202</v>
      </c>
      <c r="D638" t="s">
        <v>36</v>
      </c>
      <c r="E638">
        <v>21.82</v>
      </c>
      <c r="F638" s="10">
        <v>0.1273</v>
      </c>
      <c r="G638" s="10">
        <v>0.23250000000000001</v>
      </c>
      <c r="H638" t="s">
        <v>6880</v>
      </c>
      <c r="I638">
        <v>64.98</v>
      </c>
      <c r="J638" t="s">
        <v>37</v>
      </c>
      <c r="K638" t="s">
        <v>38</v>
      </c>
    </row>
    <row r="639" spans="2:11" x14ac:dyDescent="0.15">
      <c r="B639" t="s">
        <v>1439</v>
      </c>
      <c r="C639" t="s">
        <v>1440</v>
      </c>
      <c r="D639" t="s">
        <v>80</v>
      </c>
      <c r="E639">
        <v>129.13999999999999</v>
      </c>
      <c r="F639" s="10">
        <v>9.4000000000000004E-3</v>
      </c>
      <c r="G639" s="10">
        <v>0.8024</v>
      </c>
      <c r="H639" t="s">
        <v>6881</v>
      </c>
      <c r="I639">
        <v>36.97</v>
      </c>
      <c r="J639" t="s">
        <v>80</v>
      </c>
      <c r="K639" t="s">
        <v>81</v>
      </c>
    </row>
    <row r="640" spans="2:11" x14ac:dyDescent="0.15">
      <c r="B640" t="s">
        <v>1922</v>
      </c>
      <c r="C640" t="s">
        <v>1923</v>
      </c>
      <c r="D640" t="s">
        <v>36</v>
      </c>
      <c r="E640">
        <v>54.3</v>
      </c>
      <c r="F640" s="10">
        <v>0.2445</v>
      </c>
      <c r="G640" s="10">
        <v>0.53349999999999997</v>
      </c>
      <c r="H640" t="s">
        <v>6882</v>
      </c>
      <c r="I640">
        <v>281.17</v>
      </c>
      <c r="J640" t="s">
        <v>37</v>
      </c>
      <c r="K640" t="s">
        <v>38</v>
      </c>
    </row>
    <row r="641" spans="2:11" x14ac:dyDescent="0.15">
      <c r="B641" t="s">
        <v>1387</v>
      </c>
      <c r="C641" t="s">
        <v>1388</v>
      </c>
      <c r="D641" t="s">
        <v>20</v>
      </c>
      <c r="E641">
        <v>70.92</v>
      </c>
      <c r="F641" s="10">
        <v>-0.44879999999999998</v>
      </c>
      <c r="G641" s="10">
        <v>3.3538000000000001</v>
      </c>
      <c r="H641" t="s">
        <v>6883</v>
      </c>
      <c r="I641">
        <v>22.36</v>
      </c>
      <c r="J641" t="s">
        <v>23</v>
      </c>
      <c r="K641" t="s">
        <v>24</v>
      </c>
    </row>
    <row r="642" spans="2:11" x14ac:dyDescent="0.15">
      <c r="B642" t="s">
        <v>1403</v>
      </c>
      <c r="C642" t="s">
        <v>1404</v>
      </c>
      <c r="D642" t="s">
        <v>69</v>
      </c>
      <c r="E642">
        <v>32.770000000000003</v>
      </c>
      <c r="F642" s="10">
        <v>6.2199999999999998E-2</v>
      </c>
      <c r="G642" s="10">
        <v>1.488</v>
      </c>
      <c r="H642" t="s">
        <v>6884</v>
      </c>
      <c r="I642">
        <v>57.54</v>
      </c>
      <c r="J642" t="s">
        <v>76</v>
      </c>
      <c r="K642" t="s">
        <v>91</v>
      </c>
    </row>
    <row r="643" spans="2:11" x14ac:dyDescent="0.15">
      <c r="B643" t="s">
        <v>1842</v>
      </c>
      <c r="C643" t="s">
        <v>1843</v>
      </c>
      <c r="D643" t="s">
        <v>33</v>
      </c>
      <c r="E643">
        <v>18.37</v>
      </c>
      <c r="F643" s="10">
        <v>0.15759999999999999</v>
      </c>
      <c r="G643" s="10">
        <v>0.1903</v>
      </c>
      <c r="H643" t="s">
        <v>6885</v>
      </c>
      <c r="I643">
        <v>92.5</v>
      </c>
      <c r="J643" t="s">
        <v>47</v>
      </c>
      <c r="K643" t="s">
        <v>47</v>
      </c>
    </row>
    <row r="644" spans="2:11" x14ac:dyDescent="0.15">
      <c r="B644" t="s">
        <v>1904</v>
      </c>
      <c r="C644" t="s">
        <v>1905</v>
      </c>
      <c r="D644" t="s">
        <v>28</v>
      </c>
      <c r="E644">
        <v>24.19</v>
      </c>
      <c r="F644" s="10">
        <v>0.27629999999999999</v>
      </c>
      <c r="G644" s="10">
        <v>0.1744</v>
      </c>
      <c r="H644" t="s">
        <v>6886</v>
      </c>
      <c r="I644">
        <v>313.92</v>
      </c>
      <c r="J644" t="s">
        <v>67</v>
      </c>
      <c r="K644" t="s">
        <v>68</v>
      </c>
    </row>
    <row r="645" spans="2:11" x14ac:dyDescent="0.15">
      <c r="B645" t="s">
        <v>1563</v>
      </c>
      <c r="C645" t="s">
        <v>1564</v>
      </c>
      <c r="D645" t="s">
        <v>28</v>
      </c>
      <c r="E645" t="s">
        <v>6216</v>
      </c>
      <c r="F645" s="10">
        <v>-0.36070000000000002</v>
      </c>
      <c r="G645" s="10">
        <v>3.3471000000000002</v>
      </c>
      <c r="H645" t="s">
        <v>6887</v>
      </c>
      <c r="I645">
        <v>24.35</v>
      </c>
      <c r="J645" t="s">
        <v>29</v>
      </c>
      <c r="K645" t="s">
        <v>52</v>
      </c>
    </row>
    <row r="646" spans="2:11" x14ac:dyDescent="0.15">
      <c r="B646" t="s">
        <v>3581</v>
      </c>
      <c r="C646" t="s">
        <v>3582</v>
      </c>
      <c r="D646" t="s">
        <v>36</v>
      </c>
      <c r="E646" t="s">
        <v>6216</v>
      </c>
      <c r="F646" s="10">
        <v>-0.43859999999999999</v>
      </c>
      <c r="G646" s="10">
        <v>0.2014</v>
      </c>
      <c r="H646" t="s">
        <v>6887</v>
      </c>
      <c r="I646">
        <v>91.86</v>
      </c>
      <c r="J646" t="s">
        <v>40</v>
      </c>
      <c r="K646" t="s">
        <v>55</v>
      </c>
    </row>
    <row r="647" spans="2:11" x14ac:dyDescent="0.15">
      <c r="B647" t="s">
        <v>1734</v>
      </c>
      <c r="C647" t="s">
        <v>6888</v>
      </c>
      <c r="D647" t="s">
        <v>33</v>
      </c>
      <c r="E647">
        <v>15.16</v>
      </c>
      <c r="F647" s="10">
        <v>0.13450000000000001</v>
      </c>
      <c r="G647" s="10">
        <v>0.50819999999999999</v>
      </c>
      <c r="H647" t="s">
        <v>6889</v>
      </c>
      <c r="I647">
        <v>16.7</v>
      </c>
      <c r="J647" t="s">
        <v>47</v>
      </c>
      <c r="K647" t="s">
        <v>47</v>
      </c>
    </row>
    <row r="648" spans="2:11" x14ac:dyDescent="0.15">
      <c r="B648" t="s">
        <v>1916</v>
      </c>
      <c r="C648" t="s">
        <v>1917</v>
      </c>
      <c r="D648" t="s">
        <v>20</v>
      </c>
      <c r="E648">
        <v>24.94</v>
      </c>
      <c r="F648" s="10">
        <v>0.15970000000000001</v>
      </c>
      <c r="G648" s="10">
        <v>0.43519999999999998</v>
      </c>
      <c r="H648" t="s">
        <v>6890</v>
      </c>
      <c r="I648">
        <v>164.38</v>
      </c>
      <c r="J648" t="s">
        <v>48</v>
      </c>
      <c r="K648" t="s">
        <v>48</v>
      </c>
    </row>
    <row r="649" spans="2:11" x14ac:dyDescent="0.15">
      <c r="B649" t="s">
        <v>1485</v>
      </c>
      <c r="C649" t="s">
        <v>1486</v>
      </c>
      <c r="D649" t="s">
        <v>20</v>
      </c>
      <c r="E649">
        <v>17.489999999999998</v>
      </c>
      <c r="F649" s="10">
        <v>4.2200000000000001E-2</v>
      </c>
      <c r="G649" s="10">
        <v>8.5300000000000001E-2</v>
      </c>
      <c r="H649" t="s">
        <v>6891</v>
      </c>
      <c r="I649">
        <v>83.71</v>
      </c>
      <c r="J649" t="s">
        <v>48</v>
      </c>
      <c r="K649" t="s">
        <v>48</v>
      </c>
    </row>
    <row r="650" spans="2:11" x14ac:dyDescent="0.15">
      <c r="B650" t="s">
        <v>1319</v>
      </c>
      <c r="C650" t="s">
        <v>1320</v>
      </c>
      <c r="D650" t="s">
        <v>28</v>
      </c>
      <c r="E650" t="s">
        <v>6216</v>
      </c>
      <c r="F650" s="10">
        <v>-0.28710000000000002</v>
      </c>
      <c r="G650" s="10">
        <v>1.1966000000000001</v>
      </c>
      <c r="H650" t="s">
        <v>6892</v>
      </c>
      <c r="I650">
        <v>18.14</v>
      </c>
      <c r="J650" t="s">
        <v>67</v>
      </c>
      <c r="K650" t="s">
        <v>68</v>
      </c>
    </row>
    <row r="651" spans="2:11" x14ac:dyDescent="0.15">
      <c r="B651" t="s">
        <v>1317</v>
      </c>
      <c r="C651" t="s">
        <v>1318</v>
      </c>
      <c r="D651" t="s">
        <v>28</v>
      </c>
      <c r="E651" t="s">
        <v>6216</v>
      </c>
      <c r="F651" s="10">
        <v>-0.28710000000000002</v>
      </c>
      <c r="G651" s="10">
        <v>1.1966000000000001</v>
      </c>
      <c r="H651" t="s">
        <v>6892</v>
      </c>
      <c r="I651">
        <v>21.66</v>
      </c>
      <c r="J651" t="s">
        <v>67</v>
      </c>
      <c r="K651" t="s">
        <v>68</v>
      </c>
    </row>
    <row r="652" spans="2:11" x14ac:dyDescent="0.15">
      <c r="B652" t="s">
        <v>1535</v>
      </c>
      <c r="C652" t="s">
        <v>1536</v>
      </c>
      <c r="D652" t="s">
        <v>69</v>
      </c>
      <c r="E652">
        <v>29.73</v>
      </c>
      <c r="F652" s="10">
        <v>0.26079999999999998</v>
      </c>
      <c r="G652" s="10">
        <v>0.25119999999999998</v>
      </c>
      <c r="H652" t="s">
        <v>6892</v>
      </c>
      <c r="I652">
        <v>80.56</v>
      </c>
      <c r="J652" t="s">
        <v>6370</v>
      </c>
      <c r="K652" t="s">
        <v>96</v>
      </c>
    </row>
    <row r="653" spans="2:11" x14ac:dyDescent="0.15">
      <c r="B653" t="s">
        <v>1195</v>
      </c>
      <c r="C653" t="s">
        <v>1196</v>
      </c>
      <c r="D653" t="s">
        <v>80</v>
      </c>
      <c r="E653">
        <v>37.21</v>
      </c>
      <c r="F653" s="10">
        <v>0.1086</v>
      </c>
      <c r="G653" s="10">
        <v>11.8073</v>
      </c>
      <c r="H653" t="s">
        <v>6892</v>
      </c>
      <c r="I653">
        <v>31.77</v>
      </c>
      <c r="J653" t="s">
        <v>80</v>
      </c>
      <c r="K653" t="s">
        <v>81</v>
      </c>
    </row>
    <row r="654" spans="2:11" x14ac:dyDescent="0.15">
      <c r="B654" t="s">
        <v>2599</v>
      </c>
      <c r="C654" t="s">
        <v>2600</v>
      </c>
      <c r="D654" t="s">
        <v>20</v>
      </c>
      <c r="E654">
        <v>38.03</v>
      </c>
      <c r="F654" s="10">
        <v>7.3300000000000004E-2</v>
      </c>
      <c r="G654" s="10">
        <v>0.49569999999999997</v>
      </c>
      <c r="H654" t="s">
        <v>6893</v>
      </c>
      <c r="I654">
        <v>82.9</v>
      </c>
      <c r="J654" t="s">
        <v>21</v>
      </c>
      <c r="K654" t="s">
        <v>92</v>
      </c>
    </row>
    <row r="655" spans="2:11" x14ac:dyDescent="0.15">
      <c r="B655" t="s">
        <v>1083</v>
      </c>
      <c r="C655" t="s">
        <v>1084</v>
      </c>
      <c r="D655" t="s">
        <v>80</v>
      </c>
      <c r="E655">
        <v>580.83000000000004</v>
      </c>
      <c r="F655" s="10">
        <v>7.4000000000000003E-3</v>
      </c>
      <c r="G655" s="10">
        <v>0.68400000000000005</v>
      </c>
      <c r="H655" t="s">
        <v>6894</v>
      </c>
      <c r="I655">
        <v>54.29</v>
      </c>
      <c r="J655" t="s">
        <v>80</v>
      </c>
      <c r="K655" t="s">
        <v>81</v>
      </c>
    </row>
    <row r="656" spans="2:11" x14ac:dyDescent="0.15">
      <c r="B656" t="s">
        <v>1081</v>
      </c>
      <c r="C656" t="s">
        <v>1082</v>
      </c>
      <c r="D656" t="s">
        <v>28</v>
      </c>
      <c r="E656" t="s">
        <v>6216</v>
      </c>
      <c r="F656" s="10">
        <v>-0.60850000000000004</v>
      </c>
      <c r="G656" s="10">
        <v>2.7271999999999998</v>
      </c>
      <c r="H656" t="s">
        <v>6895</v>
      </c>
      <c r="I656">
        <v>27.83</v>
      </c>
      <c r="J656" t="s">
        <v>58</v>
      </c>
      <c r="K656" t="s">
        <v>59</v>
      </c>
    </row>
    <row r="657" spans="2:11" x14ac:dyDescent="0.15">
      <c r="B657" t="s">
        <v>1211</v>
      </c>
      <c r="C657" t="s">
        <v>1212</v>
      </c>
      <c r="D657" t="s">
        <v>65</v>
      </c>
      <c r="E657">
        <v>1.18</v>
      </c>
      <c r="F657" t="s">
        <v>6216</v>
      </c>
      <c r="G657" s="10">
        <v>3.1856</v>
      </c>
      <c r="H657" t="s">
        <v>6895</v>
      </c>
      <c r="I657">
        <v>36.729999999999997</v>
      </c>
      <c r="J657" t="s">
        <v>65</v>
      </c>
      <c r="K657" t="s">
        <v>66</v>
      </c>
    </row>
    <row r="658" spans="2:11" x14ac:dyDescent="0.15">
      <c r="B658" t="s">
        <v>1720</v>
      </c>
      <c r="C658" t="s">
        <v>1721</v>
      </c>
      <c r="D658" t="s">
        <v>28</v>
      </c>
      <c r="E658">
        <v>241.19</v>
      </c>
      <c r="F658" s="10">
        <v>-0.2059</v>
      </c>
      <c r="G658" s="10">
        <v>5.8238000000000003</v>
      </c>
      <c r="H658" t="s">
        <v>6896</v>
      </c>
      <c r="I658">
        <v>227.21</v>
      </c>
      <c r="J658" t="s">
        <v>58</v>
      </c>
      <c r="K658" t="s">
        <v>59</v>
      </c>
    </row>
    <row r="659" spans="2:11" x14ac:dyDescent="0.15">
      <c r="B659" t="s">
        <v>1305</v>
      </c>
      <c r="C659" t="s">
        <v>1306</v>
      </c>
      <c r="D659" t="s">
        <v>33</v>
      </c>
      <c r="E659" t="s">
        <v>6216</v>
      </c>
      <c r="F659" s="10">
        <v>-3.6900000000000002E-2</v>
      </c>
      <c r="G659" s="10">
        <v>5.8010999999999999</v>
      </c>
      <c r="H659" t="s">
        <v>6897</v>
      </c>
      <c r="I659">
        <v>16.28</v>
      </c>
      <c r="J659" t="s">
        <v>34</v>
      </c>
      <c r="K659" t="s">
        <v>112</v>
      </c>
    </row>
    <row r="660" spans="2:11" x14ac:dyDescent="0.15">
      <c r="B660" t="s">
        <v>1557</v>
      </c>
      <c r="C660" t="s">
        <v>1558</v>
      </c>
      <c r="D660" t="s">
        <v>20</v>
      </c>
      <c r="E660">
        <v>144.52000000000001</v>
      </c>
      <c r="F660" s="10">
        <v>3.32E-2</v>
      </c>
      <c r="G660" s="10">
        <v>0.80700000000000005</v>
      </c>
      <c r="H660" t="s">
        <v>6898</v>
      </c>
      <c r="I660">
        <v>86.87</v>
      </c>
      <c r="J660" t="s">
        <v>23</v>
      </c>
      <c r="K660" t="s">
        <v>24</v>
      </c>
    </row>
    <row r="661" spans="2:11" x14ac:dyDescent="0.15">
      <c r="B661" t="s">
        <v>1567</v>
      </c>
      <c r="C661" t="s">
        <v>1568</v>
      </c>
      <c r="D661" t="s">
        <v>89</v>
      </c>
      <c r="E661">
        <v>15.68</v>
      </c>
      <c r="F661" s="10">
        <v>0.1308</v>
      </c>
      <c r="G661" s="10">
        <v>0.71350000000000002</v>
      </c>
      <c r="H661" t="s">
        <v>6899</v>
      </c>
      <c r="I661">
        <v>42.17</v>
      </c>
      <c r="J661" t="s">
        <v>89</v>
      </c>
      <c r="K661" t="s">
        <v>93</v>
      </c>
    </row>
    <row r="662" spans="2:11" x14ac:dyDescent="0.15">
      <c r="B662" t="s">
        <v>1357</v>
      </c>
      <c r="C662" t="s">
        <v>1358</v>
      </c>
      <c r="D662" t="s">
        <v>80</v>
      </c>
      <c r="E662">
        <v>35.020000000000003</v>
      </c>
      <c r="F662" s="10">
        <v>0.20549999999999999</v>
      </c>
      <c r="G662" s="10">
        <v>3.6635</v>
      </c>
      <c r="H662" t="s">
        <v>6900</v>
      </c>
      <c r="I662">
        <v>87.83</v>
      </c>
      <c r="J662" t="s">
        <v>80</v>
      </c>
      <c r="K662" t="s">
        <v>81</v>
      </c>
    </row>
    <row r="663" spans="2:11" x14ac:dyDescent="0.15">
      <c r="B663" t="s">
        <v>1363</v>
      </c>
      <c r="C663" t="s">
        <v>1364</v>
      </c>
      <c r="D663" t="s">
        <v>28</v>
      </c>
      <c r="E663" t="s">
        <v>6216</v>
      </c>
      <c r="F663" s="10">
        <v>-4.7300000000000002E-2</v>
      </c>
      <c r="G663" s="10">
        <v>1.4019999999999999</v>
      </c>
      <c r="H663" t="s">
        <v>6901</v>
      </c>
      <c r="I663">
        <v>53.75</v>
      </c>
      <c r="J663" t="s">
        <v>29</v>
      </c>
      <c r="K663" t="s">
        <v>86</v>
      </c>
    </row>
    <row r="664" spans="2:11" x14ac:dyDescent="0.15">
      <c r="B664" t="s">
        <v>2182</v>
      </c>
      <c r="C664" t="s">
        <v>2183</v>
      </c>
      <c r="D664" t="s">
        <v>36</v>
      </c>
      <c r="E664" t="s">
        <v>6216</v>
      </c>
      <c r="F664" s="10">
        <v>-0.215</v>
      </c>
      <c r="G664" s="10">
        <v>4.5900000000000003E-2</v>
      </c>
      <c r="H664" t="s">
        <v>6901</v>
      </c>
      <c r="I664">
        <v>80.290000000000006</v>
      </c>
      <c r="J664" t="s">
        <v>40</v>
      </c>
      <c r="K664" t="s">
        <v>55</v>
      </c>
    </row>
    <row r="665" spans="2:11" x14ac:dyDescent="0.15">
      <c r="B665" t="s">
        <v>1235</v>
      </c>
      <c r="C665" t="s">
        <v>1236</v>
      </c>
      <c r="D665" t="s">
        <v>80</v>
      </c>
      <c r="E665">
        <v>37.68</v>
      </c>
      <c r="F665" s="10">
        <v>3.9899999999999998E-2</v>
      </c>
      <c r="G665" s="10">
        <v>1.2806</v>
      </c>
      <c r="H665" t="s">
        <v>6902</v>
      </c>
      <c r="I665">
        <v>37.96</v>
      </c>
      <c r="J665" t="s">
        <v>80</v>
      </c>
      <c r="K665" t="s">
        <v>81</v>
      </c>
    </row>
    <row r="666" spans="2:11" x14ac:dyDescent="0.15">
      <c r="B666" t="s">
        <v>1071</v>
      </c>
      <c r="C666" t="s">
        <v>1072</v>
      </c>
      <c r="D666" t="s">
        <v>65</v>
      </c>
      <c r="E666">
        <v>16.920000000000002</v>
      </c>
      <c r="F666" s="10">
        <v>-1.46E-2</v>
      </c>
      <c r="G666" s="10">
        <v>1.6763999999999999</v>
      </c>
      <c r="H666" t="s">
        <v>6903</v>
      </c>
      <c r="I666">
        <v>22.49</v>
      </c>
      <c r="J666" t="s">
        <v>65</v>
      </c>
      <c r="K666" t="s">
        <v>88</v>
      </c>
    </row>
    <row r="667" spans="2:11" x14ac:dyDescent="0.15">
      <c r="B667" t="s">
        <v>1079</v>
      </c>
      <c r="C667" t="s">
        <v>1080</v>
      </c>
      <c r="D667" t="s">
        <v>33</v>
      </c>
      <c r="E667">
        <v>768.34</v>
      </c>
      <c r="F667" s="10">
        <v>-2.8999999999999998E-3</v>
      </c>
      <c r="G667" s="10">
        <v>0.2311</v>
      </c>
      <c r="H667" t="s">
        <v>6904</v>
      </c>
      <c r="I667">
        <v>621.55999999999995</v>
      </c>
      <c r="J667" t="s">
        <v>85</v>
      </c>
      <c r="K667" t="s">
        <v>85</v>
      </c>
    </row>
    <row r="668" spans="2:11" x14ac:dyDescent="0.15">
      <c r="B668" t="s">
        <v>6905</v>
      </c>
      <c r="C668" t="s">
        <v>6906</v>
      </c>
      <c r="D668" t="s">
        <v>36</v>
      </c>
      <c r="E668" t="s">
        <v>6216</v>
      </c>
      <c r="F668" t="s">
        <v>6216</v>
      </c>
      <c r="G668" s="10">
        <v>0</v>
      </c>
      <c r="H668" t="s">
        <v>6904</v>
      </c>
      <c r="I668">
        <v>62.69</v>
      </c>
      <c r="J668" t="s">
        <v>40</v>
      </c>
      <c r="K668" t="s">
        <v>55</v>
      </c>
    </row>
    <row r="669" spans="2:11" x14ac:dyDescent="0.15">
      <c r="B669" t="s">
        <v>1407</v>
      </c>
      <c r="C669" t="s">
        <v>1408</v>
      </c>
      <c r="D669" t="s">
        <v>33</v>
      </c>
      <c r="E669">
        <v>17.07</v>
      </c>
      <c r="F669" s="10">
        <v>7.1599999999999997E-2</v>
      </c>
      <c r="G669" s="10">
        <v>0.37609999999999999</v>
      </c>
      <c r="H669" t="s">
        <v>6907</v>
      </c>
      <c r="I669">
        <v>53.99</v>
      </c>
      <c r="J669" t="s">
        <v>47</v>
      </c>
      <c r="K669" t="s">
        <v>47</v>
      </c>
    </row>
    <row r="670" spans="2:11" x14ac:dyDescent="0.15">
      <c r="B670" t="s">
        <v>1463</v>
      </c>
      <c r="C670" t="s">
        <v>1464</v>
      </c>
      <c r="D670" t="s">
        <v>28</v>
      </c>
      <c r="E670">
        <v>24.69</v>
      </c>
      <c r="F670" s="10">
        <v>0.17810000000000001</v>
      </c>
      <c r="G670" s="10">
        <v>1.6000000000000001E-3</v>
      </c>
      <c r="H670" t="s">
        <v>6908</v>
      </c>
      <c r="I670">
        <v>35.33</v>
      </c>
      <c r="J670" t="s">
        <v>31</v>
      </c>
      <c r="K670" t="s">
        <v>116</v>
      </c>
    </row>
    <row r="671" spans="2:11" x14ac:dyDescent="0.15">
      <c r="B671" t="s">
        <v>1253</v>
      </c>
      <c r="C671" t="s">
        <v>1254</v>
      </c>
      <c r="D671" t="s">
        <v>80</v>
      </c>
      <c r="E671">
        <v>37.61</v>
      </c>
      <c r="F671" s="10">
        <v>4.7199999999999999E-2</v>
      </c>
      <c r="G671" s="10">
        <v>0.73309999999999997</v>
      </c>
      <c r="H671" t="s">
        <v>6909</v>
      </c>
      <c r="I671">
        <v>33.26</v>
      </c>
      <c r="J671" t="s">
        <v>80</v>
      </c>
      <c r="K671" t="s">
        <v>81</v>
      </c>
    </row>
    <row r="672" spans="2:11" x14ac:dyDescent="0.15">
      <c r="B672" t="s">
        <v>1541</v>
      </c>
      <c r="C672" t="s">
        <v>1542</v>
      </c>
      <c r="D672" t="s">
        <v>33</v>
      </c>
      <c r="E672">
        <v>25.52</v>
      </c>
      <c r="F672" s="10">
        <v>0.10589999999999999</v>
      </c>
      <c r="G672" s="10">
        <v>0.61739999999999995</v>
      </c>
      <c r="H672" t="s">
        <v>6910</v>
      </c>
      <c r="I672">
        <v>74.25</v>
      </c>
      <c r="J672" t="s">
        <v>47</v>
      </c>
      <c r="K672" t="s">
        <v>47</v>
      </c>
    </row>
    <row r="673" spans="2:11" x14ac:dyDescent="0.15">
      <c r="B673" t="s">
        <v>2737</v>
      </c>
      <c r="C673" t="s">
        <v>2738</v>
      </c>
      <c r="D673" t="s">
        <v>89</v>
      </c>
      <c r="E673" t="s">
        <v>6216</v>
      </c>
      <c r="F673" s="10">
        <v>-0.20979999999999999</v>
      </c>
      <c r="G673" s="10">
        <v>3.9903</v>
      </c>
      <c r="H673" t="s">
        <v>6911</v>
      </c>
      <c r="I673">
        <v>16.600000000000001</v>
      </c>
      <c r="J673" t="s">
        <v>89</v>
      </c>
      <c r="K673" t="s">
        <v>93</v>
      </c>
    </row>
    <row r="674" spans="2:11" x14ac:dyDescent="0.15">
      <c r="B674" t="s">
        <v>6912</v>
      </c>
      <c r="C674" t="s">
        <v>6913</v>
      </c>
      <c r="D674" t="s">
        <v>20</v>
      </c>
      <c r="E674" t="s">
        <v>6216</v>
      </c>
      <c r="F674" s="10">
        <v>-0.152</v>
      </c>
      <c r="G674" s="10">
        <v>9.01E-2</v>
      </c>
      <c r="H674" t="s">
        <v>6911</v>
      </c>
      <c r="I674">
        <v>74.290000000000006</v>
      </c>
      <c r="J674" t="s">
        <v>23</v>
      </c>
      <c r="K674" t="s">
        <v>42</v>
      </c>
    </row>
    <row r="675" spans="2:11" x14ac:dyDescent="0.15">
      <c r="B675" t="s">
        <v>2394</v>
      </c>
      <c r="C675" t="s">
        <v>2395</v>
      </c>
      <c r="D675" t="s">
        <v>20</v>
      </c>
      <c r="E675">
        <v>538</v>
      </c>
      <c r="F675" s="10">
        <v>-0.1706</v>
      </c>
      <c r="G675" s="10">
        <v>1.3109</v>
      </c>
      <c r="H675" t="s">
        <v>6911</v>
      </c>
      <c r="I675">
        <v>162.27000000000001</v>
      </c>
      <c r="J675" t="s">
        <v>48</v>
      </c>
      <c r="K675" t="s">
        <v>48</v>
      </c>
    </row>
    <row r="676" spans="2:11" x14ac:dyDescent="0.15">
      <c r="B676" t="s">
        <v>1764</v>
      </c>
      <c r="C676" t="s">
        <v>1765</v>
      </c>
      <c r="D676" t="s">
        <v>25</v>
      </c>
      <c r="E676">
        <v>78.27</v>
      </c>
      <c r="F676" s="10">
        <v>0.13469999999999999</v>
      </c>
      <c r="G676" s="10">
        <v>0</v>
      </c>
      <c r="H676" t="s">
        <v>6914</v>
      </c>
      <c r="I676">
        <v>51.24</v>
      </c>
      <c r="J676" t="s">
        <v>26</v>
      </c>
      <c r="K676" t="s">
        <v>74</v>
      </c>
    </row>
    <row r="677" spans="2:11" x14ac:dyDescent="0.15">
      <c r="B677" t="s">
        <v>1539</v>
      </c>
      <c r="C677" t="s">
        <v>1540</v>
      </c>
      <c r="D677" t="s">
        <v>69</v>
      </c>
      <c r="E677">
        <v>15.29</v>
      </c>
      <c r="F677" s="10">
        <v>-8.9800000000000005E-2</v>
      </c>
      <c r="G677" s="10">
        <v>0.83709999999999996</v>
      </c>
      <c r="H677" t="s">
        <v>6915</v>
      </c>
      <c r="I677">
        <v>79.89</v>
      </c>
      <c r="J677" t="s">
        <v>76</v>
      </c>
      <c r="K677" t="s">
        <v>95</v>
      </c>
    </row>
    <row r="678" spans="2:11" x14ac:dyDescent="0.15">
      <c r="B678" t="s">
        <v>1499</v>
      </c>
      <c r="C678" t="s">
        <v>1500</v>
      </c>
      <c r="D678" t="s">
        <v>89</v>
      </c>
      <c r="E678">
        <v>17.64</v>
      </c>
      <c r="F678" s="10">
        <v>7.1499999999999994E-2</v>
      </c>
      <c r="G678" s="10">
        <v>0.36109999999999998</v>
      </c>
      <c r="H678" t="s">
        <v>6916</v>
      </c>
      <c r="I678">
        <v>135.78</v>
      </c>
      <c r="J678" t="s">
        <v>89</v>
      </c>
      <c r="K678" t="s">
        <v>93</v>
      </c>
    </row>
    <row r="679" spans="2:11" x14ac:dyDescent="0.15">
      <c r="B679" t="s">
        <v>1455</v>
      </c>
      <c r="C679" t="s">
        <v>1456</v>
      </c>
      <c r="D679" t="s">
        <v>28</v>
      </c>
      <c r="E679" t="s">
        <v>6216</v>
      </c>
      <c r="F679" s="10">
        <v>-0.1019</v>
      </c>
      <c r="G679" s="10">
        <v>1.2365999999999999</v>
      </c>
      <c r="H679" t="s">
        <v>6917</v>
      </c>
      <c r="I679">
        <v>116.75</v>
      </c>
      <c r="J679" t="s">
        <v>67</v>
      </c>
      <c r="K679" t="s">
        <v>68</v>
      </c>
    </row>
    <row r="680" spans="2:11" x14ac:dyDescent="0.15">
      <c r="B680" t="s">
        <v>2603</v>
      </c>
      <c r="C680" t="s">
        <v>2604</v>
      </c>
      <c r="D680" t="s">
        <v>36</v>
      </c>
      <c r="E680" t="s">
        <v>6216</v>
      </c>
      <c r="F680" s="10">
        <v>-0.19439999999999999</v>
      </c>
      <c r="G680" s="10">
        <v>2.4400000000000002E-2</v>
      </c>
      <c r="H680" t="s">
        <v>6918</v>
      </c>
      <c r="I680">
        <v>135.62</v>
      </c>
      <c r="J680" t="s">
        <v>40</v>
      </c>
      <c r="K680" t="s">
        <v>55</v>
      </c>
    </row>
    <row r="681" spans="2:11" x14ac:dyDescent="0.15">
      <c r="B681" t="s">
        <v>1443</v>
      </c>
      <c r="C681" t="s">
        <v>1444</v>
      </c>
      <c r="D681" t="s">
        <v>80</v>
      </c>
      <c r="E681">
        <v>19.47</v>
      </c>
      <c r="F681" s="10">
        <v>7.5700000000000003E-2</v>
      </c>
      <c r="G681" s="10">
        <v>0.56559999999999999</v>
      </c>
      <c r="H681" t="s">
        <v>6919</v>
      </c>
      <c r="I681">
        <v>169.45</v>
      </c>
      <c r="J681" t="s">
        <v>80</v>
      </c>
      <c r="K681" t="s">
        <v>102</v>
      </c>
    </row>
    <row r="682" spans="2:11" x14ac:dyDescent="0.15">
      <c r="B682" t="s">
        <v>1061</v>
      </c>
      <c r="C682" t="s">
        <v>1062</v>
      </c>
      <c r="D682" t="s">
        <v>43</v>
      </c>
      <c r="E682" t="s">
        <v>6216</v>
      </c>
      <c r="F682" s="10">
        <v>-9.3299999999999994E-2</v>
      </c>
      <c r="G682" s="10">
        <v>0.86270000000000002</v>
      </c>
      <c r="H682" t="s">
        <v>6919</v>
      </c>
      <c r="I682">
        <v>23.72</v>
      </c>
      <c r="J682" t="s">
        <v>43</v>
      </c>
      <c r="K682" t="s">
        <v>44</v>
      </c>
    </row>
    <row r="683" spans="2:11" x14ac:dyDescent="0.15">
      <c r="B683" t="s">
        <v>2685</v>
      </c>
      <c r="C683" t="s">
        <v>2686</v>
      </c>
      <c r="D683" t="s">
        <v>69</v>
      </c>
      <c r="E683">
        <v>17.89</v>
      </c>
      <c r="F683" s="10">
        <v>0.24060000000000001</v>
      </c>
      <c r="G683" s="10">
        <v>1.873</v>
      </c>
      <c r="H683" t="s">
        <v>6920</v>
      </c>
      <c r="I683">
        <v>39.869999999999997</v>
      </c>
      <c r="J683" t="s">
        <v>76</v>
      </c>
      <c r="K683" t="s">
        <v>95</v>
      </c>
    </row>
    <row r="684" spans="2:11" x14ac:dyDescent="0.15">
      <c r="B684" t="s">
        <v>1269</v>
      </c>
      <c r="C684" t="s">
        <v>1270</v>
      </c>
      <c r="D684" t="s">
        <v>28</v>
      </c>
      <c r="E684">
        <v>16.77</v>
      </c>
      <c r="F684" s="10">
        <v>0.28849999999999998</v>
      </c>
      <c r="G684" s="10">
        <v>2.1949000000000001</v>
      </c>
      <c r="H684" t="s">
        <v>6920</v>
      </c>
      <c r="I684">
        <v>49.35</v>
      </c>
      <c r="J684" t="s">
        <v>58</v>
      </c>
      <c r="K684" t="s">
        <v>115</v>
      </c>
    </row>
    <row r="685" spans="2:11" x14ac:dyDescent="0.15">
      <c r="B685" t="s">
        <v>1377</v>
      </c>
      <c r="C685" t="s">
        <v>1378</v>
      </c>
      <c r="D685" t="s">
        <v>28</v>
      </c>
      <c r="E685" t="s">
        <v>6216</v>
      </c>
      <c r="F685" s="10">
        <v>-0.19600000000000001</v>
      </c>
      <c r="G685" s="10">
        <v>1.1356999999999999</v>
      </c>
      <c r="H685" t="s">
        <v>6921</v>
      </c>
      <c r="I685">
        <v>83.81</v>
      </c>
      <c r="J685" t="s">
        <v>58</v>
      </c>
      <c r="K685" t="s">
        <v>59</v>
      </c>
    </row>
    <row r="686" spans="2:11" x14ac:dyDescent="0.15">
      <c r="B686" t="s">
        <v>1517</v>
      </c>
      <c r="C686" t="s">
        <v>1518</v>
      </c>
      <c r="D686" t="s">
        <v>20</v>
      </c>
      <c r="E686">
        <v>21.49</v>
      </c>
      <c r="F686" s="10">
        <v>0.15429999999999999</v>
      </c>
      <c r="G686" s="10">
        <v>0.33</v>
      </c>
      <c r="H686" t="s">
        <v>6922</v>
      </c>
      <c r="I686">
        <v>52.72</v>
      </c>
      <c r="J686" t="s">
        <v>21</v>
      </c>
      <c r="K686" t="s">
        <v>63</v>
      </c>
    </row>
    <row r="687" spans="2:11" x14ac:dyDescent="0.15">
      <c r="B687" t="s">
        <v>1165</v>
      </c>
      <c r="C687" t="s">
        <v>1166</v>
      </c>
      <c r="D687" t="s">
        <v>33</v>
      </c>
      <c r="E687">
        <v>16.989999999999998</v>
      </c>
      <c r="F687" s="10">
        <v>3.2000000000000001E-2</v>
      </c>
      <c r="G687" s="10">
        <v>0.27600000000000002</v>
      </c>
      <c r="H687" t="s">
        <v>6922</v>
      </c>
      <c r="I687">
        <v>124.22</v>
      </c>
      <c r="J687" t="s">
        <v>85</v>
      </c>
      <c r="K687" t="s">
        <v>85</v>
      </c>
    </row>
    <row r="688" spans="2:11" x14ac:dyDescent="0.15">
      <c r="B688" t="s">
        <v>1385</v>
      </c>
      <c r="C688" t="s">
        <v>1386</v>
      </c>
      <c r="D688" t="s">
        <v>69</v>
      </c>
      <c r="E688">
        <v>47.21</v>
      </c>
      <c r="F688" s="10">
        <v>-7.17E-2</v>
      </c>
      <c r="G688" s="10">
        <v>4.7211999999999996</v>
      </c>
      <c r="H688" t="s">
        <v>6923</v>
      </c>
      <c r="I688">
        <v>23.2</v>
      </c>
      <c r="J688" t="s">
        <v>6370</v>
      </c>
      <c r="K688" t="s">
        <v>96</v>
      </c>
    </row>
    <row r="689" spans="2:11" x14ac:dyDescent="0.15">
      <c r="B689" t="s">
        <v>1623</v>
      </c>
      <c r="C689" t="s">
        <v>114</v>
      </c>
      <c r="D689" t="s">
        <v>69</v>
      </c>
      <c r="E689">
        <v>29.91</v>
      </c>
      <c r="F689" s="10">
        <v>-6.0999999999999999E-2</v>
      </c>
      <c r="G689" s="10">
        <v>0.99119999999999997</v>
      </c>
      <c r="H689" t="s">
        <v>6924</v>
      </c>
      <c r="I689">
        <v>57.1</v>
      </c>
      <c r="J689" t="s">
        <v>76</v>
      </c>
      <c r="K689" t="s">
        <v>107</v>
      </c>
    </row>
    <row r="690" spans="2:11" x14ac:dyDescent="0.15">
      <c r="B690" t="s">
        <v>1337</v>
      </c>
      <c r="C690" t="s">
        <v>1338</v>
      </c>
      <c r="D690" t="s">
        <v>89</v>
      </c>
      <c r="E690">
        <v>35.82</v>
      </c>
      <c r="F690" s="10">
        <v>0.12509999999999999</v>
      </c>
      <c r="G690" s="10">
        <v>0.67210000000000003</v>
      </c>
      <c r="H690" t="s">
        <v>6925</v>
      </c>
      <c r="I690">
        <v>127.4</v>
      </c>
      <c r="J690" t="s">
        <v>89</v>
      </c>
      <c r="K690" t="s">
        <v>109</v>
      </c>
    </row>
    <row r="691" spans="2:11" x14ac:dyDescent="0.15">
      <c r="B691" t="s">
        <v>1085</v>
      </c>
      <c r="C691" t="s">
        <v>1086</v>
      </c>
      <c r="D691" t="s">
        <v>65</v>
      </c>
      <c r="E691">
        <v>14.11</v>
      </c>
      <c r="F691" s="10">
        <v>0.1113</v>
      </c>
      <c r="G691" s="10">
        <v>1.1432</v>
      </c>
      <c r="H691" t="s">
        <v>6926</v>
      </c>
      <c r="I691">
        <v>75</v>
      </c>
      <c r="J691" t="s">
        <v>65</v>
      </c>
      <c r="K691" t="s">
        <v>66</v>
      </c>
    </row>
    <row r="692" spans="2:11" x14ac:dyDescent="0.15">
      <c r="B692" t="s">
        <v>3239</v>
      </c>
      <c r="C692" t="s">
        <v>3240</v>
      </c>
      <c r="D692" t="s">
        <v>20</v>
      </c>
      <c r="E692">
        <v>162.25</v>
      </c>
      <c r="F692" s="10">
        <v>-1.4200000000000001E-2</v>
      </c>
      <c r="G692" s="10">
        <v>0.17199999999999999</v>
      </c>
      <c r="H692" t="s">
        <v>6926</v>
      </c>
      <c r="I692">
        <v>708.47</v>
      </c>
      <c r="J692" t="s">
        <v>23</v>
      </c>
      <c r="K692" t="s">
        <v>24</v>
      </c>
    </row>
    <row r="693" spans="2:11" x14ac:dyDescent="0.15">
      <c r="B693" t="s">
        <v>1129</v>
      </c>
      <c r="C693" t="s">
        <v>1130</v>
      </c>
      <c r="D693" t="s">
        <v>65</v>
      </c>
      <c r="E693">
        <v>14.18</v>
      </c>
      <c r="F693" s="10">
        <v>0.14779999999999999</v>
      </c>
      <c r="G693" s="10">
        <v>1.4846999999999999</v>
      </c>
      <c r="H693" t="s">
        <v>6927</v>
      </c>
      <c r="I693">
        <v>40.200000000000003</v>
      </c>
      <c r="J693" t="s">
        <v>65</v>
      </c>
      <c r="K693" t="s">
        <v>110</v>
      </c>
    </row>
    <row r="694" spans="2:11" x14ac:dyDescent="0.15">
      <c r="B694" t="s">
        <v>1776</v>
      </c>
      <c r="C694" t="s">
        <v>1777</v>
      </c>
      <c r="D694" t="s">
        <v>33</v>
      </c>
      <c r="E694">
        <v>26.02</v>
      </c>
      <c r="F694" s="10">
        <v>0.1105</v>
      </c>
      <c r="G694" s="10">
        <v>1.6698999999999999</v>
      </c>
      <c r="H694" t="s">
        <v>6927</v>
      </c>
      <c r="I694">
        <v>73.06</v>
      </c>
      <c r="J694" t="s">
        <v>34</v>
      </c>
      <c r="K694" t="s">
        <v>73</v>
      </c>
    </row>
    <row r="695" spans="2:11" x14ac:dyDescent="0.15">
      <c r="B695" t="s">
        <v>6928</v>
      </c>
      <c r="C695" t="s">
        <v>6929</v>
      </c>
      <c r="D695" t="s">
        <v>33</v>
      </c>
      <c r="E695" t="s">
        <v>6216</v>
      </c>
      <c r="F695" t="s">
        <v>6216</v>
      </c>
      <c r="G695" s="10">
        <v>0</v>
      </c>
      <c r="H695" t="s">
        <v>6930</v>
      </c>
      <c r="I695">
        <v>122.54</v>
      </c>
      <c r="J695" t="s">
        <v>85</v>
      </c>
      <c r="K695" t="s">
        <v>85</v>
      </c>
    </row>
    <row r="696" spans="2:11" x14ac:dyDescent="0.15">
      <c r="B696" t="s">
        <v>1227</v>
      </c>
      <c r="C696" t="s">
        <v>1228</v>
      </c>
      <c r="D696" t="s">
        <v>45</v>
      </c>
      <c r="E696" t="s">
        <v>6216</v>
      </c>
      <c r="F696" s="10">
        <v>-6.6600000000000006E-2</v>
      </c>
      <c r="G696" s="10">
        <v>1.5289999999999999</v>
      </c>
      <c r="H696" t="s">
        <v>6931</v>
      </c>
      <c r="I696">
        <v>37.200000000000003</v>
      </c>
      <c r="J696" t="s">
        <v>46</v>
      </c>
      <c r="K696" t="s">
        <v>46</v>
      </c>
    </row>
    <row r="697" spans="2:11" x14ac:dyDescent="0.15">
      <c r="B697" t="s">
        <v>1255</v>
      </c>
      <c r="C697" t="s">
        <v>1256</v>
      </c>
      <c r="D697" t="s">
        <v>33</v>
      </c>
      <c r="E697">
        <v>19.05</v>
      </c>
      <c r="F697" s="10">
        <v>0.25719999999999998</v>
      </c>
      <c r="G697" s="10">
        <v>2.4500000000000001E-2</v>
      </c>
      <c r="H697" t="s">
        <v>6932</v>
      </c>
      <c r="I697">
        <v>57.36</v>
      </c>
      <c r="J697" t="s">
        <v>34</v>
      </c>
      <c r="K697" t="s">
        <v>73</v>
      </c>
    </row>
    <row r="698" spans="2:11" x14ac:dyDescent="0.15">
      <c r="B698" t="s">
        <v>6933</v>
      </c>
      <c r="C698" t="s">
        <v>6934</v>
      </c>
      <c r="D698" t="s">
        <v>20</v>
      </c>
      <c r="E698" t="s">
        <v>6216</v>
      </c>
      <c r="F698" t="s">
        <v>6216</v>
      </c>
      <c r="G698" t="s">
        <v>6216</v>
      </c>
      <c r="H698" t="s">
        <v>6935</v>
      </c>
      <c r="I698">
        <v>18.75</v>
      </c>
      <c r="J698" t="s">
        <v>23</v>
      </c>
      <c r="K698" t="s">
        <v>24</v>
      </c>
    </row>
    <row r="699" spans="2:11" x14ac:dyDescent="0.15">
      <c r="B699" t="s">
        <v>1505</v>
      </c>
      <c r="C699" t="s">
        <v>1506</v>
      </c>
      <c r="D699" t="s">
        <v>69</v>
      </c>
      <c r="E699">
        <v>41.65</v>
      </c>
      <c r="F699" t="s">
        <v>6216</v>
      </c>
      <c r="G699" s="10">
        <v>31.220500000000001</v>
      </c>
      <c r="H699" t="s">
        <v>6936</v>
      </c>
      <c r="I699">
        <v>59.68</v>
      </c>
      <c r="J699" t="s">
        <v>6370</v>
      </c>
      <c r="K699" t="s">
        <v>87</v>
      </c>
    </row>
    <row r="700" spans="2:11" x14ac:dyDescent="0.15">
      <c r="B700" t="s">
        <v>1509</v>
      </c>
      <c r="C700" t="s">
        <v>1510</v>
      </c>
      <c r="D700" t="s">
        <v>36</v>
      </c>
      <c r="E700">
        <v>47.17</v>
      </c>
      <c r="F700" s="10">
        <v>0.19420000000000001</v>
      </c>
      <c r="G700" s="10">
        <v>1.1173999999999999</v>
      </c>
      <c r="H700" t="s">
        <v>6937</v>
      </c>
      <c r="I700">
        <v>126.34</v>
      </c>
      <c r="J700" t="s">
        <v>40</v>
      </c>
      <c r="K700" t="s">
        <v>56</v>
      </c>
    </row>
    <row r="701" spans="2:11" x14ac:dyDescent="0.15">
      <c r="B701" t="s">
        <v>1644</v>
      </c>
      <c r="C701" t="s">
        <v>1645</v>
      </c>
      <c r="D701" t="s">
        <v>20</v>
      </c>
      <c r="E701">
        <v>89.52</v>
      </c>
      <c r="F701" s="10">
        <v>0.48309999999999997</v>
      </c>
      <c r="G701" s="10">
        <v>0.15720000000000001</v>
      </c>
      <c r="H701" t="s">
        <v>6938</v>
      </c>
      <c r="I701">
        <v>121.77</v>
      </c>
      <c r="J701" t="s">
        <v>23</v>
      </c>
      <c r="K701" t="s">
        <v>24</v>
      </c>
    </row>
    <row r="702" spans="2:11" x14ac:dyDescent="0.15">
      <c r="B702" t="s">
        <v>1171</v>
      </c>
      <c r="C702" t="s">
        <v>1172</v>
      </c>
      <c r="D702" t="s">
        <v>80</v>
      </c>
      <c r="E702">
        <v>35.94</v>
      </c>
      <c r="F702" s="10">
        <v>4.8899999999999999E-2</v>
      </c>
      <c r="G702" s="10">
        <v>0.94479999999999997</v>
      </c>
      <c r="H702" t="s">
        <v>6939</v>
      </c>
      <c r="I702">
        <v>36.96</v>
      </c>
      <c r="J702" t="s">
        <v>80</v>
      </c>
      <c r="K702" t="s">
        <v>81</v>
      </c>
    </row>
    <row r="703" spans="2:11" x14ac:dyDescent="0.15">
      <c r="B703" t="s">
        <v>1141</v>
      </c>
      <c r="C703" t="s">
        <v>1142</v>
      </c>
      <c r="D703" t="s">
        <v>43</v>
      </c>
      <c r="E703" t="s">
        <v>6216</v>
      </c>
      <c r="F703" s="10">
        <v>-9.7799999999999998E-2</v>
      </c>
      <c r="G703" s="10">
        <v>0.55500000000000005</v>
      </c>
      <c r="H703" t="s">
        <v>6940</v>
      </c>
      <c r="I703">
        <v>10.47</v>
      </c>
      <c r="J703" t="s">
        <v>43</v>
      </c>
      <c r="K703" t="s">
        <v>44</v>
      </c>
    </row>
    <row r="704" spans="2:11" x14ac:dyDescent="0.15">
      <c r="B704" t="s">
        <v>1291</v>
      </c>
      <c r="C704" t="s">
        <v>1292</v>
      </c>
      <c r="D704" t="s">
        <v>80</v>
      </c>
      <c r="E704" t="s">
        <v>6216</v>
      </c>
      <c r="F704" s="10">
        <v>1.66E-2</v>
      </c>
      <c r="G704" s="10">
        <v>1.4413</v>
      </c>
      <c r="H704" t="s">
        <v>6941</v>
      </c>
      <c r="I704">
        <v>66.5</v>
      </c>
      <c r="J704" t="s">
        <v>80</v>
      </c>
      <c r="K704" t="s">
        <v>81</v>
      </c>
    </row>
    <row r="705" spans="2:11" x14ac:dyDescent="0.15">
      <c r="B705" t="s">
        <v>1279</v>
      </c>
      <c r="C705" t="s">
        <v>1280</v>
      </c>
      <c r="D705" t="s">
        <v>20</v>
      </c>
      <c r="E705">
        <v>78.02</v>
      </c>
      <c r="F705" s="10">
        <v>-2.3E-3</v>
      </c>
      <c r="G705" s="10">
        <v>1.1133999999999999</v>
      </c>
      <c r="H705" t="s">
        <v>6942</v>
      </c>
      <c r="I705">
        <v>149.36000000000001</v>
      </c>
      <c r="J705" t="s">
        <v>23</v>
      </c>
      <c r="K705" t="s">
        <v>42</v>
      </c>
    </row>
    <row r="706" spans="2:11" x14ac:dyDescent="0.15">
      <c r="B706" t="s">
        <v>1203</v>
      </c>
      <c r="C706" t="s">
        <v>1204</v>
      </c>
      <c r="D706" t="s">
        <v>33</v>
      </c>
      <c r="E706">
        <v>8.81</v>
      </c>
      <c r="F706" s="10">
        <v>8.6099999999999996E-2</v>
      </c>
      <c r="G706" s="10">
        <v>8.1334</v>
      </c>
      <c r="H706" t="s">
        <v>6943</v>
      </c>
      <c r="I706">
        <v>26.18</v>
      </c>
      <c r="J706" t="s">
        <v>34</v>
      </c>
      <c r="K706" t="s">
        <v>79</v>
      </c>
    </row>
    <row r="707" spans="2:11" x14ac:dyDescent="0.15">
      <c r="B707" t="s">
        <v>1936</v>
      </c>
      <c r="C707" t="s">
        <v>1937</v>
      </c>
      <c r="D707" t="s">
        <v>36</v>
      </c>
      <c r="E707" t="s">
        <v>6216</v>
      </c>
      <c r="F707" s="10">
        <v>-0.39860000000000001</v>
      </c>
      <c r="G707" s="10">
        <v>7.51E-2</v>
      </c>
      <c r="H707" t="s">
        <v>6944</v>
      </c>
      <c r="I707">
        <v>49.46</v>
      </c>
      <c r="J707" t="s">
        <v>40</v>
      </c>
      <c r="K707" t="s">
        <v>55</v>
      </c>
    </row>
    <row r="708" spans="2:11" x14ac:dyDescent="0.15">
      <c r="B708" t="s">
        <v>6945</v>
      </c>
      <c r="C708" t="s">
        <v>6946</v>
      </c>
      <c r="D708" t="s">
        <v>65</v>
      </c>
      <c r="E708" t="s">
        <v>6216</v>
      </c>
      <c r="F708" t="s">
        <v>6216</v>
      </c>
      <c r="G708" s="10">
        <v>1.2386999999999999</v>
      </c>
      <c r="H708" t="s">
        <v>6947</v>
      </c>
      <c r="I708">
        <v>46.35</v>
      </c>
      <c r="J708" t="s">
        <v>65</v>
      </c>
      <c r="K708" t="s">
        <v>108</v>
      </c>
    </row>
    <row r="709" spans="2:11" x14ac:dyDescent="0.15">
      <c r="B709" t="s">
        <v>1565</v>
      </c>
      <c r="C709" t="s">
        <v>1566</v>
      </c>
      <c r="D709" t="s">
        <v>36</v>
      </c>
      <c r="E709">
        <v>26.11</v>
      </c>
      <c r="F709" s="10">
        <v>0.1933</v>
      </c>
      <c r="G709" s="10">
        <v>1.7702</v>
      </c>
      <c r="H709" t="s">
        <v>6948</v>
      </c>
      <c r="I709">
        <v>79.319999999999993</v>
      </c>
      <c r="J709" t="s">
        <v>37</v>
      </c>
      <c r="K709" t="s">
        <v>38</v>
      </c>
    </row>
    <row r="710" spans="2:11" x14ac:dyDescent="0.15">
      <c r="B710" t="s">
        <v>1313</v>
      </c>
      <c r="C710" t="s">
        <v>1314</v>
      </c>
      <c r="D710" t="s">
        <v>20</v>
      </c>
      <c r="E710">
        <v>24.6</v>
      </c>
      <c r="F710" s="10">
        <v>5.6300000000000003E-2</v>
      </c>
      <c r="G710" s="10">
        <v>0.51500000000000001</v>
      </c>
      <c r="H710" t="s">
        <v>6949</v>
      </c>
      <c r="I710">
        <v>23.59</v>
      </c>
      <c r="J710" t="s">
        <v>21</v>
      </c>
      <c r="K710" t="s">
        <v>63</v>
      </c>
    </row>
    <row r="711" spans="2:11" x14ac:dyDescent="0.15">
      <c r="B711" t="s">
        <v>1311</v>
      </c>
      <c r="C711" t="s">
        <v>1312</v>
      </c>
      <c r="D711" t="s">
        <v>69</v>
      </c>
      <c r="E711">
        <v>23.31</v>
      </c>
      <c r="F711" s="10">
        <v>0.1232</v>
      </c>
      <c r="G711" s="10">
        <v>0.85070000000000001</v>
      </c>
      <c r="H711" t="s">
        <v>6949</v>
      </c>
      <c r="I711">
        <v>146.44999999999999</v>
      </c>
      <c r="J711" t="s">
        <v>76</v>
      </c>
      <c r="K711" t="s">
        <v>78</v>
      </c>
    </row>
    <row r="712" spans="2:11" x14ac:dyDescent="0.15">
      <c r="B712" t="s">
        <v>2973</v>
      </c>
      <c r="C712" t="s">
        <v>2974</v>
      </c>
      <c r="D712" t="s">
        <v>36</v>
      </c>
      <c r="E712" t="s">
        <v>6216</v>
      </c>
      <c r="F712" s="10">
        <v>-0.34489999999999998</v>
      </c>
      <c r="G712" s="10">
        <v>7.9200000000000007E-2</v>
      </c>
      <c r="H712" t="s">
        <v>6949</v>
      </c>
      <c r="I712">
        <v>64.28</v>
      </c>
      <c r="J712" t="s">
        <v>40</v>
      </c>
      <c r="K712" t="s">
        <v>55</v>
      </c>
    </row>
    <row r="713" spans="2:11" x14ac:dyDescent="0.15">
      <c r="B713" t="s">
        <v>1341</v>
      </c>
      <c r="C713" t="s">
        <v>1342</v>
      </c>
      <c r="D713" t="s">
        <v>80</v>
      </c>
      <c r="E713">
        <v>20.73</v>
      </c>
      <c r="F713" s="10">
        <v>0.20519999999999999</v>
      </c>
      <c r="G713" s="10">
        <v>0.95889999999999997</v>
      </c>
      <c r="H713" t="s">
        <v>6950</v>
      </c>
      <c r="I713">
        <v>18.329999999999998</v>
      </c>
      <c r="J713" t="s">
        <v>80</v>
      </c>
      <c r="K713" t="s">
        <v>81</v>
      </c>
    </row>
    <row r="714" spans="2:11" x14ac:dyDescent="0.15">
      <c r="B714" t="s">
        <v>1389</v>
      </c>
      <c r="C714" t="s">
        <v>1390</v>
      </c>
      <c r="D714" t="s">
        <v>69</v>
      </c>
      <c r="E714" t="s">
        <v>6216</v>
      </c>
      <c r="F714" s="10">
        <v>-0.35630000000000001</v>
      </c>
      <c r="G714" s="10">
        <v>1.6815</v>
      </c>
      <c r="H714" t="s">
        <v>6950</v>
      </c>
      <c r="I714">
        <v>64.650000000000006</v>
      </c>
      <c r="J714" t="s">
        <v>70</v>
      </c>
      <c r="K714" t="s">
        <v>106</v>
      </c>
    </row>
    <row r="715" spans="2:11" x14ac:dyDescent="0.15">
      <c r="B715" t="s">
        <v>2887</v>
      </c>
      <c r="C715" t="s">
        <v>2888</v>
      </c>
      <c r="D715" t="s">
        <v>28</v>
      </c>
      <c r="E715" t="s">
        <v>6216</v>
      </c>
      <c r="F715" s="10">
        <v>-0.1371</v>
      </c>
      <c r="G715" s="10">
        <v>0.38690000000000002</v>
      </c>
      <c r="H715" t="s">
        <v>6951</v>
      </c>
      <c r="I715">
        <v>69.819999999999993</v>
      </c>
      <c r="J715" t="s">
        <v>29</v>
      </c>
      <c r="K715" t="s">
        <v>30</v>
      </c>
    </row>
    <row r="716" spans="2:11" x14ac:dyDescent="0.15">
      <c r="B716" t="s">
        <v>1213</v>
      </c>
      <c r="C716" t="s">
        <v>1214</v>
      </c>
      <c r="D716" t="s">
        <v>36</v>
      </c>
      <c r="E716">
        <v>103.53</v>
      </c>
      <c r="F716" s="10">
        <v>5.3699999999999998E-2</v>
      </c>
      <c r="G716" s="10">
        <v>0.51090000000000002</v>
      </c>
      <c r="H716" t="s">
        <v>6952</v>
      </c>
      <c r="I716">
        <v>55.16</v>
      </c>
      <c r="J716" t="s">
        <v>40</v>
      </c>
      <c r="K716" t="s">
        <v>55</v>
      </c>
    </row>
    <row r="717" spans="2:11" x14ac:dyDescent="0.15">
      <c r="B717" t="s">
        <v>6953</v>
      </c>
      <c r="C717" t="s">
        <v>6954</v>
      </c>
      <c r="D717" t="s">
        <v>36</v>
      </c>
      <c r="E717" t="s">
        <v>6216</v>
      </c>
      <c r="F717" t="s">
        <v>6216</v>
      </c>
      <c r="G717" s="10">
        <v>0.14729999999999999</v>
      </c>
      <c r="H717" t="s">
        <v>6955</v>
      </c>
      <c r="I717">
        <v>104.51</v>
      </c>
      <c r="J717" t="s">
        <v>37</v>
      </c>
      <c r="K717" t="s">
        <v>99</v>
      </c>
    </row>
    <row r="718" spans="2:11" x14ac:dyDescent="0.15">
      <c r="B718" t="s">
        <v>1041</v>
      </c>
      <c r="C718" t="s">
        <v>1042</v>
      </c>
      <c r="D718" t="s">
        <v>80</v>
      </c>
      <c r="E718" t="s">
        <v>6216</v>
      </c>
      <c r="F718" s="10">
        <v>-6.2300000000000001E-2</v>
      </c>
      <c r="G718" s="10">
        <v>1.0325</v>
      </c>
      <c r="H718" t="s">
        <v>6956</v>
      </c>
      <c r="I718">
        <v>40.78</v>
      </c>
      <c r="J718" t="s">
        <v>80</v>
      </c>
      <c r="K718" t="s">
        <v>81</v>
      </c>
    </row>
    <row r="719" spans="2:11" x14ac:dyDescent="0.15">
      <c r="B719" t="s">
        <v>6957</v>
      </c>
      <c r="C719" t="s">
        <v>6958</v>
      </c>
      <c r="D719" t="s">
        <v>36</v>
      </c>
      <c r="E719" t="s">
        <v>6216</v>
      </c>
      <c r="F719" t="s">
        <v>6216</v>
      </c>
      <c r="G719" s="10">
        <v>0</v>
      </c>
      <c r="H719" t="s">
        <v>6959</v>
      </c>
      <c r="I719">
        <v>54.4</v>
      </c>
      <c r="J719" t="s">
        <v>40</v>
      </c>
      <c r="K719" t="s">
        <v>56</v>
      </c>
    </row>
    <row r="720" spans="2:11" x14ac:dyDescent="0.15">
      <c r="B720" t="s">
        <v>2080</v>
      </c>
      <c r="C720" t="s">
        <v>2081</v>
      </c>
      <c r="D720" t="s">
        <v>36</v>
      </c>
      <c r="E720">
        <v>15.32</v>
      </c>
      <c r="F720" s="10">
        <v>0.15620000000000001</v>
      </c>
      <c r="G720" s="10">
        <v>0.2437</v>
      </c>
      <c r="H720" t="s">
        <v>6960</v>
      </c>
      <c r="I720">
        <v>172.04</v>
      </c>
      <c r="J720" t="s">
        <v>40</v>
      </c>
      <c r="K720" t="s">
        <v>55</v>
      </c>
    </row>
    <row r="721" spans="2:11" x14ac:dyDescent="0.15">
      <c r="B721" t="s">
        <v>1151</v>
      </c>
      <c r="C721" t="s">
        <v>1152</v>
      </c>
      <c r="D721" t="s">
        <v>80</v>
      </c>
      <c r="E721">
        <v>82.82</v>
      </c>
      <c r="F721" s="10">
        <v>5.2900000000000003E-2</v>
      </c>
      <c r="G721" s="10">
        <v>1.6512</v>
      </c>
      <c r="H721" t="s">
        <v>6961</v>
      </c>
      <c r="I721">
        <v>102.07</v>
      </c>
      <c r="J721" t="s">
        <v>80</v>
      </c>
      <c r="K721" t="s">
        <v>81</v>
      </c>
    </row>
    <row r="722" spans="2:11" x14ac:dyDescent="0.15">
      <c r="B722" t="s">
        <v>1634</v>
      </c>
      <c r="C722" t="s">
        <v>1635</v>
      </c>
      <c r="D722" t="s">
        <v>36</v>
      </c>
      <c r="E722">
        <v>33.590000000000003</v>
      </c>
      <c r="F722" s="10">
        <v>6.1499999999999999E-2</v>
      </c>
      <c r="G722" s="10">
        <v>0.99160000000000004</v>
      </c>
      <c r="H722" t="s">
        <v>6961</v>
      </c>
      <c r="I722">
        <v>73.05</v>
      </c>
      <c r="J722" t="s">
        <v>40</v>
      </c>
      <c r="K722" t="s">
        <v>56</v>
      </c>
    </row>
    <row r="723" spans="2:11" x14ac:dyDescent="0.15">
      <c r="B723" t="s">
        <v>1549</v>
      </c>
      <c r="C723" t="s">
        <v>1550</v>
      </c>
      <c r="D723" t="s">
        <v>69</v>
      </c>
      <c r="E723">
        <v>30.54</v>
      </c>
      <c r="F723" s="10">
        <v>0.25929999999999997</v>
      </c>
      <c r="G723" s="10">
        <v>0.54820000000000002</v>
      </c>
      <c r="H723" t="s">
        <v>6962</v>
      </c>
      <c r="I723">
        <v>60.47</v>
      </c>
      <c r="J723" t="s">
        <v>76</v>
      </c>
      <c r="K723" t="s">
        <v>82</v>
      </c>
    </row>
    <row r="724" spans="2:11" x14ac:dyDescent="0.15">
      <c r="B724" t="s">
        <v>1267</v>
      </c>
      <c r="C724" t="s">
        <v>1268</v>
      </c>
      <c r="D724" t="s">
        <v>69</v>
      </c>
      <c r="E724">
        <v>19.899999999999999</v>
      </c>
      <c r="F724" s="10">
        <v>0.39900000000000002</v>
      </c>
      <c r="G724" s="10">
        <v>1.0032000000000001</v>
      </c>
      <c r="H724" t="s">
        <v>6963</v>
      </c>
      <c r="I724">
        <v>186.66</v>
      </c>
      <c r="J724" t="s">
        <v>76</v>
      </c>
      <c r="K724" t="s">
        <v>77</v>
      </c>
    </row>
    <row r="725" spans="2:11" x14ac:dyDescent="0.15">
      <c r="B725" t="s">
        <v>1197</v>
      </c>
      <c r="C725" t="s">
        <v>1198</v>
      </c>
      <c r="D725" t="s">
        <v>80</v>
      </c>
      <c r="E725">
        <v>31.09</v>
      </c>
      <c r="F725" s="10">
        <v>5.5E-2</v>
      </c>
      <c r="G725" s="10">
        <v>0.74780000000000002</v>
      </c>
      <c r="H725" t="s">
        <v>6964</v>
      </c>
      <c r="I725">
        <v>45.01</v>
      </c>
      <c r="J725" t="s">
        <v>80</v>
      </c>
      <c r="K725" t="s">
        <v>81</v>
      </c>
    </row>
    <row r="726" spans="2:11" x14ac:dyDescent="0.15">
      <c r="B726" t="s">
        <v>6965</v>
      </c>
      <c r="C726" t="s">
        <v>6966</v>
      </c>
      <c r="D726" t="s">
        <v>45</v>
      </c>
      <c r="E726">
        <v>5.62</v>
      </c>
      <c r="F726" s="10">
        <v>0.58450000000000002</v>
      </c>
      <c r="G726" s="10">
        <v>4.8697999999999997</v>
      </c>
      <c r="H726" t="s">
        <v>6964</v>
      </c>
      <c r="I726">
        <v>16.309999999999999</v>
      </c>
      <c r="J726" t="s">
        <v>46</v>
      </c>
      <c r="K726" t="s">
        <v>46</v>
      </c>
    </row>
    <row r="727" spans="2:11" x14ac:dyDescent="0.15">
      <c r="B727" t="s">
        <v>1595</v>
      </c>
      <c r="C727" t="s">
        <v>1596</v>
      </c>
      <c r="D727" t="s">
        <v>33</v>
      </c>
      <c r="E727">
        <v>14.47</v>
      </c>
      <c r="F727" s="10">
        <v>7.2499999999999995E-2</v>
      </c>
      <c r="G727" s="10">
        <v>0.27110000000000001</v>
      </c>
      <c r="H727" t="s">
        <v>6967</v>
      </c>
      <c r="I727">
        <v>18.420000000000002</v>
      </c>
      <c r="J727" t="s">
        <v>47</v>
      </c>
      <c r="K727" t="s">
        <v>47</v>
      </c>
    </row>
    <row r="728" spans="2:11" x14ac:dyDescent="0.15">
      <c r="B728" t="s">
        <v>1866</v>
      </c>
      <c r="C728" t="s">
        <v>1867</v>
      </c>
      <c r="D728" t="s">
        <v>69</v>
      </c>
      <c r="E728">
        <v>43.08</v>
      </c>
      <c r="F728" s="10">
        <v>0.16789999999999999</v>
      </c>
      <c r="G728" s="10">
        <v>0.50060000000000004</v>
      </c>
      <c r="H728" t="s">
        <v>6968</v>
      </c>
      <c r="I728">
        <v>138.03</v>
      </c>
      <c r="J728" t="s">
        <v>6370</v>
      </c>
      <c r="K728" t="s">
        <v>87</v>
      </c>
    </row>
    <row r="729" spans="2:11" x14ac:dyDescent="0.15">
      <c r="B729" t="s">
        <v>1551</v>
      </c>
      <c r="C729" t="s">
        <v>1552</v>
      </c>
      <c r="D729" t="s">
        <v>69</v>
      </c>
      <c r="E729">
        <v>27.9</v>
      </c>
      <c r="F729" s="10">
        <v>0.1361</v>
      </c>
      <c r="G729" s="10">
        <v>0.91339999999999999</v>
      </c>
      <c r="H729" t="s">
        <v>6969</v>
      </c>
      <c r="I729">
        <v>135.75</v>
      </c>
      <c r="J729" t="s">
        <v>76</v>
      </c>
      <c r="K729" t="s">
        <v>82</v>
      </c>
    </row>
    <row r="730" spans="2:11" x14ac:dyDescent="0.15">
      <c r="B730" t="s">
        <v>1593</v>
      </c>
      <c r="C730" t="s">
        <v>1594</v>
      </c>
      <c r="D730" t="s">
        <v>20</v>
      </c>
      <c r="E730">
        <v>13.06</v>
      </c>
      <c r="F730" s="10">
        <v>0.1181</v>
      </c>
      <c r="G730" s="10">
        <v>0.50260000000000005</v>
      </c>
      <c r="H730" t="s">
        <v>6969</v>
      </c>
      <c r="I730">
        <v>98.79</v>
      </c>
      <c r="J730" t="s">
        <v>21</v>
      </c>
      <c r="K730" t="s">
        <v>92</v>
      </c>
    </row>
    <row r="731" spans="2:11" x14ac:dyDescent="0.15">
      <c r="B731" t="s">
        <v>1453</v>
      </c>
      <c r="C731" t="s">
        <v>1454</v>
      </c>
      <c r="D731" t="s">
        <v>36</v>
      </c>
      <c r="E731">
        <v>27.67</v>
      </c>
      <c r="F731" s="10">
        <v>0.36820000000000003</v>
      </c>
      <c r="G731" s="10">
        <v>0.16539999999999999</v>
      </c>
      <c r="H731" t="s">
        <v>6969</v>
      </c>
      <c r="I731">
        <v>475.05</v>
      </c>
      <c r="J731" t="s">
        <v>37</v>
      </c>
      <c r="K731" t="s">
        <v>38</v>
      </c>
    </row>
    <row r="732" spans="2:11" x14ac:dyDescent="0.15">
      <c r="B732" t="s">
        <v>1529</v>
      </c>
      <c r="C732" t="s">
        <v>1530</v>
      </c>
      <c r="D732" t="s">
        <v>20</v>
      </c>
      <c r="E732" t="s">
        <v>6216</v>
      </c>
      <c r="F732" s="10">
        <v>-0.31680000000000003</v>
      </c>
      <c r="G732" s="10">
        <v>2.2425000000000002</v>
      </c>
      <c r="H732" t="s">
        <v>6969</v>
      </c>
      <c r="I732">
        <v>124.89</v>
      </c>
      <c r="J732" t="s">
        <v>23</v>
      </c>
      <c r="K732" t="s">
        <v>24</v>
      </c>
    </row>
    <row r="733" spans="2:11" x14ac:dyDescent="0.15">
      <c r="B733" t="s">
        <v>1758</v>
      </c>
      <c r="C733" t="s">
        <v>6970</v>
      </c>
      <c r="D733" t="s">
        <v>33</v>
      </c>
      <c r="E733">
        <v>16.149999999999999</v>
      </c>
      <c r="F733" s="10">
        <v>0.1246</v>
      </c>
      <c r="G733" s="10">
        <v>0.32450000000000001</v>
      </c>
      <c r="H733" t="s">
        <v>6971</v>
      </c>
      <c r="I733">
        <v>795.05</v>
      </c>
      <c r="J733" t="s">
        <v>47</v>
      </c>
      <c r="K733" t="s">
        <v>47</v>
      </c>
    </row>
    <row r="734" spans="2:11" x14ac:dyDescent="0.15">
      <c r="B734" t="s">
        <v>1533</v>
      </c>
      <c r="C734" t="s">
        <v>1534</v>
      </c>
      <c r="D734" t="s">
        <v>45</v>
      </c>
      <c r="E734">
        <v>22.9</v>
      </c>
      <c r="F734" s="10">
        <v>0.19209999999999999</v>
      </c>
      <c r="G734" s="10">
        <v>0.73350000000000004</v>
      </c>
      <c r="H734" t="s">
        <v>6971</v>
      </c>
      <c r="I734">
        <v>204.09</v>
      </c>
      <c r="J734" t="s">
        <v>46</v>
      </c>
      <c r="K734" t="s">
        <v>46</v>
      </c>
    </row>
    <row r="735" spans="2:11" x14ac:dyDescent="0.15">
      <c r="B735" t="s">
        <v>1678</v>
      </c>
      <c r="C735" t="s">
        <v>1679</v>
      </c>
      <c r="D735" t="s">
        <v>89</v>
      </c>
      <c r="E735">
        <v>9.6300000000000008</v>
      </c>
      <c r="F735" s="10">
        <v>0.30349999999999999</v>
      </c>
      <c r="G735" s="10">
        <v>4.3696999999999999</v>
      </c>
      <c r="H735" t="s">
        <v>6972</v>
      </c>
      <c r="I735">
        <v>55.83</v>
      </c>
      <c r="J735" t="s">
        <v>89</v>
      </c>
      <c r="K735" t="s">
        <v>109</v>
      </c>
    </row>
    <row r="736" spans="2:11" x14ac:dyDescent="0.15">
      <c r="B736" t="s">
        <v>1333</v>
      </c>
      <c r="C736" t="s">
        <v>1334</v>
      </c>
      <c r="D736" t="s">
        <v>20</v>
      </c>
      <c r="E736">
        <v>21.74</v>
      </c>
      <c r="F736" s="10">
        <v>0.17499999999999999</v>
      </c>
      <c r="G736" s="10">
        <v>1.0559000000000001</v>
      </c>
      <c r="H736" t="s">
        <v>6973</v>
      </c>
      <c r="I736">
        <v>40.03</v>
      </c>
      <c r="J736" t="s">
        <v>23</v>
      </c>
      <c r="K736" t="s">
        <v>42</v>
      </c>
    </row>
    <row r="737" spans="2:11" x14ac:dyDescent="0.15">
      <c r="B737" t="s">
        <v>1898</v>
      </c>
      <c r="C737" t="s">
        <v>1899</v>
      </c>
      <c r="D737" t="s">
        <v>20</v>
      </c>
      <c r="E737" t="s">
        <v>6216</v>
      </c>
      <c r="F737" s="10">
        <v>-0.26910000000000001</v>
      </c>
      <c r="G737" s="10">
        <v>0.93420000000000003</v>
      </c>
      <c r="H737" t="s">
        <v>6973</v>
      </c>
      <c r="I737">
        <v>130.29</v>
      </c>
      <c r="J737" t="s">
        <v>23</v>
      </c>
      <c r="K737" t="s">
        <v>24</v>
      </c>
    </row>
    <row r="738" spans="2:11" x14ac:dyDescent="0.15">
      <c r="B738" t="s">
        <v>1479</v>
      </c>
      <c r="C738" t="s">
        <v>1480</v>
      </c>
      <c r="D738" t="s">
        <v>69</v>
      </c>
      <c r="E738">
        <v>24.49</v>
      </c>
      <c r="F738" s="10">
        <v>0.11840000000000001</v>
      </c>
      <c r="G738" s="10">
        <v>0.37319999999999998</v>
      </c>
      <c r="H738" t="s">
        <v>6974</v>
      </c>
      <c r="I738">
        <v>117.89</v>
      </c>
      <c r="J738" t="s">
        <v>76</v>
      </c>
      <c r="K738" t="s">
        <v>82</v>
      </c>
    </row>
    <row r="739" spans="2:11" x14ac:dyDescent="0.15">
      <c r="B739" t="s">
        <v>1718</v>
      </c>
      <c r="C739" t="s">
        <v>1719</v>
      </c>
      <c r="D739" t="s">
        <v>28</v>
      </c>
      <c r="E739">
        <v>16.27</v>
      </c>
      <c r="F739" s="10">
        <v>0.1096</v>
      </c>
      <c r="G739" s="10">
        <v>1.3634999999999999</v>
      </c>
      <c r="H739" t="s">
        <v>6975</v>
      </c>
      <c r="I739">
        <v>118.55</v>
      </c>
      <c r="J739" t="s">
        <v>67</v>
      </c>
      <c r="K739" t="s">
        <v>113</v>
      </c>
    </row>
    <row r="740" spans="2:11" x14ac:dyDescent="0.15">
      <c r="B740" t="s">
        <v>2124</v>
      </c>
      <c r="C740" t="s">
        <v>2125</v>
      </c>
      <c r="D740" t="s">
        <v>69</v>
      </c>
      <c r="E740" t="s">
        <v>6216</v>
      </c>
      <c r="F740" s="10">
        <v>-0.1729</v>
      </c>
      <c r="G740" s="10">
        <v>3.1524000000000001</v>
      </c>
      <c r="H740" t="s">
        <v>6976</v>
      </c>
      <c r="I740">
        <v>9.6300000000000008</v>
      </c>
      <c r="J740" t="s">
        <v>6370</v>
      </c>
      <c r="K740" t="s">
        <v>87</v>
      </c>
    </row>
    <row r="741" spans="2:11" x14ac:dyDescent="0.15">
      <c r="B741" t="s">
        <v>2949</v>
      </c>
      <c r="C741" t="s">
        <v>2950</v>
      </c>
      <c r="D741" t="s">
        <v>69</v>
      </c>
      <c r="E741">
        <v>41.81</v>
      </c>
      <c r="F741" s="10">
        <v>0.26829999999999998</v>
      </c>
      <c r="G741" s="10">
        <v>0.82169999999999999</v>
      </c>
      <c r="H741" t="s">
        <v>6977</v>
      </c>
      <c r="I741">
        <v>105.5</v>
      </c>
      <c r="J741" t="s">
        <v>76</v>
      </c>
      <c r="K741" t="s">
        <v>95</v>
      </c>
    </row>
    <row r="742" spans="2:11" x14ac:dyDescent="0.15">
      <c r="B742" t="s">
        <v>1744</v>
      </c>
      <c r="C742" t="s">
        <v>1745</v>
      </c>
      <c r="D742" t="s">
        <v>45</v>
      </c>
      <c r="E742" t="s">
        <v>6216</v>
      </c>
      <c r="F742" s="10">
        <v>-0.1019</v>
      </c>
      <c r="G742" s="10">
        <v>1.7807999999999999</v>
      </c>
      <c r="H742" t="s">
        <v>6977</v>
      </c>
      <c r="I742">
        <v>54.63</v>
      </c>
      <c r="J742" t="s">
        <v>46</v>
      </c>
      <c r="K742" t="s">
        <v>46</v>
      </c>
    </row>
    <row r="743" spans="2:11" x14ac:dyDescent="0.15">
      <c r="B743" t="s">
        <v>1607</v>
      </c>
      <c r="C743" t="s">
        <v>1608</v>
      </c>
      <c r="D743" t="s">
        <v>69</v>
      </c>
      <c r="E743">
        <v>17.43</v>
      </c>
      <c r="F743" s="10">
        <v>7.1099999999999997E-2</v>
      </c>
      <c r="G743" s="10">
        <v>0.17560000000000001</v>
      </c>
      <c r="H743" t="s">
        <v>6977</v>
      </c>
      <c r="I743">
        <v>42.76</v>
      </c>
      <c r="J743" t="s">
        <v>70</v>
      </c>
      <c r="K743" t="s">
        <v>75</v>
      </c>
    </row>
    <row r="744" spans="2:11" x14ac:dyDescent="0.15">
      <c r="B744" t="s">
        <v>6978</v>
      </c>
      <c r="C744" t="s">
        <v>6979</v>
      </c>
      <c r="D744" t="s">
        <v>36</v>
      </c>
      <c r="E744" t="s">
        <v>6216</v>
      </c>
      <c r="F744" t="s">
        <v>6216</v>
      </c>
      <c r="G744" s="10">
        <v>0.65720000000000001</v>
      </c>
      <c r="H744" t="s">
        <v>6980</v>
      </c>
      <c r="I744">
        <v>52.62</v>
      </c>
      <c r="J744" t="s">
        <v>37</v>
      </c>
      <c r="K744" t="s">
        <v>38</v>
      </c>
    </row>
    <row r="745" spans="2:11" x14ac:dyDescent="0.15">
      <c r="B745" t="s">
        <v>1437</v>
      </c>
      <c r="C745" t="s">
        <v>1438</v>
      </c>
      <c r="D745" t="s">
        <v>33</v>
      </c>
      <c r="E745" t="s">
        <v>6216</v>
      </c>
      <c r="F745" s="10">
        <v>-1.6899999999999998E-2</v>
      </c>
      <c r="G745" s="10">
        <v>0.26919999999999999</v>
      </c>
      <c r="H745" t="s">
        <v>6980</v>
      </c>
      <c r="I745">
        <v>59.13</v>
      </c>
      <c r="J745" t="s">
        <v>34</v>
      </c>
      <c r="K745" t="s">
        <v>35</v>
      </c>
    </row>
    <row r="746" spans="2:11" x14ac:dyDescent="0.15">
      <c r="B746" t="s">
        <v>1381</v>
      </c>
      <c r="C746" t="s">
        <v>1382</v>
      </c>
      <c r="D746" t="s">
        <v>33</v>
      </c>
      <c r="E746">
        <v>14.94</v>
      </c>
      <c r="F746" s="10">
        <v>7.6799999999999993E-2</v>
      </c>
      <c r="G746" s="10">
        <v>0.38219999999999998</v>
      </c>
      <c r="H746" t="s">
        <v>6980</v>
      </c>
      <c r="I746">
        <v>126.63</v>
      </c>
      <c r="J746" t="s">
        <v>85</v>
      </c>
      <c r="K746" t="s">
        <v>85</v>
      </c>
    </row>
    <row r="747" spans="2:11" x14ac:dyDescent="0.15">
      <c r="B747" t="s">
        <v>1409</v>
      </c>
      <c r="C747" t="s">
        <v>1410</v>
      </c>
      <c r="D747" t="s">
        <v>43</v>
      </c>
      <c r="E747">
        <v>36.799999999999997</v>
      </c>
      <c r="F747" s="10">
        <v>9.98E-2</v>
      </c>
      <c r="G747" s="10">
        <v>0.56469999999999998</v>
      </c>
      <c r="H747" t="s">
        <v>6981</v>
      </c>
      <c r="I747">
        <v>17.64</v>
      </c>
      <c r="J747" t="s">
        <v>43</v>
      </c>
      <c r="K747" t="s">
        <v>44</v>
      </c>
    </row>
    <row r="748" spans="2:11" x14ac:dyDescent="0.15">
      <c r="B748" t="s">
        <v>1613</v>
      </c>
      <c r="C748" t="s">
        <v>1614</v>
      </c>
      <c r="D748" t="s">
        <v>33</v>
      </c>
      <c r="E748">
        <v>10.53</v>
      </c>
      <c r="F748" s="10">
        <v>8.1100000000000005E-2</v>
      </c>
      <c r="G748" s="10">
        <v>1.0118</v>
      </c>
      <c r="H748" t="s">
        <v>6982</v>
      </c>
      <c r="I748">
        <v>28.85</v>
      </c>
      <c r="J748" t="s">
        <v>34</v>
      </c>
      <c r="K748" t="s">
        <v>35</v>
      </c>
    </row>
    <row r="749" spans="2:11" x14ac:dyDescent="0.15">
      <c r="B749" t="s">
        <v>6983</v>
      </c>
      <c r="C749" t="s">
        <v>6984</v>
      </c>
      <c r="D749" t="s">
        <v>20</v>
      </c>
      <c r="E749" t="s">
        <v>6216</v>
      </c>
      <c r="F749" s="10">
        <v>-0.23649999999999999</v>
      </c>
      <c r="G749" s="10">
        <v>0</v>
      </c>
      <c r="H749" t="s">
        <v>6985</v>
      </c>
      <c r="I749">
        <v>75.59</v>
      </c>
      <c r="J749" t="s">
        <v>23</v>
      </c>
      <c r="K749" t="s">
        <v>24</v>
      </c>
    </row>
    <row r="750" spans="2:11" x14ac:dyDescent="0.15">
      <c r="B750" t="s">
        <v>6986</v>
      </c>
      <c r="C750" t="s">
        <v>6987</v>
      </c>
      <c r="D750" t="s">
        <v>69</v>
      </c>
      <c r="E750" t="s">
        <v>6216</v>
      </c>
      <c r="F750" s="10">
        <v>-0.1363</v>
      </c>
      <c r="G750" s="10">
        <v>0.3634</v>
      </c>
      <c r="H750" t="s">
        <v>6988</v>
      </c>
      <c r="I750">
        <v>45.8</v>
      </c>
      <c r="J750" t="s">
        <v>76</v>
      </c>
      <c r="K750" t="s">
        <v>95</v>
      </c>
    </row>
    <row r="751" spans="2:11" x14ac:dyDescent="0.15">
      <c r="B751" t="s">
        <v>3397</v>
      </c>
      <c r="C751" t="s">
        <v>3398</v>
      </c>
      <c r="D751" t="s">
        <v>36</v>
      </c>
      <c r="E751">
        <v>102.83</v>
      </c>
      <c r="F751" t="s">
        <v>6216</v>
      </c>
      <c r="G751" s="10">
        <v>1.8714999999999999</v>
      </c>
      <c r="H751" t="s">
        <v>6989</v>
      </c>
      <c r="I751">
        <v>27.61</v>
      </c>
      <c r="J751" t="s">
        <v>37</v>
      </c>
      <c r="K751" t="s">
        <v>38</v>
      </c>
    </row>
    <row r="752" spans="2:11" x14ac:dyDescent="0.15">
      <c r="B752" t="s">
        <v>1251</v>
      </c>
      <c r="C752" t="s">
        <v>1252</v>
      </c>
      <c r="D752" t="s">
        <v>89</v>
      </c>
      <c r="E752">
        <v>37.07</v>
      </c>
      <c r="F752" s="10">
        <v>0.1104</v>
      </c>
      <c r="G752" s="10">
        <v>8.5099999999999995E-2</v>
      </c>
      <c r="H752" t="s">
        <v>6990</v>
      </c>
      <c r="I752">
        <v>107.18</v>
      </c>
      <c r="J752" t="s">
        <v>89</v>
      </c>
      <c r="K752" t="s">
        <v>93</v>
      </c>
    </row>
    <row r="753" spans="2:11" x14ac:dyDescent="0.15">
      <c r="B753" t="s">
        <v>1473</v>
      </c>
      <c r="C753" t="s">
        <v>1474</v>
      </c>
      <c r="D753" t="s">
        <v>20</v>
      </c>
      <c r="E753">
        <v>27.21</v>
      </c>
      <c r="F753" s="10">
        <v>7.5600000000000001E-2</v>
      </c>
      <c r="G753" s="10">
        <v>0.45950000000000002</v>
      </c>
      <c r="H753" t="s">
        <v>6991</v>
      </c>
      <c r="I753">
        <v>53.66</v>
      </c>
      <c r="J753" t="s">
        <v>21</v>
      </c>
      <c r="K753" t="s">
        <v>92</v>
      </c>
    </row>
    <row r="754" spans="2:11" x14ac:dyDescent="0.15">
      <c r="B754" t="s">
        <v>1289</v>
      </c>
      <c r="C754" t="s">
        <v>1290</v>
      </c>
      <c r="D754" t="s">
        <v>43</v>
      </c>
      <c r="E754">
        <v>67.010000000000005</v>
      </c>
      <c r="F754" t="s">
        <v>6216</v>
      </c>
      <c r="G754" t="s">
        <v>6216</v>
      </c>
      <c r="H754" t="s">
        <v>6992</v>
      </c>
      <c r="I754">
        <v>19.07</v>
      </c>
      <c r="J754" t="s">
        <v>43</v>
      </c>
      <c r="K754" t="s">
        <v>44</v>
      </c>
    </row>
    <row r="755" spans="2:11" x14ac:dyDescent="0.15">
      <c r="B755" t="s">
        <v>1970</v>
      </c>
      <c r="C755" t="s">
        <v>1971</v>
      </c>
      <c r="D755" t="s">
        <v>20</v>
      </c>
      <c r="E755" t="s">
        <v>6216</v>
      </c>
      <c r="F755" s="10">
        <v>-0.30990000000000001</v>
      </c>
      <c r="G755" s="10">
        <v>1.2294</v>
      </c>
      <c r="H755" t="s">
        <v>6993</v>
      </c>
      <c r="I755">
        <v>24.69</v>
      </c>
      <c r="J755" t="s">
        <v>21</v>
      </c>
      <c r="K755" t="s">
        <v>22</v>
      </c>
    </row>
    <row r="756" spans="2:11" x14ac:dyDescent="0.15">
      <c r="B756" t="s">
        <v>1810</v>
      </c>
      <c r="C756" t="s">
        <v>1811</v>
      </c>
      <c r="D756" t="s">
        <v>20</v>
      </c>
      <c r="E756">
        <v>280.94</v>
      </c>
      <c r="F756" s="10">
        <v>1.0800000000000001E-2</v>
      </c>
      <c r="G756" s="10">
        <v>0.38240000000000002</v>
      </c>
      <c r="H756" t="s">
        <v>6994</v>
      </c>
      <c r="I756">
        <v>156.1</v>
      </c>
      <c r="J756" t="s">
        <v>48</v>
      </c>
      <c r="K756" t="s">
        <v>48</v>
      </c>
    </row>
    <row r="757" spans="2:11" x14ac:dyDescent="0.15">
      <c r="B757" t="s">
        <v>1413</v>
      </c>
      <c r="C757" t="s">
        <v>1414</v>
      </c>
      <c r="D757" t="s">
        <v>36</v>
      </c>
      <c r="E757">
        <v>22.17</v>
      </c>
      <c r="F757" s="10">
        <v>0.1431</v>
      </c>
      <c r="G757" s="10">
        <v>1.0584</v>
      </c>
      <c r="H757" t="s">
        <v>6995</v>
      </c>
      <c r="I757">
        <v>106.98</v>
      </c>
      <c r="J757" t="s">
        <v>37</v>
      </c>
      <c r="K757" t="s">
        <v>60</v>
      </c>
    </row>
    <row r="758" spans="2:11" x14ac:dyDescent="0.15">
      <c r="B758" t="s">
        <v>1447</v>
      </c>
      <c r="C758" t="s">
        <v>1448</v>
      </c>
      <c r="D758" t="s">
        <v>80</v>
      </c>
      <c r="E758">
        <v>44.1</v>
      </c>
      <c r="F758" s="10">
        <v>9.3100000000000002E-2</v>
      </c>
      <c r="G758" s="10">
        <v>1.1079000000000001</v>
      </c>
      <c r="H758" t="s">
        <v>6995</v>
      </c>
      <c r="I758">
        <v>37.46</v>
      </c>
      <c r="J758" t="s">
        <v>80</v>
      </c>
      <c r="K758" t="s">
        <v>81</v>
      </c>
    </row>
    <row r="759" spans="2:11" x14ac:dyDescent="0.15">
      <c r="B759" t="s">
        <v>2360</v>
      </c>
      <c r="C759" t="s">
        <v>2361</v>
      </c>
      <c r="D759" t="s">
        <v>20</v>
      </c>
      <c r="E759" t="s">
        <v>6216</v>
      </c>
      <c r="F759" s="10">
        <v>-0.1143</v>
      </c>
      <c r="G759" s="10">
        <v>0.96299999999999997</v>
      </c>
      <c r="H759" t="s">
        <v>6996</v>
      </c>
      <c r="I759">
        <v>119</v>
      </c>
      <c r="J759" t="s">
        <v>23</v>
      </c>
      <c r="K759" t="s">
        <v>24</v>
      </c>
    </row>
    <row r="760" spans="2:11" x14ac:dyDescent="0.15">
      <c r="B760" t="s">
        <v>1798</v>
      </c>
      <c r="C760" t="s">
        <v>1799</v>
      </c>
      <c r="D760" t="s">
        <v>69</v>
      </c>
      <c r="E760">
        <v>20.69</v>
      </c>
      <c r="F760" s="10">
        <v>0.1134</v>
      </c>
      <c r="G760" s="10">
        <v>0.32969999999999999</v>
      </c>
      <c r="H760" t="s">
        <v>6997</v>
      </c>
      <c r="I760">
        <v>102.77</v>
      </c>
      <c r="J760" t="s">
        <v>76</v>
      </c>
      <c r="K760" t="s">
        <v>82</v>
      </c>
    </row>
    <row r="761" spans="2:11" x14ac:dyDescent="0.15">
      <c r="B761" t="s">
        <v>1471</v>
      </c>
      <c r="C761" t="s">
        <v>1472</v>
      </c>
      <c r="D761" t="s">
        <v>28</v>
      </c>
      <c r="E761" t="s">
        <v>6216</v>
      </c>
      <c r="F761" t="s">
        <v>6216</v>
      </c>
      <c r="G761" t="s">
        <v>6216</v>
      </c>
      <c r="H761" t="s">
        <v>6997</v>
      </c>
      <c r="I761">
        <v>80.88</v>
      </c>
      <c r="J761" t="s">
        <v>58</v>
      </c>
      <c r="K761" t="s">
        <v>59</v>
      </c>
    </row>
    <row r="762" spans="2:11" x14ac:dyDescent="0.15">
      <c r="B762" t="s">
        <v>1205</v>
      </c>
      <c r="C762" t="s">
        <v>1206</v>
      </c>
      <c r="D762" t="s">
        <v>20</v>
      </c>
      <c r="E762" t="s">
        <v>6216</v>
      </c>
      <c r="F762" s="10">
        <v>-5.4100000000000002E-2</v>
      </c>
      <c r="G762" s="10">
        <v>1.6682999999999999</v>
      </c>
      <c r="H762" t="s">
        <v>6998</v>
      </c>
      <c r="I762">
        <v>101.85</v>
      </c>
      <c r="J762" t="s">
        <v>23</v>
      </c>
      <c r="K762" t="s">
        <v>24</v>
      </c>
    </row>
    <row r="763" spans="2:11" x14ac:dyDescent="0.15">
      <c r="B763" t="s">
        <v>6999</v>
      </c>
      <c r="C763" t="s">
        <v>7000</v>
      </c>
      <c r="D763" t="s">
        <v>36</v>
      </c>
      <c r="E763" t="s">
        <v>6216</v>
      </c>
      <c r="F763" s="10">
        <v>-0.1206</v>
      </c>
      <c r="G763" s="10">
        <v>1.5244</v>
      </c>
      <c r="H763" t="s">
        <v>7001</v>
      </c>
      <c r="I763">
        <v>23.11</v>
      </c>
      <c r="J763" t="s">
        <v>37</v>
      </c>
      <c r="K763" t="s">
        <v>99</v>
      </c>
    </row>
    <row r="764" spans="2:11" x14ac:dyDescent="0.15">
      <c r="B764" t="s">
        <v>7002</v>
      </c>
      <c r="C764" t="s">
        <v>7003</v>
      </c>
      <c r="D764" t="s">
        <v>69</v>
      </c>
      <c r="E764" t="s">
        <v>6216</v>
      </c>
      <c r="F764" s="10">
        <v>-0.55600000000000005</v>
      </c>
      <c r="G764" s="10">
        <v>6.4762000000000004</v>
      </c>
      <c r="H764" t="s">
        <v>7004</v>
      </c>
      <c r="I764">
        <v>20.62</v>
      </c>
      <c r="J764" t="s">
        <v>76</v>
      </c>
      <c r="K764" t="s">
        <v>91</v>
      </c>
    </row>
    <row r="765" spans="2:11" x14ac:dyDescent="0.15">
      <c r="B765" t="s">
        <v>4303</v>
      </c>
      <c r="C765" t="s">
        <v>4304</v>
      </c>
      <c r="D765" t="s">
        <v>20</v>
      </c>
      <c r="E765">
        <v>174.51</v>
      </c>
      <c r="F765" s="10">
        <v>0.4617</v>
      </c>
      <c r="G765" s="10">
        <v>0.16930000000000001</v>
      </c>
      <c r="H765" t="s">
        <v>7005</v>
      </c>
      <c r="I765">
        <v>73.209999999999994</v>
      </c>
      <c r="J765" t="s">
        <v>23</v>
      </c>
      <c r="K765" t="s">
        <v>24</v>
      </c>
    </row>
    <row r="766" spans="2:11" x14ac:dyDescent="0.15">
      <c r="B766" t="s">
        <v>1329</v>
      </c>
      <c r="C766" t="s">
        <v>1330</v>
      </c>
      <c r="D766" t="s">
        <v>80</v>
      </c>
      <c r="E766">
        <v>45.76</v>
      </c>
      <c r="F766" s="10">
        <v>4.0099999999999997E-2</v>
      </c>
      <c r="G766" s="10">
        <v>0.76200000000000001</v>
      </c>
      <c r="H766" t="s">
        <v>7006</v>
      </c>
      <c r="I766">
        <v>61.51</v>
      </c>
      <c r="J766" t="s">
        <v>80</v>
      </c>
      <c r="K766" t="s">
        <v>81</v>
      </c>
    </row>
    <row r="767" spans="2:11" x14ac:dyDescent="0.15">
      <c r="B767" t="s">
        <v>2214</v>
      </c>
      <c r="C767" t="s">
        <v>2215</v>
      </c>
      <c r="D767" t="s">
        <v>69</v>
      </c>
      <c r="E767">
        <v>58.12</v>
      </c>
      <c r="F767" s="10">
        <v>0.1933</v>
      </c>
      <c r="G767" s="10">
        <v>0.91710000000000003</v>
      </c>
      <c r="H767" t="s">
        <v>7006</v>
      </c>
      <c r="I767">
        <v>151.19999999999999</v>
      </c>
      <c r="J767" t="s">
        <v>76</v>
      </c>
      <c r="K767" t="s">
        <v>97</v>
      </c>
    </row>
    <row r="768" spans="2:11" x14ac:dyDescent="0.15">
      <c r="B768" t="s">
        <v>1998</v>
      </c>
      <c r="C768" t="s">
        <v>1999</v>
      </c>
      <c r="D768" t="s">
        <v>28</v>
      </c>
      <c r="E768">
        <v>17.52</v>
      </c>
      <c r="F768" s="10">
        <v>0.26519999999999999</v>
      </c>
      <c r="G768" s="10">
        <v>0.68899999999999995</v>
      </c>
      <c r="H768" t="s">
        <v>7006</v>
      </c>
      <c r="I768">
        <v>88.77</v>
      </c>
      <c r="J768" t="s">
        <v>67</v>
      </c>
      <c r="K768" t="s">
        <v>113</v>
      </c>
    </row>
    <row r="769" spans="2:11" x14ac:dyDescent="0.15">
      <c r="B769" t="s">
        <v>3893</v>
      </c>
      <c r="C769" t="s">
        <v>3894</v>
      </c>
      <c r="D769" t="s">
        <v>36</v>
      </c>
      <c r="E769">
        <v>73.25</v>
      </c>
      <c r="F769" s="10">
        <v>0.15060000000000001</v>
      </c>
      <c r="G769" s="10">
        <v>0.12520000000000001</v>
      </c>
      <c r="H769" t="s">
        <v>7006</v>
      </c>
      <c r="I769">
        <v>34.42</v>
      </c>
      <c r="J769" t="s">
        <v>40</v>
      </c>
      <c r="K769" t="s">
        <v>56</v>
      </c>
    </row>
    <row r="770" spans="2:11" x14ac:dyDescent="0.15">
      <c r="B770" t="s">
        <v>1569</v>
      </c>
      <c r="C770" t="s">
        <v>1570</v>
      </c>
      <c r="D770" t="s">
        <v>33</v>
      </c>
      <c r="E770">
        <v>20.76</v>
      </c>
      <c r="F770" s="10">
        <v>3.8600000000000002E-2</v>
      </c>
      <c r="G770" s="10">
        <v>0.35010000000000002</v>
      </c>
      <c r="H770" t="s">
        <v>7007</v>
      </c>
      <c r="I770">
        <v>45.9</v>
      </c>
      <c r="J770" t="s">
        <v>47</v>
      </c>
      <c r="K770" t="s">
        <v>47</v>
      </c>
    </row>
    <row r="771" spans="2:11" x14ac:dyDescent="0.15">
      <c r="B771" t="s">
        <v>1293</v>
      </c>
      <c r="C771" t="s">
        <v>1294</v>
      </c>
      <c r="D771" t="s">
        <v>43</v>
      </c>
      <c r="E771">
        <v>57.99</v>
      </c>
      <c r="F771" s="10">
        <v>-0.5373</v>
      </c>
      <c r="G771" s="10">
        <v>1.2594000000000001</v>
      </c>
      <c r="H771" t="s">
        <v>7008</v>
      </c>
      <c r="I771">
        <v>30.59</v>
      </c>
      <c r="J771" t="s">
        <v>43</v>
      </c>
      <c r="K771" t="s">
        <v>44</v>
      </c>
    </row>
    <row r="772" spans="2:11" x14ac:dyDescent="0.15">
      <c r="B772" t="s">
        <v>1724</v>
      </c>
      <c r="C772" t="s">
        <v>1725</v>
      </c>
      <c r="D772" t="s">
        <v>69</v>
      </c>
      <c r="E772">
        <v>36.32</v>
      </c>
      <c r="F772" s="10">
        <v>3.4500000000000003E-2</v>
      </c>
      <c r="G772" s="10">
        <v>9.9599999999999994E-2</v>
      </c>
      <c r="H772" t="s">
        <v>7008</v>
      </c>
      <c r="I772">
        <v>80</v>
      </c>
      <c r="J772" t="s">
        <v>76</v>
      </c>
      <c r="K772" t="s">
        <v>82</v>
      </c>
    </row>
    <row r="773" spans="2:11" x14ac:dyDescent="0.15">
      <c r="B773" t="s">
        <v>1605</v>
      </c>
      <c r="C773" t="s">
        <v>1606</v>
      </c>
      <c r="D773" t="s">
        <v>28</v>
      </c>
      <c r="E773" t="s">
        <v>6216</v>
      </c>
      <c r="F773" s="10">
        <v>-0.21490000000000001</v>
      </c>
      <c r="G773" s="10">
        <v>1.1527000000000001</v>
      </c>
      <c r="H773" t="s">
        <v>7009</v>
      </c>
      <c r="I773">
        <v>96.39</v>
      </c>
      <c r="J773" t="s">
        <v>67</v>
      </c>
      <c r="K773" t="s">
        <v>68</v>
      </c>
    </row>
    <row r="774" spans="2:11" x14ac:dyDescent="0.15">
      <c r="B774" t="s">
        <v>1710</v>
      </c>
      <c r="C774" t="s">
        <v>1711</v>
      </c>
      <c r="D774" t="s">
        <v>69</v>
      </c>
      <c r="E774">
        <v>27.89</v>
      </c>
      <c r="F774" s="10">
        <v>0.25650000000000001</v>
      </c>
      <c r="G774" s="10">
        <v>0.96640000000000004</v>
      </c>
      <c r="H774" t="s">
        <v>7009</v>
      </c>
      <c r="I774">
        <v>115.44</v>
      </c>
      <c r="J774" t="s">
        <v>76</v>
      </c>
      <c r="K774" t="s">
        <v>82</v>
      </c>
    </row>
    <row r="775" spans="2:11" x14ac:dyDescent="0.15">
      <c r="B775" t="s">
        <v>2410</v>
      </c>
      <c r="C775" t="s">
        <v>2411</v>
      </c>
      <c r="D775" t="s">
        <v>36</v>
      </c>
      <c r="E775">
        <v>8.67</v>
      </c>
      <c r="F775" s="10">
        <v>0.85629999999999995</v>
      </c>
      <c r="G775" s="10">
        <v>3.3E-3</v>
      </c>
      <c r="H775" t="s">
        <v>7010</v>
      </c>
      <c r="I775">
        <v>164.01</v>
      </c>
      <c r="J775" t="s">
        <v>37</v>
      </c>
      <c r="K775" t="s">
        <v>60</v>
      </c>
    </row>
    <row r="776" spans="2:11" x14ac:dyDescent="0.15">
      <c r="B776" t="s">
        <v>7011</v>
      </c>
      <c r="C776" t="s">
        <v>7012</v>
      </c>
      <c r="D776" t="s">
        <v>36</v>
      </c>
      <c r="E776" t="s">
        <v>6216</v>
      </c>
      <c r="F776" t="s">
        <v>6216</v>
      </c>
      <c r="G776" s="10">
        <v>0</v>
      </c>
      <c r="H776" t="s">
        <v>7013</v>
      </c>
      <c r="I776">
        <v>74.97</v>
      </c>
      <c r="J776" t="s">
        <v>40</v>
      </c>
      <c r="K776" t="s">
        <v>41</v>
      </c>
    </row>
    <row r="777" spans="2:11" x14ac:dyDescent="0.15">
      <c r="B777" t="s">
        <v>1840</v>
      </c>
      <c r="C777" t="s">
        <v>1841</v>
      </c>
      <c r="D777" t="s">
        <v>33</v>
      </c>
      <c r="E777">
        <v>12.97</v>
      </c>
      <c r="F777" s="10">
        <v>8.7400000000000005E-2</v>
      </c>
      <c r="G777" s="10">
        <v>6.3500000000000001E-2</v>
      </c>
      <c r="H777" t="s">
        <v>7014</v>
      </c>
      <c r="I777">
        <v>75.16</v>
      </c>
      <c r="J777" t="s">
        <v>47</v>
      </c>
      <c r="K777" t="s">
        <v>47</v>
      </c>
    </row>
    <row r="778" spans="2:11" x14ac:dyDescent="0.15">
      <c r="B778" t="s">
        <v>1571</v>
      </c>
      <c r="C778" t="s">
        <v>1572</v>
      </c>
      <c r="D778" t="s">
        <v>36</v>
      </c>
      <c r="E778">
        <v>62</v>
      </c>
      <c r="F778" s="10">
        <v>6.2700000000000006E-2</v>
      </c>
      <c r="G778" s="10">
        <v>2.7699999999999999E-2</v>
      </c>
      <c r="H778" t="s">
        <v>7015</v>
      </c>
      <c r="I778">
        <v>21.7</v>
      </c>
      <c r="J778" t="s">
        <v>40</v>
      </c>
      <c r="K778" t="s">
        <v>55</v>
      </c>
    </row>
    <row r="779" spans="2:11" x14ac:dyDescent="0.15">
      <c r="B779" t="s">
        <v>1511</v>
      </c>
      <c r="C779" t="s">
        <v>1512</v>
      </c>
      <c r="D779" t="s">
        <v>28</v>
      </c>
      <c r="E779">
        <v>66.459999999999994</v>
      </c>
      <c r="F779" s="10">
        <v>5.8700000000000002E-2</v>
      </c>
      <c r="G779" s="10">
        <v>0.22839999999999999</v>
      </c>
      <c r="H779" t="s">
        <v>7016</v>
      </c>
      <c r="I779">
        <v>103.66</v>
      </c>
      <c r="J779" t="s">
        <v>67</v>
      </c>
      <c r="K779" t="s">
        <v>68</v>
      </c>
    </row>
    <row r="780" spans="2:11" x14ac:dyDescent="0.15">
      <c r="B780" t="s">
        <v>7017</v>
      </c>
      <c r="C780" t="s">
        <v>7018</v>
      </c>
      <c r="D780" t="s">
        <v>20</v>
      </c>
      <c r="E780" t="s">
        <v>6216</v>
      </c>
      <c r="F780" t="s">
        <v>6216</v>
      </c>
      <c r="G780" s="10">
        <v>3.3300000000000003E-2</v>
      </c>
      <c r="H780" t="s">
        <v>7019</v>
      </c>
      <c r="I780">
        <v>50</v>
      </c>
      <c r="J780" t="s">
        <v>23</v>
      </c>
      <c r="K780" t="s">
        <v>24</v>
      </c>
    </row>
    <row r="781" spans="2:11" x14ac:dyDescent="0.15">
      <c r="B781" t="s">
        <v>7020</v>
      </c>
      <c r="C781" t="s">
        <v>7021</v>
      </c>
      <c r="D781" t="s">
        <v>28</v>
      </c>
      <c r="E781" t="s">
        <v>6216</v>
      </c>
      <c r="F781" s="10">
        <v>-0.25109999999999999</v>
      </c>
      <c r="G781" s="10">
        <v>0.1275</v>
      </c>
      <c r="H781" t="s">
        <v>7022</v>
      </c>
      <c r="I781">
        <v>51.3</v>
      </c>
      <c r="J781" t="s">
        <v>29</v>
      </c>
      <c r="K781" t="s">
        <v>30</v>
      </c>
    </row>
    <row r="782" spans="2:11" x14ac:dyDescent="0.15">
      <c r="B782" t="s">
        <v>1906</v>
      </c>
      <c r="C782" t="s">
        <v>1907</v>
      </c>
      <c r="D782" t="s">
        <v>28</v>
      </c>
      <c r="E782">
        <v>19.91</v>
      </c>
      <c r="F782" s="10">
        <v>0.80820000000000003</v>
      </c>
      <c r="G782" s="10">
        <v>3.3386999999999998</v>
      </c>
      <c r="H782" t="s">
        <v>7023</v>
      </c>
      <c r="I782">
        <v>32.89</v>
      </c>
      <c r="J782" t="s">
        <v>67</v>
      </c>
      <c r="K782" t="s">
        <v>100</v>
      </c>
    </row>
    <row r="783" spans="2:11" x14ac:dyDescent="0.15">
      <c r="B783" t="s">
        <v>1876</v>
      </c>
      <c r="C783" t="s">
        <v>1877</v>
      </c>
      <c r="D783" t="s">
        <v>20</v>
      </c>
      <c r="E783">
        <v>27</v>
      </c>
      <c r="F783" s="10">
        <v>0.105</v>
      </c>
      <c r="G783" s="10">
        <v>0.63249999999999995</v>
      </c>
      <c r="H783" t="s">
        <v>7023</v>
      </c>
      <c r="I783">
        <v>87.39</v>
      </c>
      <c r="J783" t="s">
        <v>21</v>
      </c>
      <c r="K783" t="s">
        <v>63</v>
      </c>
    </row>
    <row r="784" spans="2:11" x14ac:dyDescent="0.15">
      <c r="B784" t="s">
        <v>2785</v>
      </c>
      <c r="C784" t="s">
        <v>2786</v>
      </c>
      <c r="D784" t="s">
        <v>20</v>
      </c>
      <c r="E784" t="s">
        <v>6216</v>
      </c>
      <c r="F784" s="10">
        <v>-1.0022</v>
      </c>
      <c r="G784" s="10">
        <v>2.9944999999999999</v>
      </c>
      <c r="H784" t="s">
        <v>7024</v>
      </c>
      <c r="I784">
        <v>190.87</v>
      </c>
      <c r="J784" t="s">
        <v>23</v>
      </c>
      <c r="K784" t="s">
        <v>24</v>
      </c>
    </row>
    <row r="785" spans="2:11" x14ac:dyDescent="0.15">
      <c r="B785" t="s">
        <v>2026</v>
      </c>
      <c r="C785" t="s">
        <v>2027</v>
      </c>
      <c r="D785" t="s">
        <v>20</v>
      </c>
      <c r="E785">
        <v>60.97</v>
      </c>
      <c r="F785" s="10">
        <v>8.3699999999999997E-2</v>
      </c>
      <c r="G785" s="10">
        <v>0.43930000000000002</v>
      </c>
      <c r="H785" t="s">
        <v>7025</v>
      </c>
      <c r="I785">
        <v>263.43</v>
      </c>
      <c r="J785" t="s">
        <v>21</v>
      </c>
      <c r="K785" t="s">
        <v>92</v>
      </c>
    </row>
    <row r="786" spans="2:11" x14ac:dyDescent="0.15">
      <c r="B786" t="s">
        <v>1469</v>
      </c>
      <c r="C786" t="s">
        <v>1470</v>
      </c>
      <c r="D786" t="s">
        <v>89</v>
      </c>
      <c r="E786">
        <v>20.77</v>
      </c>
      <c r="F786" s="10">
        <v>8.7300000000000003E-2</v>
      </c>
      <c r="G786" s="10">
        <v>2.7010999999999998</v>
      </c>
      <c r="H786" t="s">
        <v>7026</v>
      </c>
      <c r="I786">
        <v>28.36</v>
      </c>
      <c r="J786" t="s">
        <v>89</v>
      </c>
      <c r="K786" t="s">
        <v>90</v>
      </c>
    </row>
    <row r="787" spans="2:11" x14ac:dyDescent="0.15">
      <c r="B787" t="s">
        <v>2194</v>
      </c>
      <c r="C787" t="s">
        <v>2195</v>
      </c>
      <c r="D787" t="s">
        <v>28</v>
      </c>
      <c r="E787">
        <v>35.81</v>
      </c>
      <c r="F787" s="10">
        <v>0.23269999999999999</v>
      </c>
      <c r="G787" s="10">
        <v>5.2081999999999997</v>
      </c>
      <c r="H787" t="s">
        <v>7027</v>
      </c>
      <c r="I787">
        <v>19</v>
      </c>
      <c r="J787" t="s">
        <v>67</v>
      </c>
      <c r="K787" t="s">
        <v>113</v>
      </c>
    </row>
    <row r="788" spans="2:11" x14ac:dyDescent="0.15">
      <c r="B788" t="s">
        <v>1984</v>
      </c>
      <c r="C788" t="s">
        <v>1985</v>
      </c>
      <c r="D788" t="s">
        <v>69</v>
      </c>
      <c r="E788">
        <v>46.74</v>
      </c>
      <c r="F788" s="10">
        <v>0.158</v>
      </c>
      <c r="G788" s="10">
        <v>0.43440000000000001</v>
      </c>
      <c r="H788" t="s">
        <v>7028</v>
      </c>
      <c r="I788">
        <v>169.49</v>
      </c>
      <c r="J788" t="s">
        <v>6370</v>
      </c>
      <c r="K788" t="s">
        <v>87</v>
      </c>
    </row>
    <row r="789" spans="2:11" x14ac:dyDescent="0.15">
      <c r="B789" t="s">
        <v>7029</v>
      </c>
      <c r="C789" t="s">
        <v>7030</v>
      </c>
      <c r="D789" t="s">
        <v>36</v>
      </c>
      <c r="E789" t="s">
        <v>6216</v>
      </c>
      <c r="F789" t="s">
        <v>6216</v>
      </c>
      <c r="G789" s="10">
        <v>0.1716</v>
      </c>
      <c r="H789" t="s">
        <v>7031</v>
      </c>
      <c r="I789">
        <v>93.78</v>
      </c>
      <c r="J789" t="s">
        <v>40</v>
      </c>
      <c r="K789" t="s">
        <v>55</v>
      </c>
    </row>
    <row r="790" spans="2:11" x14ac:dyDescent="0.15">
      <c r="B790" t="s">
        <v>1844</v>
      </c>
      <c r="C790" t="s">
        <v>1845</v>
      </c>
      <c r="D790" t="s">
        <v>20</v>
      </c>
      <c r="E790" t="s">
        <v>6216</v>
      </c>
      <c r="F790" t="s">
        <v>6216</v>
      </c>
      <c r="G790" t="s">
        <v>6216</v>
      </c>
      <c r="H790" t="s">
        <v>7032</v>
      </c>
      <c r="I790">
        <v>31.52</v>
      </c>
      <c r="J790" t="s">
        <v>23</v>
      </c>
      <c r="K790" t="s">
        <v>24</v>
      </c>
    </row>
    <row r="791" spans="2:11" x14ac:dyDescent="0.15">
      <c r="B791" t="s">
        <v>1547</v>
      </c>
      <c r="C791" t="s">
        <v>1548</v>
      </c>
      <c r="D791" t="s">
        <v>89</v>
      </c>
      <c r="E791">
        <v>13.62</v>
      </c>
      <c r="F791" t="s">
        <v>6216</v>
      </c>
      <c r="G791" s="10">
        <v>22.2516</v>
      </c>
      <c r="H791" t="s">
        <v>7032</v>
      </c>
      <c r="I791">
        <v>42.89</v>
      </c>
      <c r="J791" t="s">
        <v>89</v>
      </c>
      <c r="K791" t="s">
        <v>109</v>
      </c>
    </row>
    <row r="792" spans="2:11" x14ac:dyDescent="0.15">
      <c r="B792" t="s">
        <v>3783</v>
      </c>
      <c r="C792" t="s">
        <v>3784</v>
      </c>
      <c r="D792" t="s">
        <v>36</v>
      </c>
      <c r="E792" t="s">
        <v>6216</v>
      </c>
      <c r="F792" s="10">
        <v>-0.31630000000000003</v>
      </c>
      <c r="G792" s="10">
        <v>5.3400000000000003E-2</v>
      </c>
      <c r="H792" t="s">
        <v>7033</v>
      </c>
      <c r="I792">
        <v>126.26</v>
      </c>
      <c r="J792" t="s">
        <v>40</v>
      </c>
      <c r="K792" t="s">
        <v>55</v>
      </c>
    </row>
    <row r="793" spans="2:11" x14ac:dyDescent="0.15">
      <c r="B793" t="s">
        <v>2246</v>
      </c>
      <c r="C793" t="s">
        <v>2247</v>
      </c>
      <c r="D793" t="s">
        <v>28</v>
      </c>
      <c r="E793">
        <v>14.69</v>
      </c>
      <c r="F793" s="10">
        <v>0.1986</v>
      </c>
      <c r="G793" s="10">
        <v>1.5065999999999999</v>
      </c>
      <c r="H793" t="s">
        <v>7033</v>
      </c>
      <c r="I793">
        <v>72.510000000000005</v>
      </c>
      <c r="J793" t="s">
        <v>29</v>
      </c>
      <c r="K793" t="s">
        <v>52</v>
      </c>
    </row>
    <row r="794" spans="2:11" x14ac:dyDescent="0.15">
      <c r="B794" t="s">
        <v>1680</v>
      </c>
      <c r="C794" t="s">
        <v>1681</v>
      </c>
      <c r="D794" t="s">
        <v>33</v>
      </c>
      <c r="E794">
        <v>20.67</v>
      </c>
      <c r="F794" s="10">
        <v>8.1900000000000001E-2</v>
      </c>
      <c r="G794" s="10">
        <v>0.61570000000000003</v>
      </c>
      <c r="H794" t="s">
        <v>7034</v>
      </c>
      <c r="I794">
        <v>105.4</v>
      </c>
      <c r="J794" t="s">
        <v>47</v>
      </c>
      <c r="K794" t="s">
        <v>47</v>
      </c>
    </row>
    <row r="795" spans="2:11" x14ac:dyDescent="0.15">
      <c r="B795" t="s">
        <v>2244</v>
      </c>
      <c r="C795" t="s">
        <v>2245</v>
      </c>
      <c r="D795" t="s">
        <v>28</v>
      </c>
      <c r="E795">
        <v>28.49</v>
      </c>
      <c r="F795" s="10">
        <v>0.19750000000000001</v>
      </c>
      <c r="G795" s="10">
        <v>0.62229999999999996</v>
      </c>
      <c r="H795" t="s">
        <v>7035</v>
      </c>
      <c r="I795">
        <v>197.76</v>
      </c>
      <c r="J795" t="s">
        <v>67</v>
      </c>
      <c r="K795" t="s">
        <v>100</v>
      </c>
    </row>
    <row r="796" spans="2:11" x14ac:dyDescent="0.15">
      <c r="B796" t="s">
        <v>1459</v>
      </c>
      <c r="C796" t="s">
        <v>1460</v>
      </c>
      <c r="D796" t="s">
        <v>36</v>
      </c>
      <c r="E796">
        <v>68.81</v>
      </c>
      <c r="F796" s="10">
        <v>0.16719999999999999</v>
      </c>
      <c r="G796" s="10">
        <v>0.43080000000000002</v>
      </c>
      <c r="H796" t="s">
        <v>7035</v>
      </c>
      <c r="I796">
        <v>129.54</v>
      </c>
      <c r="J796" t="s">
        <v>37</v>
      </c>
      <c r="K796" t="s">
        <v>60</v>
      </c>
    </row>
    <row r="797" spans="2:11" x14ac:dyDescent="0.15">
      <c r="B797" t="s">
        <v>1748</v>
      </c>
      <c r="C797" t="s">
        <v>1749</v>
      </c>
      <c r="D797" t="s">
        <v>33</v>
      </c>
      <c r="E797">
        <v>8.51</v>
      </c>
      <c r="F797" s="10">
        <v>0.18790000000000001</v>
      </c>
      <c r="G797" s="10">
        <v>5.2209000000000003</v>
      </c>
      <c r="H797" t="s">
        <v>7035</v>
      </c>
      <c r="I797">
        <v>49.04</v>
      </c>
      <c r="J797" t="s">
        <v>34</v>
      </c>
      <c r="K797" t="s">
        <v>79</v>
      </c>
    </row>
    <row r="798" spans="2:11" x14ac:dyDescent="0.15">
      <c r="B798" t="s">
        <v>1878</v>
      </c>
      <c r="C798" t="s">
        <v>1879</v>
      </c>
      <c r="D798" t="s">
        <v>20</v>
      </c>
      <c r="E798">
        <v>16.22</v>
      </c>
      <c r="F798" s="10">
        <v>0.11219999999999999</v>
      </c>
      <c r="G798" s="10">
        <v>1.5911999999999999</v>
      </c>
      <c r="H798" t="s">
        <v>7036</v>
      </c>
      <c r="I798">
        <v>42.99</v>
      </c>
      <c r="J798" t="s">
        <v>21</v>
      </c>
      <c r="K798" t="s">
        <v>92</v>
      </c>
    </row>
    <row r="799" spans="2:11" x14ac:dyDescent="0.15">
      <c r="B799" t="s">
        <v>1257</v>
      </c>
      <c r="C799" t="s">
        <v>1258</v>
      </c>
      <c r="D799" t="s">
        <v>20</v>
      </c>
      <c r="E799">
        <v>20.3</v>
      </c>
      <c r="F799" s="10">
        <v>-0.3952</v>
      </c>
      <c r="G799" s="10">
        <v>1.3013999999999999</v>
      </c>
      <c r="H799" t="s">
        <v>7036</v>
      </c>
      <c r="I799">
        <v>25.66</v>
      </c>
      <c r="J799" t="s">
        <v>23</v>
      </c>
      <c r="K799" t="s">
        <v>42</v>
      </c>
    </row>
    <row r="800" spans="2:11" x14ac:dyDescent="0.15">
      <c r="B800" t="s">
        <v>1676</v>
      </c>
      <c r="C800" t="s">
        <v>1677</v>
      </c>
      <c r="D800" t="s">
        <v>28</v>
      </c>
      <c r="E800">
        <v>13.88</v>
      </c>
      <c r="F800" s="10">
        <v>8.9800000000000005E-2</v>
      </c>
      <c r="G800" s="10">
        <v>0.8286</v>
      </c>
      <c r="H800" t="s">
        <v>7037</v>
      </c>
      <c r="I800">
        <v>52.64</v>
      </c>
      <c r="J800" t="s">
        <v>67</v>
      </c>
      <c r="K800" t="s">
        <v>100</v>
      </c>
    </row>
    <row r="801" spans="2:11" x14ac:dyDescent="0.15">
      <c r="B801" t="s">
        <v>2587</v>
      </c>
      <c r="C801" t="s">
        <v>2588</v>
      </c>
      <c r="D801" t="s">
        <v>36</v>
      </c>
      <c r="E801">
        <v>298.06</v>
      </c>
      <c r="F801" s="10">
        <v>0.125</v>
      </c>
      <c r="G801" s="10">
        <v>3.9765999999999999</v>
      </c>
      <c r="H801" t="s">
        <v>7038</v>
      </c>
      <c r="I801">
        <v>47.69</v>
      </c>
      <c r="J801" t="s">
        <v>40</v>
      </c>
      <c r="K801" t="s">
        <v>55</v>
      </c>
    </row>
    <row r="802" spans="2:11" x14ac:dyDescent="0.15">
      <c r="B802" t="s">
        <v>1467</v>
      </c>
      <c r="C802" t="s">
        <v>1468</v>
      </c>
      <c r="D802" t="s">
        <v>36</v>
      </c>
      <c r="E802" t="s">
        <v>6216</v>
      </c>
      <c r="F802" s="10">
        <v>-0.63639999999999997</v>
      </c>
      <c r="G802" s="10">
        <v>0.86170000000000002</v>
      </c>
      <c r="H802" t="s">
        <v>7039</v>
      </c>
      <c r="I802">
        <v>80.16</v>
      </c>
      <c r="J802" t="s">
        <v>40</v>
      </c>
      <c r="K802" t="s">
        <v>55</v>
      </c>
    </row>
    <row r="803" spans="2:11" x14ac:dyDescent="0.15">
      <c r="B803" t="s">
        <v>1902</v>
      </c>
      <c r="C803" t="s">
        <v>1903</v>
      </c>
      <c r="D803" t="s">
        <v>36</v>
      </c>
      <c r="E803" t="s">
        <v>6216</v>
      </c>
      <c r="F803" s="10">
        <v>-0.2883</v>
      </c>
      <c r="G803" s="10">
        <v>1.9900000000000001E-2</v>
      </c>
      <c r="H803" t="s">
        <v>7040</v>
      </c>
      <c r="I803">
        <v>119.56</v>
      </c>
      <c r="J803" t="s">
        <v>40</v>
      </c>
      <c r="K803" t="s">
        <v>55</v>
      </c>
    </row>
    <row r="804" spans="2:11" x14ac:dyDescent="0.15">
      <c r="B804" t="s">
        <v>1870</v>
      </c>
      <c r="C804" t="s">
        <v>1871</v>
      </c>
      <c r="D804" t="s">
        <v>28</v>
      </c>
      <c r="E804" t="s">
        <v>6216</v>
      </c>
      <c r="F804" s="10">
        <v>-5.6800000000000003E-2</v>
      </c>
      <c r="G804" s="10">
        <v>0.99890000000000001</v>
      </c>
      <c r="H804" t="s">
        <v>7041</v>
      </c>
      <c r="I804">
        <v>158.91</v>
      </c>
      <c r="J804" t="s">
        <v>58</v>
      </c>
      <c r="K804" t="s">
        <v>59</v>
      </c>
    </row>
    <row r="805" spans="2:11" x14ac:dyDescent="0.15">
      <c r="B805" t="s">
        <v>1770</v>
      </c>
      <c r="C805" t="s">
        <v>1771</v>
      </c>
      <c r="D805" t="s">
        <v>80</v>
      </c>
      <c r="E805">
        <v>128.21</v>
      </c>
      <c r="F805" s="10">
        <v>2.2800000000000001E-2</v>
      </c>
      <c r="G805" s="10">
        <v>0.3463</v>
      </c>
      <c r="H805" t="s">
        <v>7042</v>
      </c>
      <c r="I805">
        <v>49.45</v>
      </c>
      <c r="J805" t="s">
        <v>80</v>
      </c>
      <c r="K805" t="s">
        <v>81</v>
      </c>
    </row>
    <row r="806" spans="2:11" x14ac:dyDescent="0.15">
      <c r="B806" t="s">
        <v>1920</v>
      </c>
      <c r="C806" t="s">
        <v>1921</v>
      </c>
      <c r="D806" t="s">
        <v>36</v>
      </c>
      <c r="E806">
        <v>136.72</v>
      </c>
      <c r="F806" s="10">
        <v>2.8E-3</v>
      </c>
      <c r="G806" s="10">
        <v>0.80549999999999999</v>
      </c>
      <c r="H806" t="s">
        <v>7043</v>
      </c>
      <c r="I806">
        <v>79.03</v>
      </c>
      <c r="J806" t="s">
        <v>37</v>
      </c>
      <c r="K806" t="s">
        <v>38</v>
      </c>
    </row>
    <row r="807" spans="2:11" x14ac:dyDescent="0.15">
      <c r="B807" t="s">
        <v>7044</v>
      </c>
      <c r="C807" t="s">
        <v>7045</v>
      </c>
      <c r="D807" t="s">
        <v>36</v>
      </c>
      <c r="E807" t="s">
        <v>6216</v>
      </c>
      <c r="F807" t="s">
        <v>6216</v>
      </c>
      <c r="G807" s="10">
        <v>2.12E-2</v>
      </c>
      <c r="H807" t="s">
        <v>7046</v>
      </c>
      <c r="I807">
        <v>25.37</v>
      </c>
      <c r="J807" t="s">
        <v>37</v>
      </c>
      <c r="K807" t="s">
        <v>99</v>
      </c>
    </row>
    <row r="808" spans="2:11" x14ac:dyDescent="0.15">
      <c r="B808" t="s">
        <v>7047</v>
      </c>
      <c r="C808" t="s">
        <v>7048</v>
      </c>
      <c r="D808" t="s">
        <v>28</v>
      </c>
      <c r="E808">
        <v>85</v>
      </c>
      <c r="F808" s="10">
        <v>1.49E-2</v>
      </c>
      <c r="G808" s="10">
        <v>0.7954</v>
      </c>
      <c r="H808" t="s">
        <v>7046</v>
      </c>
      <c r="I808">
        <v>48.25</v>
      </c>
      <c r="J808" t="s">
        <v>58</v>
      </c>
      <c r="K808" t="s">
        <v>115</v>
      </c>
    </row>
    <row r="809" spans="2:11" x14ac:dyDescent="0.15">
      <c r="B809" t="s">
        <v>1908</v>
      </c>
      <c r="C809" t="s">
        <v>1909</v>
      </c>
      <c r="D809" t="s">
        <v>28</v>
      </c>
      <c r="E809">
        <v>12.14</v>
      </c>
      <c r="F809" s="10">
        <v>0.1193</v>
      </c>
      <c r="G809" s="10">
        <v>1.6029</v>
      </c>
      <c r="H809" t="s">
        <v>7046</v>
      </c>
      <c r="I809">
        <v>76.819999999999993</v>
      </c>
      <c r="J809" t="s">
        <v>29</v>
      </c>
      <c r="K809" t="s">
        <v>52</v>
      </c>
    </row>
    <row r="810" spans="2:11" x14ac:dyDescent="0.15">
      <c r="B810" t="s">
        <v>1794</v>
      </c>
      <c r="C810" t="s">
        <v>1795</v>
      </c>
      <c r="D810" t="s">
        <v>69</v>
      </c>
      <c r="E810">
        <v>21.86</v>
      </c>
      <c r="F810" s="10">
        <v>0.17510000000000001</v>
      </c>
      <c r="G810" s="10">
        <v>0.80089999999999995</v>
      </c>
      <c r="H810" t="s">
        <v>7049</v>
      </c>
      <c r="I810">
        <v>85.61</v>
      </c>
      <c r="J810" t="s">
        <v>76</v>
      </c>
      <c r="K810" t="s">
        <v>107</v>
      </c>
    </row>
    <row r="811" spans="2:11" x14ac:dyDescent="0.15">
      <c r="B811" t="s">
        <v>7050</v>
      </c>
      <c r="C811" t="s">
        <v>7051</v>
      </c>
      <c r="D811" t="s">
        <v>20</v>
      </c>
      <c r="E811" t="s">
        <v>6216</v>
      </c>
      <c r="F811" s="10">
        <v>-0.29449999999999998</v>
      </c>
      <c r="G811" s="10">
        <v>1.1299999999999999E-2</v>
      </c>
      <c r="H811" t="s">
        <v>7052</v>
      </c>
      <c r="I811">
        <v>41.7</v>
      </c>
      <c r="J811" t="s">
        <v>23</v>
      </c>
      <c r="K811" t="s">
        <v>24</v>
      </c>
    </row>
    <row r="812" spans="2:11" x14ac:dyDescent="0.15">
      <c r="B812" t="s">
        <v>2038</v>
      </c>
      <c r="C812" t="s">
        <v>2039</v>
      </c>
      <c r="D812" t="s">
        <v>36</v>
      </c>
      <c r="E812">
        <v>52.37</v>
      </c>
      <c r="F812" s="10">
        <v>7.1400000000000005E-2</v>
      </c>
      <c r="G812" s="10">
        <v>7.6799999999999993E-2</v>
      </c>
      <c r="H812" t="s">
        <v>7052</v>
      </c>
      <c r="I812">
        <v>201.18</v>
      </c>
      <c r="J812" t="s">
        <v>37</v>
      </c>
      <c r="K812" t="s">
        <v>38</v>
      </c>
    </row>
    <row r="813" spans="2:11" x14ac:dyDescent="0.15">
      <c r="B813" t="s">
        <v>1914</v>
      </c>
      <c r="C813" t="s">
        <v>1915</v>
      </c>
      <c r="D813" t="s">
        <v>33</v>
      </c>
      <c r="E813">
        <v>32.270000000000003</v>
      </c>
      <c r="F813" s="10">
        <v>0.1391</v>
      </c>
      <c r="G813" s="10">
        <v>0.25629999999999997</v>
      </c>
      <c r="H813" t="s">
        <v>7053</v>
      </c>
      <c r="I813">
        <v>45.7</v>
      </c>
      <c r="J813" t="s">
        <v>47</v>
      </c>
      <c r="K813" t="s">
        <v>47</v>
      </c>
    </row>
    <row r="814" spans="2:11" x14ac:dyDescent="0.15">
      <c r="B814" t="s">
        <v>1487</v>
      </c>
      <c r="C814" t="s">
        <v>1488</v>
      </c>
      <c r="D814" t="s">
        <v>33</v>
      </c>
      <c r="E814">
        <v>17.57</v>
      </c>
      <c r="F814" s="10">
        <v>8.6499999999999994E-2</v>
      </c>
      <c r="G814" s="10">
        <v>2.3641000000000001</v>
      </c>
      <c r="H814" t="s">
        <v>7053</v>
      </c>
      <c r="I814">
        <v>22.12</v>
      </c>
      <c r="J814" t="s">
        <v>34</v>
      </c>
      <c r="K814" t="s">
        <v>112</v>
      </c>
    </row>
    <row r="815" spans="2:11" x14ac:dyDescent="0.15">
      <c r="B815" t="s">
        <v>2639</v>
      </c>
      <c r="C815" t="s">
        <v>2640</v>
      </c>
      <c r="D815" t="s">
        <v>36</v>
      </c>
      <c r="E815" t="s">
        <v>6216</v>
      </c>
      <c r="F815" s="10">
        <v>-0.51839999999999997</v>
      </c>
      <c r="G815" s="10">
        <v>0.22850000000000001</v>
      </c>
      <c r="H815" t="s">
        <v>7054</v>
      </c>
      <c r="I815">
        <v>40.47</v>
      </c>
      <c r="J815" t="s">
        <v>40</v>
      </c>
      <c r="K815" t="s">
        <v>55</v>
      </c>
    </row>
    <row r="816" spans="2:11" x14ac:dyDescent="0.15">
      <c r="B816" t="s">
        <v>2507</v>
      </c>
      <c r="C816" t="s">
        <v>2508</v>
      </c>
      <c r="D816" t="s">
        <v>28</v>
      </c>
      <c r="E816">
        <v>20.99</v>
      </c>
      <c r="F816" s="10">
        <v>0.1268</v>
      </c>
      <c r="G816" s="10">
        <v>0.69079999999999997</v>
      </c>
      <c r="H816" t="s">
        <v>7054</v>
      </c>
      <c r="I816">
        <v>111.81</v>
      </c>
      <c r="J816" t="s">
        <v>31</v>
      </c>
      <c r="K816" t="s">
        <v>32</v>
      </c>
    </row>
    <row r="817" spans="2:11" x14ac:dyDescent="0.15">
      <c r="B817" t="s">
        <v>1694</v>
      </c>
      <c r="C817" t="s">
        <v>1695</v>
      </c>
      <c r="D817" t="s">
        <v>36</v>
      </c>
      <c r="E817">
        <v>50.46</v>
      </c>
      <c r="F817" s="10">
        <v>7.0300000000000001E-2</v>
      </c>
      <c r="G817" s="10">
        <v>3.2000000000000002E-3</v>
      </c>
      <c r="H817" t="s">
        <v>7055</v>
      </c>
      <c r="I817">
        <v>63.5</v>
      </c>
      <c r="J817" t="s">
        <v>37</v>
      </c>
      <c r="K817" t="s">
        <v>60</v>
      </c>
    </row>
    <row r="818" spans="2:11" x14ac:dyDescent="0.15">
      <c r="B818" t="s">
        <v>1640</v>
      </c>
      <c r="C818" t="s">
        <v>1641</v>
      </c>
      <c r="D818" t="s">
        <v>33</v>
      </c>
      <c r="E818">
        <v>15.36</v>
      </c>
      <c r="F818" s="10">
        <v>7.5399999999999995E-2</v>
      </c>
      <c r="G818" s="10">
        <v>0.27860000000000001</v>
      </c>
      <c r="H818" t="s">
        <v>7055</v>
      </c>
      <c r="I818">
        <v>43.08</v>
      </c>
      <c r="J818" t="s">
        <v>47</v>
      </c>
      <c r="K818" t="s">
        <v>47</v>
      </c>
    </row>
    <row r="819" spans="2:11" x14ac:dyDescent="0.15">
      <c r="B819" t="s">
        <v>2052</v>
      </c>
      <c r="C819" t="s">
        <v>2053</v>
      </c>
      <c r="D819" t="s">
        <v>33</v>
      </c>
      <c r="E819">
        <v>13.48</v>
      </c>
      <c r="F819" s="10">
        <v>0.13589999999999999</v>
      </c>
      <c r="G819" s="10">
        <v>0.51680000000000004</v>
      </c>
      <c r="H819" t="s">
        <v>7055</v>
      </c>
      <c r="I819">
        <v>60.79</v>
      </c>
      <c r="J819" t="s">
        <v>34</v>
      </c>
      <c r="K819" t="s">
        <v>73</v>
      </c>
    </row>
    <row r="820" spans="2:11" x14ac:dyDescent="0.15">
      <c r="B820" t="s">
        <v>7056</v>
      </c>
      <c r="C820" t="s">
        <v>7057</v>
      </c>
      <c r="D820" t="s">
        <v>80</v>
      </c>
      <c r="E820" t="s">
        <v>6216</v>
      </c>
      <c r="F820" s="10">
        <v>-6.7599999999999993E-2</v>
      </c>
      <c r="G820" s="10">
        <v>3.0579000000000001</v>
      </c>
      <c r="H820" t="s">
        <v>7058</v>
      </c>
      <c r="I820">
        <v>42.79</v>
      </c>
      <c r="J820" t="s">
        <v>80</v>
      </c>
      <c r="K820" t="s">
        <v>81</v>
      </c>
    </row>
    <row r="821" spans="2:11" x14ac:dyDescent="0.15">
      <c r="B821" t="s">
        <v>2018</v>
      </c>
      <c r="C821" t="s">
        <v>2019</v>
      </c>
      <c r="D821" t="s">
        <v>69</v>
      </c>
      <c r="E821">
        <v>31.34</v>
      </c>
      <c r="F821" s="10">
        <v>0.23</v>
      </c>
      <c r="G821" s="10">
        <v>1.5049999999999999</v>
      </c>
      <c r="H821" t="s">
        <v>7058</v>
      </c>
      <c r="I821">
        <v>84.06</v>
      </c>
      <c r="J821" t="s">
        <v>6370</v>
      </c>
      <c r="K821" t="s">
        <v>96</v>
      </c>
    </row>
    <row r="822" spans="2:11" x14ac:dyDescent="0.15">
      <c r="B822" t="s">
        <v>2428</v>
      </c>
      <c r="C822" t="s">
        <v>2429</v>
      </c>
      <c r="D822" t="s">
        <v>28</v>
      </c>
      <c r="E822" t="s">
        <v>6216</v>
      </c>
      <c r="F822" s="10">
        <v>-0.16900000000000001</v>
      </c>
      <c r="G822" s="10">
        <v>4.7230999999999996</v>
      </c>
      <c r="H822" t="s">
        <v>7059</v>
      </c>
      <c r="I822">
        <v>56.14</v>
      </c>
      <c r="J822" t="s">
        <v>58</v>
      </c>
      <c r="K822" t="s">
        <v>59</v>
      </c>
    </row>
    <row r="823" spans="2:11" x14ac:dyDescent="0.15">
      <c r="B823" t="s">
        <v>2456</v>
      </c>
      <c r="C823" t="s">
        <v>2457</v>
      </c>
      <c r="D823" t="s">
        <v>20</v>
      </c>
      <c r="E823">
        <v>121.28</v>
      </c>
      <c r="F823" s="10">
        <v>0.1331</v>
      </c>
      <c r="G823" s="10">
        <v>0.49320000000000003</v>
      </c>
      <c r="H823" t="s">
        <v>7059</v>
      </c>
      <c r="I823">
        <v>44.42</v>
      </c>
      <c r="J823" t="s">
        <v>48</v>
      </c>
      <c r="K823" t="s">
        <v>48</v>
      </c>
    </row>
    <row r="824" spans="2:11" x14ac:dyDescent="0.15">
      <c r="B824" t="s">
        <v>1736</v>
      </c>
      <c r="C824" t="s">
        <v>1737</v>
      </c>
      <c r="D824" t="s">
        <v>28</v>
      </c>
      <c r="E824">
        <v>205.25</v>
      </c>
      <c r="F824" s="10">
        <v>-7.3700000000000002E-2</v>
      </c>
      <c r="G824" s="10">
        <v>5.5425000000000004</v>
      </c>
      <c r="H824" t="s">
        <v>7059</v>
      </c>
      <c r="I824">
        <v>18</v>
      </c>
      <c r="J824" t="s">
        <v>67</v>
      </c>
      <c r="K824" t="s">
        <v>68</v>
      </c>
    </row>
    <row r="825" spans="2:11" x14ac:dyDescent="0.15">
      <c r="B825" t="s">
        <v>1654</v>
      </c>
      <c r="C825" t="s">
        <v>1655</v>
      </c>
      <c r="D825" t="s">
        <v>20</v>
      </c>
      <c r="E825">
        <v>19.43</v>
      </c>
      <c r="F825" t="s">
        <v>6216</v>
      </c>
      <c r="G825" t="s">
        <v>6216</v>
      </c>
      <c r="H825" t="s">
        <v>7060</v>
      </c>
      <c r="I825">
        <v>51.23</v>
      </c>
      <c r="J825" t="s">
        <v>23</v>
      </c>
      <c r="K825" t="s">
        <v>24</v>
      </c>
    </row>
    <row r="826" spans="2:11" x14ac:dyDescent="0.15">
      <c r="B826" t="s">
        <v>1838</v>
      </c>
      <c r="C826" t="s">
        <v>1839</v>
      </c>
      <c r="D826" t="s">
        <v>89</v>
      </c>
      <c r="E826">
        <v>41.19</v>
      </c>
      <c r="F826" s="10">
        <v>0.3332</v>
      </c>
      <c r="G826" s="10">
        <v>0.57750000000000001</v>
      </c>
      <c r="H826" t="s">
        <v>7060</v>
      </c>
      <c r="I826">
        <v>28.32</v>
      </c>
      <c r="J826" t="s">
        <v>89</v>
      </c>
      <c r="K826" t="s">
        <v>90</v>
      </c>
    </row>
    <row r="827" spans="2:11" x14ac:dyDescent="0.15">
      <c r="B827" t="s">
        <v>2473</v>
      </c>
      <c r="C827" t="s">
        <v>2474</v>
      </c>
      <c r="D827" t="s">
        <v>36</v>
      </c>
      <c r="E827" t="s">
        <v>6216</v>
      </c>
      <c r="F827" s="10">
        <v>-0.49359999999999998</v>
      </c>
      <c r="G827" s="10">
        <v>1.5299999999999999E-2</v>
      </c>
      <c r="H827" t="s">
        <v>7061</v>
      </c>
      <c r="I827">
        <v>39.57</v>
      </c>
      <c r="J827" t="s">
        <v>40</v>
      </c>
      <c r="K827" t="s">
        <v>55</v>
      </c>
    </row>
    <row r="828" spans="2:11" x14ac:dyDescent="0.15">
      <c r="B828" t="s">
        <v>1411</v>
      </c>
      <c r="C828" t="s">
        <v>1412</v>
      </c>
      <c r="D828" t="s">
        <v>45</v>
      </c>
      <c r="E828">
        <v>36.07</v>
      </c>
      <c r="F828" s="10">
        <v>-5.4999999999999997E-3</v>
      </c>
      <c r="G828" s="10">
        <v>2.4548999999999999</v>
      </c>
      <c r="H828" t="s">
        <v>7062</v>
      </c>
      <c r="I828">
        <v>97.71</v>
      </c>
      <c r="J828" t="s">
        <v>53</v>
      </c>
      <c r="K828" t="s">
        <v>84</v>
      </c>
    </row>
    <row r="829" spans="2:11" x14ac:dyDescent="0.15">
      <c r="B829" t="s">
        <v>2108</v>
      </c>
      <c r="C829" t="s">
        <v>2109</v>
      </c>
      <c r="D829" t="s">
        <v>28</v>
      </c>
      <c r="E829">
        <v>187.31</v>
      </c>
      <c r="F829" s="10">
        <v>3.39E-2</v>
      </c>
      <c r="G829" s="10">
        <v>0.86119999999999997</v>
      </c>
      <c r="H829" t="s">
        <v>7062</v>
      </c>
      <c r="I829">
        <v>89.9</v>
      </c>
      <c r="J829" t="s">
        <v>58</v>
      </c>
      <c r="K829" t="s">
        <v>59</v>
      </c>
    </row>
    <row r="830" spans="2:11" x14ac:dyDescent="0.15">
      <c r="B830" t="s">
        <v>3111</v>
      </c>
      <c r="C830" t="s">
        <v>3112</v>
      </c>
      <c r="D830" t="s">
        <v>69</v>
      </c>
      <c r="E830" t="s">
        <v>6216</v>
      </c>
      <c r="F830" s="10">
        <v>-6.6199999999999995E-2</v>
      </c>
      <c r="G830" s="10">
        <v>0.16450000000000001</v>
      </c>
      <c r="H830" t="s">
        <v>7063</v>
      </c>
      <c r="I830">
        <v>47.28</v>
      </c>
      <c r="J830" t="s">
        <v>6370</v>
      </c>
      <c r="K830" t="s">
        <v>96</v>
      </c>
    </row>
    <row r="831" spans="2:11" x14ac:dyDescent="0.15">
      <c r="B831" t="s">
        <v>2583</v>
      </c>
      <c r="C831" t="s">
        <v>2584</v>
      </c>
      <c r="D831" t="s">
        <v>28</v>
      </c>
      <c r="E831">
        <v>38.76</v>
      </c>
      <c r="F831" s="10">
        <v>0.75919999999999999</v>
      </c>
      <c r="G831" s="10">
        <v>0.61890000000000001</v>
      </c>
      <c r="H831" t="s">
        <v>7064</v>
      </c>
      <c r="I831">
        <v>69.3</v>
      </c>
      <c r="J831" t="s">
        <v>67</v>
      </c>
      <c r="K831" t="s">
        <v>113</v>
      </c>
    </row>
    <row r="832" spans="2:11" x14ac:dyDescent="0.15">
      <c r="B832" t="s">
        <v>1265</v>
      </c>
      <c r="C832" t="s">
        <v>1266</v>
      </c>
      <c r="D832" t="s">
        <v>65</v>
      </c>
      <c r="E832">
        <v>14.76</v>
      </c>
      <c r="F832" s="10">
        <v>-4.9200000000000001E-2</v>
      </c>
      <c r="G832" s="10">
        <v>0.95440000000000003</v>
      </c>
      <c r="H832" t="s">
        <v>7065</v>
      </c>
      <c r="I832">
        <v>31.25</v>
      </c>
      <c r="J832" t="s">
        <v>65</v>
      </c>
      <c r="K832" t="s">
        <v>66</v>
      </c>
    </row>
    <row r="833" spans="2:11" x14ac:dyDescent="0.15">
      <c r="B833" t="s">
        <v>4787</v>
      </c>
      <c r="C833" t="s">
        <v>4788</v>
      </c>
      <c r="D833" t="s">
        <v>36</v>
      </c>
      <c r="E833" t="s">
        <v>6216</v>
      </c>
      <c r="F833" s="10">
        <v>-0.59819999999999995</v>
      </c>
      <c r="G833" s="10">
        <v>0.27439999999999998</v>
      </c>
      <c r="H833" t="s">
        <v>7065</v>
      </c>
      <c r="I833">
        <v>118.18</v>
      </c>
      <c r="J833" t="s">
        <v>40</v>
      </c>
      <c r="K833" t="s">
        <v>55</v>
      </c>
    </row>
    <row r="834" spans="2:11" x14ac:dyDescent="0.15">
      <c r="B834" t="s">
        <v>7066</v>
      </c>
      <c r="C834" t="s">
        <v>7067</v>
      </c>
      <c r="D834" t="s">
        <v>28</v>
      </c>
      <c r="E834" t="s">
        <v>6216</v>
      </c>
      <c r="F834" t="s">
        <v>6216</v>
      </c>
      <c r="G834" s="10">
        <v>1.2E-2</v>
      </c>
      <c r="H834" t="s">
        <v>7068</v>
      </c>
      <c r="I834">
        <v>45.67</v>
      </c>
      <c r="J834" t="s">
        <v>29</v>
      </c>
      <c r="K834" t="s">
        <v>52</v>
      </c>
    </row>
    <row r="835" spans="2:11" x14ac:dyDescent="0.15">
      <c r="B835" t="s">
        <v>1944</v>
      </c>
      <c r="C835" t="s">
        <v>1945</v>
      </c>
      <c r="D835" t="s">
        <v>69</v>
      </c>
      <c r="E835">
        <v>55.14</v>
      </c>
      <c r="F835" s="10">
        <v>-0.1353</v>
      </c>
      <c r="G835" s="10">
        <v>1.0254000000000001</v>
      </c>
      <c r="H835" t="s">
        <v>7068</v>
      </c>
      <c r="I835">
        <v>67.88</v>
      </c>
      <c r="J835" t="s">
        <v>6370</v>
      </c>
      <c r="K835" t="s">
        <v>87</v>
      </c>
    </row>
    <row r="836" spans="2:11" x14ac:dyDescent="0.15">
      <c r="B836" t="s">
        <v>1491</v>
      </c>
      <c r="C836" t="s">
        <v>1492</v>
      </c>
      <c r="D836" t="s">
        <v>33</v>
      </c>
      <c r="E836">
        <v>10.14</v>
      </c>
      <c r="F836" s="10">
        <v>0.14929999999999999</v>
      </c>
      <c r="G836" s="10">
        <v>0.26550000000000001</v>
      </c>
      <c r="H836" t="s">
        <v>7069</v>
      </c>
      <c r="I836">
        <v>55.09</v>
      </c>
      <c r="J836" t="s">
        <v>85</v>
      </c>
      <c r="K836" t="s">
        <v>85</v>
      </c>
    </row>
    <row r="837" spans="2:11" x14ac:dyDescent="0.15">
      <c r="B837" t="s">
        <v>1423</v>
      </c>
      <c r="C837" t="s">
        <v>1424</v>
      </c>
      <c r="D837" t="s">
        <v>45</v>
      </c>
      <c r="E837" t="s">
        <v>6216</v>
      </c>
      <c r="F837" s="10">
        <v>-0.29649999999999999</v>
      </c>
      <c r="G837" s="10">
        <v>1.3073999999999999</v>
      </c>
      <c r="H837" t="s">
        <v>7069</v>
      </c>
      <c r="I837">
        <v>7.59</v>
      </c>
      <c r="J837" t="s">
        <v>49</v>
      </c>
      <c r="K837" t="s">
        <v>83</v>
      </c>
    </row>
    <row r="838" spans="2:11" x14ac:dyDescent="0.15">
      <c r="B838" t="s">
        <v>1986</v>
      </c>
      <c r="C838" t="s">
        <v>1987</v>
      </c>
      <c r="D838" t="s">
        <v>33</v>
      </c>
      <c r="E838">
        <v>19.260000000000002</v>
      </c>
      <c r="F838" s="10">
        <v>6.7400000000000002E-2</v>
      </c>
      <c r="G838" s="10">
        <v>0.38469999999999999</v>
      </c>
      <c r="H838" t="s">
        <v>7070</v>
      </c>
      <c r="I838">
        <v>82.02</v>
      </c>
      <c r="J838" t="s">
        <v>47</v>
      </c>
      <c r="K838" t="s">
        <v>47</v>
      </c>
    </row>
    <row r="839" spans="2:11" x14ac:dyDescent="0.15">
      <c r="B839" t="s">
        <v>1597</v>
      </c>
      <c r="C839" t="s">
        <v>1598</v>
      </c>
      <c r="D839" t="s">
        <v>89</v>
      </c>
      <c r="E839">
        <v>15.24</v>
      </c>
      <c r="F839" s="10">
        <v>0.11169999999999999</v>
      </c>
      <c r="G839" s="10">
        <v>0.88990000000000002</v>
      </c>
      <c r="H839" t="s">
        <v>7071</v>
      </c>
      <c r="I839">
        <v>60.38</v>
      </c>
      <c r="J839" t="s">
        <v>89</v>
      </c>
      <c r="K839" t="s">
        <v>109</v>
      </c>
    </row>
    <row r="840" spans="2:11" x14ac:dyDescent="0.15">
      <c r="B840" t="s">
        <v>2487</v>
      </c>
      <c r="C840" t="s">
        <v>2488</v>
      </c>
      <c r="D840" t="s">
        <v>36</v>
      </c>
      <c r="E840" t="s">
        <v>6216</v>
      </c>
      <c r="F840" s="10">
        <v>-8.5000000000000006E-3</v>
      </c>
      <c r="G840" s="10">
        <v>0.32919999999999999</v>
      </c>
      <c r="H840" t="s">
        <v>7072</v>
      </c>
      <c r="I840">
        <v>51.95</v>
      </c>
      <c r="J840" t="s">
        <v>40</v>
      </c>
      <c r="K840" t="s">
        <v>56</v>
      </c>
    </row>
    <row r="841" spans="2:11" x14ac:dyDescent="0.15">
      <c r="B841" t="s">
        <v>7073</v>
      </c>
      <c r="C841" t="s">
        <v>7074</v>
      </c>
      <c r="D841" t="s">
        <v>45</v>
      </c>
      <c r="E841">
        <v>14.93</v>
      </c>
      <c r="F841" t="s">
        <v>6216</v>
      </c>
      <c r="G841" s="10">
        <v>1.4222999999999999</v>
      </c>
      <c r="H841" t="s">
        <v>7075</v>
      </c>
      <c r="I841">
        <v>29.12</v>
      </c>
      <c r="J841" t="s">
        <v>49</v>
      </c>
      <c r="K841" t="s">
        <v>50</v>
      </c>
    </row>
    <row r="842" spans="2:11" x14ac:dyDescent="0.15">
      <c r="B842" t="s">
        <v>1864</v>
      </c>
      <c r="C842" t="s">
        <v>1865</v>
      </c>
      <c r="D842" t="s">
        <v>69</v>
      </c>
      <c r="E842">
        <v>29.79</v>
      </c>
      <c r="F842" s="10">
        <v>0.27189999999999998</v>
      </c>
      <c r="G842" s="10">
        <v>0.25369999999999998</v>
      </c>
      <c r="H842" t="s">
        <v>7075</v>
      </c>
      <c r="I842">
        <v>158.47999999999999</v>
      </c>
      <c r="J842" t="s">
        <v>70</v>
      </c>
      <c r="K842" t="s">
        <v>75</v>
      </c>
    </row>
    <row r="843" spans="2:11" x14ac:dyDescent="0.15">
      <c r="B843" t="s">
        <v>1401</v>
      </c>
      <c r="C843" t="s">
        <v>1402</v>
      </c>
      <c r="D843" t="s">
        <v>43</v>
      </c>
      <c r="E843" t="s">
        <v>6216</v>
      </c>
      <c r="F843" s="10">
        <v>-7.4499999999999997E-2</v>
      </c>
      <c r="G843" s="10">
        <v>0.60850000000000004</v>
      </c>
      <c r="H843" t="s">
        <v>7076</v>
      </c>
      <c r="I843">
        <v>37.72</v>
      </c>
      <c r="J843" t="s">
        <v>43</v>
      </c>
      <c r="K843" t="s">
        <v>44</v>
      </c>
    </row>
    <row r="844" spans="2:11" x14ac:dyDescent="0.15">
      <c r="B844" t="s">
        <v>1646</v>
      </c>
      <c r="C844" t="s">
        <v>1647</v>
      </c>
      <c r="D844" t="s">
        <v>28</v>
      </c>
      <c r="E844" t="s">
        <v>6216</v>
      </c>
      <c r="F844" s="10">
        <v>-0.1071</v>
      </c>
      <c r="G844" s="10">
        <v>0.43440000000000001</v>
      </c>
      <c r="H844" t="s">
        <v>7076</v>
      </c>
      <c r="I844">
        <v>63.87</v>
      </c>
      <c r="J844" t="s">
        <v>29</v>
      </c>
      <c r="K844" t="s">
        <v>30</v>
      </c>
    </row>
    <row r="845" spans="2:11" x14ac:dyDescent="0.15">
      <c r="B845" t="s">
        <v>7077</v>
      </c>
      <c r="C845" t="s">
        <v>7078</v>
      </c>
      <c r="D845" t="s">
        <v>36</v>
      </c>
      <c r="E845">
        <v>79.540000000000006</v>
      </c>
      <c r="F845" s="10">
        <v>9.1999999999999998E-3</v>
      </c>
      <c r="G845" s="10">
        <v>0.5323</v>
      </c>
      <c r="H845" t="s">
        <v>7079</v>
      </c>
      <c r="I845">
        <v>37.65</v>
      </c>
      <c r="J845" t="s">
        <v>37</v>
      </c>
      <c r="K845" t="s">
        <v>60</v>
      </c>
    </row>
    <row r="846" spans="2:11" x14ac:dyDescent="0.15">
      <c r="B846" t="s">
        <v>1746</v>
      </c>
      <c r="C846" t="s">
        <v>1747</v>
      </c>
      <c r="D846" t="s">
        <v>80</v>
      </c>
      <c r="E846">
        <v>44.45</v>
      </c>
      <c r="F846" s="10">
        <v>7.0000000000000007E-2</v>
      </c>
      <c r="G846" s="10">
        <v>1.0147999999999999</v>
      </c>
      <c r="H846" t="s">
        <v>7080</v>
      </c>
      <c r="I846">
        <v>86.05</v>
      </c>
      <c r="J846" t="s">
        <v>80</v>
      </c>
      <c r="K846" t="s">
        <v>81</v>
      </c>
    </row>
    <row r="847" spans="2:11" x14ac:dyDescent="0.15">
      <c r="B847" t="s">
        <v>2146</v>
      </c>
      <c r="C847" t="s">
        <v>2147</v>
      </c>
      <c r="D847" t="s">
        <v>20</v>
      </c>
      <c r="E847">
        <v>332.23</v>
      </c>
      <c r="F847" s="10">
        <v>-0.37180000000000002</v>
      </c>
      <c r="G847" s="10">
        <v>0.56369999999999998</v>
      </c>
      <c r="H847" t="s">
        <v>7080</v>
      </c>
      <c r="I847">
        <v>245</v>
      </c>
      <c r="J847" t="s">
        <v>21</v>
      </c>
      <c r="K847" t="s">
        <v>92</v>
      </c>
    </row>
    <row r="848" spans="2:11" x14ac:dyDescent="0.15">
      <c r="B848" t="s">
        <v>1700</v>
      </c>
      <c r="C848" t="s">
        <v>1701</v>
      </c>
      <c r="D848" t="s">
        <v>28</v>
      </c>
      <c r="E848">
        <v>48.87</v>
      </c>
      <c r="F848" t="s">
        <v>6216</v>
      </c>
      <c r="G848" t="s">
        <v>6216</v>
      </c>
      <c r="H848" t="s">
        <v>7081</v>
      </c>
      <c r="I848">
        <v>110.43</v>
      </c>
      <c r="J848" t="s">
        <v>58</v>
      </c>
      <c r="K848" t="s">
        <v>59</v>
      </c>
    </row>
    <row r="849" spans="2:11" x14ac:dyDescent="0.15">
      <c r="B849" t="s">
        <v>1419</v>
      </c>
      <c r="C849" t="s">
        <v>1420</v>
      </c>
      <c r="D849" t="s">
        <v>33</v>
      </c>
      <c r="E849">
        <v>8.8699999999999992</v>
      </c>
      <c r="F849" s="10">
        <v>9.1700000000000004E-2</v>
      </c>
      <c r="G849" s="10">
        <v>0.15620000000000001</v>
      </c>
      <c r="H849" t="s">
        <v>7082</v>
      </c>
      <c r="I849">
        <v>19.95</v>
      </c>
      <c r="J849" t="s">
        <v>85</v>
      </c>
      <c r="K849" t="s">
        <v>85</v>
      </c>
    </row>
    <row r="850" spans="2:11" x14ac:dyDescent="0.15">
      <c r="B850" t="s">
        <v>1521</v>
      </c>
      <c r="C850" t="s">
        <v>1522</v>
      </c>
      <c r="D850" t="s">
        <v>80</v>
      </c>
      <c r="E850">
        <v>276.95</v>
      </c>
      <c r="F850" s="10">
        <v>2.2700000000000001E-2</v>
      </c>
      <c r="G850" s="10">
        <v>1.2825</v>
      </c>
      <c r="H850" t="s">
        <v>7082</v>
      </c>
      <c r="I850">
        <v>44.87</v>
      </c>
      <c r="J850" t="s">
        <v>80</v>
      </c>
      <c r="K850" t="s">
        <v>81</v>
      </c>
    </row>
    <row r="851" spans="2:11" x14ac:dyDescent="0.15">
      <c r="B851" t="s">
        <v>2030</v>
      </c>
      <c r="C851" t="s">
        <v>2031</v>
      </c>
      <c r="D851" t="s">
        <v>33</v>
      </c>
      <c r="E851">
        <v>32.08</v>
      </c>
      <c r="F851" s="10">
        <v>7.0800000000000002E-2</v>
      </c>
      <c r="G851" s="10">
        <v>0.5796</v>
      </c>
      <c r="H851" t="s">
        <v>7082</v>
      </c>
      <c r="I851">
        <v>140.82</v>
      </c>
      <c r="J851" t="s">
        <v>34</v>
      </c>
      <c r="K851" t="s">
        <v>73</v>
      </c>
    </row>
    <row r="852" spans="2:11" x14ac:dyDescent="0.15">
      <c r="B852" t="s">
        <v>1642</v>
      </c>
      <c r="C852" t="s">
        <v>1643</v>
      </c>
      <c r="D852" t="s">
        <v>33</v>
      </c>
      <c r="E852">
        <v>14.18</v>
      </c>
      <c r="F852" s="10">
        <v>8.5999999999999993E-2</v>
      </c>
      <c r="G852" s="10">
        <v>0.72219999999999995</v>
      </c>
      <c r="H852" t="s">
        <v>7082</v>
      </c>
      <c r="I852">
        <v>87.89</v>
      </c>
      <c r="J852" t="s">
        <v>47</v>
      </c>
      <c r="K852" t="s">
        <v>47</v>
      </c>
    </row>
    <row r="853" spans="2:11" x14ac:dyDescent="0.15">
      <c r="B853" t="s">
        <v>3015</v>
      </c>
      <c r="C853" t="s">
        <v>3016</v>
      </c>
      <c r="D853" t="s">
        <v>45</v>
      </c>
      <c r="E853" t="s">
        <v>7083</v>
      </c>
      <c r="F853" s="10">
        <v>1.83E-2</v>
      </c>
      <c r="G853" s="10">
        <v>2.2200000000000001E-2</v>
      </c>
      <c r="H853" t="s">
        <v>7084</v>
      </c>
      <c r="I853">
        <v>143.19</v>
      </c>
      <c r="J853" t="s">
        <v>53</v>
      </c>
      <c r="K853" t="s">
        <v>84</v>
      </c>
    </row>
    <row r="854" spans="2:11" x14ac:dyDescent="0.15">
      <c r="B854" t="s">
        <v>1259</v>
      </c>
      <c r="C854" t="s">
        <v>1260</v>
      </c>
      <c r="D854" t="s">
        <v>33</v>
      </c>
      <c r="E854">
        <v>15</v>
      </c>
      <c r="F854" s="10">
        <v>0.18079999999999999</v>
      </c>
      <c r="G854" s="10">
        <v>2.0028000000000001</v>
      </c>
      <c r="H854" t="s">
        <v>7084</v>
      </c>
      <c r="I854">
        <v>362.19</v>
      </c>
      <c r="J854" t="s">
        <v>34</v>
      </c>
      <c r="K854" t="s">
        <v>79</v>
      </c>
    </row>
    <row r="855" spans="2:11" x14ac:dyDescent="0.15">
      <c r="B855" t="s">
        <v>3099</v>
      </c>
      <c r="C855" t="s">
        <v>7085</v>
      </c>
      <c r="D855" t="s">
        <v>69</v>
      </c>
      <c r="E855">
        <v>34.53</v>
      </c>
      <c r="F855" s="10">
        <v>2.4899999999999999E-2</v>
      </c>
      <c r="G855" s="10">
        <v>1.3122</v>
      </c>
      <c r="H855" t="s">
        <v>7084</v>
      </c>
      <c r="I855">
        <v>26.28</v>
      </c>
      <c r="J855" t="s">
        <v>76</v>
      </c>
      <c r="K855" t="s">
        <v>107</v>
      </c>
    </row>
    <row r="856" spans="2:11" x14ac:dyDescent="0.15">
      <c r="B856" t="s">
        <v>3051</v>
      </c>
      <c r="C856" t="s">
        <v>3052</v>
      </c>
      <c r="D856" t="s">
        <v>33</v>
      </c>
      <c r="E856">
        <v>724.36</v>
      </c>
      <c r="F856" t="s">
        <v>6216</v>
      </c>
      <c r="G856" t="s">
        <v>6216</v>
      </c>
      <c r="H856" t="s">
        <v>7086</v>
      </c>
      <c r="I856">
        <v>159.36000000000001</v>
      </c>
      <c r="J856" t="s">
        <v>85</v>
      </c>
      <c r="K856" t="s">
        <v>85</v>
      </c>
    </row>
    <row r="857" spans="2:11" x14ac:dyDescent="0.15">
      <c r="B857" t="s">
        <v>4341</v>
      </c>
      <c r="C857" t="s">
        <v>4342</v>
      </c>
      <c r="D857" t="s">
        <v>36</v>
      </c>
      <c r="E857" t="s">
        <v>6216</v>
      </c>
      <c r="F857" t="s">
        <v>6216</v>
      </c>
      <c r="G857" s="10">
        <v>0.2407</v>
      </c>
      <c r="H857" t="s">
        <v>7086</v>
      </c>
      <c r="I857">
        <v>44.58</v>
      </c>
      <c r="J857" t="s">
        <v>40</v>
      </c>
      <c r="K857" t="s">
        <v>55</v>
      </c>
    </row>
    <row r="858" spans="2:11" x14ac:dyDescent="0.15">
      <c r="B858" t="s">
        <v>1587</v>
      </c>
      <c r="C858" t="s">
        <v>1588</v>
      </c>
      <c r="D858" t="s">
        <v>80</v>
      </c>
      <c r="E858">
        <v>86.87</v>
      </c>
      <c r="F858" s="10">
        <v>1.61E-2</v>
      </c>
      <c r="G858" s="10">
        <v>0.997</v>
      </c>
      <c r="H858" t="s">
        <v>7086</v>
      </c>
      <c r="I858">
        <v>28.13</v>
      </c>
      <c r="J858" t="s">
        <v>80</v>
      </c>
      <c r="K858" t="s">
        <v>81</v>
      </c>
    </row>
    <row r="859" spans="2:11" x14ac:dyDescent="0.15">
      <c r="B859" t="s">
        <v>1738</v>
      </c>
      <c r="C859" t="s">
        <v>1739</v>
      </c>
      <c r="D859" t="s">
        <v>28</v>
      </c>
      <c r="E859">
        <v>115.22</v>
      </c>
      <c r="F859" s="10">
        <v>-0.12139999999999999</v>
      </c>
      <c r="G859" s="10">
        <v>2.7124000000000001</v>
      </c>
      <c r="H859" t="s">
        <v>7087</v>
      </c>
      <c r="I859">
        <v>65.03</v>
      </c>
      <c r="J859" t="s">
        <v>58</v>
      </c>
      <c r="K859" t="s">
        <v>59</v>
      </c>
    </row>
    <row r="860" spans="2:11" x14ac:dyDescent="0.15">
      <c r="B860" t="s">
        <v>1664</v>
      </c>
      <c r="C860" t="s">
        <v>1665</v>
      </c>
      <c r="D860" t="s">
        <v>25</v>
      </c>
      <c r="E860" t="s">
        <v>6216</v>
      </c>
      <c r="F860" s="10">
        <v>-0.2833</v>
      </c>
      <c r="G860" s="10">
        <v>0.71560000000000001</v>
      </c>
      <c r="H860" t="s">
        <v>7087</v>
      </c>
      <c r="I860">
        <v>43.44</v>
      </c>
      <c r="J860" t="s">
        <v>26</v>
      </c>
      <c r="K860" t="s">
        <v>27</v>
      </c>
    </row>
    <row r="861" spans="2:11" x14ac:dyDescent="0.15">
      <c r="B861" t="s">
        <v>3059</v>
      </c>
      <c r="C861" t="s">
        <v>3060</v>
      </c>
      <c r="D861" t="s">
        <v>36</v>
      </c>
      <c r="E861" t="s">
        <v>6216</v>
      </c>
      <c r="F861" s="10">
        <v>-0.31369999999999998</v>
      </c>
      <c r="G861" s="10">
        <v>0.10829999999999999</v>
      </c>
      <c r="H861" t="s">
        <v>7088</v>
      </c>
      <c r="I861">
        <v>204.51</v>
      </c>
      <c r="J861" t="s">
        <v>37</v>
      </c>
      <c r="K861" t="s">
        <v>99</v>
      </c>
    </row>
    <row r="862" spans="2:11" x14ac:dyDescent="0.15">
      <c r="B862" t="s">
        <v>2100</v>
      </c>
      <c r="C862" t="s">
        <v>2101</v>
      </c>
      <c r="D862" t="s">
        <v>28</v>
      </c>
      <c r="E862">
        <v>29.8</v>
      </c>
      <c r="F862" s="10">
        <v>0.20080000000000001</v>
      </c>
      <c r="G862" s="10">
        <v>0.307</v>
      </c>
      <c r="H862" t="s">
        <v>7088</v>
      </c>
      <c r="I862">
        <v>88.18</v>
      </c>
      <c r="J862" t="s">
        <v>29</v>
      </c>
      <c r="K862" t="s">
        <v>86</v>
      </c>
    </row>
    <row r="863" spans="2:11" x14ac:dyDescent="0.15">
      <c r="B863" t="s">
        <v>2605</v>
      </c>
      <c r="C863" t="s">
        <v>2606</v>
      </c>
      <c r="D863" t="s">
        <v>20</v>
      </c>
      <c r="E863">
        <v>67.349999999999994</v>
      </c>
      <c r="F863" s="10">
        <v>6.4600000000000005E-2</v>
      </c>
      <c r="G863" s="10">
        <v>7.4499999999999997E-2</v>
      </c>
      <c r="H863" t="s">
        <v>7088</v>
      </c>
      <c r="I863">
        <v>75.5</v>
      </c>
      <c r="J863" t="s">
        <v>48</v>
      </c>
      <c r="K863" t="s">
        <v>48</v>
      </c>
    </row>
    <row r="864" spans="2:11" x14ac:dyDescent="0.15">
      <c r="B864" t="s">
        <v>1636</v>
      </c>
      <c r="C864" t="s">
        <v>1637</v>
      </c>
      <c r="D864" t="s">
        <v>80</v>
      </c>
      <c r="E864">
        <v>44.68</v>
      </c>
      <c r="F864" s="10">
        <v>4.4699999999999997E-2</v>
      </c>
      <c r="G864" s="10">
        <v>1.9419999999999999</v>
      </c>
      <c r="H864" t="s">
        <v>7089</v>
      </c>
      <c r="I864">
        <v>19.84</v>
      </c>
      <c r="J864" t="s">
        <v>80</v>
      </c>
      <c r="K864" t="s">
        <v>81</v>
      </c>
    </row>
    <row r="865" spans="2:11" x14ac:dyDescent="0.15">
      <c r="B865" t="s">
        <v>1615</v>
      </c>
      <c r="C865" t="s">
        <v>1616</v>
      </c>
      <c r="D865" t="s">
        <v>20</v>
      </c>
      <c r="E865">
        <v>63.94</v>
      </c>
      <c r="F865" s="10">
        <v>0.1197</v>
      </c>
      <c r="G865" s="10">
        <v>0.12139999999999999</v>
      </c>
      <c r="H865" t="s">
        <v>7090</v>
      </c>
      <c r="I865">
        <v>44.09</v>
      </c>
      <c r="J865" t="s">
        <v>21</v>
      </c>
      <c r="K865" t="s">
        <v>92</v>
      </c>
    </row>
    <row r="866" spans="2:11" x14ac:dyDescent="0.15">
      <c r="B866" t="s">
        <v>2220</v>
      </c>
      <c r="C866" t="s">
        <v>2221</v>
      </c>
      <c r="D866" t="s">
        <v>25</v>
      </c>
      <c r="E866" t="s">
        <v>6216</v>
      </c>
      <c r="F866" s="10">
        <v>-3.8899999999999997E-2</v>
      </c>
      <c r="G866" s="10">
        <v>1.1558999999999999</v>
      </c>
      <c r="H866" t="s">
        <v>7090</v>
      </c>
      <c r="I866">
        <v>39.880000000000003</v>
      </c>
      <c r="J866" t="s">
        <v>61</v>
      </c>
      <c r="K866" t="s">
        <v>64</v>
      </c>
    </row>
    <row r="867" spans="2:11" x14ac:dyDescent="0.15">
      <c r="B867" t="s">
        <v>2076</v>
      </c>
      <c r="C867" t="s">
        <v>2077</v>
      </c>
      <c r="D867" t="s">
        <v>45</v>
      </c>
      <c r="E867">
        <v>14.63</v>
      </c>
      <c r="F867" t="s">
        <v>6216</v>
      </c>
      <c r="G867" s="10">
        <v>14.7119</v>
      </c>
      <c r="H867" t="s">
        <v>7091</v>
      </c>
      <c r="I867">
        <v>41.15</v>
      </c>
      <c r="J867" t="s">
        <v>46</v>
      </c>
      <c r="K867" t="s">
        <v>46</v>
      </c>
    </row>
    <row r="868" spans="2:11" x14ac:dyDescent="0.15">
      <c r="B868" t="s">
        <v>2495</v>
      </c>
      <c r="C868" t="s">
        <v>2496</v>
      </c>
      <c r="D868" t="s">
        <v>33</v>
      </c>
      <c r="E868">
        <v>32.619999999999997</v>
      </c>
      <c r="F868" s="10">
        <v>3.44E-2</v>
      </c>
      <c r="G868" s="10">
        <v>0.25169999999999998</v>
      </c>
      <c r="H868" t="s">
        <v>7092</v>
      </c>
      <c r="I868">
        <v>84.79</v>
      </c>
      <c r="J868" t="s">
        <v>47</v>
      </c>
      <c r="K868" t="s">
        <v>47</v>
      </c>
    </row>
    <row r="869" spans="2:11" x14ac:dyDescent="0.15">
      <c r="B869" t="s">
        <v>1632</v>
      </c>
      <c r="C869" t="s">
        <v>1633</v>
      </c>
      <c r="D869" t="s">
        <v>20</v>
      </c>
      <c r="E869">
        <v>15.73</v>
      </c>
      <c r="F869" s="10">
        <v>0.1389</v>
      </c>
      <c r="G869" s="10">
        <v>0.64290000000000003</v>
      </c>
      <c r="H869" t="s">
        <v>7092</v>
      </c>
      <c r="I869">
        <v>231.18</v>
      </c>
      <c r="J869" t="s">
        <v>23</v>
      </c>
      <c r="K869" t="s">
        <v>42</v>
      </c>
    </row>
    <row r="870" spans="2:11" x14ac:dyDescent="0.15">
      <c r="B870" t="s">
        <v>1702</v>
      </c>
      <c r="C870" t="s">
        <v>1703</v>
      </c>
      <c r="D870" t="s">
        <v>45</v>
      </c>
      <c r="E870">
        <v>13.25</v>
      </c>
      <c r="F870" s="10">
        <v>0.1221</v>
      </c>
      <c r="G870" s="10">
        <v>0.75590000000000002</v>
      </c>
      <c r="H870" t="s">
        <v>7092</v>
      </c>
      <c r="I870">
        <v>88.43</v>
      </c>
      <c r="J870" t="s">
        <v>53</v>
      </c>
      <c r="K870" t="s">
        <v>84</v>
      </c>
    </row>
    <row r="871" spans="2:11" x14ac:dyDescent="0.15">
      <c r="B871" t="s">
        <v>1834</v>
      </c>
      <c r="C871" t="s">
        <v>1835</v>
      </c>
      <c r="D871" t="s">
        <v>28</v>
      </c>
      <c r="E871" t="s">
        <v>6216</v>
      </c>
      <c r="F871" s="10">
        <v>-0.96099999999999997</v>
      </c>
      <c r="G871" s="10">
        <v>21.6706</v>
      </c>
      <c r="H871" t="s">
        <v>7093</v>
      </c>
      <c r="I871">
        <v>36.76</v>
      </c>
      <c r="J871" t="s">
        <v>29</v>
      </c>
      <c r="K871" t="s">
        <v>86</v>
      </c>
    </row>
    <row r="872" spans="2:11" x14ac:dyDescent="0.15">
      <c r="B872" t="s">
        <v>2050</v>
      </c>
      <c r="C872" t="s">
        <v>2051</v>
      </c>
      <c r="D872" t="s">
        <v>65</v>
      </c>
      <c r="E872">
        <v>64.16</v>
      </c>
      <c r="F872" s="10">
        <v>5.4899999999999997E-2</v>
      </c>
      <c r="G872" s="10">
        <v>0.93799999999999994</v>
      </c>
      <c r="H872" t="s">
        <v>7094</v>
      </c>
      <c r="I872">
        <v>100.1</v>
      </c>
      <c r="J872" t="s">
        <v>65</v>
      </c>
      <c r="K872" t="s">
        <v>108</v>
      </c>
    </row>
    <row r="873" spans="2:11" x14ac:dyDescent="0.15">
      <c r="B873" t="s">
        <v>7095</v>
      </c>
      <c r="C873" t="s">
        <v>7096</v>
      </c>
      <c r="D873" t="s">
        <v>43</v>
      </c>
      <c r="E873">
        <v>42.6</v>
      </c>
      <c r="F873" s="10">
        <v>-0.88570000000000004</v>
      </c>
      <c r="G873" s="10">
        <v>2.0880999999999998</v>
      </c>
      <c r="H873" t="s">
        <v>7094</v>
      </c>
      <c r="I873">
        <v>23.04</v>
      </c>
      <c r="J873" t="s">
        <v>43</v>
      </c>
      <c r="K873" t="s">
        <v>44</v>
      </c>
    </row>
    <row r="874" spans="2:11" x14ac:dyDescent="0.15">
      <c r="B874" t="s">
        <v>2164</v>
      </c>
      <c r="C874" t="s">
        <v>2165</v>
      </c>
      <c r="D874" t="s">
        <v>65</v>
      </c>
      <c r="E874">
        <v>153.16999999999999</v>
      </c>
      <c r="F874" s="10">
        <v>2.4199999999999999E-2</v>
      </c>
      <c r="G874" s="10">
        <v>3.1225000000000001</v>
      </c>
      <c r="H874" t="s">
        <v>7097</v>
      </c>
      <c r="I874">
        <v>27.78</v>
      </c>
      <c r="J874" t="s">
        <v>65</v>
      </c>
      <c r="K874" t="s">
        <v>108</v>
      </c>
    </row>
    <row r="875" spans="2:11" x14ac:dyDescent="0.15">
      <c r="B875" t="s">
        <v>2166</v>
      </c>
      <c r="C875" t="s">
        <v>2167</v>
      </c>
      <c r="D875" t="s">
        <v>65</v>
      </c>
      <c r="E875">
        <v>153.16999999999999</v>
      </c>
      <c r="F875" s="10">
        <v>2.4199999999999999E-2</v>
      </c>
      <c r="G875" s="10">
        <v>3.1225000000000001</v>
      </c>
      <c r="H875" t="s">
        <v>7097</v>
      </c>
      <c r="I875">
        <v>29.16</v>
      </c>
      <c r="J875" t="s">
        <v>65</v>
      </c>
      <c r="K875" t="s">
        <v>108</v>
      </c>
    </row>
    <row r="876" spans="2:11" x14ac:dyDescent="0.15">
      <c r="B876" t="s">
        <v>1617</v>
      </c>
      <c r="C876" t="s">
        <v>1618</v>
      </c>
      <c r="D876" t="s">
        <v>80</v>
      </c>
      <c r="E876">
        <v>61.11</v>
      </c>
      <c r="F876" s="10">
        <v>0.71530000000000005</v>
      </c>
      <c r="G876" s="10">
        <v>26.2882</v>
      </c>
      <c r="H876" t="s">
        <v>7097</v>
      </c>
      <c r="I876">
        <v>119.77</v>
      </c>
      <c r="J876" t="s">
        <v>80</v>
      </c>
      <c r="K876" t="s">
        <v>81</v>
      </c>
    </row>
    <row r="877" spans="2:11" x14ac:dyDescent="0.15">
      <c r="B877" t="s">
        <v>1752</v>
      </c>
      <c r="C877" t="s">
        <v>1753</v>
      </c>
      <c r="D877" t="s">
        <v>28</v>
      </c>
      <c r="E877">
        <v>49.69</v>
      </c>
      <c r="F877" s="10">
        <v>4.1099999999999998E-2</v>
      </c>
      <c r="G877" s="10">
        <v>0.73540000000000005</v>
      </c>
      <c r="H877" t="s">
        <v>7098</v>
      </c>
      <c r="I877">
        <v>36.26</v>
      </c>
      <c r="J877" t="s">
        <v>67</v>
      </c>
      <c r="K877" t="s">
        <v>68</v>
      </c>
    </row>
    <row r="878" spans="2:11" x14ac:dyDescent="0.15">
      <c r="B878" t="s">
        <v>1343</v>
      </c>
      <c r="C878" t="s">
        <v>7099</v>
      </c>
      <c r="D878" t="s">
        <v>43</v>
      </c>
      <c r="E878" t="s">
        <v>6216</v>
      </c>
      <c r="F878" s="10">
        <v>-0.39140000000000003</v>
      </c>
      <c r="G878" s="10">
        <v>0.48420000000000002</v>
      </c>
      <c r="H878" t="s">
        <v>7100</v>
      </c>
      <c r="I878">
        <v>15</v>
      </c>
      <c r="J878" t="s">
        <v>43</v>
      </c>
      <c r="K878" t="s">
        <v>101</v>
      </c>
    </row>
    <row r="879" spans="2:11" x14ac:dyDescent="0.15">
      <c r="B879" t="s">
        <v>7101</v>
      </c>
      <c r="C879" t="s">
        <v>7102</v>
      </c>
      <c r="D879" t="s">
        <v>20</v>
      </c>
      <c r="E879" t="s">
        <v>6216</v>
      </c>
      <c r="F879" s="10">
        <v>8.7400000000000005E-2</v>
      </c>
      <c r="G879" s="10">
        <v>0.49740000000000001</v>
      </c>
      <c r="H879" t="s">
        <v>7100</v>
      </c>
      <c r="I879">
        <v>109.5</v>
      </c>
      <c r="J879" t="s">
        <v>23</v>
      </c>
      <c r="K879" t="s">
        <v>42</v>
      </c>
    </row>
    <row r="880" spans="2:11" x14ac:dyDescent="0.15">
      <c r="B880" t="s">
        <v>1682</v>
      </c>
      <c r="C880" t="s">
        <v>1683</v>
      </c>
      <c r="D880" t="s">
        <v>69</v>
      </c>
      <c r="E880" t="s">
        <v>6216</v>
      </c>
      <c r="F880" s="10">
        <v>-0.31159999999999999</v>
      </c>
      <c r="G880" s="10">
        <v>1.2333000000000001</v>
      </c>
      <c r="H880" t="s">
        <v>7103</v>
      </c>
      <c r="I880">
        <v>18.559999999999999</v>
      </c>
      <c r="J880" t="s">
        <v>70</v>
      </c>
      <c r="K880" t="s">
        <v>106</v>
      </c>
    </row>
    <row r="881" spans="2:11" x14ac:dyDescent="0.15">
      <c r="B881" t="s">
        <v>1690</v>
      </c>
      <c r="C881" t="s">
        <v>1691</v>
      </c>
      <c r="D881" t="s">
        <v>36</v>
      </c>
      <c r="E881">
        <v>32.04</v>
      </c>
      <c r="F881" s="10">
        <v>9.1300000000000006E-2</v>
      </c>
      <c r="G881" s="10">
        <v>0.95189999999999997</v>
      </c>
      <c r="H881" t="s">
        <v>7103</v>
      </c>
      <c r="I881">
        <v>68.06</v>
      </c>
      <c r="J881" t="s">
        <v>37</v>
      </c>
      <c r="K881" t="s">
        <v>60</v>
      </c>
    </row>
    <row r="882" spans="2:11" x14ac:dyDescent="0.15">
      <c r="B882" t="s">
        <v>2386</v>
      </c>
      <c r="C882" t="s">
        <v>2387</v>
      </c>
      <c r="D882" t="s">
        <v>28</v>
      </c>
      <c r="E882">
        <v>55.08</v>
      </c>
      <c r="F882" s="10">
        <v>0.1507</v>
      </c>
      <c r="G882" s="10">
        <v>0.60619999999999996</v>
      </c>
      <c r="H882" t="s">
        <v>7104</v>
      </c>
      <c r="I882">
        <v>134.01</v>
      </c>
      <c r="J882" t="s">
        <v>31</v>
      </c>
      <c r="K882" t="s">
        <v>116</v>
      </c>
    </row>
    <row r="883" spans="2:11" x14ac:dyDescent="0.15">
      <c r="B883" t="s">
        <v>2501</v>
      </c>
      <c r="C883" t="s">
        <v>2502</v>
      </c>
      <c r="D883" t="s">
        <v>36</v>
      </c>
      <c r="E883" t="s">
        <v>6216</v>
      </c>
      <c r="F883" s="10">
        <v>-0.31040000000000001</v>
      </c>
      <c r="G883" s="10">
        <v>0.86250000000000004</v>
      </c>
      <c r="H883" t="s">
        <v>7105</v>
      </c>
      <c r="I883">
        <v>161.49</v>
      </c>
      <c r="J883" t="s">
        <v>37</v>
      </c>
      <c r="K883" t="s">
        <v>60</v>
      </c>
    </row>
    <row r="884" spans="2:11" x14ac:dyDescent="0.15">
      <c r="B884" t="s">
        <v>1888</v>
      </c>
      <c r="C884" t="s">
        <v>1889</v>
      </c>
      <c r="D884" t="s">
        <v>36</v>
      </c>
      <c r="E884" t="s">
        <v>6216</v>
      </c>
      <c r="F884" s="10">
        <v>-0.19750000000000001</v>
      </c>
      <c r="G884" s="10">
        <v>0.69330000000000003</v>
      </c>
      <c r="H884" t="s">
        <v>7106</v>
      </c>
      <c r="I884">
        <v>89.09</v>
      </c>
      <c r="J884" t="s">
        <v>37</v>
      </c>
      <c r="K884" t="s">
        <v>60</v>
      </c>
    </row>
    <row r="885" spans="2:11" x14ac:dyDescent="0.15">
      <c r="B885" t="s">
        <v>2753</v>
      </c>
      <c r="C885" t="s">
        <v>2754</v>
      </c>
      <c r="D885" t="s">
        <v>20</v>
      </c>
      <c r="E885">
        <v>17.100000000000001</v>
      </c>
      <c r="F885" s="10">
        <v>0.15770000000000001</v>
      </c>
      <c r="G885" s="10">
        <v>0.54969999999999997</v>
      </c>
      <c r="H885" t="s">
        <v>7106</v>
      </c>
      <c r="I885">
        <v>22.47</v>
      </c>
      <c r="J885" t="s">
        <v>48</v>
      </c>
      <c r="K885" t="s">
        <v>48</v>
      </c>
    </row>
    <row r="886" spans="2:11" x14ac:dyDescent="0.15">
      <c r="B886" t="s">
        <v>7107</v>
      </c>
      <c r="C886" t="s">
        <v>7108</v>
      </c>
      <c r="D886" t="s">
        <v>69</v>
      </c>
      <c r="E886" t="s">
        <v>6216</v>
      </c>
      <c r="F886" s="10">
        <v>-0.70569999999999999</v>
      </c>
      <c r="G886" s="10">
        <v>0.71840000000000004</v>
      </c>
      <c r="H886" t="s">
        <v>7109</v>
      </c>
      <c r="I886">
        <v>16</v>
      </c>
      <c r="J886" t="s">
        <v>76</v>
      </c>
      <c r="K886" t="s">
        <v>91</v>
      </c>
    </row>
    <row r="887" spans="2:11" x14ac:dyDescent="0.15">
      <c r="B887" t="s">
        <v>1754</v>
      </c>
      <c r="C887" t="s">
        <v>1755</v>
      </c>
      <c r="D887" t="s">
        <v>28</v>
      </c>
      <c r="E887">
        <v>20.68</v>
      </c>
      <c r="F887" s="10">
        <v>0.18329999999999999</v>
      </c>
      <c r="G887" s="10">
        <v>1.4851000000000001</v>
      </c>
      <c r="H887" t="s">
        <v>7110</v>
      </c>
      <c r="I887">
        <v>42.73</v>
      </c>
      <c r="J887" t="s">
        <v>67</v>
      </c>
      <c r="K887" t="s">
        <v>100</v>
      </c>
    </row>
    <row r="888" spans="2:11" x14ac:dyDescent="0.15">
      <c r="B888" t="s">
        <v>2919</v>
      </c>
      <c r="C888" t="s">
        <v>2920</v>
      </c>
      <c r="D888" t="s">
        <v>20</v>
      </c>
      <c r="E888" t="s">
        <v>6216</v>
      </c>
      <c r="F888" s="10">
        <v>2.2930999999999999</v>
      </c>
      <c r="G888" s="10">
        <v>1.702</v>
      </c>
      <c r="H888" t="s">
        <v>7111</v>
      </c>
      <c r="I888">
        <v>31.87</v>
      </c>
      <c r="J888" t="s">
        <v>48</v>
      </c>
      <c r="K888" t="s">
        <v>48</v>
      </c>
    </row>
    <row r="889" spans="2:11" x14ac:dyDescent="0.15">
      <c r="B889" t="s">
        <v>2288</v>
      </c>
      <c r="C889" t="s">
        <v>2289</v>
      </c>
      <c r="D889" t="s">
        <v>69</v>
      </c>
      <c r="E889">
        <v>18.29</v>
      </c>
      <c r="F889" s="10">
        <v>0.14149999999999999</v>
      </c>
      <c r="G889" s="10">
        <v>0.74929999999999997</v>
      </c>
      <c r="H889" t="s">
        <v>7111</v>
      </c>
      <c r="I889">
        <v>74.930000000000007</v>
      </c>
      <c r="J889" t="s">
        <v>76</v>
      </c>
      <c r="K889" t="s">
        <v>82</v>
      </c>
    </row>
    <row r="890" spans="2:11" x14ac:dyDescent="0.15">
      <c r="B890" t="s">
        <v>1648</v>
      </c>
      <c r="C890" t="s">
        <v>1649</v>
      </c>
      <c r="D890" t="s">
        <v>65</v>
      </c>
      <c r="E890">
        <v>14.59</v>
      </c>
      <c r="F890" s="10">
        <v>0.13170000000000001</v>
      </c>
      <c r="G890" s="10">
        <v>0.77410000000000001</v>
      </c>
      <c r="H890" t="s">
        <v>7112</v>
      </c>
      <c r="I890">
        <v>28.45</v>
      </c>
      <c r="J890" t="s">
        <v>65</v>
      </c>
      <c r="K890" t="s">
        <v>88</v>
      </c>
    </row>
    <row r="891" spans="2:11" x14ac:dyDescent="0.15">
      <c r="B891" t="s">
        <v>1726</v>
      </c>
      <c r="C891" t="s">
        <v>1727</v>
      </c>
      <c r="D891" t="s">
        <v>33</v>
      </c>
      <c r="E891">
        <v>14.66</v>
      </c>
      <c r="F891" s="10">
        <v>0.22040000000000001</v>
      </c>
      <c r="G891" s="10">
        <v>0.9657</v>
      </c>
      <c r="H891" t="s">
        <v>7112</v>
      </c>
      <c r="I891">
        <v>142.44999999999999</v>
      </c>
      <c r="J891" t="s">
        <v>85</v>
      </c>
      <c r="K891" t="s">
        <v>85</v>
      </c>
    </row>
    <row r="892" spans="2:11" x14ac:dyDescent="0.15">
      <c r="B892" t="s">
        <v>2036</v>
      </c>
      <c r="C892" t="s">
        <v>2037</v>
      </c>
      <c r="D892" t="s">
        <v>28</v>
      </c>
      <c r="E892">
        <v>21.89</v>
      </c>
      <c r="F892" s="10">
        <v>0.1928</v>
      </c>
      <c r="G892" s="10">
        <v>0.40350000000000003</v>
      </c>
      <c r="H892" t="s">
        <v>7113</v>
      </c>
      <c r="I892">
        <v>231.58</v>
      </c>
      <c r="J892" t="s">
        <v>67</v>
      </c>
      <c r="K892" t="s">
        <v>100</v>
      </c>
    </row>
    <row r="893" spans="2:11" x14ac:dyDescent="0.15">
      <c r="B893" t="s">
        <v>2022</v>
      </c>
      <c r="C893" t="s">
        <v>2023</v>
      </c>
      <c r="D893" t="s">
        <v>36</v>
      </c>
      <c r="E893">
        <v>18.690000000000001</v>
      </c>
      <c r="F893" s="10">
        <v>0.32450000000000001</v>
      </c>
      <c r="G893" s="10">
        <v>6.0999999999999999E-2</v>
      </c>
      <c r="H893" t="s">
        <v>7113</v>
      </c>
      <c r="I893">
        <v>97.93</v>
      </c>
      <c r="J893" t="s">
        <v>40</v>
      </c>
      <c r="K893" t="s">
        <v>55</v>
      </c>
    </row>
    <row r="894" spans="2:11" x14ac:dyDescent="0.15">
      <c r="B894" t="s">
        <v>1728</v>
      </c>
      <c r="C894" t="s">
        <v>1729</v>
      </c>
      <c r="D894" t="s">
        <v>33</v>
      </c>
      <c r="E894">
        <v>67.319999999999993</v>
      </c>
      <c r="F894" s="10">
        <v>4.8099999999999997E-2</v>
      </c>
      <c r="G894" s="10">
        <v>2.0779999999999998</v>
      </c>
      <c r="H894" t="s">
        <v>7113</v>
      </c>
      <c r="I894">
        <v>20.190000000000001</v>
      </c>
      <c r="J894" t="s">
        <v>47</v>
      </c>
      <c r="K894" t="s">
        <v>111</v>
      </c>
    </row>
    <row r="895" spans="2:11" x14ac:dyDescent="0.15">
      <c r="B895" t="s">
        <v>2338</v>
      </c>
      <c r="C895" t="s">
        <v>2339</v>
      </c>
      <c r="D895" t="s">
        <v>20</v>
      </c>
      <c r="E895" t="s">
        <v>6216</v>
      </c>
      <c r="F895" s="10">
        <v>-0.3952</v>
      </c>
      <c r="G895" s="10">
        <v>1.7499</v>
      </c>
      <c r="H895" t="s">
        <v>7114</v>
      </c>
      <c r="I895">
        <v>156.80000000000001</v>
      </c>
      <c r="J895" t="s">
        <v>23</v>
      </c>
      <c r="K895" t="s">
        <v>24</v>
      </c>
    </row>
    <row r="896" spans="2:11" x14ac:dyDescent="0.15">
      <c r="B896" t="s">
        <v>2086</v>
      </c>
      <c r="C896" t="s">
        <v>2087</v>
      </c>
      <c r="D896" t="s">
        <v>33</v>
      </c>
      <c r="E896">
        <v>6.65</v>
      </c>
      <c r="F896" s="10">
        <v>0.34329999999999999</v>
      </c>
      <c r="G896" s="10">
        <v>2.0247999999999999</v>
      </c>
      <c r="H896" t="s">
        <v>7114</v>
      </c>
      <c r="I896">
        <v>15.02</v>
      </c>
      <c r="J896" t="s">
        <v>34</v>
      </c>
      <c r="K896" t="s">
        <v>79</v>
      </c>
    </row>
    <row r="897" spans="2:11" x14ac:dyDescent="0.15">
      <c r="B897" t="s">
        <v>1874</v>
      </c>
      <c r="C897" t="s">
        <v>1875</v>
      </c>
      <c r="D897" t="s">
        <v>25</v>
      </c>
      <c r="E897">
        <v>7.63</v>
      </c>
      <c r="F897" s="10">
        <v>0.26919999999999999</v>
      </c>
      <c r="G897" s="10">
        <v>3.5943000000000001</v>
      </c>
      <c r="H897" t="s">
        <v>7115</v>
      </c>
      <c r="I897">
        <v>135</v>
      </c>
      <c r="J897" t="s">
        <v>26</v>
      </c>
      <c r="K897" t="s">
        <v>74</v>
      </c>
    </row>
    <row r="898" spans="2:11" x14ac:dyDescent="0.15">
      <c r="B898" t="s">
        <v>2322</v>
      </c>
      <c r="C898" t="s">
        <v>2323</v>
      </c>
      <c r="D898" t="s">
        <v>36</v>
      </c>
      <c r="E898">
        <v>40.29</v>
      </c>
      <c r="F898" s="10">
        <v>0.1898</v>
      </c>
      <c r="G898" s="10">
        <v>0.16259999999999999</v>
      </c>
      <c r="H898" t="s">
        <v>7116</v>
      </c>
      <c r="I898">
        <v>154.72999999999999</v>
      </c>
      <c r="J898" t="s">
        <v>40</v>
      </c>
      <c r="K898" t="s">
        <v>56</v>
      </c>
    </row>
    <row r="899" spans="2:11" x14ac:dyDescent="0.15">
      <c r="B899" t="s">
        <v>2004</v>
      </c>
      <c r="C899" t="s">
        <v>2005</v>
      </c>
      <c r="D899" t="s">
        <v>28</v>
      </c>
      <c r="E899">
        <v>21.26</v>
      </c>
      <c r="F899" s="10">
        <v>0.13170000000000001</v>
      </c>
      <c r="G899" s="10">
        <v>1.2141999999999999</v>
      </c>
      <c r="H899" t="s">
        <v>7116</v>
      </c>
      <c r="I899">
        <v>52.66</v>
      </c>
      <c r="J899" t="s">
        <v>29</v>
      </c>
      <c r="K899" t="s">
        <v>52</v>
      </c>
    </row>
    <row r="900" spans="2:11" x14ac:dyDescent="0.15">
      <c r="B900" t="s">
        <v>2961</v>
      </c>
      <c r="C900" t="s">
        <v>2962</v>
      </c>
      <c r="D900" t="s">
        <v>36</v>
      </c>
      <c r="E900" t="s">
        <v>6216</v>
      </c>
      <c r="F900" s="10">
        <v>-0.23330000000000001</v>
      </c>
      <c r="G900" s="10">
        <v>5.8999999999999999E-3</v>
      </c>
      <c r="H900" t="s">
        <v>7116</v>
      </c>
      <c r="I900">
        <v>112.82</v>
      </c>
      <c r="J900" t="s">
        <v>40</v>
      </c>
      <c r="K900" t="s">
        <v>55</v>
      </c>
    </row>
    <row r="901" spans="2:11" x14ac:dyDescent="0.15">
      <c r="B901" t="s">
        <v>1656</v>
      </c>
      <c r="C901" t="s">
        <v>1657</v>
      </c>
      <c r="D901" t="s">
        <v>33</v>
      </c>
      <c r="E901">
        <v>12.12</v>
      </c>
      <c r="F901" s="10">
        <v>7.5899999999999995E-2</v>
      </c>
      <c r="G901" s="10">
        <v>2.3466</v>
      </c>
      <c r="H901" t="s">
        <v>7117</v>
      </c>
      <c r="I901">
        <v>12.23</v>
      </c>
      <c r="J901" t="s">
        <v>47</v>
      </c>
      <c r="K901" t="s">
        <v>111</v>
      </c>
    </row>
    <row r="902" spans="2:11" x14ac:dyDescent="0.15">
      <c r="B902" t="s">
        <v>3113</v>
      </c>
      <c r="C902" t="s">
        <v>3114</v>
      </c>
      <c r="D902" t="s">
        <v>28</v>
      </c>
      <c r="E902">
        <v>17.36</v>
      </c>
      <c r="F902" s="10">
        <v>0.86509999999999998</v>
      </c>
      <c r="G902" s="10">
        <v>1.4917</v>
      </c>
      <c r="H902" t="s">
        <v>7117</v>
      </c>
      <c r="I902">
        <v>79.8</v>
      </c>
      <c r="J902" t="s">
        <v>67</v>
      </c>
      <c r="K902" t="s">
        <v>68</v>
      </c>
    </row>
    <row r="903" spans="2:11" x14ac:dyDescent="0.15">
      <c r="B903" t="s">
        <v>2304</v>
      </c>
      <c r="C903" t="s">
        <v>2305</v>
      </c>
      <c r="D903" t="s">
        <v>69</v>
      </c>
      <c r="E903">
        <v>23.92</v>
      </c>
      <c r="F903" s="10">
        <v>7.7299999999999994E-2</v>
      </c>
      <c r="G903" s="10">
        <v>0.4158</v>
      </c>
      <c r="H903" t="s">
        <v>7118</v>
      </c>
      <c r="I903">
        <v>138.16</v>
      </c>
      <c r="J903" t="s">
        <v>76</v>
      </c>
      <c r="K903" t="s">
        <v>91</v>
      </c>
    </row>
    <row r="904" spans="2:11" x14ac:dyDescent="0.15">
      <c r="B904" t="s">
        <v>7119</v>
      </c>
      <c r="C904" t="s">
        <v>7120</v>
      </c>
      <c r="D904" t="s">
        <v>20</v>
      </c>
      <c r="E904" t="s">
        <v>6216</v>
      </c>
      <c r="F904" t="s">
        <v>6216</v>
      </c>
      <c r="G904" s="10">
        <v>4.3299999999999998E-2</v>
      </c>
      <c r="H904" t="s">
        <v>7118</v>
      </c>
      <c r="I904">
        <v>28.68</v>
      </c>
      <c r="J904" t="s">
        <v>48</v>
      </c>
      <c r="K904" t="s">
        <v>48</v>
      </c>
    </row>
    <row r="905" spans="2:11" x14ac:dyDescent="0.15">
      <c r="B905" t="s">
        <v>2477</v>
      </c>
      <c r="C905" t="s">
        <v>2478</v>
      </c>
      <c r="D905" t="s">
        <v>20</v>
      </c>
      <c r="E905">
        <v>76.69</v>
      </c>
      <c r="F905" s="10">
        <v>9.2700000000000005E-2</v>
      </c>
      <c r="G905" s="10">
        <v>1.24E-2</v>
      </c>
      <c r="H905" t="s">
        <v>7121</v>
      </c>
      <c r="I905">
        <v>90.63</v>
      </c>
      <c r="J905" t="s">
        <v>48</v>
      </c>
      <c r="K905" t="s">
        <v>48</v>
      </c>
    </row>
    <row r="906" spans="2:11" x14ac:dyDescent="0.15">
      <c r="B906" t="s">
        <v>1818</v>
      </c>
      <c r="C906" t="s">
        <v>1819</v>
      </c>
      <c r="D906" t="s">
        <v>80</v>
      </c>
      <c r="E906">
        <v>58.25</v>
      </c>
      <c r="F906" s="10">
        <v>8.77E-2</v>
      </c>
      <c r="G906" s="10">
        <v>1.0406</v>
      </c>
      <c r="H906" t="s">
        <v>7122</v>
      </c>
      <c r="I906">
        <v>141.44999999999999</v>
      </c>
      <c r="J906" t="s">
        <v>80</v>
      </c>
      <c r="K906" t="s">
        <v>81</v>
      </c>
    </row>
    <row r="907" spans="2:11" x14ac:dyDescent="0.15">
      <c r="B907" t="s">
        <v>2128</v>
      </c>
      <c r="C907" t="s">
        <v>2129</v>
      </c>
      <c r="D907" t="s">
        <v>20</v>
      </c>
      <c r="E907">
        <v>392.6</v>
      </c>
      <c r="F907" s="10">
        <v>0.79690000000000005</v>
      </c>
      <c r="G907" s="10">
        <v>0.1222</v>
      </c>
      <c r="H907" t="s">
        <v>7122</v>
      </c>
      <c r="I907">
        <v>161.83000000000001</v>
      </c>
      <c r="J907" t="s">
        <v>23</v>
      </c>
      <c r="K907" t="s">
        <v>24</v>
      </c>
    </row>
    <row r="908" spans="2:11" x14ac:dyDescent="0.15">
      <c r="B908" t="s">
        <v>1369</v>
      </c>
      <c r="C908" t="s">
        <v>1370</v>
      </c>
      <c r="D908" t="s">
        <v>45</v>
      </c>
      <c r="E908">
        <v>20.37</v>
      </c>
      <c r="F908" s="10">
        <v>3.7199999999999997E-2</v>
      </c>
      <c r="G908" s="10">
        <v>1.0392999999999999</v>
      </c>
      <c r="H908" t="s">
        <v>7123</v>
      </c>
      <c r="I908">
        <v>22.47</v>
      </c>
      <c r="J908" t="s">
        <v>53</v>
      </c>
      <c r="K908" t="s">
        <v>84</v>
      </c>
    </row>
    <row r="909" spans="2:11" x14ac:dyDescent="0.15">
      <c r="B909" t="s">
        <v>1732</v>
      </c>
      <c r="C909" t="s">
        <v>1733</v>
      </c>
      <c r="D909" t="s">
        <v>80</v>
      </c>
      <c r="E909">
        <v>52.22</v>
      </c>
      <c r="F909" s="10">
        <v>0.1069</v>
      </c>
      <c r="G909" s="10">
        <v>0.8306</v>
      </c>
      <c r="H909" t="s">
        <v>7124</v>
      </c>
      <c r="I909">
        <v>42.78</v>
      </c>
      <c r="J909" t="s">
        <v>80</v>
      </c>
      <c r="K909" t="s">
        <v>81</v>
      </c>
    </row>
    <row r="910" spans="2:11" x14ac:dyDescent="0.15">
      <c r="B910" t="s">
        <v>1621</v>
      </c>
      <c r="C910" t="s">
        <v>1622</v>
      </c>
      <c r="D910" t="s">
        <v>69</v>
      </c>
      <c r="E910">
        <v>18.829999999999998</v>
      </c>
      <c r="F910" s="10">
        <v>0.5454</v>
      </c>
      <c r="G910" s="10">
        <v>1.5543</v>
      </c>
      <c r="H910" t="s">
        <v>7125</v>
      </c>
      <c r="I910">
        <v>55.77</v>
      </c>
      <c r="J910" t="s">
        <v>76</v>
      </c>
      <c r="K910" t="s">
        <v>77</v>
      </c>
    </row>
    <row r="911" spans="2:11" x14ac:dyDescent="0.15">
      <c r="B911" t="s">
        <v>2715</v>
      </c>
      <c r="C911" t="s">
        <v>2716</v>
      </c>
      <c r="D911" t="s">
        <v>69</v>
      </c>
      <c r="E911">
        <v>39.29</v>
      </c>
      <c r="F911" s="10">
        <v>0.15570000000000001</v>
      </c>
      <c r="G911" s="10">
        <v>0.19400000000000001</v>
      </c>
      <c r="H911" t="s">
        <v>7125</v>
      </c>
      <c r="I911">
        <v>201.37</v>
      </c>
      <c r="J911" t="s">
        <v>70</v>
      </c>
      <c r="K911" t="s">
        <v>75</v>
      </c>
    </row>
    <row r="912" spans="2:11" x14ac:dyDescent="0.15">
      <c r="B912" t="s">
        <v>2402</v>
      </c>
      <c r="C912" t="s">
        <v>2403</v>
      </c>
      <c r="D912" t="s">
        <v>69</v>
      </c>
      <c r="E912">
        <v>33.869999999999997</v>
      </c>
      <c r="F912" s="10">
        <v>0.1101</v>
      </c>
      <c r="G912" s="10">
        <v>0.82789999999999997</v>
      </c>
      <c r="H912" t="s">
        <v>7126</v>
      </c>
      <c r="I912">
        <v>45.4</v>
      </c>
      <c r="J912" t="s">
        <v>76</v>
      </c>
      <c r="K912" t="s">
        <v>82</v>
      </c>
    </row>
    <row r="913" spans="2:11" x14ac:dyDescent="0.15">
      <c r="B913" t="s">
        <v>1630</v>
      </c>
      <c r="C913" t="s">
        <v>1631</v>
      </c>
      <c r="D913" t="s">
        <v>80</v>
      </c>
      <c r="E913" t="s">
        <v>6216</v>
      </c>
      <c r="F913" s="10">
        <v>-6.0000000000000001E-3</v>
      </c>
      <c r="G913" s="10">
        <v>1.1454</v>
      </c>
      <c r="H913" t="s">
        <v>7127</v>
      </c>
      <c r="I913">
        <v>98.91</v>
      </c>
      <c r="J913" t="s">
        <v>80</v>
      </c>
      <c r="K913" t="s">
        <v>102</v>
      </c>
    </row>
    <row r="914" spans="2:11" x14ac:dyDescent="0.15">
      <c r="B914" t="s">
        <v>7128</v>
      </c>
      <c r="C914" t="s">
        <v>7129</v>
      </c>
      <c r="D914" t="s">
        <v>36</v>
      </c>
      <c r="E914" t="s">
        <v>6216</v>
      </c>
      <c r="F914" t="s">
        <v>6216</v>
      </c>
      <c r="G914" s="10">
        <v>1.2964</v>
      </c>
      <c r="H914" t="s">
        <v>7130</v>
      </c>
      <c r="I914">
        <v>102.86</v>
      </c>
      <c r="J914" t="s">
        <v>37</v>
      </c>
      <c r="K914" t="s">
        <v>60</v>
      </c>
    </row>
    <row r="915" spans="2:11" x14ac:dyDescent="0.15">
      <c r="B915" t="s">
        <v>1832</v>
      </c>
      <c r="C915" t="s">
        <v>1833</v>
      </c>
      <c r="D915" t="s">
        <v>28</v>
      </c>
      <c r="E915">
        <v>6.08</v>
      </c>
      <c r="F915" s="10">
        <v>0.16520000000000001</v>
      </c>
      <c r="G915" s="10">
        <v>1.8522000000000001</v>
      </c>
      <c r="H915" t="s">
        <v>7131</v>
      </c>
      <c r="I915">
        <v>12.36</v>
      </c>
      <c r="J915" t="s">
        <v>29</v>
      </c>
      <c r="K915" t="s">
        <v>30</v>
      </c>
    </row>
    <row r="916" spans="2:11" x14ac:dyDescent="0.15">
      <c r="B916" t="s">
        <v>2885</v>
      </c>
      <c r="C916" t="s">
        <v>2886</v>
      </c>
      <c r="D916" t="s">
        <v>20</v>
      </c>
      <c r="E916" t="s">
        <v>6216</v>
      </c>
      <c r="F916" s="10">
        <v>-0.11890000000000001</v>
      </c>
      <c r="G916" s="10">
        <v>0.1419</v>
      </c>
      <c r="H916" t="s">
        <v>7132</v>
      </c>
      <c r="I916">
        <v>16.27</v>
      </c>
      <c r="J916" t="s">
        <v>23</v>
      </c>
      <c r="K916" t="s">
        <v>24</v>
      </c>
    </row>
    <row r="917" spans="2:11" x14ac:dyDescent="0.15">
      <c r="B917" t="s">
        <v>1688</v>
      </c>
      <c r="C917" t="s">
        <v>1689</v>
      </c>
      <c r="D917" t="s">
        <v>20</v>
      </c>
      <c r="E917">
        <v>21.05</v>
      </c>
      <c r="F917" s="10">
        <v>0.1431</v>
      </c>
      <c r="G917" s="10">
        <v>1.8523000000000001</v>
      </c>
      <c r="H917" t="s">
        <v>7132</v>
      </c>
      <c r="I917">
        <v>91.98</v>
      </c>
      <c r="J917" t="s">
        <v>23</v>
      </c>
      <c r="K917" t="s">
        <v>42</v>
      </c>
    </row>
    <row r="918" spans="2:11" x14ac:dyDescent="0.15">
      <c r="B918" t="s">
        <v>1742</v>
      </c>
      <c r="C918" t="s">
        <v>1743</v>
      </c>
      <c r="D918" t="s">
        <v>28</v>
      </c>
      <c r="E918">
        <v>45.97</v>
      </c>
      <c r="F918" s="10">
        <v>6.9999999999999999E-4</v>
      </c>
      <c r="G918" s="10">
        <v>5.2164000000000001</v>
      </c>
      <c r="H918" t="s">
        <v>7133</v>
      </c>
      <c r="I918">
        <v>35.06</v>
      </c>
      <c r="J918" t="s">
        <v>31</v>
      </c>
      <c r="K918" t="s">
        <v>32</v>
      </c>
    </row>
    <row r="919" spans="2:11" x14ac:dyDescent="0.15">
      <c r="B919" t="s">
        <v>2292</v>
      </c>
      <c r="C919" t="s">
        <v>2293</v>
      </c>
      <c r="D919" t="s">
        <v>36</v>
      </c>
      <c r="E919">
        <v>120.9</v>
      </c>
      <c r="F919" s="10">
        <v>3.5499999999999997E-2</v>
      </c>
      <c r="G919" s="10">
        <v>5.0500000000000003E-2</v>
      </c>
      <c r="H919" t="s">
        <v>7133</v>
      </c>
      <c r="I919">
        <v>125.27</v>
      </c>
      <c r="J919" t="s">
        <v>37</v>
      </c>
      <c r="K919" t="s">
        <v>99</v>
      </c>
    </row>
    <row r="920" spans="2:11" x14ac:dyDescent="0.15">
      <c r="B920" t="s">
        <v>1800</v>
      </c>
      <c r="C920" t="s">
        <v>1801</v>
      </c>
      <c r="D920" t="s">
        <v>69</v>
      </c>
      <c r="E920">
        <v>21.07</v>
      </c>
      <c r="F920" s="10">
        <v>0.50280000000000002</v>
      </c>
      <c r="G920" s="10">
        <v>0.70840000000000003</v>
      </c>
      <c r="H920" t="s">
        <v>7134</v>
      </c>
      <c r="I920">
        <v>81.69</v>
      </c>
      <c r="J920" t="s">
        <v>6370</v>
      </c>
      <c r="K920" t="s">
        <v>96</v>
      </c>
    </row>
    <row r="921" spans="2:11" x14ac:dyDescent="0.15">
      <c r="B921" t="s">
        <v>1658</v>
      </c>
      <c r="C921" t="s">
        <v>1659</v>
      </c>
      <c r="D921" t="s">
        <v>33</v>
      </c>
      <c r="E921" t="s">
        <v>6216</v>
      </c>
      <c r="F921" s="10">
        <v>7.6100000000000001E-2</v>
      </c>
      <c r="G921" s="10">
        <v>0.30780000000000002</v>
      </c>
      <c r="H921" t="s">
        <v>7134</v>
      </c>
      <c r="I921">
        <v>26.31</v>
      </c>
      <c r="J921" t="s">
        <v>85</v>
      </c>
      <c r="K921" t="s">
        <v>85</v>
      </c>
    </row>
    <row r="922" spans="2:11" x14ac:dyDescent="0.15">
      <c r="B922" t="s">
        <v>2717</v>
      </c>
      <c r="C922" t="s">
        <v>2718</v>
      </c>
      <c r="D922" t="s">
        <v>36</v>
      </c>
      <c r="E922">
        <v>13.3</v>
      </c>
      <c r="F922" t="s">
        <v>6216</v>
      </c>
      <c r="G922" s="10">
        <v>5.9462999999999999</v>
      </c>
      <c r="H922" t="s">
        <v>7135</v>
      </c>
      <c r="I922">
        <v>50.12</v>
      </c>
      <c r="J922" t="s">
        <v>37</v>
      </c>
      <c r="K922" t="s">
        <v>38</v>
      </c>
    </row>
    <row r="923" spans="2:11" x14ac:dyDescent="0.15">
      <c r="B923" t="s">
        <v>2178</v>
      </c>
      <c r="C923" t="s">
        <v>2179</v>
      </c>
      <c r="D923" t="s">
        <v>33</v>
      </c>
      <c r="E923">
        <v>18.68</v>
      </c>
      <c r="F923" s="10">
        <v>6.93E-2</v>
      </c>
      <c r="G923" s="10">
        <v>0.2581</v>
      </c>
      <c r="H923" t="s">
        <v>7136</v>
      </c>
      <c r="I923">
        <v>41.23</v>
      </c>
      <c r="J923" t="s">
        <v>47</v>
      </c>
      <c r="K923" t="s">
        <v>47</v>
      </c>
    </row>
    <row r="924" spans="2:11" x14ac:dyDescent="0.15">
      <c r="B924" t="s">
        <v>1684</v>
      </c>
      <c r="C924" t="s">
        <v>1685</v>
      </c>
      <c r="D924" t="s">
        <v>45</v>
      </c>
      <c r="E924">
        <v>13.32</v>
      </c>
      <c r="F924" t="s">
        <v>6216</v>
      </c>
      <c r="G924" t="s">
        <v>6216</v>
      </c>
      <c r="H924" t="s">
        <v>7136</v>
      </c>
      <c r="I924">
        <v>44.42</v>
      </c>
      <c r="J924" t="s">
        <v>49</v>
      </c>
      <c r="K924" t="s">
        <v>83</v>
      </c>
    </row>
    <row r="925" spans="2:11" x14ac:dyDescent="0.15">
      <c r="B925" t="s">
        <v>2112</v>
      </c>
      <c r="C925" t="s">
        <v>2113</v>
      </c>
      <c r="D925" t="s">
        <v>28</v>
      </c>
      <c r="E925">
        <v>10.039999999999999</v>
      </c>
      <c r="F925" s="10">
        <v>0.17829999999999999</v>
      </c>
      <c r="G925" s="10">
        <v>2.1882000000000001</v>
      </c>
      <c r="H925" t="s">
        <v>7136</v>
      </c>
      <c r="I925">
        <v>65.86</v>
      </c>
      <c r="J925" t="s">
        <v>29</v>
      </c>
      <c r="K925" t="s">
        <v>52</v>
      </c>
    </row>
    <row r="926" spans="2:11" x14ac:dyDescent="0.15">
      <c r="B926" t="s">
        <v>3333</v>
      </c>
      <c r="C926" t="s">
        <v>3334</v>
      </c>
      <c r="D926" t="s">
        <v>36</v>
      </c>
      <c r="E926" t="s">
        <v>7137</v>
      </c>
      <c r="F926" s="10">
        <v>5.3400000000000003E-2</v>
      </c>
      <c r="G926" s="10">
        <v>5.1700000000000003E-2</v>
      </c>
      <c r="H926" t="s">
        <v>7138</v>
      </c>
      <c r="I926">
        <v>102.32</v>
      </c>
      <c r="J926" t="s">
        <v>37</v>
      </c>
      <c r="K926" t="s">
        <v>60</v>
      </c>
    </row>
    <row r="927" spans="2:11" x14ac:dyDescent="0.15">
      <c r="B927" t="s">
        <v>2242</v>
      </c>
      <c r="C927" t="s">
        <v>2243</v>
      </c>
      <c r="D927" t="s">
        <v>69</v>
      </c>
      <c r="E927">
        <v>65.09</v>
      </c>
      <c r="F927" s="10">
        <v>1.2200000000000001E-2</v>
      </c>
      <c r="G927" s="10">
        <v>0.67179999999999995</v>
      </c>
      <c r="H927" t="s">
        <v>7139</v>
      </c>
      <c r="I927">
        <v>44.46</v>
      </c>
      <c r="J927" t="s">
        <v>76</v>
      </c>
      <c r="K927" t="s">
        <v>82</v>
      </c>
    </row>
    <row r="928" spans="2:11" x14ac:dyDescent="0.15">
      <c r="B928" t="s">
        <v>2376</v>
      </c>
      <c r="C928" t="s">
        <v>2377</v>
      </c>
      <c r="D928" t="s">
        <v>89</v>
      </c>
      <c r="E928">
        <v>76.45</v>
      </c>
      <c r="F928" s="10">
        <v>5.1999999999999998E-3</v>
      </c>
      <c r="G928" s="10">
        <v>0.75339999999999996</v>
      </c>
      <c r="H928" t="s">
        <v>7139</v>
      </c>
      <c r="I928">
        <v>295.06</v>
      </c>
      <c r="J928" t="s">
        <v>89</v>
      </c>
      <c r="K928" t="s">
        <v>90</v>
      </c>
    </row>
    <row r="929" spans="2:11" x14ac:dyDescent="0.15">
      <c r="B929" t="s">
        <v>2707</v>
      </c>
      <c r="C929" t="s">
        <v>2708</v>
      </c>
      <c r="D929" t="s">
        <v>20</v>
      </c>
      <c r="E929" t="s">
        <v>6216</v>
      </c>
      <c r="F929" s="10">
        <v>-0.75390000000000001</v>
      </c>
      <c r="G929" s="10">
        <v>5.1279000000000003</v>
      </c>
      <c r="H929" t="s">
        <v>7139</v>
      </c>
      <c r="I929">
        <v>101.87</v>
      </c>
      <c r="J929" t="s">
        <v>23</v>
      </c>
      <c r="K929" t="s">
        <v>24</v>
      </c>
    </row>
    <row r="930" spans="2:11" x14ac:dyDescent="0.15">
      <c r="B930" t="s">
        <v>1892</v>
      </c>
      <c r="C930" t="s">
        <v>1893</v>
      </c>
      <c r="D930" t="s">
        <v>43</v>
      </c>
      <c r="E930">
        <v>37.42</v>
      </c>
      <c r="F930" s="10">
        <v>-0.76839999999999997</v>
      </c>
      <c r="G930" s="10">
        <v>1.3714999999999999</v>
      </c>
      <c r="H930" t="s">
        <v>7140</v>
      </c>
      <c r="I930">
        <v>53.81</v>
      </c>
      <c r="J930" t="s">
        <v>43</v>
      </c>
      <c r="K930" t="s">
        <v>44</v>
      </c>
    </row>
    <row r="931" spans="2:11" x14ac:dyDescent="0.15">
      <c r="B931" t="s">
        <v>2821</v>
      </c>
      <c r="C931" t="s">
        <v>2822</v>
      </c>
      <c r="D931" t="s">
        <v>20</v>
      </c>
      <c r="E931" t="s">
        <v>6216</v>
      </c>
      <c r="F931" s="10">
        <v>-1.4E-3</v>
      </c>
      <c r="G931" s="10">
        <v>0.78959999999999997</v>
      </c>
      <c r="H931" t="s">
        <v>7141</v>
      </c>
      <c r="I931">
        <v>56.63</v>
      </c>
      <c r="J931" t="s">
        <v>23</v>
      </c>
      <c r="K931" t="s">
        <v>24</v>
      </c>
    </row>
    <row r="932" spans="2:11" x14ac:dyDescent="0.15">
      <c r="B932" t="s">
        <v>1824</v>
      </c>
      <c r="C932" t="s">
        <v>1825</v>
      </c>
      <c r="D932" t="s">
        <v>69</v>
      </c>
      <c r="E932">
        <v>8.83</v>
      </c>
      <c r="F932" s="10">
        <v>8.9499999999999996E-2</v>
      </c>
      <c r="G932" s="10">
        <v>2.7202999999999999</v>
      </c>
      <c r="H932" t="s">
        <v>7141</v>
      </c>
      <c r="I932">
        <v>45.91</v>
      </c>
      <c r="J932" t="s">
        <v>76</v>
      </c>
      <c r="K932" t="s">
        <v>97</v>
      </c>
    </row>
    <row r="933" spans="2:11" x14ac:dyDescent="0.15">
      <c r="B933" t="s">
        <v>1760</v>
      </c>
      <c r="C933" t="s">
        <v>1761</v>
      </c>
      <c r="D933" t="s">
        <v>69</v>
      </c>
      <c r="E933">
        <v>20.57</v>
      </c>
      <c r="F933" s="10">
        <v>9.1999999999999998E-3</v>
      </c>
      <c r="G933" s="10">
        <v>0.63100000000000001</v>
      </c>
      <c r="H933" t="s">
        <v>7142</v>
      </c>
      <c r="I933">
        <v>96.86</v>
      </c>
      <c r="J933" t="s">
        <v>6370</v>
      </c>
      <c r="K933" t="s">
        <v>96</v>
      </c>
    </row>
    <row r="934" spans="2:11" x14ac:dyDescent="0.15">
      <c r="B934" t="s">
        <v>2116</v>
      </c>
      <c r="C934" t="s">
        <v>2117</v>
      </c>
      <c r="D934" t="s">
        <v>89</v>
      </c>
      <c r="E934">
        <v>18.02</v>
      </c>
      <c r="F934" s="10">
        <v>0.32050000000000001</v>
      </c>
      <c r="G934" s="10">
        <v>0.83320000000000005</v>
      </c>
      <c r="H934" t="s">
        <v>7142</v>
      </c>
      <c r="I934">
        <v>122.75</v>
      </c>
      <c r="J934" t="s">
        <v>89</v>
      </c>
      <c r="K934" t="s">
        <v>104</v>
      </c>
    </row>
    <row r="935" spans="2:11" x14ac:dyDescent="0.15">
      <c r="B935" t="s">
        <v>1391</v>
      </c>
      <c r="C935" t="s">
        <v>1392</v>
      </c>
      <c r="D935" t="s">
        <v>80</v>
      </c>
      <c r="E935">
        <v>126.13</v>
      </c>
      <c r="F935" s="10">
        <v>1.9599999999999999E-2</v>
      </c>
      <c r="G935" s="10">
        <v>1.1900999999999999</v>
      </c>
      <c r="H935" t="s">
        <v>7142</v>
      </c>
      <c r="I935">
        <v>30.72</v>
      </c>
      <c r="J935" t="s">
        <v>80</v>
      </c>
      <c r="K935" t="s">
        <v>81</v>
      </c>
    </row>
    <row r="936" spans="2:11" x14ac:dyDescent="0.15">
      <c r="B936" t="s">
        <v>1868</v>
      </c>
      <c r="C936" t="s">
        <v>1869</v>
      </c>
      <c r="D936" t="s">
        <v>89</v>
      </c>
      <c r="E936">
        <v>31.79</v>
      </c>
      <c r="F936" s="10">
        <v>-0.14349999999999999</v>
      </c>
      <c r="G936" s="10">
        <v>0.5897</v>
      </c>
      <c r="H936" t="s">
        <v>7143</v>
      </c>
      <c r="I936">
        <v>85.92</v>
      </c>
      <c r="J936" t="s">
        <v>89</v>
      </c>
      <c r="K936" t="s">
        <v>90</v>
      </c>
    </row>
    <row r="937" spans="2:11" x14ac:dyDescent="0.15">
      <c r="B937" t="s">
        <v>2120</v>
      </c>
      <c r="C937" t="s">
        <v>2121</v>
      </c>
      <c r="D937" t="s">
        <v>33</v>
      </c>
      <c r="E937">
        <v>4.26</v>
      </c>
      <c r="F937" s="10">
        <v>0.46350000000000002</v>
      </c>
      <c r="G937" s="10">
        <v>3.9597000000000002</v>
      </c>
      <c r="H937" t="s">
        <v>7144</v>
      </c>
      <c r="I937">
        <v>26.55</v>
      </c>
      <c r="J937" t="s">
        <v>34</v>
      </c>
      <c r="K937" t="s">
        <v>73</v>
      </c>
    </row>
    <row r="938" spans="2:11" x14ac:dyDescent="0.15">
      <c r="B938" t="s">
        <v>2098</v>
      </c>
      <c r="C938" t="s">
        <v>2099</v>
      </c>
      <c r="D938" t="s">
        <v>33</v>
      </c>
      <c r="E938">
        <v>38.72</v>
      </c>
      <c r="F938" s="10">
        <v>0.4385</v>
      </c>
      <c r="G938" s="10">
        <v>0.49220000000000003</v>
      </c>
      <c r="H938" t="s">
        <v>7145</v>
      </c>
      <c r="I938">
        <v>94.08</v>
      </c>
      <c r="J938" t="s">
        <v>34</v>
      </c>
      <c r="K938" t="s">
        <v>73</v>
      </c>
    </row>
    <row r="939" spans="2:11" x14ac:dyDescent="0.15">
      <c r="B939" t="s">
        <v>2703</v>
      </c>
      <c r="C939" t="s">
        <v>2704</v>
      </c>
      <c r="D939" t="s">
        <v>36</v>
      </c>
      <c r="E939">
        <v>13.19</v>
      </c>
      <c r="F939" s="10">
        <v>0.2407</v>
      </c>
      <c r="G939" s="10">
        <v>0.62749999999999995</v>
      </c>
      <c r="H939" t="s">
        <v>7145</v>
      </c>
      <c r="I939">
        <v>91</v>
      </c>
      <c r="J939" t="s">
        <v>40</v>
      </c>
      <c r="K939" t="s">
        <v>55</v>
      </c>
    </row>
    <row r="940" spans="2:11" x14ac:dyDescent="0.15">
      <c r="B940" t="s">
        <v>7146</v>
      </c>
      <c r="C940" t="s">
        <v>7147</v>
      </c>
      <c r="D940" t="s">
        <v>20</v>
      </c>
      <c r="E940" t="s">
        <v>6216</v>
      </c>
      <c r="F940" t="s">
        <v>6216</v>
      </c>
      <c r="G940" s="10">
        <v>9.4220000000000006</v>
      </c>
      <c r="H940" t="s">
        <v>7148</v>
      </c>
      <c r="I940">
        <v>31</v>
      </c>
      <c r="J940" t="s">
        <v>21</v>
      </c>
      <c r="K940" t="s">
        <v>92</v>
      </c>
    </row>
    <row r="941" spans="2:11" x14ac:dyDescent="0.15">
      <c r="B941" t="s">
        <v>2032</v>
      </c>
      <c r="C941" t="s">
        <v>2033</v>
      </c>
      <c r="D941" t="s">
        <v>80</v>
      </c>
      <c r="E941">
        <v>72.569999999999993</v>
      </c>
      <c r="F941" s="10">
        <v>8.0699999999999994E-2</v>
      </c>
      <c r="G941" s="10">
        <v>0.62470000000000003</v>
      </c>
      <c r="H941" t="s">
        <v>7149</v>
      </c>
      <c r="I941">
        <v>31.75</v>
      </c>
      <c r="J941" t="s">
        <v>80</v>
      </c>
      <c r="K941" t="s">
        <v>81</v>
      </c>
    </row>
    <row r="942" spans="2:11" x14ac:dyDescent="0.15">
      <c r="B942" t="s">
        <v>1786</v>
      </c>
      <c r="C942" t="s">
        <v>1787</v>
      </c>
      <c r="D942" t="s">
        <v>69</v>
      </c>
      <c r="E942">
        <v>16.25</v>
      </c>
      <c r="F942" s="10">
        <v>7.0400000000000004E-2</v>
      </c>
      <c r="G942" s="10">
        <v>0.26629999999999998</v>
      </c>
      <c r="H942" t="s">
        <v>7150</v>
      </c>
      <c r="I942">
        <v>94.11</v>
      </c>
      <c r="J942" t="s">
        <v>76</v>
      </c>
      <c r="K942" t="s">
        <v>107</v>
      </c>
    </row>
    <row r="943" spans="2:11" x14ac:dyDescent="0.15">
      <c r="B943" t="s">
        <v>2062</v>
      </c>
      <c r="C943" t="s">
        <v>2063</v>
      </c>
      <c r="D943" t="s">
        <v>33</v>
      </c>
      <c r="E943">
        <v>19.12</v>
      </c>
      <c r="F943" s="10">
        <v>0.12479999999999999</v>
      </c>
      <c r="G943" s="10">
        <v>0.51039999999999996</v>
      </c>
      <c r="H943" t="s">
        <v>7151</v>
      </c>
      <c r="I943">
        <v>54.17</v>
      </c>
      <c r="J943" t="s">
        <v>47</v>
      </c>
      <c r="K943" t="s">
        <v>47</v>
      </c>
    </row>
    <row r="944" spans="2:11" x14ac:dyDescent="0.15">
      <c r="B944" t="s">
        <v>1750</v>
      </c>
      <c r="C944" t="s">
        <v>1751</v>
      </c>
      <c r="D944" t="s">
        <v>20</v>
      </c>
      <c r="E944">
        <v>23.32</v>
      </c>
      <c r="F944" s="10">
        <v>0.16930000000000001</v>
      </c>
      <c r="G944" s="10">
        <v>0.1547</v>
      </c>
      <c r="H944" t="s">
        <v>7151</v>
      </c>
      <c r="I944">
        <v>82.27</v>
      </c>
      <c r="J944" t="s">
        <v>23</v>
      </c>
      <c r="K944" t="s">
        <v>42</v>
      </c>
    </row>
    <row r="945" spans="2:11" x14ac:dyDescent="0.15">
      <c r="B945" t="s">
        <v>1626</v>
      </c>
      <c r="C945" t="s">
        <v>1627</v>
      </c>
      <c r="D945" t="s">
        <v>69</v>
      </c>
      <c r="E945">
        <v>21.6</v>
      </c>
      <c r="F945" s="10">
        <v>7.5399999999999995E-2</v>
      </c>
      <c r="G945" s="10">
        <v>1.1020000000000001</v>
      </c>
      <c r="H945" t="s">
        <v>7152</v>
      </c>
      <c r="I945">
        <v>39.07</v>
      </c>
      <c r="J945" t="s">
        <v>76</v>
      </c>
      <c r="K945" t="s">
        <v>82</v>
      </c>
    </row>
    <row r="946" spans="2:11" x14ac:dyDescent="0.15">
      <c r="B946" t="s">
        <v>1708</v>
      </c>
      <c r="C946" t="s">
        <v>1709</v>
      </c>
      <c r="D946" t="s">
        <v>80</v>
      </c>
      <c r="E946">
        <v>44.1</v>
      </c>
      <c r="F946" s="10">
        <v>5.3800000000000001E-2</v>
      </c>
      <c r="G946" s="10">
        <v>0.48110000000000003</v>
      </c>
      <c r="H946" t="s">
        <v>7152</v>
      </c>
      <c r="I946">
        <v>34.369999999999997</v>
      </c>
      <c r="J946" t="s">
        <v>80</v>
      </c>
      <c r="K946" t="s">
        <v>81</v>
      </c>
    </row>
    <row r="947" spans="2:11" x14ac:dyDescent="0.15">
      <c r="B947" t="s">
        <v>2196</v>
      </c>
      <c r="C947" t="s">
        <v>2197</v>
      </c>
      <c r="D947" t="s">
        <v>69</v>
      </c>
      <c r="E947">
        <v>24.91</v>
      </c>
      <c r="F947" s="10">
        <v>0.13519999999999999</v>
      </c>
      <c r="G947" s="10">
        <v>0.65110000000000001</v>
      </c>
      <c r="H947" t="s">
        <v>7153</v>
      </c>
      <c r="I947">
        <v>96.72</v>
      </c>
      <c r="J947" t="s">
        <v>6370</v>
      </c>
      <c r="K947" t="s">
        <v>96</v>
      </c>
    </row>
    <row r="948" spans="2:11" x14ac:dyDescent="0.15">
      <c r="B948" t="s">
        <v>3555</v>
      </c>
      <c r="C948" t="s">
        <v>3556</v>
      </c>
      <c r="D948" t="s">
        <v>80</v>
      </c>
      <c r="E948">
        <v>65.3</v>
      </c>
      <c r="F948" s="10">
        <v>6.2700000000000006E-2</v>
      </c>
      <c r="G948" s="10">
        <v>0.1081</v>
      </c>
      <c r="H948" t="s">
        <v>7154</v>
      </c>
      <c r="I948">
        <v>201.79</v>
      </c>
      <c r="J948" t="s">
        <v>80</v>
      </c>
      <c r="K948" t="s">
        <v>81</v>
      </c>
    </row>
    <row r="949" spans="2:11" x14ac:dyDescent="0.15">
      <c r="B949" t="s">
        <v>1545</v>
      </c>
      <c r="C949" t="s">
        <v>1546</v>
      </c>
      <c r="D949" t="s">
        <v>28</v>
      </c>
      <c r="E949">
        <v>19.559999999999999</v>
      </c>
      <c r="F949" s="10">
        <v>0.17050000000000001</v>
      </c>
      <c r="G949" s="10">
        <v>0.1091</v>
      </c>
      <c r="H949" t="s">
        <v>7154</v>
      </c>
      <c r="I949">
        <v>108.89</v>
      </c>
      <c r="J949" t="s">
        <v>58</v>
      </c>
      <c r="K949" t="s">
        <v>115</v>
      </c>
    </row>
    <row r="950" spans="2:11" x14ac:dyDescent="0.15">
      <c r="B950" t="s">
        <v>2054</v>
      </c>
      <c r="C950" t="s">
        <v>2055</v>
      </c>
      <c r="D950" t="s">
        <v>28</v>
      </c>
      <c r="E950" t="s">
        <v>6216</v>
      </c>
      <c r="F950" s="10">
        <v>-7.0099999999999996E-2</v>
      </c>
      <c r="G950" s="10">
        <v>0.85819999999999996</v>
      </c>
      <c r="H950" t="s">
        <v>7154</v>
      </c>
      <c r="I950">
        <v>117.19</v>
      </c>
      <c r="J950" t="s">
        <v>58</v>
      </c>
      <c r="K950" t="s">
        <v>59</v>
      </c>
    </row>
    <row r="951" spans="2:11" x14ac:dyDescent="0.15">
      <c r="B951" t="s">
        <v>1814</v>
      </c>
      <c r="C951" t="s">
        <v>1815</v>
      </c>
      <c r="D951" t="s">
        <v>33</v>
      </c>
      <c r="E951">
        <v>11.69</v>
      </c>
      <c r="F951" s="10">
        <v>9.6000000000000002E-2</v>
      </c>
      <c r="G951" s="10">
        <v>0.25700000000000001</v>
      </c>
      <c r="H951" t="s">
        <v>7155</v>
      </c>
      <c r="I951">
        <v>76.819999999999993</v>
      </c>
      <c r="J951" t="s">
        <v>85</v>
      </c>
      <c r="K951" t="s">
        <v>85</v>
      </c>
    </row>
    <row r="952" spans="2:11" x14ac:dyDescent="0.15">
      <c r="B952" t="s">
        <v>2318</v>
      </c>
      <c r="C952" t="s">
        <v>2319</v>
      </c>
      <c r="D952" t="s">
        <v>89</v>
      </c>
      <c r="E952">
        <v>10.27</v>
      </c>
      <c r="F952" s="10">
        <v>0.44850000000000001</v>
      </c>
      <c r="G952" s="10">
        <v>0.31190000000000001</v>
      </c>
      <c r="H952" t="s">
        <v>7156</v>
      </c>
      <c r="I952">
        <v>45.78</v>
      </c>
      <c r="J952" t="s">
        <v>89</v>
      </c>
      <c r="K952" t="s">
        <v>120</v>
      </c>
    </row>
    <row r="953" spans="2:11" x14ac:dyDescent="0.15">
      <c r="B953" t="s">
        <v>2629</v>
      </c>
      <c r="C953" t="s">
        <v>2630</v>
      </c>
      <c r="D953" t="s">
        <v>69</v>
      </c>
      <c r="E953" t="s">
        <v>6216</v>
      </c>
      <c r="F953" s="10">
        <v>0.2271</v>
      </c>
      <c r="G953" s="10">
        <v>0.13930000000000001</v>
      </c>
      <c r="H953" t="s">
        <v>7157</v>
      </c>
      <c r="I953">
        <v>135.11000000000001</v>
      </c>
      <c r="J953" t="s">
        <v>76</v>
      </c>
      <c r="K953" t="s">
        <v>82</v>
      </c>
    </row>
    <row r="954" spans="2:11" x14ac:dyDescent="0.15">
      <c r="B954" t="s">
        <v>1650</v>
      </c>
      <c r="C954" t="s">
        <v>1651</v>
      </c>
      <c r="D954" t="s">
        <v>20</v>
      </c>
      <c r="E954">
        <v>81.66</v>
      </c>
      <c r="F954" s="10">
        <v>1.44E-2</v>
      </c>
      <c r="G954" s="10">
        <v>0.73009999999999997</v>
      </c>
      <c r="H954" t="s">
        <v>7158</v>
      </c>
      <c r="I954">
        <v>15.36</v>
      </c>
      <c r="J954" t="s">
        <v>23</v>
      </c>
      <c r="K954" t="s">
        <v>24</v>
      </c>
    </row>
    <row r="955" spans="2:11" x14ac:dyDescent="0.15">
      <c r="B955" t="s">
        <v>3959</v>
      </c>
      <c r="C955" t="s">
        <v>3960</v>
      </c>
      <c r="D955" t="s">
        <v>20</v>
      </c>
      <c r="E955" t="s">
        <v>6216</v>
      </c>
      <c r="F955" s="10">
        <v>-0.28510000000000002</v>
      </c>
      <c r="G955" s="10">
        <v>0.1762</v>
      </c>
      <c r="H955" t="s">
        <v>7159</v>
      </c>
      <c r="I955">
        <v>36.9</v>
      </c>
      <c r="J955" t="s">
        <v>21</v>
      </c>
      <c r="K955" t="s">
        <v>22</v>
      </c>
    </row>
    <row r="956" spans="2:11" x14ac:dyDescent="0.15">
      <c r="B956" t="s">
        <v>2523</v>
      </c>
      <c r="C956" t="s">
        <v>2524</v>
      </c>
      <c r="D956" t="s">
        <v>69</v>
      </c>
      <c r="E956">
        <v>45.69</v>
      </c>
      <c r="F956" s="10">
        <v>2.9100000000000001E-2</v>
      </c>
      <c r="G956" s="10">
        <v>0.89319999999999999</v>
      </c>
      <c r="H956" t="s">
        <v>7160</v>
      </c>
      <c r="I956">
        <v>17.36</v>
      </c>
      <c r="J956" t="s">
        <v>76</v>
      </c>
      <c r="K956" t="s">
        <v>82</v>
      </c>
    </row>
    <row r="957" spans="2:11" x14ac:dyDescent="0.15">
      <c r="B957" t="s">
        <v>2404</v>
      </c>
      <c r="C957" t="s">
        <v>2405</v>
      </c>
      <c r="D957" t="s">
        <v>89</v>
      </c>
      <c r="E957">
        <v>25.51</v>
      </c>
      <c r="F957" s="10">
        <v>-0.50129999999999997</v>
      </c>
      <c r="G957" s="10">
        <v>2.9127000000000001</v>
      </c>
      <c r="H957" t="s">
        <v>7161</v>
      </c>
      <c r="I957">
        <v>31.16</v>
      </c>
      <c r="J957" t="s">
        <v>89</v>
      </c>
      <c r="K957" t="s">
        <v>90</v>
      </c>
    </row>
    <row r="958" spans="2:11" x14ac:dyDescent="0.15">
      <c r="B958" t="s">
        <v>2390</v>
      </c>
      <c r="C958" t="s">
        <v>2391</v>
      </c>
      <c r="D958" t="s">
        <v>20</v>
      </c>
      <c r="E958">
        <v>88.16</v>
      </c>
      <c r="F958" s="10">
        <v>6.9099999999999995E-2</v>
      </c>
      <c r="G958" s="10">
        <v>0.28939999999999999</v>
      </c>
      <c r="H958" t="s">
        <v>7161</v>
      </c>
      <c r="I958">
        <v>74.73</v>
      </c>
      <c r="J958" t="s">
        <v>48</v>
      </c>
      <c r="K958" t="s">
        <v>48</v>
      </c>
    </row>
    <row r="959" spans="2:11" x14ac:dyDescent="0.15">
      <c r="B959" t="s">
        <v>2130</v>
      </c>
      <c r="C959" t="s">
        <v>2131</v>
      </c>
      <c r="D959" t="s">
        <v>33</v>
      </c>
      <c r="E959">
        <v>13.16</v>
      </c>
      <c r="F959" s="10">
        <v>8.8599999999999998E-2</v>
      </c>
      <c r="G959" s="10">
        <v>0.82240000000000002</v>
      </c>
      <c r="H959" t="s">
        <v>7162</v>
      </c>
      <c r="I959">
        <v>12.57</v>
      </c>
      <c r="J959" t="s">
        <v>47</v>
      </c>
      <c r="K959" t="s">
        <v>47</v>
      </c>
    </row>
    <row r="960" spans="2:11" x14ac:dyDescent="0.15">
      <c r="B960" t="s">
        <v>1836</v>
      </c>
      <c r="C960" t="s">
        <v>1837</v>
      </c>
      <c r="D960" t="s">
        <v>69</v>
      </c>
      <c r="E960">
        <v>22.48</v>
      </c>
      <c r="F960" s="10">
        <v>0.1205</v>
      </c>
      <c r="G960" s="10">
        <v>0.79590000000000005</v>
      </c>
      <c r="H960" t="s">
        <v>7162</v>
      </c>
      <c r="I960">
        <v>85.47</v>
      </c>
      <c r="J960" t="s">
        <v>76</v>
      </c>
      <c r="K960" t="s">
        <v>82</v>
      </c>
    </row>
    <row r="961" spans="2:11" x14ac:dyDescent="0.15">
      <c r="B961" t="s">
        <v>2070</v>
      </c>
      <c r="C961" t="s">
        <v>2071</v>
      </c>
      <c r="D961" t="s">
        <v>69</v>
      </c>
      <c r="E961">
        <v>55.68</v>
      </c>
      <c r="F961" s="10">
        <v>0.23200000000000001</v>
      </c>
      <c r="G961" s="10">
        <v>5.62E-2</v>
      </c>
      <c r="H961" t="s">
        <v>7162</v>
      </c>
      <c r="I961">
        <v>96.45</v>
      </c>
      <c r="J961" t="s">
        <v>6370</v>
      </c>
      <c r="K961" t="s">
        <v>96</v>
      </c>
    </row>
    <row r="962" spans="2:11" x14ac:dyDescent="0.15">
      <c r="B962" t="s">
        <v>2258</v>
      </c>
      <c r="C962" t="s">
        <v>2259</v>
      </c>
      <c r="D962" t="s">
        <v>20</v>
      </c>
      <c r="E962">
        <v>23.56</v>
      </c>
      <c r="F962" s="10">
        <v>0.152</v>
      </c>
      <c r="G962" s="10">
        <v>0.10290000000000001</v>
      </c>
      <c r="H962" t="s">
        <v>7162</v>
      </c>
      <c r="I962">
        <v>83.69</v>
      </c>
      <c r="J962" t="s">
        <v>48</v>
      </c>
      <c r="K962" t="s">
        <v>48</v>
      </c>
    </row>
    <row r="963" spans="2:11" x14ac:dyDescent="0.15">
      <c r="B963" t="s">
        <v>1940</v>
      </c>
      <c r="C963" t="s">
        <v>1941</v>
      </c>
      <c r="D963" t="s">
        <v>20</v>
      </c>
      <c r="E963">
        <v>22.08</v>
      </c>
      <c r="F963" s="10">
        <v>0.1193</v>
      </c>
      <c r="G963" s="10">
        <v>1.4124000000000001</v>
      </c>
      <c r="H963" t="s">
        <v>7163</v>
      </c>
      <c r="I963">
        <v>106.62</v>
      </c>
      <c r="J963" t="s">
        <v>23</v>
      </c>
      <c r="K963" t="s">
        <v>24</v>
      </c>
    </row>
    <row r="964" spans="2:11" x14ac:dyDescent="0.15">
      <c r="B964" t="s">
        <v>1806</v>
      </c>
      <c r="C964" t="s">
        <v>1807</v>
      </c>
      <c r="D964" t="s">
        <v>80</v>
      </c>
      <c r="E964" t="s">
        <v>6216</v>
      </c>
      <c r="F964" s="10">
        <v>-0.18959999999999999</v>
      </c>
      <c r="G964" s="10">
        <v>1.0623</v>
      </c>
      <c r="H964" t="s">
        <v>7163</v>
      </c>
      <c r="I964">
        <v>21.77</v>
      </c>
      <c r="J964" t="s">
        <v>80</v>
      </c>
      <c r="K964" t="s">
        <v>81</v>
      </c>
    </row>
    <row r="965" spans="2:11" x14ac:dyDescent="0.15">
      <c r="B965" t="s">
        <v>1886</v>
      </c>
      <c r="C965" t="s">
        <v>1887</v>
      </c>
      <c r="D965" t="s">
        <v>80</v>
      </c>
      <c r="E965">
        <v>56.09</v>
      </c>
      <c r="F965" s="10">
        <v>4.8999999999999998E-3</v>
      </c>
      <c r="G965" s="10">
        <v>0.69769999999999999</v>
      </c>
      <c r="H965" t="s">
        <v>7163</v>
      </c>
      <c r="I965">
        <v>43.35</v>
      </c>
      <c r="J965" t="s">
        <v>80</v>
      </c>
      <c r="K965" t="s">
        <v>81</v>
      </c>
    </row>
    <row r="966" spans="2:11" x14ac:dyDescent="0.15">
      <c r="B966" t="s">
        <v>2909</v>
      </c>
      <c r="C966" t="s">
        <v>2910</v>
      </c>
      <c r="D966" t="s">
        <v>89</v>
      </c>
      <c r="E966" t="s">
        <v>6216</v>
      </c>
      <c r="F966" s="10">
        <v>-0.29580000000000001</v>
      </c>
      <c r="G966" s="10">
        <v>1.3211999999999999</v>
      </c>
      <c r="H966" t="s">
        <v>7164</v>
      </c>
      <c r="I966">
        <v>17.97</v>
      </c>
      <c r="J966" t="s">
        <v>89</v>
      </c>
      <c r="K966" t="s">
        <v>93</v>
      </c>
    </row>
    <row r="967" spans="2:11" x14ac:dyDescent="0.15">
      <c r="B967" t="s">
        <v>2122</v>
      </c>
      <c r="C967" t="s">
        <v>2123</v>
      </c>
      <c r="D967" t="s">
        <v>20</v>
      </c>
      <c r="E967">
        <v>22.62</v>
      </c>
      <c r="F967" s="10">
        <v>0.38969999999999999</v>
      </c>
      <c r="G967" s="10">
        <v>1.6074999999999999</v>
      </c>
      <c r="H967" t="s">
        <v>7165</v>
      </c>
      <c r="I967">
        <v>42.57</v>
      </c>
      <c r="J967" t="s">
        <v>23</v>
      </c>
      <c r="K967" t="s">
        <v>24</v>
      </c>
    </row>
    <row r="968" spans="2:11" x14ac:dyDescent="0.15">
      <c r="B968" t="s">
        <v>2134</v>
      </c>
      <c r="C968" t="s">
        <v>2135</v>
      </c>
      <c r="D968" t="s">
        <v>20</v>
      </c>
      <c r="E968">
        <v>59.49</v>
      </c>
      <c r="F968" s="10">
        <v>5.5899999999999998E-2</v>
      </c>
      <c r="G968" s="10">
        <v>1.1654</v>
      </c>
      <c r="H968" t="s">
        <v>7166</v>
      </c>
      <c r="I968">
        <v>41.26</v>
      </c>
      <c r="J968" t="s">
        <v>23</v>
      </c>
      <c r="K968" t="s">
        <v>24</v>
      </c>
    </row>
    <row r="969" spans="2:11" x14ac:dyDescent="0.15">
      <c r="B969" t="s">
        <v>2398</v>
      </c>
      <c r="C969" t="s">
        <v>2399</v>
      </c>
      <c r="D969" t="s">
        <v>43</v>
      </c>
      <c r="E969" t="s">
        <v>6216</v>
      </c>
      <c r="F969" s="10">
        <v>-0.10150000000000001</v>
      </c>
      <c r="G969" s="10">
        <v>0.53710000000000002</v>
      </c>
      <c r="H969" t="s">
        <v>7166</v>
      </c>
      <c r="I969">
        <v>17.03</v>
      </c>
      <c r="J969" t="s">
        <v>43</v>
      </c>
      <c r="K969" t="s">
        <v>44</v>
      </c>
    </row>
    <row r="970" spans="2:11" x14ac:dyDescent="0.15">
      <c r="B970" t="s">
        <v>1994</v>
      </c>
      <c r="C970" t="s">
        <v>1995</v>
      </c>
      <c r="D970" t="s">
        <v>69</v>
      </c>
      <c r="E970">
        <v>47.46</v>
      </c>
      <c r="F970" s="10">
        <v>8.6199999999999999E-2</v>
      </c>
      <c r="G970" s="10">
        <v>4.8000000000000001E-2</v>
      </c>
      <c r="H970" t="s">
        <v>7167</v>
      </c>
      <c r="I970">
        <v>193.72</v>
      </c>
      <c r="J970" t="s">
        <v>76</v>
      </c>
      <c r="K970" t="s">
        <v>82</v>
      </c>
    </row>
    <row r="971" spans="2:11" x14ac:dyDescent="0.15">
      <c r="B971" t="s">
        <v>1956</v>
      </c>
      <c r="C971" t="s">
        <v>1957</v>
      </c>
      <c r="D971" t="s">
        <v>33</v>
      </c>
      <c r="E971">
        <v>20.25</v>
      </c>
      <c r="F971" s="10">
        <v>6.88E-2</v>
      </c>
      <c r="G971" s="10">
        <v>0.52439999999999998</v>
      </c>
      <c r="H971" t="s">
        <v>7167</v>
      </c>
      <c r="I971">
        <v>55.14</v>
      </c>
      <c r="J971" t="s">
        <v>47</v>
      </c>
      <c r="K971" t="s">
        <v>47</v>
      </c>
    </row>
    <row r="972" spans="2:11" x14ac:dyDescent="0.15">
      <c r="B972" t="s">
        <v>1668</v>
      </c>
      <c r="C972" t="s">
        <v>1669</v>
      </c>
      <c r="D972" t="s">
        <v>69</v>
      </c>
      <c r="E972">
        <v>18.25</v>
      </c>
      <c r="F972" s="10">
        <v>0.1353</v>
      </c>
      <c r="G972" s="10">
        <v>0.66249999999999998</v>
      </c>
      <c r="H972" t="s">
        <v>7168</v>
      </c>
      <c r="I972">
        <v>116.89</v>
      </c>
      <c r="J972" t="s">
        <v>76</v>
      </c>
      <c r="K972" t="s">
        <v>77</v>
      </c>
    </row>
    <row r="973" spans="2:11" x14ac:dyDescent="0.15">
      <c r="B973" t="s">
        <v>2462</v>
      </c>
      <c r="C973" t="s">
        <v>2463</v>
      </c>
      <c r="D973" t="s">
        <v>20</v>
      </c>
      <c r="E973">
        <v>65.680000000000007</v>
      </c>
      <c r="F973" s="10">
        <v>0.1132</v>
      </c>
      <c r="G973" s="10">
        <v>3.5400000000000001E-2</v>
      </c>
      <c r="H973" t="s">
        <v>7168</v>
      </c>
      <c r="I973">
        <v>114.87</v>
      </c>
      <c r="J973" t="s">
        <v>21</v>
      </c>
      <c r="K973" t="s">
        <v>63</v>
      </c>
    </row>
    <row r="974" spans="2:11" x14ac:dyDescent="0.15">
      <c r="B974" t="s">
        <v>2328</v>
      </c>
      <c r="C974" t="s">
        <v>2329</v>
      </c>
      <c r="D974" t="s">
        <v>69</v>
      </c>
      <c r="E974">
        <v>27.13</v>
      </c>
      <c r="F974" s="10">
        <v>0.12130000000000001</v>
      </c>
      <c r="G974" s="10">
        <v>0.63449999999999995</v>
      </c>
      <c r="H974" t="s">
        <v>7168</v>
      </c>
      <c r="I974">
        <v>222.82</v>
      </c>
      <c r="J974" t="s">
        <v>76</v>
      </c>
      <c r="K974" t="s">
        <v>107</v>
      </c>
    </row>
    <row r="975" spans="2:11" x14ac:dyDescent="0.15">
      <c r="B975" t="s">
        <v>7169</v>
      </c>
      <c r="C975" t="s">
        <v>7170</v>
      </c>
      <c r="D975" t="s">
        <v>69</v>
      </c>
      <c r="E975" t="s">
        <v>6216</v>
      </c>
      <c r="F975" t="s">
        <v>6216</v>
      </c>
      <c r="G975" t="s">
        <v>6216</v>
      </c>
      <c r="H975" t="s">
        <v>7171</v>
      </c>
      <c r="I975">
        <v>36.130000000000003</v>
      </c>
      <c r="J975" t="s">
        <v>76</v>
      </c>
      <c r="K975" t="s">
        <v>91</v>
      </c>
    </row>
    <row r="976" spans="2:11" x14ac:dyDescent="0.15">
      <c r="B976" t="s">
        <v>7172</v>
      </c>
      <c r="C976" t="s">
        <v>7173</v>
      </c>
      <c r="D976" t="s">
        <v>33</v>
      </c>
      <c r="E976">
        <v>34.85</v>
      </c>
      <c r="F976" s="10">
        <v>0.23830000000000001</v>
      </c>
      <c r="G976" s="10">
        <v>0.57140000000000002</v>
      </c>
      <c r="H976" t="s">
        <v>7171</v>
      </c>
      <c r="I976">
        <v>29.11</v>
      </c>
      <c r="J976" t="s">
        <v>85</v>
      </c>
      <c r="K976" t="s">
        <v>85</v>
      </c>
    </row>
    <row r="977" spans="2:11" x14ac:dyDescent="0.15">
      <c r="B977" t="s">
        <v>2467</v>
      </c>
      <c r="C977" t="s">
        <v>2468</v>
      </c>
      <c r="D977" t="s">
        <v>20</v>
      </c>
      <c r="E977">
        <v>100.07</v>
      </c>
      <c r="F977" s="10">
        <v>9.6199999999999994E-2</v>
      </c>
      <c r="G977" s="10">
        <v>0.54730000000000001</v>
      </c>
      <c r="H977" t="s">
        <v>7174</v>
      </c>
      <c r="I977">
        <v>136.29</v>
      </c>
      <c r="J977" t="s">
        <v>21</v>
      </c>
      <c r="K977" t="s">
        <v>92</v>
      </c>
    </row>
    <row r="978" spans="2:11" x14ac:dyDescent="0.15">
      <c r="B978" t="s">
        <v>1788</v>
      </c>
      <c r="C978" t="s">
        <v>1789</v>
      </c>
      <c r="D978" t="s">
        <v>33</v>
      </c>
      <c r="E978">
        <v>11.11</v>
      </c>
      <c r="F978" s="10">
        <v>0.1206</v>
      </c>
      <c r="G978" s="10">
        <v>8.3299999999999999E-2</v>
      </c>
      <c r="H978" t="s">
        <v>7174</v>
      </c>
      <c r="I978">
        <v>42.88</v>
      </c>
      <c r="J978" t="s">
        <v>47</v>
      </c>
      <c r="K978" t="s">
        <v>111</v>
      </c>
    </row>
    <row r="979" spans="2:11" x14ac:dyDescent="0.15">
      <c r="B979" t="s">
        <v>1996</v>
      </c>
      <c r="C979" t="s">
        <v>1997</v>
      </c>
      <c r="D979" t="s">
        <v>45</v>
      </c>
      <c r="E979">
        <v>37.28</v>
      </c>
      <c r="F979" s="10">
        <v>0.16800000000000001</v>
      </c>
      <c r="G979" s="10">
        <v>2.2700000000000001E-2</v>
      </c>
      <c r="H979" t="s">
        <v>7175</v>
      </c>
      <c r="I979">
        <v>177.13</v>
      </c>
      <c r="J979" t="s">
        <v>53</v>
      </c>
      <c r="K979" t="s">
        <v>84</v>
      </c>
    </row>
    <row r="980" spans="2:11" x14ac:dyDescent="0.15">
      <c r="B980" t="s">
        <v>1525</v>
      </c>
      <c r="C980" t="s">
        <v>1526</v>
      </c>
      <c r="D980" t="s">
        <v>20</v>
      </c>
      <c r="E980">
        <v>32.08</v>
      </c>
      <c r="F980" s="10">
        <v>3.2099999999999997E-2</v>
      </c>
      <c r="G980" s="10">
        <v>0.76490000000000002</v>
      </c>
      <c r="H980" t="s">
        <v>7176</v>
      </c>
      <c r="I980">
        <v>24.27</v>
      </c>
      <c r="J980" t="s">
        <v>21</v>
      </c>
      <c r="K980" t="s">
        <v>22</v>
      </c>
    </row>
    <row r="981" spans="2:11" x14ac:dyDescent="0.15">
      <c r="B981" t="s">
        <v>2140</v>
      </c>
      <c r="C981" t="s">
        <v>2141</v>
      </c>
      <c r="D981" t="s">
        <v>80</v>
      </c>
      <c r="E981">
        <v>165.53</v>
      </c>
      <c r="F981" s="10">
        <v>2.5499999999999998E-2</v>
      </c>
      <c r="G981" s="10">
        <v>0.7843</v>
      </c>
      <c r="H981" t="s">
        <v>7177</v>
      </c>
      <c r="I981">
        <v>34.97</v>
      </c>
      <c r="J981" t="s">
        <v>80</v>
      </c>
      <c r="K981" t="s">
        <v>81</v>
      </c>
    </row>
    <row r="982" spans="2:11" x14ac:dyDescent="0.15">
      <c r="B982" t="s">
        <v>2234</v>
      </c>
      <c r="C982" t="s">
        <v>2235</v>
      </c>
      <c r="D982" t="s">
        <v>33</v>
      </c>
      <c r="E982">
        <v>12.79</v>
      </c>
      <c r="F982" s="10">
        <v>0.2712</v>
      </c>
      <c r="G982" s="10">
        <v>0.61329999999999996</v>
      </c>
      <c r="H982" t="s">
        <v>7177</v>
      </c>
      <c r="I982">
        <v>118.46</v>
      </c>
      <c r="J982" t="s">
        <v>34</v>
      </c>
      <c r="K982" t="s">
        <v>73</v>
      </c>
    </row>
    <row r="983" spans="2:11" x14ac:dyDescent="0.15">
      <c r="B983" t="s">
        <v>2084</v>
      </c>
      <c r="C983" t="s">
        <v>7178</v>
      </c>
      <c r="D983" t="s">
        <v>20</v>
      </c>
      <c r="E983">
        <v>30.89</v>
      </c>
      <c r="F983" s="10">
        <v>0.127</v>
      </c>
      <c r="G983" s="10">
        <v>0.84940000000000004</v>
      </c>
      <c r="H983" t="s">
        <v>7179</v>
      </c>
      <c r="I983">
        <v>161.43</v>
      </c>
      <c r="J983" t="s">
        <v>48</v>
      </c>
      <c r="K983" t="s">
        <v>48</v>
      </c>
    </row>
    <row r="984" spans="2:11" x14ac:dyDescent="0.15">
      <c r="B984" t="s">
        <v>2188</v>
      </c>
      <c r="C984" t="s">
        <v>2189</v>
      </c>
      <c r="D984" t="s">
        <v>36</v>
      </c>
      <c r="E984" t="s">
        <v>6216</v>
      </c>
      <c r="F984" s="10">
        <v>-0.2792</v>
      </c>
      <c r="G984" s="10">
        <v>4.8000000000000001E-2</v>
      </c>
      <c r="H984" t="s">
        <v>7179</v>
      </c>
      <c r="I984">
        <v>33.450000000000003</v>
      </c>
      <c r="J984" t="s">
        <v>40</v>
      </c>
      <c r="K984" t="s">
        <v>55</v>
      </c>
    </row>
    <row r="985" spans="2:11" x14ac:dyDescent="0.15">
      <c r="B985" t="s">
        <v>2044</v>
      </c>
      <c r="C985" t="s">
        <v>2045</v>
      </c>
      <c r="D985" t="s">
        <v>33</v>
      </c>
      <c r="E985">
        <v>15.72</v>
      </c>
      <c r="F985" s="10">
        <v>7.5399999999999995E-2</v>
      </c>
      <c r="G985" s="10">
        <v>0.25130000000000002</v>
      </c>
      <c r="H985" t="s">
        <v>7180</v>
      </c>
      <c r="I985">
        <v>37.72</v>
      </c>
      <c r="J985" t="s">
        <v>47</v>
      </c>
      <c r="K985" t="s">
        <v>47</v>
      </c>
    </row>
    <row r="986" spans="2:11" x14ac:dyDescent="0.15">
      <c r="B986" t="s">
        <v>1483</v>
      </c>
      <c r="C986" t="s">
        <v>1484</v>
      </c>
      <c r="D986" t="s">
        <v>80</v>
      </c>
      <c r="E986">
        <v>34.08</v>
      </c>
      <c r="F986" s="10">
        <v>7.1999999999999995E-2</v>
      </c>
      <c r="G986" s="10">
        <v>0.99250000000000005</v>
      </c>
      <c r="H986" t="s">
        <v>7181</v>
      </c>
      <c r="I986">
        <v>67.08</v>
      </c>
      <c r="J986" t="s">
        <v>80</v>
      </c>
      <c r="K986" t="s">
        <v>81</v>
      </c>
    </row>
    <row r="987" spans="2:11" x14ac:dyDescent="0.15">
      <c r="B987" t="s">
        <v>7182</v>
      </c>
      <c r="C987" t="s">
        <v>7183</v>
      </c>
      <c r="D987" t="s">
        <v>28</v>
      </c>
      <c r="E987" t="s">
        <v>6216</v>
      </c>
      <c r="F987" t="s">
        <v>6216</v>
      </c>
      <c r="G987" t="s">
        <v>6216</v>
      </c>
      <c r="H987" t="s">
        <v>7184</v>
      </c>
      <c r="I987">
        <v>55.78</v>
      </c>
      <c r="J987" t="s">
        <v>58</v>
      </c>
      <c r="K987" t="s">
        <v>59</v>
      </c>
    </row>
    <row r="988" spans="2:11" x14ac:dyDescent="0.15">
      <c r="B988" t="s">
        <v>4603</v>
      </c>
      <c r="C988" t="s">
        <v>4604</v>
      </c>
      <c r="D988" t="s">
        <v>69</v>
      </c>
      <c r="E988" t="s">
        <v>6216</v>
      </c>
      <c r="F988" t="s">
        <v>6216</v>
      </c>
      <c r="G988" s="10">
        <v>3.1164000000000001</v>
      </c>
      <c r="H988" t="s">
        <v>7184</v>
      </c>
      <c r="I988">
        <v>26.47</v>
      </c>
      <c r="J988" t="s">
        <v>76</v>
      </c>
      <c r="K988" t="s">
        <v>91</v>
      </c>
    </row>
    <row r="989" spans="2:11" x14ac:dyDescent="0.15">
      <c r="B989" t="s">
        <v>2060</v>
      </c>
      <c r="C989" t="s">
        <v>2061</v>
      </c>
      <c r="D989" t="s">
        <v>69</v>
      </c>
      <c r="E989">
        <v>16.82</v>
      </c>
      <c r="F989" s="10">
        <v>0.1701</v>
      </c>
      <c r="G989" s="10">
        <v>0.48349999999999999</v>
      </c>
      <c r="H989" t="s">
        <v>7185</v>
      </c>
      <c r="I989">
        <v>83.33</v>
      </c>
      <c r="J989" t="s">
        <v>76</v>
      </c>
      <c r="K989" t="s">
        <v>97</v>
      </c>
    </row>
    <row r="990" spans="2:11" x14ac:dyDescent="0.15">
      <c r="B990" t="s">
        <v>1962</v>
      </c>
      <c r="C990" t="s">
        <v>1963</v>
      </c>
      <c r="D990" t="s">
        <v>33</v>
      </c>
      <c r="E990" t="s">
        <v>6216</v>
      </c>
      <c r="F990" s="10">
        <v>-0.1174</v>
      </c>
      <c r="G990" s="10">
        <v>1.0637000000000001</v>
      </c>
      <c r="H990" t="s">
        <v>7185</v>
      </c>
      <c r="I990">
        <v>48.76</v>
      </c>
      <c r="J990" t="s">
        <v>47</v>
      </c>
      <c r="K990" t="s">
        <v>47</v>
      </c>
    </row>
    <row r="991" spans="2:11" x14ac:dyDescent="0.15">
      <c r="B991" t="s">
        <v>1820</v>
      </c>
      <c r="C991" t="s">
        <v>1821</v>
      </c>
      <c r="D991" t="s">
        <v>28</v>
      </c>
      <c r="E991" t="s">
        <v>6216</v>
      </c>
      <c r="F991" s="10">
        <v>-0.90669999999999995</v>
      </c>
      <c r="G991" s="10">
        <v>3.8582000000000001</v>
      </c>
      <c r="H991" t="s">
        <v>7186</v>
      </c>
      <c r="I991">
        <v>14.73</v>
      </c>
      <c r="J991" t="s">
        <v>29</v>
      </c>
      <c r="K991" t="s">
        <v>86</v>
      </c>
    </row>
    <row r="992" spans="2:11" x14ac:dyDescent="0.15">
      <c r="B992" t="s">
        <v>1934</v>
      </c>
      <c r="C992" t="s">
        <v>1935</v>
      </c>
      <c r="D992" t="s">
        <v>33</v>
      </c>
      <c r="E992">
        <v>41.11</v>
      </c>
      <c r="F992" s="10">
        <v>0.1474</v>
      </c>
      <c r="G992" s="10">
        <v>0.1484</v>
      </c>
      <c r="H992" t="s">
        <v>7187</v>
      </c>
      <c r="I992">
        <v>106.8</v>
      </c>
      <c r="J992" t="s">
        <v>85</v>
      </c>
      <c r="K992" t="s">
        <v>85</v>
      </c>
    </row>
    <row r="993" spans="2:11" x14ac:dyDescent="0.15">
      <c r="B993" t="s">
        <v>1231</v>
      </c>
      <c r="C993" t="s">
        <v>1232</v>
      </c>
      <c r="D993" t="s">
        <v>36</v>
      </c>
      <c r="E993" t="s">
        <v>6216</v>
      </c>
      <c r="F993" s="10">
        <v>-0.61829999999999996</v>
      </c>
      <c r="G993" s="10">
        <v>4.5100000000000001E-2</v>
      </c>
      <c r="H993" t="s">
        <v>7187</v>
      </c>
      <c r="I993">
        <v>80.959999999999994</v>
      </c>
      <c r="J993" t="s">
        <v>40</v>
      </c>
      <c r="K993" t="s">
        <v>55</v>
      </c>
    </row>
    <row r="994" spans="2:11" x14ac:dyDescent="0.15">
      <c r="B994" t="s">
        <v>1918</v>
      </c>
      <c r="C994" t="s">
        <v>1919</v>
      </c>
      <c r="D994" t="s">
        <v>20</v>
      </c>
      <c r="E994">
        <v>142.18</v>
      </c>
      <c r="F994" s="10">
        <v>-0.4123</v>
      </c>
      <c r="G994" s="10">
        <v>1.8203</v>
      </c>
      <c r="H994" t="s">
        <v>7188</v>
      </c>
      <c r="I994">
        <v>29.28</v>
      </c>
      <c r="J994" t="s">
        <v>23</v>
      </c>
      <c r="K994" t="s">
        <v>42</v>
      </c>
    </row>
    <row r="995" spans="2:11" x14ac:dyDescent="0.15">
      <c r="B995" t="s">
        <v>2823</v>
      </c>
      <c r="C995" t="s">
        <v>2824</v>
      </c>
      <c r="D995" t="s">
        <v>36</v>
      </c>
      <c r="E995" t="s">
        <v>6216</v>
      </c>
      <c r="F995" t="s">
        <v>6216</v>
      </c>
      <c r="G995" t="s">
        <v>6216</v>
      </c>
      <c r="H995" t="s">
        <v>7188</v>
      </c>
      <c r="I995">
        <v>78.790000000000006</v>
      </c>
      <c r="J995" t="s">
        <v>40</v>
      </c>
      <c r="K995" t="s">
        <v>55</v>
      </c>
    </row>
    <row r="996" spans="2:11" x14ac:dyDescent="0.15">
      <c r="B996" t="s">
        <v>7189</v>
      </c>
      <c r="C996" t="s">
        <v>7190</v>
      </c>
      <c r="D996" t="s">
        <v>20</v>
      </c>
      <c r="E996" t="s">
        <v>6216</v>
      </c>
      <c r="F996" t="s">
        <v>6216</v>
      </c>
      <c r="G996" s="10">
        <v>7.3099999999999998E-2</v>
      </c>
      <c r="H996" t="s">
        <v>7188</v>
      </c>
      <c r="I996">
        <v>59.82</v>
      </c>
      <c r="J996" t="s">
        <v>23</v>
      </c>
      <c r="K996" t="s">
        <v>42</v>
      </c>
    </row>
    <row r="997" spans="2:11" x14ac:dyDescent="0.15">
      <c r="B997" t="s">
        <v>1930</v>
      </c>
      <c r="C997" t="s">
        <v>1931</v>
      </c>
      <c r="D997" t="s">
        <v>69</v>
      </c>
      <c r="E997">
        <v>41.45</v>
      </c>
      <c r="F997" s="10">
        <v>9.4200000000000006E-2</v>
      </c>
      <c r="G997" s="10">
        <v>1.3069999999999999</v>
      </c>
      <c r="H997" t="s">
        <v>7188</v>
      </c>
      <c r="I997">
        <v>85.86</v>
      </c>
      <c r="J997" t="s">
        <v>6370</v>
      </c>
      <c r="K997" t="s">
        <v>87</v>
      </c>
    </row>
    <row r="998" spans="2:11" x14ac:dyDescent="0.15">
      <c r="B998" t="s">
        <v>7191</v>
      </c>
      <c r="C998" t="s">
        <v>7192</v>
      </c>
      <c r="D998" t="s">
        <v>25</v>
      </c>
      <c r="E998" t="s">
        <v>6216</v>
      </c>
      <c r="F998" t="s">
        <v>6216</v>
      </c>
      <c r="G998" t="s">
        <v>6216</v>
      </c>
      <c r="H998" t="s">
        <v>7188</v>
      </c>
      <c r="I998">
        <v>191.03</v>
      </c>
      <c r="J998" t="s">
        <v>26</v>
      </c>
      <c r="K998" t="s">
        <v>57</v>
      </c>
    </row>
    <row r="999" spans="2:11" x14ac:dyDescent="0.15">
      <c r="B999" t="s">
        <v>1990</v>
      </c>
      <c r="C999" t="s">
        <v>1991</v>
      </c>
      <c r="D999" t="s">
        <v>36</v>
      </c>
      <c r="E999" t="s">
        <v>6216</v>
      </c>
      <c r="F999" s="10">
        <v>-0.43740000000000001</v>
      </c>
      <c r="G999" s="10">
        <v>9.01E-2</v>
      </c>
      <c r="H999" t="s">
        <v>7193</v>
      </c>
      <c r="I999">
        <v>49.89</v>
      </c>
      <c r="J999" t="s">
        <v>40</v>
      </c>
      <c r="K999" t="s">
        <v>55</v>
      </c>
    </row>
    <row r="1000" spans="2:11" x14ac:dyDescent="0.15">
      <c r="B1000" t="s">
        <v>1503</v>
      </c>
      <c r="C1000" t="s">
        <v>1504</v>
      </c>
      <c r="D1000" t="s">
        <v>20</v>
      </c>
      <c r="E1000" t="s">
        <v>6216</v>
      </c>
      <c r="F1000" s="10">
        <v>-1.9783999999999999</v>
      </c>
      <c r="G1000" s="10">
        <v>12.8666</v>
      </c>
      <c r="H1000" t="s">
        <v>7194</v>
      </c>
      <c r="I1000">
        <v>14.37</v>
      </c>
      <c r="J1000" t="s">
        <v>23</v>
      </c>
      <c r="K1000" t="s">
        <v>42</v>
      </c>
    </row>
    <row r="1001" spans="2:11" x14ac:dyDescent="0.15">
      <c r="B1001" t="s">
        <v>1884</v>
      </c>
      <c r="C1001" t="s">
        <v>1885</v>
      </c>
      <c r="D1001" t="s">
        <v>28</v>
      </c>
      <c r="E1001">
        <v>38.729999999999997</v>
      </c>
      <c r="F1001" t="s">
        <v>6216</v>
      </c>
      <c r="G1001" t="s">
        <v>6216</v>
      </c>
      <c r="H1001" t="s">
        <v>7195</v>
      </c>
      <c r="I1001">
        <v>53.53</v>
      </c>
      <c r="J1001" t="s">
        <v>58</v>
      </c>
      <c r="K1001" t="s">
        <v>115</v>
      </c>
    </row>
    <row r="1002" spans="2:11" x14ac:dyDescent="0.15">
      <c r="B1002" t="s">
        <v>2350</v>
      </c>
      <c r="C1002" t="s">
        <v>2351</v>
      </c>
      <c r="D1002" t="s">
        <v>20</v>
      </c>
      <c r="E1002" t="s">
        <v>6216</v>
      </c>
      <c r="F1002" s="10">
        <v>-0.29049999999999998</v>
      </c>
      <c r="G1002" s="10">
        <v>0.89870000000000005</v>
      </c>
      <c r="H1002" t="s">
        <v>7196</v>
      </c>
      <c r="I1002">
        <v>19.53</v>
      </c>
      <c r="J1002" t="s">
        <v>23</v>
      </c>
      <c r="K1002" t="s">
        <v>24</v>
      </c>
    </row>
    <row r="1003" spans="2:11" x14ac:dyDescent="0.15">
      <c r="B1003" t="s">
        <v>1780</v>
      </c>
      <c r="C1003" t="s">
        <v>1781</v>
      </c>
      <c r="D1003" t="s">
        <v>45</v>
      </c>
      <c r="E1003">
        <v>17.010000000000002</v>
      </c>
      <c r="F1003" s="10">
        <v>0.11550000000000001</v>
      </c>
      <c r="G1003" s="10">
        <v>0.95109999999999995</v>
      </c>
      <c r="H1003" t="s">
        <v>7196</v>
      </c>
      <c r="I1003">
        <v>22.17</v>
      </c>
      <c r="J1003" t="s">
        <v>53</v>
      </c>
      <c r="K1003" t="s">
        <v>84</v>
      </c>
    </row>
    <row r="1004" spans="2:11" x14ac:dyDescent="0.15">
      <c r="B1004" t="s">
        <v>7197</v>
      </c>
      <c r="C1004" t="s">
        <v>7198</v>
      </c>
      <c r="D1004" t="s">
        <v>33</v>
      </c>
      <c r="E1004" t="s">
        <v>6216</v>
      </c>
      <c r="F1004" t="s">
        <v>6216</v>
      </c>
      <c r="G1004" s="10">
        <v>0.33910000000000001</v>
      </c>
      <c r="H1004" t="s">
        <v>7196</v>
      </c>
      <c r="I1004">
        <v>13.61</v>
      </c>
      <c r="J1004" t="s">
        <v>85</v>
      </c>
      <c r="K1004" t="s">
        <v>85</v>
      </c>
    </row>
    <row r="1005" spans="2:11" x14ac:dyDescent="0.15">
      <c r="B1005" t="s">
        <v>2647</v>
      </c>
      <c r="C1005" t="s">
        <v>2648</v>
      </c>
      <c r="D1005" t="s">
        <v>20</v>
      </c>
      <c r="E1005">
        <v>54.24</v>
      </c>
      <c r="F1005" s="10">
        <v>0.19339999999999999</v>
      </c>
      <c r="G1005" s="10">
        <v>0.35399999999999998</v>
      </c>
      <c r="H1005" t="s">
        <v>7199</v>
      </c>
      <c r="I1005">
        <v>90.67</v>
      </c>
      <c r="J1005" t="s">
        <v>23</v>
      </c>
      <c r="K1005" t="s">
        <v>24</v>
      </c>
    </row>
    <row r="1006" spans="2:11" x14ac:dyDescent="0.15">
      <c r="B1006" t="s">
        <v>4841</v>
      </c>
      <c r="C1006" t="s">
        <v>4842</v>
      </c>
      <c r="D1006" t="s">
        <v>36</v>
      </c>
      <c r="E1006" t="s">
        <v>6216</v>
      </c>
      <c r="F1006" s="10">
        <v>-0.1757</v>
      </c>
      <c r="G1006" s="10">
        <v>0.14829999999999999</v>
      </c>
      <c r="H1006" t="s">
        <v>7200</v>
      </c>
      <c r="I1006">
        <v>66.22</v>
      </c>
      <c r="J1006" t="s">
        <v>40</v>
      </c>
      <c r="K1006" t="s">
        <v>55</v>
      </c>
    </row>
    <row r="1007" spans="2:11" x14ac:dyDescent="0.15">
      <c r="B1007" t="s">
        <v>2609</v>
      </c>
      <c r="C1007" t="s">
        <v>2610</v>
      </c>
      <c r="D1007" t="s">
        <v>36</v>
      </c>
      <c r="E1007">
        <v>25.32</v>
      </c>
      <c r="F1007" s="10">
        <v>3.9899999999999998E-2</v>
      </c>
      <c r="G1007" s="10">
        <v>1.3813</v>
      </c>
      <c r="H1007" t="s">
        <v>7200</v>
      </c>
      <c r="I1007">
        <v>51.56</v>
      </c>
      <c r="J1007" t="s">
        <v>37</v>
      </c>
      <c r="K1007" t="s">
        <v>38</v>
      </c>
    </row>
    <row r="1008" spans="2:11" x14ac:dyDescent="0.15">
      <c r="B1008" t="s">
        <v>3663</v>
      </c>
      <c r="C1008" t="s">
        <v>3664</v>
      </c>
      <c r="D1008" t="s">
        <v>20</v>
      </c>
      <c r="E1008">
        <v>29.26</v>
      </c>
      <c r="F1008" s="10">
        <v>0.17960000000000001</v>
      </c>
      <c r="G1008" s="10">
        <v>0.7157</v>
      </c>
      <c r="H1008" t="s">
        <v>7201</v>
      </c>
      <c r="I1008">
        <v>130.1</v>
      </c>
      <c r="J1008" t="s">
        <v>48</v>
      </c>
      <c r="K1008" t="s">
        <v>48</v>
      </c>
    </row>
    <row r="1009" spans="2:11" x14ac:dyDescent="0.15">
      <c r="B1009" t="s">
        <v>2190</v>
      </c>
      <c r="C1009" t="s">
        <v>2191</v>
      </c>
      <c r="D1009" t="s">
        <v>89</v>
      </c>
      <c r="E1009" t="s">
        <v>6216</v>
      </c>
      <c r="F1009" s="10">
        <v>-4.5999999999999999E-2</v>
      </c>
      <c r="G1009" s="10">
        <v>0.49390000000000001</v>
      </c>
      <c r="H1009" t="s">
        <v>7201</v>
      </c>
      <c r="I1009">
        <v>24.33</v>
      </c>
      <c r="J1009" t="s">
        <v>89</v>
      </c>
      <c r="K1009" t="s">
        <v>93</v>
      </c>
    </row>
    <row r="1010" spans="2:11" x14ac:dyDescent="0.15">
      <c r="B1010" t="s">
        <v>2040</v>
      </c>
      <c r="C1010" t="s">
        <v>2041</v>
      </c>
      <c r="D1010" t="s">
        <v>20</v>
      </c>
      <c r="E1010">
        <v>28.36</v>
      </c>
      <c r="F1010" s="10">
        <v>-0.1024</v>
      </c>
      <c r="G1010" s="10">
        <v>2.7212999999999998</v>
      </c>
      <c r="H1010" t="s">
        <v>7201</v>
      </c>
      <c r="I1010">
        <v>34.71</v>
      </c>
      <c r="J1010" t="s">
        <v>21</v>
      </c>
      <c r="K1010" t="s">
        <v>22</v>
      </c>
    </row>
    <row r="1011" spans="2:11" x14ac:dyDescent="0.15">
      <c r="B1011" t="s">
        <v>7202</v>
      </c>
      <c r="C1011" t="s">
        <v>7203</v>
      </c>
      <c r="D1011" t="s">
        <v>36</v>
      </c>
      <c r="E1011" t="s">
        <v>6216</v>
      </c>
      <c r="F1011" s="10">
        <v>-0.53339999999999999</v>
      </c>
      <c r="G1011" s="10">
        <v>0.12690000000000001</v>
      </c>
      <c r="H1011" t="s">
        <v>7201</v>
      </c>
      <c r="I1011">
        <v>36.92</v>
      </c>
      <c r="J1011" t="s">
        <v>40</v>
      </c>
      <c r="K1011" t="s">
        <v>55</v>
      </c>
    </row>
    <row r="1012" spans="2:11" x14ac:dyDescent="0.15">
      <c r="B1012" t="s">
        <v>3225</v>
      </c>
      <c r="C1012" t="s">
        <v>3226</v>
      </c>
      <c r="D1012" t="s">
        <v>36</v>
      </c>
      <c r="E1012" t="s">
        <v>6216</v>
      </c>
      <c r="F1012" s="10">
        <v>-4.2999999999999997E-2</v>
      </c>
      <c r="G1012" s="10">
        <v>0.74260000000000004</v>
      </c>
      <c r="H1012" t="s">
        <v>7204</v>
      </c>
      <c r="I1012">
        <v>34.619999999999997</v>
      </c>
      <c r="J1012" t="s">
        <v>37</v>
      </c>
      <c r="K1012" t="s">
        <v>38</v>
      </c>
    </row>
    <row r="1013" spans="2:11" x14ac:dyDescent="0.15">
      <c r="B1013" t="s">
        <v>2931</v>
      </c>
      <c r="C1013" t="s">
        <v>2932</v>
      </c>
      <c r="D1013" t="s">
        <v>36</v>
      </c>
      <c r="E1013" t="s">
        <v>6216</v>
      </c>
      <c r="F1013" s="10">
        <v>-0.21579999999999999</v>
      </c>
      <c r="G1013" s="10">
        <v>0.37569999999999998</v>
      </c>
      <c r="H1013" t="s">
        <v>7205</v>
      </c>
      <c r="I1013">
        <v>156.81</v>
      </c>
      <c r="J1013" t="s">
        <v>37</v>
      </c>
      <c r="K1013" t="s">
        <v>60</v>
      </c>
    </row>
    <row r="1014" spans="2:11" x14ac:dyDescent="0.15">
      <c r="B1014" t="s">
        <v>7206</v>
      </c>
      <c r="C1014" t="s">
        <v>7207</v>
      </c>
      <c r="D1014" t="s">
        <v>28</v>
      </c>
      <c r="E1014" t="s">
        <v>6216</v>
      </c>
      <c r="F1014" t="s">
        <v>6216</v>
      </c>
      <c r="G1014" t="s">
        <v>6216</v>
      </c>
      <c r="H1014" t="s">
        <v>7205</v>
      </c>
      <c r="I1014">
        <v>23.38</v>
      </c>
      <c r="J1014" t="s">
        <v>29</v>
      </c>
      <c r="K1014" t="s">
        <v>52</v>
      </c>
    </row>
    <row r="1015" spans="2:11" x14ac:dyDescent="0.15">
      <c r="B1015" t="s">
        <v>2923</v>
      </c>
      <c r="C1015" t="s">
        <v>2924</v>
      </c>
      <c r="D1015" t="s">
        <v>45</v>
      </c>
      <c r="E1015">
        <v>27.99</v>
      </c>
      <c r="F1015" s="10">
        <v>0.33660000000000001</v>
      </c>
      <c r="G1015" s="10">
        <v>7.9699999999999993E-2</v>
      </c>
      <c r="H1015" t="s">
        <v>7205</v>
      </c>
      <c r="I1015">
        <v>48.25</v>
      </c>
      <c r="J1015" t="s">
        <v>53</v>
      </c>
      <c r="K1015" t="s">
        <v>54</v>
      </c>
    </row>
    <row r="1016" spans="2:11" x14ac:dyDescent="0.15">
      <c r="B1016" t="s">
        <v>7208</v>
      </c>
      <c r="C1016" t="s">
        <v>7209</v>
      </c>
      <c r="D1016" t="s">
        <v>20</v>
      </c>
      <c r="E1016" t="s">
        <v>6216</v>
      </c>
      <c r="F1016" s="10">
        <v>-6.2899999999999998E-2</v>
      </c>
      <c r="G1016" s="10">
        <v>0.39950000000000002</v>
      </c>
      <c r="H1016" t="s">
        <v>7210</v>
      </c>
      <c r="I1016">
        <v>38.14</v>
      </c>
      <c r="J1016" t="s">
        <v>23</v>
      </c>
      <c r="K1016" t="s">
        <v>24</v>
      </c>
    </row>
    <row r="1017" spans="2:11" x14ac:dyDescent="0.15">
      <c r="B1017" t="s">
        <v>2426</v>
      </c>
      <c r="C1017" t="s">
        <v>2427</v>
      </c>
      <c r="D1017" t="s">
        <v>36</v>
      </c>
      <c r="E1017" t="s">
        <v>6216</v>
      </c>
      <c r="F1017" s="10">
        <v>-0.32029999999999997</v>
      </c>
      <c r="G1017" s="10">
        <v>3.9800000000000002E-2</v>
      </c>
      <c r="H1017" t="s">
        <v>7211</v>
      </c>
      <c r="I1017">
        <v>77.88</v>
      </c>
      <c r="J1017" t="s">
        <v>40</v>
      </c>
      <c r="K1017" t="s">
        <v>55</v>
      </c>
    </row>
    <row r="1018" spans="2:11" x14ac:dyDescent="0.15">
      <c r="B1018" t="s">
        <v>2440</v>
      </c>
      <c r="C1018" t="s">
        <v>2441</v>
      </c>
      <c r="D1018" t="s">
        <v>36</v>
      </c>
      <c r="E1018">
        <v>27.41</v>
      </c>
      <c r="F1018" s="10">
        <v>0.2316</v>
      </c>
      <c r="G1018" s="10">
        <v>1.3614999999999999</v>
      </c>
      <c r="H1018" t="s">
        <v>7212</v>
      </c>
      <c r="I1018">
        <v>83.72</v>
      </c>
      <c r="J1018" t="s">
        <v>37</v>
      </c>
      <c r="K1018" t="s">
        <v>38</v>
      </c>
    </row>
    <row r="1019" spans="2:11" x14ac:dyDescent="0.15">
      <c r="B1019" t="s">
        <v>2493</v>
      </c>
      <c r="C1019" t="s">
        <v>2494</v>
      </c>
      <c r="D1019" t="s">
        <v>69</v>
      </c>
      <c r="E1019">
        <v>79.56</v>
      </c>
      <c r="F1019" s="10">
        <v>8.2699999999999996E-2</v>
      </c>
      <c r="G1019" s="10">
        <v>2.07E-2</v>
      </c>
      <c r="H1019" t="s">
        <v>7212</v>
      </c>
      <c r="I1019">
        <v>152</v>
      </c>
      <c r="J1019" t="s">
        <v>76</v>
      </c>
      <c r="K1019" t="s">
        <v>82</v>
      </c>
    </row>
    <row r="1020" spans="2:11" x14ac:dyDescent="0.15">
      <c r="B1020" t="s">
        <v>2082</v>
      </c>
      <c r="C1020" t="s">
        <v>2083</v>
      </c>
      <c r="D1020" t="s">
        <v>20</v>
      </c>
      <c r="E1020">
        <v>22.53</v>
      </c>
      <c r="F1020" s="10">
        <v>-4.2099999999999999E-2</v>
      </c>
      <c r="G1020" s="10">
        <v>1.1305000000000001</v>
      </c>
      <c r="H1020" t="s">
        <v>7212</v>
      </c>
      <c r="I1020">
        <v>31.66</v>
      </c>
      <c r="J1020" t="s">
        <v>23</v>
      </c>
      <c r="K1020" t="s">
        <v>42</v>
      </c>
    </row>
    <row r="1021" spans="2:11" x14ac:dyDescent="0.15">
      <c r="B1021" t="s">
        <v>1894</v>
      </c>
      <c r="C1021" t="s">
        <v>1895</v>
      </c>
      <c r="D1021" t="s">
        <v>20</v>
      </c>
      <c r="E1021">
        <v>7.82</v>
      </c>
      <c r="F1021" s="10">
        <v>0.1288</v>
      </c>
      <c r="G1021" s="10">
        <v>0.77829999999999999</v>
      </c>
      <c r="H1021" t="s">
        <v>7213</v>
      </c>
      <c r="I1021">
        <v>85.16</v>
      </c>
      <c r="J1021" t="s">
        <v>21</v>
      </c>
      <c r="K1021" t="s">
        <v>92</v>
      </c>
    </row>
    <row r="1022" spans="2:11" x14ac:dyDescent="0.15">
      <c r="B1022" t="s">
        <v>1692</v>
      </c>
      <c r="C1022" t="s">
        <v>1693</v>
      </c>
      <c r="D1022" t="s">
        <v>28</v>
      </c>
      <c r="E1022">
        <v>42.86</v>
      </c>
      <c r="F1022" s="10">
        <v>0.1804</v>
      </c>
      <c r="G1022" s="10">
        <v>7.0666000000000002</v>
      </c>
      <c r="H1022" t="s">
        <v>7213</v>
      </c>
      <c r="I1022">
        <v>20.18</v>
      </c>
      <c r="J1022" t="s">
        <v>58</v>
      </c>
      <c r="K1022" t="s">
        <v>59</v>
      </c>
    </row>
    <row r="1023" spans="2:11" x14ac:dyDescent="0.15">
      <c r="B1023" t="s">
        <v>3259</v>
      </c>
      <c r="C1023" t="s">
        <v>3260</v>
      </c>
      <c r="D1023" t="s">
        <v>28</v>
      </c>
      <c r="E1023">
        <v>72.900000000000006</v>
      </c>
      <c r="F1023" s="10">
        <v>9.4399999999999998E-2</v>
      </c>
      <c r="G1023" s="10">
        <v>0.15290000000000001</v>
      </c>
      <c r="H1023" t="s">
        <v>7213</v>
      </c>
      <c r="I1023">
        <v>35.56</v>
      </c>
      <c r="J1023" t="s">
        <v>67</v>
      </c>
      <c r="K1023" t="s">
        <v>100</v>
      </c>
    </row>
    <row r="1024" spans="2:11" x14ac:dyDescent="0.15">
      <c r="B1024" t="s">
        <v>7214</v>
      </c>
      <c r="C1024" t="s">
        <v>7215</v>
      </c>
      <c r="D1024" t="s">
        <v>36</v>
      </c>
      <c r="E1024">
        <v>304.94</v>
      </c>
      <c r="F1024" t="s">
        <v>6216</v>
      </c>
      <c r="G1024" t="s">
        <v>6216</v>
      </c>
      <c r="H1024" t="s">
        <v>7216</v>
      </c>
      <c r="I1024">
        <v>30.19</v>
      </c>
      <c r="J1024" t="s">
        <v>37</v>
      </c>
      <c r="K1024" t="s">
        <v>38</v>
      </c>
    </row>
    <row r="1025" spans="2:11" x14ac:dyDescent="0.15">
      <c r="B1025" t="s">
        <v>3057</v>
      </c>
      <c r="C1025" t="s">
        <v>3058</v>
      </c>
      <c r="D1025" t="s">
        <v>28</v>
      </c>
      <c r="E1025" t="s">
        <v>6216</v>
      </c>
      <c r="F1025" t="s">
        <v>6216</v>
      </c>
      <c r="G1025" t="s">
        <v>6216</v>
      </c>
      <c r="H1025" t="s">
        <v>7216</v>
      </c>
      <c r="I1025">
        <v>45.39</v>
      </c>
      <c r="J1025" t="s">
        <v>58</v>
      </c>
      <c r="K1025" t="s">
        <v>59</v>
      </c>
    </row>
    <row r="1026" spans="2:11" x14ac:dyDescent="0.15">
      <c r="B1026" t="s">
        <v>2048</v>
      </c>
      <c r="C1026" t="s">
        <v>2049</v>
      </c>
      <c r="D1026" t="s">
        <v>69</v>
      </c>
      <c r="E1026">
        <v>35.68</v>
      </c>
      <c r="F1026" s="10">
        <v>7.4999999999999997E-2</v>
      </c>
      <c r="G1026" s="10">
        <v>2.35E-2</v>
      </c>
      <c r="H1026" t="s">
        <v>7216</v>
      </c>
      <c r="I1026">
        <v>242.59</v>
      </c>
      <c r="J1026" t="s">
        <v>6370</v>
      </c>
      <c r="K1026" t="s">
        <v>87</v>
      </c>
    </row>
    <row r="1027" spans="2:11" x14ac:dyDescent="0.15">
      <c r="B1027" t="s">
        <v>2200</v>
      </c>
      <c r="C1027" t="s">
        <v>2201</v>
      </c>
      <c r="D1027" t="s">
        <v>36</v>
      </c>
      <c r="E1027">
        <v>38.43</v>
      </c>
      <c r="F1027" s="10">
        <v>5.8299999999999998E-2</v>
      </c>
      <c r="G1027" s="10">
        <v>3.6999999999999998E-2</v>
      </c>
      <c r="H1027" t="s">
        <v>7216</v>
      </c>
      <c r="I1027">
        <v>214.92</v>
      </c>
      <c r="J1027" t="s">
        <v>37</v>
      </c>
      <c r="K1027" t="s">
        <v>60</v>
      </c>
    </row>
    <row r="1028" spans="2:11" x14ac:dyDescent="0.15">
      <c r="B1028" t="s">
        <v>2366</v>
      </c>
      <c r="C1028" t="s">
        <v>2367</v>
      </c>
      <c r="D1028" t="s">
        <v>20</v>
      </c>
      <c r="E1028" t="s">
        <v>6216</v>
      </c>
      <c r="F1028" s="10">
        <v>-5.5899999999999998E-2</v>
      </c>
      <c r="G1028" s="10">
        <v>1.41E-2</v>
      </c>
      <c r="H1028" t="s">
        <v>7217</v>
      </c>
      <c r="I1028">
        <v>64.69</v>
      </c>
      <c r="J1028" t="s">
        <v>23</v>
      </c>
      <c r="K1028" t="s">
        <v>42</v>
      </c>
    </row>
    <row r="1029" spans="2:11" x14ac:dyDescent="0.15">
      <c r="B1029" t="s">
        <v>2330</v>
      </c>
      <c r="C1029" t="s">
        <v>2331</v>
      </c>
      <c r="D1029" t="s">
        <v>33</v>
      </c>
      <c r="E1029">
        <v>16.59</v>
      </c>
      <c r="F1029" s="10">
        <v>0.23680000000000001</v>
      </c>
      <c r="G1029" s="10">
        <v>0.12520000000000001</v>
      </c>
      <c r="H1029" t="s">
        <v>7217</v>
      </c>
      <c r="I1029">
        <v>65.69</v>
      </c>
      <c r="J1029" t="s">
        <v>34</v>
      </c>
      <c r="K1029" t="s">
        <v>73</v>
      </c>
    </row>
    <row r="1030" spans="2:11" x14ac:dyDescent="0.15">
      <c r="B1030" t="s">
        <v>1285</v>
      </c>
      <c r="C1030" t="s">
        <v>1286</v>
      </c>
      <c r="D1030" t="s">
        <v>69</v>
      </c>
      <c r="E1030" t="s">
        <v>6216</v>
      </c>
      <c r="F1030" s="10">
        <v>-0.36359999999999998</v>
      </c>
      <c r="G1030" s="10">
        <v>2.5931000000000002</v>
      </c>
      <c r="H1030" t="s">
        <v>7217</v>
      </c>
      <c r="I1030">
        <v>42.89</v>
      </c>
      <c r="J1030" t="s">
        <v>76</v>
      </c>
      <c r="K1030" t="s">
        <v>77</v>
      </c>
    </row>
    <row r="1031" spans="2:11" x14ac:dyDescent="0.15">
      <c r="B1031" t="s">
        <v>2959</v>
      </c>
      <c r="C1031" t="s">
        <v>2960</v>
      </c>
      <c r="D1031" t="s">
        <v>33</v>
      </c>
      <c r="E1031">
        <v>48.28</v>
      </c>
      <c r="F1031" s="10">
        <v>7.6799999999999993E-2</v>
      </c>
      <c r="G1031" s="10">
        <v>1.8088</v>
      </c>
      <c r="H1031" t="s">
        <v>7218</v>
      </c>
      <c r="I1031">
        <v>55.42</v>
      </c>
      <c r="J1031" t="s">
        <v>34</v>
      </c>
      <c r="K1031" t="s">
        <v>112</v>
      </c>
    </row>
    <row r="1032" spans="2:11" x14ac:dyDescent="0.15">
      <c r="B1032" t="s">
        <v>2585</v>
      </c>
      <c r="C1032" t="s">
        <v>2586</v>
      </c>
      <c r="D1032" t="s">
        <v>20</v>
      </c>
      <c r="E1032" t="s">
        <v>6216</v>
      </c>
      <c r="F1032" s="10">
        <v>-4.02E-2</v>
      </c>
      <c r="G1032" s="10">
        <v>0.69630000000000003</v>
      </c>
      <c r="H1032" t="s">
        <v>7218</v>
      </c>
      <c r="I1032">
        <v>59.96</v>
      </c>
      <c r="J1032" t="s">
        <v>23</v>
      </c>
      <c r="K1032" t="s">
        <v>24</v>
      </c>
    </row>
    <row r="1033" spans="2:11" x14ac:dyDescent="0.15">
      <c r="B1033" t="s">
        <v>1910</v>
      </c>
      <c r="C1033" t="s">
        <v>1911</v>
      </c>
      <c r="D1033" t="s">
        <v>89</v>
      </c>
      <c r="E1033">
        <v>15.56</v>
      </c>
      <c r="F1033" t="s">
        <v>6216</v>
      </c>
      <c r="G1033" t="s">
        <v>6216</v>
      </c>
      <c r="H1033" t="s">
        <v>7219</v>
      </c>
      <c r="I1033">
        <v>24.37</v>
      </c>
      <c r="J1033" t="s">
        <v>89</v>
      </c>
      <c r="K1033" t="s">
        <v>90</v>
      </c>
    </row>
    <row r="1034" spans="2:11" x14ac:dyDescent="0.15">
      <c r="B1034" t="s">
        <v>1417</v>
      </c>
      <c r="C1034" t="s">
        <v>1418</v>
      </c>
      <c r="D1034" t="s">
        <v>69</v>
      </c>
      <c r="E1034">
        <v>220.69</v>
      </c>
      <c r="F1034" s="10">
        <v>2.1399999999999999E-2</v>
      </c>
      <c r="G1034" s="10">
        <v>0.6522</v>
      </c>
      <c r="H1034" t="s">
        <v>7220</v>
      </c>
      <c r="I1034">
        <v>53.04</v>
      </c>
      <c r="J1034" t="s">
        <v>76</v>
      </c>
      <c r="K1034" t="s">
        <v>77</v>
      </c>
    </row>
    <row r="1035" spans="2:11" x14ac:dyDescent="0.15">
      <c r="B1035" t="s">
        <v>3511</v>
      </c>
      <c r="C1035" t="s">
        <v>3512</v>
      </c>
      <c r="D1035" t="s">
        <v>36</v>
      </c>
      <c r="E1035" t="s">
        <v>6216</v>
      </c>
      <c r="F1035" s="10">
        <v>-0.31409999999999999</v>
      </c>
      <c r="G1035" s="10">
        <v>0.11070000000000001</v>
      </c>
      <c r="H1035" t="s">
        <v>7220</v>
      </c>
      <c r="I1035">
        <v>120.11</v>
      </c>
      <c r="J1035" t="s">
        <v>37</v>
      </c>
      <c r="K1035" t="s">
        <v>60</v>
      </c>
    </row>
    <row r="1036" spans="2:11" x14ac:dyDescent="0.15">
      <c r="B1036" t="s">
        <v>7221</v>
      </c>
      <c r="C1036" t="s">
        <v>7222</v>
      </c>
      <c r="D1036" t="s">
        <v>36</v>
      </c>
      <c r="E1036" t="s">
        <v>6216</v>
      </c>
      <c r="F1036" t="s">
        <v>6216</v>
      </c>
      <c r="G1036" s="10">
        <v>0.13420000000000001</v>
      </c>
      <c r="H1036" t="s">
        <v>7223</v>
      </c>
      <c r="I1036">
        <v>67.22</v>
      </c>
      <c r="J1036" t="s">
        <v>40</v>
      </c>
      <c r="K1036" t="s">
        <v>56</v>
      </c>
    </row>
    <row r="1037" spans="2:11" x14ac:dyDescent="0.15">
      <c r="B1037" t="s">
        <v>1982</v>
      </c>
      <c r="C1037" t="s">
        <v>1983</v>
      </c>
      <c r="D1037" t="s">
        <v>33</v>
      </c>
      <c r="E1037">
        <v>19.36</v>
      </c>
      <c r="F1037" s="10">
        <v>-0.29010000000000002</v>
      </c>
      <c r="G1037" s="10">
        <v>0.13100000000000001</v>
      </c>
      <c r="H1037" t="s">
        <v>7224</v>
      </c>
      <c r="I1037">
        <v>37.93</v>
      </c>
      <c r="J1037" t="s">
        <v>47</v>
      </c>
      <c r="K1037" t="s">
        <v>47</v>
      </c>
    </row>
    <row r="1038" spans="2:11" x14ac:dyDescent="0.15">
      <c r="B1038" t="s">
        <v>3387</v>
      </c>
      <c r="C1038" t="s">
        <v>3388</v>
      </c>
      <c r="D1038" t="s">
        <v>20</v>
      </c>
      <c r="E1038" t="s">
        <v>6216</v>
      </c>
      <c r="F1038" s="10">
        <v>-8.5699999999999998E-2</v>
      </c>
      <c r="G1038" s="10">
        <v>2.0878999999999999</v>
      </c>
      <c r="H1038" t="s">
        <v>7224</v>
      </c>
      <c r="I1038">
        <v>62.2</v>
      </c>
      <c r="J1038" t="s">
        <v>48</v>
      </c>
      <c r="K1038" t="s">
        <v>48</v>
      </c>
    </row>
    <row r="1039" spans="2:11" x14ac:dyDescent="0.15">
      <c r="B1039" t="s">
        <v>2058</v>
      </c>
      <c r="C1039" t="s">
        <v>2059</v>
      </c>
      <c r="D1039" t="s">
        <v>36</v>
      </c>
      <c r="E1039">
        <v>72.06</v>
      </c>
      <c r="F1039" s="10">
        <v>8.2100000000000006E-2</v>
      </c>
      <c r="G1039" s="10">
        <v>1.9E-3</v>
      </c>
      <c r="H1039" t="s">
        <v>7224</v>
      </c>
      <c r="I1039">
        <v>82.09</v>
      </c>
      <c r="J1039" t="s">
        <v>37</v>
      </c>
      <c r="K1039" t="s">
        <v>60</v>
      </c>
    </row>
    <row r="1040" spans="2:11" x14ac:dyDescent="0.15">
      <c r="B1040" t="s">
        <v>2745</v>
      </c>
      <c r="C1040" t="s">
        <v>2746</v>
      </c>
      <c r="D1040" t="s">
        <v>20</v>
      </c>
      <c r="E1040" t="s">
        <v>6216</v>
      </c>
      <c r="F1040" s="10">
        <v>-0.34239999999999998</v>
      </c>
      <c r="G1040" s="10">
        <v>0.38719999999999999</v>
      </c>
      <c r="H1040" t="s">
        <v>7224</v>
      </c>
      <c r="I1040">
        <v>41.78</v>
      </c>
      <c r="J1040" t="s">
        <v>23</v>
      </c>
      <c r="K1040" t="s">
        <v>24</v>
      </c>
    </row>
    <row r="1041" spans="2:11" x14ac:dyDescent="0.15">
      <c r="B1041" t="s">
        <v>7225</v>
      </c>
      <c r="C1041" t="s">
        <v>7226</v>
      </c>
      <c r="D1041" t="s">
        <v>20</v>
      </c>
      <c r="E1041">
        <v>116.6</v>
      </c>
      <c r="F1041" s="10">
        <v>1.3299999999999999E-2</v>
      </c>
      <c r="G1041" s="10">
        <v>0.2974</v>
      </c>
      <c r="H1041" t="s">
        <v>7227</v>
      </c>
      <c r="I1041">
        <v>105.39</v>
      </c>
      <c r="J1041" t="s">
        <v>23</v>
      </c>
      <c r="K1041" t="s">
        <v>24</v>
      </c>
    </row>
    <row r="1042" spans="2:11" x14ac:dyDescent="0.15">
      <c r="B1042" t="s">
        <v>7228</v>
      </c>
      <c r="C1042" t="s">
        <v>7229</v>
      </c>
      <c r="D1042" t="s">
        <v>36</v>
      </c>
      <c r="E1042" t="s">
        <v>6216</v>
      </c>
      <c r="F1042" t="s">
        <v>6216</v>
      </c>
      <c r="G1042" s="10">
        <v>0</v>
      </c>
      <c r="H1042" t="s">
        <v>7227</v>
      </c>
      <c r="I1042">
        <v>49.75</v>
      </c>
      <c r="J1042" t="s">
        <v>37</v>
      </c>
      <c r="K1042" t="s">
        <v>38</v>
      </c>
    </row>
    <row r="1043" spans="2:11" x14ac:dyDescent="0.15">
      <c r="B1043" t="s">
        <v>5415</v>
      </c>
      <c r="C1043" t="s">
        <v>5416</v>
      </c>
      <c r="D1043" t="s">
        <v>45</v>
      </c>
      <c r="E1043">
        <v>825.46</v>
      </c>
      <c r="F1043" s="10">
        <v>7.0000000000000007E-2</v>
      </c>
      <c r="G1043" s="10">
        <v>0.1014</v>
      </c>
      <c r="H1043" t="s">
        <v>7230</v>
      </c>
      <c r="I1043">
        <v>52.5</v>
      </c>
      <c r="J1043" t="s">
        <v>53</v>
      </c>
      <c r="K1043" t="s">
        <v>54</v>
      </c>
    </row>
    <row r="1044" spans="2:11" x14ac:dyDescent="0.15">
      <c r="B1044" t="s">
        <v>2000</v>
      </c>
      <c r="C1044" t="s">
        <v>2001</v>
      </c>
      <c r="D1044" t="s">
        <v>33</v>
      </c>
      <c r="E1044">
        <v>902.87</v>
      </c>
      <c r="F1044" s="10">
        <v>-0.1017</v>
      </c>
      <c r="G1044" s="10">
        <v>1.9305000000000001</v>
      </c>
      <c r="H1044" t="s">
        <v>7230</v>
      </c>
      <c r="I1044">
        <v>320.45</v>
      </c>
      <c r="J1044" t="s">
        <v>34</v>
      </c>
      <c r="K1044" t="s">
        <v>79</v>
      </c>
    </row>
    <row r="1045" spans="2:11" x14ac:dyDescent="0.15">
      <c r="B1045" t="s">
        <v>1722</v>
      </c>
      <c r="C1045" t="s">
        <v>1723</v>
      </c>
      <c r="D1045" t="s">
        <v>69</v>
      </c>
      <c r="E1045">
        <v>18.11</v>
      </c>
      <c r="F1045" s="10">
        <v>0.12790000000000001</v>
      </c>
      <c r="G1045" s="10">
        <v>0.2974</v>
      </c>
      <c r="H1045" t="s">
        <v>7231</v>
      </c>
      <c r="I1045">
        <v>121.57</v>
      </c>
      <c r="J1045" t="s">
        <v>76</v>
      </c>
      <c r="K1045" t="s">
        <v>91</v>
      </c>
    </row>
    <row r="1046" spans="2:11" x14ac:dyDescent="0.15">
      <c r="B1046" t="s">
        <v>2454</v>
      </c>
      <c r="C1046" t="s">
        <v>2455</v>
      </c>
      <c r="D1046" t="s">
        <v>20</v>
      </c>
      <c r="E1046" t="s">
        <v>6216</v>
      </c>
      <c r="F1046" s="10">
        <v>-0.84850000000000003</v>
      </c>
      <c r="G1046" s="10">
        <v>1.6391</v>
      </c>
      <c r="H1046" t="s">
        <v>7232</v>
      </c>
      <c r="I1046">
        <v>62.6</v>
      </c>
      <c r="J1046" t="s">
        <v>23</v>
      </c>
      <c r="K1046" t="s">
        <v>24</v>
      </c>
    </row>
    <row r="1047" spans="2:11" x14ac:dyDescent="0.15">
      <c r="B1047" t="s">
        <v>2663</v>
      </c>
      <c r="C1047" t="s">
        <v>2664</v>
      </c>
      <c r="D1047" t="s">
        <v>69</v>
      </c>
      <c r="E1047">
        <v>871.2</v>
      </c>
      <c r="F1047" t="s">
        <v>6216</v>
      </c>
      <c r="G1047" t="s">
        <v>6216</v>
      </c>
      <c r="H1047" t="s">
        <v>7232</v>
      </c>
      <c r="I1047">
        <v>44.1</v>
      </c>
      <c r="J1047" t="s">
        <v>76</v>
      </c>
      <c r="K1047" t="s">
        <v>82</v>
      </c>
    </row>
    <row r="1048" spans="2:11" x14ac:dyDescent="0.15">
      <c r="B1048" t="s">
        <v>1624</v>
      </c>
      <c r="C1048" t="s">
        <v>1625</v>
      </c>
      <c r="D1048" t="s">
        <v>65</v>
      </c>
      <c r="E1048">
        <v>18.739999999999998</v>
      </c>
      <c r="F1048" s="10">
        <v>9.4500000000000001E-2</v>
      </c>
      <c r="G1048" s="10">
        <v>0.77939999999999998</v>
      </c>
      <c r="H1048" t="s">
        <v>7233</v>
      </c>
      <c r="I1048">
        <v>87.89</v>
      </c>
      <c r="J1048" t="s">
        <v>65</v>
      </c>
      <c r="K1048" t="s">
        <v>66</v>
      </c>
    </row>
    <row r="1049" spans="2:11" x14ac:dyDescent="0.15">
      <c r="B1049" t="s">
        <v>2625</v>
      </c>
      <c r="C1049" t="s">
        <v>2626</v>
      </c>
      <c r="D1049" t="s">
        <v>89</v>
      </c>
      <c r="E1049">
        <v>38.28</v>
      </c>
      <c r="F1049" s="10">
        <v>5.5100000000000003E-2</v>
      </c>
      <c r="G1049" s="10">
        <v>0.67649999999999999</v>
      </c>
      <c r="H1049" t="s">
        <v>7234</v>
      </c>
      <c r="I1049">
        <v>17.510000000000002</v>
      </c>
      <c r="J1049" t="s">
        <v>89</v>
      </c>
      <c r="K1049" t="s">
        <v>90</v>
      </c>
    </row>
    <row r="1050" spans="2:11" x14ac:dyDescent="0.15">
      <c r="B1050" t="s">
        <v>2623</v>
      </c>
      <c r="C1050" t="s">
        <v>2624</v>
      </c>
      <c r="D1050" t="s">
        <v>33</v>
      </c>
      <c r="E1050">
        <v>2.89</v>
      </c>
      <c r="F1050" s="10">
        <v>0.60429999999999995</v>
      </c>
      <c r="G1050" s="10">
        <v>3.4159999999999999</v>
      </c>
      <c r="H1050" t="s">
        <v>7235</v>
      </c>
      <c r="I1050">
        <v>61.04</v>
      </c>
      <c r="J1050" t="s">
        <v>47</v>
      </c>
      <c r="K1050" t="s">
        <v>111</v>
      </c>
    </row>
    <row r="1051" spans="2:11" x14ac:dyDescent="0.15">
      <c r="B1051" t="s">
        <v>3527</v>
      </c>
      <c r="C1051" t="s">
        <v>3528</v>
      </c>
      <c r="D1051" t="s">
        <v>80</v>
      </c>
      <c r="E1051">
        <v>70.239999999999995</v>
      </c>
      <c r="F1051" s="10">
        <v>4.8000000000000001E-2</v>
      </c>
      <c r="G1051" s="10">
        <v>1.2238</v>
      </c>
      <c r="H1051" t="s">
        <v>7236</v>
      </c>
      <c r="I1051">
        <v>82.18</v>
      </c>
      <c r="J1051" t="s">
        <v>80</v>
      </c>
      <c r="K1051" t="s">
        <v>81</v>
      </c>
    </row>
    <row r="1052" spans="2:11" x14ac:dyDescent="0.15">
      <c r="B1052" t="s">
        <v>1968</v>
      </c>
      <c r="C1052" t="s">
        <v>1969</v>
      </c>
      <c r="D1052" t="s">
        <v>89</v>
      </c>
      <c r="E1052">
        <v>12.15</v>
      </c>
      <c r="F1052" s="10">
        <v>0.11169999999999999</v>
      </c>
      <c r="G1052" s="10">
        <v>2.0985</v>
      </c>
      <c r="H1052" t="s">
        <v>7237</v>
      </c>
      <c r="I1052">
        <v>15.97</v>
      </c>
      <c r="J1052" t="s">
        <v>89</v>
      </c>
      <c r="K1052" t="s">
        <v>109</v>
      </c>
    </row>
    <row r="1053" spans="2:11" x14ac:dyDescent="0.15">
      <c r="B1053" t="s">
        <v>1652</v>
      </c>
      <c r="C1053" t="s">
        <v>1653</v>
      </c>
      <c r="D1053" t="s">
        <v>89</v>
      </c>
      <c r="E1053">
        <v>16.079999999999998</v>
      </c>
      <c r="F1053" s="10">
        <v>0.37440000000000001</v>
      </c>
      <c r="G1053" s="10">
        <v>0.88549999999999995</v>
      </c>
      <c r="H1053" t="s">
        <v>7238</v>
      </c>
      <c r="I1053">
        <v>395.85</v>
      </c>
      <c r="J1053" t="s">
        <v>89</v>
      </c>
      <c r="K1053" t="s">
        <v>90</v>
      </c>
    </row>
    <row r="1054" spans="2:11" x14ac:dyDescent="0.15">
      <c r="B1054" t="s">
        <v>1537</v>
      </c>
      <c r="C1054" t="s">
        <v>1538</v>
      </c>
      <c r="D1054" t="s">
        <v>20</v>
      </c>
      <c r="E1054">
        <v>12.01</v>
      </c>
      <c r="F1054" s="10">
        <v>0.13739999999999999</v>
      </c>
      <c r="G1054" s="10">
        <v>8.4768000000000008</v>
      </c>
      <c r="H1054" t="s">
        <v>7239</v>
      </c>
      <c r="I1054">
        <v>88.58</v>
      </c>
      <c r="J1054" t="s">
        <v>23</v>
      </c>
      <c r="K1054" t="s">
        <v>42</v>
      </c>
    </row>
    <row r="1055" spans="2:11" x14ac:dyDescent="0.15">
      <c r="B1055" t="s">
        <v>2837</v>
      </c>
      <c r="C1055" t="s">
        <v>2838</v>
      </c>
      <c r="D1055" t="s">
        <v>45</v>
      </c>
      <c r="E1055">
        <v>29.13</v>
      </c>
      <c r="F1055" s="10">
        <v>2.0299999999999999E-2</v>
      </c>
      <c r="G1055" s="10">
        <v>0.27110000000000001</v>
      </c>
      <c r="H1055" t="s">
        <v>7239</v>
      </c>
      <c r="I1055">
        <v>42.5</v>
      </c>
      <c r="J1055" t="s">
        <v>53</v>
      </c>
      <c r="K1055" t="s">
        <v>84</v>
      </c>
    </row>
    <row r="1056" spans="2:11" x14ac:dyDescent="0.15">
      <c r="B1056" t="s">
        <v>2809</v>
      </c>
      <c r="C1056" t="s">
        <v>2810</v>
      </c>
      <c r="D1056" t="s">
        <v>25</v>
      </c>
      <c r="E1056" t="s">
        <v>6216</v>
      </c>
      <c r="F1056" s="10">
        <v>-8.9099999999999999E-2</v>
      </c>
      <c r="G1056" s="10">
        <v>0.9526</v>
      </c>
      <c r="H1056" t="s">
        <v>7240</v>
      </c>
      <c r="I1056">
        <v>167.24</v>
      </c>
      <c r="J1056" t="s">
        <v>61</v>
      </c>
      <c r="K1056" t="s">
        <v>64</v>
      </c>
    </row>
    <row r="1057" spans="2:11" x14ac:dyDescent="0.15">
      <c r="B1057" t="s">
        <v>1850</v>
      </c>
      <c r="C1057" t="s">
        <v>1851</v>
      </c>
      <c r="D1057" t="s">
        <v>33</v>
      </c>
      <c r="E1057">
        <v>11.26</v>
      </c>
      <c r="F1057" s="10">
        <v>0.52890000000000004</v>
      </c>
      <c r="G1057" s="10">
        <v>2.2909999999999999</v>
      </c>
      <c r="H1057" t="s">
        <v>7240</v>
      </c>
      <c r="I1057">
        <v>40.409999999999997</v>
      </c>
      <c r="J1057" t="s">
        <v>34</v>
      </c>
      <c r="K1057" t="s">
        <v>73</v>
      </c>
    </row>
    <row r="1058" spans="2:11" x14ac:dyDescent="0.15">
      <c r="B1058" t="s">
        <v>1946</v>
      </c>
      <c r="C1058" t="s">
        <v>1947</v>
      </c>
      <c r="D1058" t="s">
        <v>80</v>
      </c>
      <c r="E1058" t="s">
        <v>6216</v>
      </c>
      <c r="F1058" s="10">
        <v>-1.0044999999999999</v>
      </c>
      <c r="G1058" s="10">
        <v>6.7477</v>
      </c>
      <c r="H1058" t="s">
        <v>7240</v>
      </c>
      <c r="I1058">
        <v>77.67</v>
      </c>
      <c r="J1058" t="s">
        <v>80</v>
      </c>
      <c r="K1058" t="s">
        <v>81</v>
      </c>
    </row>
    <row r="1059" spans="2:11" x14ac:dyDescent="0.15">
      <c r="B1059" t="s">
        <v>1848</v>
      </c>
      <c r="C1059" t="s">
        <v>1849</v>
      </c>
      <c r="D1059" t="s">
        <v>80</v>
      </c>
      <c r="E1059">
        <v>33.29</v>
      </c>
      <c r="F1059" s="10">
        <v>0.15570000000000001</v>
      </c>
      <c r="G1059" s="10">
        <v>0.99970000000000003</v>
      </c>
      <c r="H1059" t="s">
        <v>7241</v>
      </c>
      <c r="I1059">
        <v>41.92</v>
      </c>
      <c r="J1059" t="s">
        <v>80</v>
      </c>
      <c r="K1059" t="s">
        <v>81</v>
      </c>
    </row>
    <row r="1060" spans="2:11" x14ac:dyDescent="0.15">
      <c r="B1060" t="s">
        <v>2212</v>
      </c>
      <c r="C1060" t="s">
        <v>2213</v>
      </c>
      <c r="D1060" t="s">
        <v>69</v>
      </c>
      <c r="E1060">
        <v>35.909999999999997</v>
      </c>
      <c r="F1060" s="10">
        <v>0.18029999999999999</v>
      </c>
      <c r="G1060" s="10">
        <v>0.82389999999999997</v>
      </c>
      <c r="H1060" t="s">
        <v>7241</v>
      </c>
      <c r="I1060">
        <v>140.01</v>
      </c>
      <c r="J1060" t="s">
        <v>76</v>
      </c>
      <c r="K1060" t="s">
        <v>82</v>
      </c>
    </row>
    <row r="1061" spans="2:11" x14ac:dyDescent="0.15">
      <c r="B1061" t="s">
        <v>1978</v>
      </c>
      <c r="C1061" t="s">
        <v>1979</v>
      </c>
      <c r="D1061" t="s">
        <v>20</v>
      </c>
      <c r="E1061">
        <v>57.08</v>
      </c>
      <c r="F1061" s="10">
        <v>5.79E-2</v>
      </c>
      <c r="G1061" s="10">
        <v>1.7707999999999999</v>
      </c>
      <c r="H1061" t="s">
        <v>7242</v>
      </c>
      <c r="I1061">
        <v>17.3</v>
      </c>
      <c r="J1061" t="s">
        <v>23</v>
      </c>
      <c r="K1061" t="s">
        <v>42</v>
      </c>
    </row>
    <row r="1062" spans="2:11" x14ac:dyDescent="0.15">
      <c r="B1062" t="s">
        <v>2497</v>
      </c>
      <c r="C1062" t="s">
        <v>2498</v>
      </c>
      <c r="D1062" t="s">
        <v>45</v>
      </c>
      <c r="E1062">
        <v>58.24</v>
      </c>
      <c r="F1062" s="10">
        <v>0.45</v>
      </c>
      <c r="G1062" s="10">
        <v>0.7137</v>
      </c>
      <c r="H1062" t="s">
        <v>7242</v>
      </c>
      <c r="I1062">
        <v>304.60000000000002</v>
      </c>
      <c r="J1062" t="s">
        <v>49</v>
      </c>
      <c r="K1062" t="s">
        <v>50</v>
      </c>
    </row>
    <row r="1063" spans="2:11" x14ac:dyDescent="0.15">
      <c r="B1063" t="s">
        <v>1852</v>
      </c>
      <c r="C1063" t="s">
        <v>1853</v>
      </c>
      <c r="D1063" t="s">
        <v>33</v>
      </c>
      <c r="E1063">
        <v>9.0500000000000007</v>
      </c>
      <c r="F1063" s="10">
        <v>0.10879999999999999</v>
      </c>
      <c r="G1063" s="10">
        <v>0.27529999999999999</v>
      </c>
      <c r="H1063" t="s">
        <v>7243</v>
      </c>
      <c r="I1063">
        <v>12.46</v>
      </c>
      <c r="J1063" t="s">
        <v>47</v>
      </c>
      <c r="K1063" t="s">
        <v>111</v>
      </c>
    </row>
    <row r="1064" spans="2:11" x14ac:dyDescent="0.15">
      <c r="B1064" t="s">
        <v>1696</v>
      </c>
      <c r="C1064" t="s">
        <v>1697</v>
      </c>
      <c r="D1064" t="s">
        <v>80</v>
      </c>
      <c r="E1064" t="s">
        <v>6216</v>
      </c>
      <c r="F1064" s="10">
        <v>5.1999999999999998E-3</v>
      </c>
      <c r="G1064" s="10">
        <v>0.54090000000000005</v>
      </c>
      <c r="H1064" t="s">
        <v>7243</v>
      </c>
      <c r="I1064">
        <v>32.6</v>
      </c>
      <c r="J1064" t="s">
        <v>80</v>
      </c>
      <c r="K1064" t="s">
        <v>81</v>
      </c>
    </row>
    <row r="1065" spans="2:11" x14ac:dyDescent="0.15">
      <c r="B1065" t="s">
        <v>2298</v>
      </c>
      <c r="C1065" t="s">
        <v>2299</v>
      </c>
      <c r="D1065" t="s">
        <v>20</v>
      </c>
      <c r="E1065">
        <v>168.85</v>
      </c>
      <c r="F1065" s="10">
        <v>-7.4000000000000003E-3</v>
      </c>
      <c r="G1065" s="10">
        <v>0.88900000000000001</v>
      </c>
      <c r="H1065" t="s">
        <v>7244</v>
      </c>
      <c r="I1065">
        <v>79.03</v>
      </c>
      <c r="J1065" t="s">
        <v>23</v>
      </c>
      <c r="K1065" t="s">
        <v>24</v>
      </c>
    </row>
    <row r="1066" spans="2:11" x14ac:dyDescent="0.15">
      <c r="B1066" t="s">
        <v>3149</v>
      </c>
      <c r="C1066" t="s">
        <v>3150</v>
      </c>
      <c r="D1066" t="s">
        <v>20</v>
      </c>
      <c r="E1066" t="s">
        <v>6216</v>
      </c>
      <c r="F1066" s="10">
        <v>-0.1328</v>
      </c>
      <c r="G1066" s="10">
        <v>2.0500000000000001E-2</v>
      </c>
      <c r="H1066" t="s">
        <v>7244</v>
      </c>
      <c r="I1066">
        <v>113.53</v>
      </c>
      <c r="J1066" t="s">
        <v>48</v>
      </c>
      <c r="K1066" t="s">
        <v>48</v>
      </c>
    </row>
    <row r="1067" spans="2:11" x14ac:dyDescent="0.15">
      <c r="B1067" t="s">
        <v>2571</v>
      </c>
      <c r="C1067" t="s">
        <v>2572</v>
      </c>
      <c r="D1067" t="s">
        <v>36</v>
      </c>
      <c r="E1067" t="s">
        <v>6216</v>
      </c>
      <c r="F1067" s="10">
        <v>-0.17169999999999999</v>
      </c>
      <c r="G1067" s="10">
        <v>0.12239999999999999</v>
      </c>
      <c r="H1067" t="s">
        <v>7244</v>
      </c>
      <c r="I1067">
        <v>91.88</v>
      </c>
      <c r="J1067" t="s">
        <v>37</v>
      </c>
      <c r="K1067" t="s">
        <v>60</v>
      </c>
    </row>
    <row r="1068" spans="2:11" x14ac:dyDescent="0.15">
      <c r="B1068" t="s">
        <v>7245</v>
      </c>
      <c r="C1068" t="s">
        <v>7246</v>
      </c>
      <c r="D1068" t="s">
        <v>36</v>
      </c>
      <c r="E1068" t="s">
        <v>6216</v>
      </c>
      <c r="F1068" t="s">
        <v>6216</v>
      </c>
      <c r="G1068" s="10">
        <v>0</v>
      </c>
      <c r="H1068" t="s">
        <v>7247</v>
      </c>
      <c r="I1068">
        <v>86.21</v>
      </c>
      <c r="J1068" t="s">
        <v>40</v>
      </c>
      <c r="K1068" t="s">
        <v>55</v>
      </c>
    </row>
    <row r="1069" spans="2:11" x14ac:dyDescent="0.15">
      <c r="B1069" t="s">
        <v>4175</v>
      </c>
      <c r="C1069" t="s">
        <v>4176</v>
      </c>
      <c r="D1069" t="s">
        <v>36</v>
      </c>
      <c r="E1069" t="s">
        <v>6216</v>
      </c>
      <c r="F1069" s="10">
        <v>-0.39760000000000001</v>
      </c>
      <c r="G1069" s="10">
        <v>6.7299999999999999E-2</v>
      </c>
      <c r="H1069" t="s">
        <v>7248</v>
      </c>
      <c r="I1069">
        <v>59.85</v>
      </c>
      <c r="J1069" t="s">
        <v>40</v>
      </c>
      <c r="K1069" t="s">
        <v>55</v>
      </c>
    </row>
    <row r="1070" spans="2:11" x14ac:dyDescent="0.15">
      <c r="B1070" t="s">
        <v>1812</v>
      </c>
      <c r="C1070" t="s">
        <v>1813</v>
      </c>
      <c r="D1070" t="s">
        <v>33</v>
      </c>
      <c r="E1070">
        <v>30.93</v>
      </c>
      <c r="F1070" s="10">
        <v>3.5999999999999997E-2</v>
      </c>
      <c r="G1070" s="10">
        <v>2.5434000000000001</v>
      </c>
      <c r="H1070" t="s">
        <v>7249</v>
      </c>
      <c r="I1070">
        <v>28.46</v>
      </c>
      <c r="J1070" t="s">
        <v>34</v>
      </c>
      <c r="K1070" t="s">
        <v>112</v>
      </c>
    </row>
    <row r="1071" spans="2:11" x14ac:dyDescent="0.15">
      <c r="B1071" t="s">
        <v>3367</v>
      </c>
      <c r="C1071" t="s">
        <v>3368</v>
      </c>
      <c r="D1071" t="s">
        <v>36</v>
      </c>
      <c r="E1071" t="s">
        <v>6216</v>
      </c>
      <c r="F1071" s="10">
        <v>-0.1057</v>
      </c>
      <c r="G1071" s="10">
        <v>2.92E-2</v>
      </c>
      <c r="H1071" t="s">
        <v>7249</v>
      </c>
      <c r="I1071">
        <v>57.06</v>
      </c>
      <c r="J1071" t="s">
        <v>40</v>
      </c>
      <c r="K1071" t="s">
        <v>55</v>
      </c>
    </row>
    <row r="1072" spans="2:11" x14ac:dyDescent="0.15">
      <c r="B1072" t="s">
        <v>2356</v>
      </c>
      <c r="C1072" t="s">
        <v>2357</v>
      </c>
      <c r="D1072" t="s">
        <v>69</v>
      </c>
      <c r="E1072">
        <v>22.86</v>
      </c>
      <c r="F1072" s="10">
        <v>0.19969999999999999</v>
      </c>
      <c r="G1072" s="10">
        <v>3.7900000000000003E-2</v>
      </c>
      <c r="H1072" t="s">
        <v>7249</v>
      </c>
      <c r="I1072">
        <v>97.47</v>
      </c>
      <c r="J1072" t="s">
        <v>76</v>
      </c>
      <c r="K1072" t="s">
        <v>95</v>
      </c>
    </row>
    <row r="1073" spans="2:11" x14ac:dyDescent="0.15">
      <c r="B1073" t="s">
        <v>1662</v>
      </c>
      <c r="C1073" t="s">
        <v>1663</v>
      </c>
      <c r="D1073" t="s">
        <v>69</v>
      </c>
      <c r="E1073">
        <v>13.21</v>
      </c>
      <c r="F1073" s="10">
        <v>0.3891</v>
      </c>
      <c r="G1073" s="10">
        <v>3.3519000000000001</v>
      </c>
      <c r="H1073" t="s">
        <v>7250</v>
      </c>
      <c r="I1073">
        <v>37.69</v>
      </c>
      <c r="J1073" t="s">
        <v>76</v>
      </c>
      <c r="K1073" t="s">
        <v>82</v>
      </c>
    </row>
    <row r="1074" spans="2:11" x14ac:dyDescent="0.15">
      <c r="B1074" t="s">
        <v>2617</v>
      </c>
      <c r="C1074" t="s">
        <v>2618</v>
      </c>
      <c r="D1074" t="s">
        <v>36</v>
      </c>
      <c r="E1074" t="s">
        <v>6216</v>
      </c>
      <c r="F1074" t="s">
        <v>6216</v>
      </c>
      <c r="G1074" s="10">
        <v>6.7999999999999996E-3</v>
      </c>
      <c r="H1074" t="s">
        <v>7250</v>
      </c>
      <c r="I1074">
        <v>112.66</v>
      </c>
      <c r="J1074" t="s">
        <v>40</v>
      </c>
      <c r="K1074" t="s">
        <v>41</v>
      </c>
    </row>
    <row r="1075" spans="2:11" x14ac:dyDescent="0.15">
      <c r="B1075" t="s">
        <v>2184</v>
      </c>
      <c r="C1075" t="s">
        <v>2185</v>
      </c>
      <c r="D1075" t="s">
        <v>89</v>
      </c>
      <c r="E1075">
        <v>12.49</v>
      </c>
      <c r="F1075" s="10">
        <v>0.27129999999999999</v>
      </c>
      <c r="G1075" s="10">
        <v>2.8287</v>
      </c>
      <c r="H1075" t="s">
        <v>7250</v>
      </c>
      <c r="I1075">
        <v>37.96</v>
      </c>
      <c r="J1075" t="s">
        <v>89</v>
      </c>
      <c r="K1075" t="s">
        <v>109</v>
      </c>
    </row>
    <row r="1076" spans="2:11" x14ac:dyDescent="0.15">
      <c r="B1076" t="s">
        <v>1670</v>
      </c>
      <c r="C1076" t="s">
        <v>1671</v>
      </c>
      <c r="D1076" t="s">
        <v>33</v>
      </c>
      <c r="E1076">
        <v>12.14</v>
      </c>
      <c r="F1076" s="10">
        <v>0.1173</v>
      </c>
      <c r="G1076" s="10">
        <v>0.24379999999999999</v>
      </c>
      <c r="H1076" t="s">
        <v>7251</v>
      </c>
      <c r="I1076">
        <v>116.31</v>
      </c>
      <c r="J1076" t="s">
        <v>85</v>
      </c>
      <c r="K1076" t="s">
        <v>85</v>
      </c>
    </row>
    <row r="1077" spans="2:11" x14ac:dyDescent="0.15">
      <c r="B1077" t="s">
        <v>1858</v>
      </c>
      <c r="C1077" t="s">
        <v>1859</v>
      </c>
      <c r="D1077" t="s">
        <v>36</v>
      </c>
      <c r="E1077">
        <v>17.71</v>
      </c>
      <c r="F1077" s="10">
        <v>0.2626</v>
      </c>
      <c r="G1077" s="10">
        <v>0.27710000000000001</v>
      </c>
      <c r="H1077" t="s">
        <v>7251</v>
      </c>
      <c r="I1077">
        <v>34.43</v>
      </c>
      <c r="J1077" t="s">
        <v>37</v>
      </c>
      <c r="K1077" t="s">
        <v>38</v>
      </c>
    </row>
    <row r="1078" spans="2:11" x14ac:dyDescent="0.15">
      <c r="B1078" t="s">
        <v>2669</v>
      </c>
      <c r="C1078" t="s">
        <v>2670</v>
      </c>
      <c r="D1078" t="s">
        <v>89</v>
      </c>
      <c r="E1078">
        <v>13.31</v>
      </c>
      <c r="F1078" s="10">
        <v>0.29160000000000003</v>
      </c>
      <c r="G1078" s="10">
        <v>5.2478999999999996</v>
      </c>
      <c r="H1078" t="s">
        <v>7252</v>
      </c>
      <c r="I1078">
        <v>24.89</v>
      </c>
      <c r="J1078" t="s">
        <v>89</v>
      </c>
      <c r="K1078" t="s">
        <v>90</v>
      </c>
    </row>
    <row r="1079" spans="2:11" x14ac:dyDescent="0.15">
      <c r="B1079" t="s">
        <v>2324</v>
      </c>
      <c r="C1079" t="s">
        <v>2325</v>
      </c>
      <c r="D1079" t="s">
        <v>28</v>
      </c>
      <c r="E1079" t="s">
        <v>6216</v>
      </c>
      <c r="F1079" s="10">
        <v>-0.1787</v>
      </c>
      <c r="G1079" s="10">
        <v>1.7451000000000001</v>
      </c>
      <c r="H1079" t="s">
        <v>7253</v>
      </c>
      <c r="I1079">
        <v>24.89</v>
      </c>
      <c r="J1079" t="s">
        <v>29</v>
      </c>
      <c r="K1079" t="s">
        <v>52</v>
      </c>
    </row>
    <row r="1080" spans="2:11" x14ac:dyDescent="0.15">
      <c r="B1080" t="s">
        <v>2008</v>
      </c>
      <c r="C1080" t="s">
        <v>2009</v>
      </c>
      <c r="D1080" t="s">
        <v>33</v>
      </c>
      <c r="E1080">
        <v>16.87</v>
      </c>
      <c r="F1080" s="10">
        <v>4.9299999999999997E-2</v>
      </c>
      <c r="G1080" s="10">
        <v>0.12039999999999999</v>
      </c>
      <c r="H1080" t="s">
        <v>7254</v>
      </c>
      <c r="I1080">
        <v>21.92</v>
      </c>
      <c r="J1080" t="s">
        <v>47</v>
      </c>
      <c r="K1080" t="s">
        <v>47</v>
      </c>
    </row>
    <row r="1081" spans="2:11" x14ac:dyDescent="0.15">
      <c r="B1081" t="s">
        <v>1954</v>
      </c>
      <c r="C1081" t="s">
        <v>1955</v>
      </c>
      <c r="D1081" t="s">
        <v>65</v>
      </c>
      <c r="E1081">
        <v>19.260000000000002</v>
      </c>
      <c r="F1081" s="10">
        <v>0.1137</v>
      </c>
      <c r="G1081" s="10">
        <v>1.9525999999999999</v>
      </c>
      <c r="H1081" t="s">
        <v>7255</v>
      </c>
      <c r="I1081">
        <v>48.45</v>
      </c>
      <c r="J1081" t="s">
        <v>65</v>
      </c>
      <c r="K1081" t="s">
        <v>66</v>
      </c>
    </row>
    <row r="1082" spans="2:11" x14ac:dyDescent="0.15">
      <c r="B1082" t="s">
        <v>3897</v>
      </c>
      <c r="C1082" t="s">
        <v>3898</v>
      </c>
      <c r="D1082" t="s">
        <v>33</v>
      </c>
      <c r="E1082">
        <v>177.33</v>
      </c>
      <c r="F1082" s="10">
        <v>-2.4500000000000001E-2</v>
      </c>
      <c r="G1082" s="10">
        <v>0</v>
      </c>
      <c r="H1082" t="s">
        <v>7256</v>
      </c>
      <c r="I1082">
        <v>94.86</v>
      </c>
      <c r="J1082" t="s">
        <v>85</v>
      </c>
      <c r="K1082" t="s">
        <v>85</v>
      </c>
    </row>
    <row r="1083" spans="2:11" x14ac:dyDescent="0.15">
      <c r="B1083" t="s">
        <v>7257</v>
      </c>
      <c r="C1083" t="s">
        <v>7258</v>
      </c>
      <c r="D1083" t="s">
        <v>20</v>
      </c>
      <c r="E1083" t="s">
        <v>6216</v>
      </c>
      <c r="F1083" s="10">
        <v>-0.21540000000000001</v>
      </c>
      <c r="G1083" s="10">
        <v>2.9081999999999999</v>
      </c>
      <c r="H1083" t="s">
        <v>7256</v>
      </c>
      <c r="I1083">
        <v>20.43</v>
      </c>
      <c r="J1083" t="s">
        <v>23</v>
      </c>
      <c r="K1083" t="s">
        <v>42</v>
      </c>
    </row>
    <row r="1084" spans="2:11" x14ac:dyDescent="0.15">
      <c r="B1084" t="s">
        <v>2671</v>
      </c>
      <c r="C1084" t="s">
        <v>2672</v>
      </c>
      <c r="D1084" t="s">
        <v>28</v>
      </c>
      <c r="E1084">
        <v>145.27000000000001</v>
      </c>
      <c r="F1084" s="10">
        <v>6.3E-3</v>
      </c>
      <c r="G1084" s="10">
        <v>1.1895</v>
      </c>
      <c r="H1084" t="s">
        <v>7259</v>
      </c>
      <c r="I1084">
        <v>50.13</v>
      </c>
      <c r="J1084" t="s">
        <v>29</v>
      </c>
      <c r="K1084" t="s">
        <v>52</v>
      </c>
    </row>
    <row r="1085" spans="2:11" x14ac:dyDescent="0.15">
      <c r="B1085" t="s">
        <v>1900</v>
      </c>
      <c r="C1085" t="s">
        <v>1901</v>
      </c>
      <c r="D1085" t="s">
        <v>80</v>
      </c>
      <c r="E1085">
        <v>15.04</v>
      </c>
      <c r="F1085" s="10">
        <v>3.7499999999999999E-2</v>
      </c>
      <c r="G1085" s="10">
        <v>0.87960000000000005</v>
      </c>
      <c r="H1085" t="s">
        <v>7260</v>
      </c>
      <c r="I1085">
        <v>30.11</v>
      </c>
      <c r="J1085" t="s">
        <v>80</v>
      </c>
      <c r="K1085" t="s">
        <v>81</v>
      </c>
    </row>
    <row r="1086" spans="2:11" x14ac:dyDescent="0.15">
      <c r="B1086" t="s">
        <v>3217</v>
      </c>
      <c r="C1086" t="s">
        <v>3218</v>
      </c>
      <c r="D1086" t="s">
        <v>36</v>
      </c>
      <c r="E1086" t="s">
        <v>6216</v>
      </c>
      <c r="F1086" s="10">
        <v>-0.74080000000000001</v>
      </c>
      <c r="G1086" s="10">
        <v>1.1193</v>
      </c>
      <c r="H1086" t="s">
        <v>7261</v>
      </c>
      <c r="I1086">
        <v>38.950000000000003</v>
      </c>
      <c r="J1086" t="s">
        <v>40</v>
      </c>
      <c r="K1086" t="s">
        <v>55</v>
      </c>
    </row>
    <row r="1087" spans="2:11" x14ac:dyDescent="0.15">
      <c r="B1087" t="s">
        <v>2160</v>
      </c>
      <c r="C1087" t="s">
        <v>2161</v>
      </c>
      <c r="D1087" t="s">
        <v>69</v>
      </c>
      <c r="E1087">
        <v>17.489999999999998</v>
      </c>
      <c r="F1087" s="10">
        <v>9.8699999999999996E-2</v>
      </c>
      <c r="G1087" s="10">
        <v>0.18559999999999999</v>
      </c>
      <c r="H1087" t="s">
        <v>7261</v>
      </c>
      <c r="I1087">
        <v>22.88</v>
      </c>
      <c r="J1087" t="s">
        <v>70</v>
      </c>
      <c r="K1087" t="s">
        <v>75</v>
      </c>
    </row>
    <row r="1088" spans="2:11" x14ac:dyDescent="0.15">
      <c r="B1088" t="s">
        <v>3693</v>
      </c>
      <c r="C1088" t="s">
        <v>3694</v>
      </c>
      <c r="D1088" t="s">
        <v>36</v>
      </c>
      <c r="E1088" t="s">
        <v>6216</v>
      </c>
      <c r="F1088" s="10">
        <v>-0.1091</v>
      </c>
      <c r="G1088" s="10">
        <v>6.8500000000000005E-2</v>
      </c>
      <c r="H1088" t="s">
        <v>7261</v>
      </c>
      <c r="I1088">
        <v>74.290000000000006</v>
      </c>
      <c r="J1088" t="s">
        <v>40</v>
      </c>
      <c r="K1088" t="s">
        <v>55</v>
      </c>
    </row>
    <row r="1089" spans="2:11" x14ac:dyDescent="0.15">
      <c r="B1089" t="s">
        <v>1579</v>
      </c>
      <c r="C1089" t="s">
        <v>1580</v>
      </c>
      <c r="D1089" t="s">
        <v>33</v>
      </c>
      <c r="E1089" t="s">
        <v>6216</v>
      </c>
      <c r="F1089" s="10">
        <v>-0.2606</v>
      </c>
      <c r="G1089" s="10">
        <v>4.7450999999999999</v>
      </c>
      <c r="H1089" t="s">
        <v>7262</v>
      </c>
      <c r="I1089">
        <v>9.81</v>
      </c>
      <c r="J1089" t="s">
        <v>34</v>
      </c>
      <c r="K1089" t="s">
        <v>112</v>
      </c>
    </row>
    <row r="1090" spans="2:11" x14ac:dyDescent="0.15">
      <c r="B1090" t="s">
        <v>3445</v>
      </c>
      <c r="C1090" t="s">
        <v>3446</v>
      </c>
      <c r="D1090" t="s">
        <v>69</v>
      </c>
      <c r="E1090">
        <v>518.4</v>
      </c>
      <c r="F1090" s="10">
        <v>2.98E-2</v>
      </c>
      <c r="G1090" s="10">
        <v>1.32E-2</v>
      </c>
      <c r="H1090" t="s">
        <v>7263</v>
      </c>
      <c r="I1090">
        <v>91.1</v>
      </c>
      <c r="J1090" t="s">
        <v>76</v>
      </c>
      <c r="K1090" t="s">
        <v>91</v>
      </c>
    </row>
    <row r="1091" spans="2:11" x14ac:dyDescent="0.15">
      <c r="B1091" t="s">
        <v>7264</v>
      </c>
      <c r="C1091" t="s">
        <v>7265</v>
      </c>
      <c r="D1091" t="s">
        <v>65</v>
      </c>
      <c r="E1091" t="s">
        <v>6216</v>
      </c>
      <c r="F1091" s="10">
        <v>-0.29509999999999997</v>
      </c>
      <c r="G1091" s="10">
        <v>1.7767999999999999</v>
      </c>
      <c r="H1091" t="s">
        <v>7266</v>
      </c>
      <c r="I1091">
        <v>39</v>
      </c>
      <c r="J1091" t="s">
        <v>65</v>
      </c>
      <c r="K1091" t="s">
        <v>108</v>
      </c>
    </row>
    <row r="1092" spans="2:11" x14ac:dyDescent="0.15">
      <c r="B1092" t="s">
        <v>1980</v>
      </c>
      <c r="C1092" t="s">
        <v>1981</v>
      </c>
      <c r="D1092" t="s">
        <v>65</v>
      </c>
      <c r="E1092">
        <v>15.17</v>
      </c>
      <c r="F1092" s="10">
        <v>-6.2700000000000006E-2</v>
      </c>
      <c r="G1092" s="10">
        <v>1.2988</v>
      </c>
      <c r="H1092" t="s">
        <v>7266</v>
      </c>
      <c r="I1092">
        <v>45.44</v>
      </c>
      <c r="J1092" t="s">
        <v>65</v>
      </c>
      <c r="K1092" t="s">
        <v>110</v>
      </c>
    </row>
    <row r="1093" spans="2:11" x14ac:dyDescent="0.15">
      <c r="B1093" t="s">
        <v>1808</v>
      </c>
      <c r="C1093" t="s">
        <v>1809</v>
      </c>
      <c r="D1093" t="s">
        <v>33</v>
      </c>
      <c r="E1093">
        <v>16.670000000000002</v>
      </c>
      <c r="F1093" s="10">
        <v>0.1041</v>
      </c>
      <c r="G1093" s="10">
        <v>0.21629999999999999</v>
      </c>
      <c r="H1093" t="s">
        <v>7266</v>
      </c>
      <c r="I1093">
        <v>68.87</v>
      </c>
      <c r="J1093" t="s">
        <v>85</v>
      </c>
      <c r="K1093" t="s">
        <v>85</v>
      </c>
    </row>
    <row r="1094" spans="2:11" x14ac:dyDescent="0.15">
      <c r="B1094" t="s">
        <v>1924</v>
      </c>
      <c r="C1094" t="s">
        <v>1925</v>
      </c>
      <c r="D1094" t="s">
        <v>28</v>
      </c>
      <c r="E1094">
        <v>20.100000000000001</v>
      </c>
      <c r="F1094" s="10">
        <v>0.1633</v>
      </c>
      <c r="G1094" s="10">
        <v>2.1274999999999999</v>
      </c>
      <c r="H1094" t="s">
        <v>7267</v>
      </c>
      <c r="I1094">
        <v>91.8</v>
      </c>
      <c r="J1094" t="s">
        <v>67</v>
      </c>
      <c r="K1094" t="s">
        <v>68</v>
      </c>
    </row>
    <row r="1095" spans="2:11" x14ac:dyDescent="0.15">
      <c r="B1095" t="s">
        <v>2448</v>
      </c>
      <c r="C1095" t="s">
        <v>2449</v>
      </c>
      <c r="D1095" t="s">
        <v>20</v>
      </c>
      <c r="E1095" t="s">
        <v>6216</v>
      </c>
      <c r="F1095" s="10">
        <v>-1.2779</v>
      </c>
      <c r="G1095" s="10">
        <v>6.4852999999999996</v>
      </c>
      <c r="H1095" t="s">
        <v>7267</v>
      </c>
      <c r="I1095">
        <v>77.180000000000007</v>
      </c>
      <c r="J1095" t="s">
        <v>23</v>
      </c>
      <c r="K1095" t="s">
        <v>24</v>
      </c>
    </row>
    <row r="1096" spans="2:11" x14ac:dyDescent="0.15">
      <c r="B1096" t="s">
        <v>7268</v>
      </c>
      <c r="C1096" t="s">
        <v>7269</v>
      </c>
      <c r="D1096" t="s">
        <v>89</v>
      </c>
      <c r="E1096">
        <v>24.65</v>
      </c>
      <c r="F1096" s="10">
        <v>9.6199999999999994E-2</v>
      </c>
      <c r="G1096" s="10">
        <v>1.1505000000000001</v>
      </c>
      <c r="H1096" t="s">
        <v>7270</v>
      </c>
      <c r="I1096">
        <v>43.6</v>
      </c>
      <c r="J1096" t="s">
        <v>89</v>
      </c>
      <c r="K1096" t="s">
        <v>90</v>
      </c>
    </row>
    <row r="1097" spans="2:11" x14ac:dyDescent="0.15">
      <c r="B1097" t="s">
        <v>1948</v>
      </c>
      <c r="C1097" t="s">
        <v>1949</v>
      </c>
      <c r="D1097" t="s">
        <v>69</v>
      </c>
      <c r="E1097">
        <v>38.74</v>
      </c>
      <c r="F1097" s="10">
        <v>0.3362</v>
      </c>
      <c r="G1097" s="10">
        <v>2.8934000000000002</v>
      </c>
      <c r="H1097" t="s">
        <v>7271</v>
      </c>
      <c r="I1097">
        <v>52.06</v>
      </c>
      <c r="J1097" t="s">
        <v>76</v>
      </c>
      <c r="K1097" t="s">
        <v>77</v>
      </c>
    </row>
    <row r="1098" spans="2:11" x14ac:dyDescent="0.15">
      <c r="B1098" t="s">
        <v>4401</v>
      </c>
      <c r="C1098" t="s">
        <v>4402</v>
      </c>
      <c r="D1098" t="s">
        <v>28</v>
      </c>
      <c r="E1098">
        <v>370.06</v>
      </c>
      <c r="F1098" s="10">
        <v>7.1300000000000002E-2</v>
      </c>
      <c r="G1098" s="10">
        <v>0.1663</v>
      </c>
      <c r="H1098" t="s">
        <v>7271</v>
      </c>
      <c r="I1098">
        <v>86.82</v>
      </c>
      <c r="J1098" t="s">
        <v>29</v>
      </c>
      <c r="K1098" t="s">
        <v>30</v>
      </c>
    </row>
    <row r="1099" spans="2:11" x14ac:dyDescent="0.15">
      <c r="B1099" t="s">
        <v>2633</v>
      </c>
      <c r="C1099" t="s">
        <v>2634</v>
      </c>
      <c r="D1099" t="s">
        <v>69</v>
      </c>
      <c r="E1099" t="s">
        <v>6216</v>
      </c>
      <c r="F1099" s="10">
        <v>-0.2329</v>
      </c>
      <c r="G1099" s="10">
        <v>2.3719999999999999</v>
      </c>
      <c r="H1099" t="s">
        <v>7271</v>
      </c>
      <c r="I1099">
        <v>241.18</v>
      </c>
      <c r="J1099" t="s">
        <v>70</v>
      </c>
      <c r="K1099" t="s">
        <v>106</v>
      </c>
    </row>
    <row r="1100" spans="2:11" x14ac:dyDescent="0.15">
      <c r="B1100" t="s">
        <v>2104</v>
      </c>
      <c r="C1100" t="s">
        <v>2105</v>
      </c>
      <c r="D1100" t="s">
        <v>33</v>
      </c>
      <c r="E1100">
        <v>15.58</v>
      </c>
      <c r="F1100" s="10">
        <v>7.4700000000000003E-2</v>
      </c>
      <c r="G1100" s="10">
        <v>0.64100000000000001</v>
      </c>
      <c r="H1100" t="s">
        <v>7272</v>
      </c>
      <c r="I1100">
        <v>72.930000000000007</v>
      </c>
      <c r="J1100" t="s">
        <v>47</v>
      </c>
      <c r="K1100" t="s">
        <v>47</v>
      </c>
    </row>
    <row r="1101" spans="2:11" x14ac:dyDescent="0.15">
      <c r="B1101" t="s">
        <v>2400</v>
      </c>
      <c r="C1101" t="s">
        <v>2401</v>
      </c>
      <c r="D1101" t="s">
        <v>20</v>
      </c>
      <c r="E1101">
        <v>136.72</v>
      </c>
      <c r="F1101" s="10">
        <v>-8.5900000000000004E-2</v>
      </c>
      <c r="G1101" s="10">
        <v>1.7606999999999999</v>
      </c>
      <c r="H1101" t="s">
        <v>7273</v>
      </c>
      <c r="I1101">
        <v>95.85</v>
      </c>
      <c r="J1101" t="s">
        <v>21</v>
      </c>
      <c r="K1101" t="s">
        <v>92</v>
      </c>
    </row>
    <row r="1102" spans="2:11" x14ac:dyDescent="0.15">
      <c r="B1102" t="s">
        <v>2260</v>
      </c>
      <c r="C1102" t="s">
        <v>2261</v>
      </c>
      <c r="D1102" t="s">
        <v>25</v>
      </c>
      <c r="E1102">
        <v>12.23</v>
      </c>
      <c r="F1102" s="10">
        <v>0.19420000000000001</v>
      </c>
      <c r="G1102" s="10">
        <v>2.2086000000000001</v>
      </c>
      <c r="H1102" t="s">
        <v>7273</v>
      </c>
      <c r="I1102">
        <v>18.36</v>
      </c>
      <c r="J1102" t="s">
        <v>26</v>
      </c>
      <c r="K1102" t="s">
        <v>74</v>
      </c>
    </row>
    <row r="1103" spans="2:11" x14ac:dyDescent="0.15">
      <c r="B1103" t="s">
        <v>2913</v>
      </c>
      <c r="C1103" t="s">
        <v>2914</v>
      </c>
      <c r="D1103" t="s">
        <v>69</v>
      </c>
      <c r="E1103">
        <v>15.39</v>
      </c>
      <c r="F1103" s="10">
        <v>2.47E-2</v>
      </c>
      <c r="G1103" s="10">
        <v>1.4682999999999999</v>
      </c>
      <c r="H1103" t="s">
        <v>7274</v>
      </c>
      <c r="I1103">
        <v>78.62</v>
      </c>
      <c r="J1103" t="s">
        <v>76</v>
      </c>
      <c r="K1103" t="s">
        <v>97</v>
      </c>
    </row>
    <row r="1104" spans="2:11" x14ac:dyDescent="0.15">
      <c r="B1104" t="s">
        <v>2250</v>
      </c>
      <c r="C1104" t="s">
        <v>2251</v>
      </c>
      <c r="D1104" t="s">
        <v>80</v>
      </c>
      <c r="E1104">
        <v>40.54</v>
      </c>
      <c r="F1104" s="10">
        <v>4.3400000000000001E-2</v>
      </c>
      <c r="G1104" s="10">
        <v>0.48230000000000001</v>
      </c>
      <c r="H1104" t="s">
        <v>7275</v>
      </c>
      <c r="I1104">
        <v>64.27</v>
      </c>
      <c r="J1104" t="s">
        <v>80</v>
      </c>
      <c r="K1104" t="s">
        <v>81</v>
      </c>
    </row>
    <row r="1105" spans="2:11" x14ac:dyDescent="0.15">
      <c r="B1105" t="s">
        <v>2186</v>
      </c>
      <c r="C1105" t="s">
        <v>2187</v>
      </c>
      <c r="D1105" t="s">
        <v>80</v>
      </c>
      <c r="E1105">
        <v>75.39</v>
      </c>
      <c r="F1105" s="10">
        <v>5.11E-2</v>
      </c>
      <c r="G1105" s="10">
        <v>0.28910000000000002</v>
      </c>
      <c r="H1105" t="s">
        <v>7275</v>
      </c>
      <c r="I1105">
        <v>58.57</v>
      </c>
      <c r="J1105" t="s">
        <v>80</v>
      </c>
      <c r="K1105" t="s">
        <v>81</v>
      </c>
    </row>
    <row r="1106" spans="2:11" x14ac:dyDescent="0.15">
      <c r="B1106" t="s">
        <v>1846</v>
      </c>
      <c r="C1106" t="s">
        <v>1847</v>
      </c>
      <c r="D1106" t="s">
        <v>89</v>
      </c>
      <c r="E1106">
        <v>22.24</v>
      </c>
      <c r="F1106" s="10">
        <v>-5.7000000000000002E-3</v>
      </c>
      <c r="G1106" s="10">
        <v>8.4878</v>
      </c>
      <c r="H1106" t="s">
        <v>7275</v>
      </c>
      <c r="I1106">
        <v>60.52</v>
      </c>
      <c r="J1106" t="s">
        <v>89</v>
      </c>
      <c r="K1106" t="s">
        <v>90</v>
      </c>
    </row>
    <row r="1107" spans="2:11" x14ac:dyDescent="0.15">
      <c r="B1107" t="s">
        <v>2276</v>
      </c>
      <c r="C1107" t="s">
        <v>2277</v>
      </c>
      <c r="D1107" t="s">
        <v>36</v>
      </c>
      <c r="E1107" t="s">
        <v>6216</v>
      </c>
      <c r="F1107" s="10">
        <v>-0.33040000000000003</v>
      </c>
      <c r="G1107" s="10">
        <v>0.1318</v>
      </c>
      <c r="H1107" t="s">
        <v>7276</v>
      </c>
      <c r="I1107">
        <v>22.16</v>
      </c>
      <c r="J1107" t="s">
        <v>40</v>
      </c>
      <c r="K1107" t="s">
        <v>41</v>
      </c>
    </row>
    <row r="1108" spans="2:11" x14ac:dyDescent="0.15">
      <c r="B1108" t="s">
        <v>4869</v>
      </c>
      <c r="C1108" t="s">
        <v>4870</v>
      </c>
      <c r="D1108" t="s">
        <v>89</v>
      </c>
      <c r="E1108" t="s">
        <v>6216</v>
      </c>
      <c r="F1108" t="s">
        <v>6216</v>
      </c>
      <c r="G1108" t="s">
        <v>6216</v>
      </c>
      <c r="H1108" t="s">
        <v>7276</v>
      </c>
      <c r="I1108">
        <v>16.72</v>
      </c>
      <c r="J1108" t="s">
        <v>89</v>
      </c>
      <c r="K1108" t="s">
        <v>90</v>
      </c>
    </row>
    <row r="1109" spans="2:11" x14ac:dyDescent="0.15">
      <c r="B1109" t="s">
        <v>2406</v>
      </c>
      <c r="C1109" t="s">
        <v>2407</v>
      </c>
      <c r="D1109" t="s">
        <v>80</v>
      </c>
      <c r="E1109">
        <v>341.18</v>
      </c>
      <c r="F1109" s="10">
        <v>-1.66E-2</v>
      </c>
      <c r="G1109" s="10">
        <v>1.2162999999999999</v>
      </c>
      <c r="H1109" t="s">
        <v>7277</v>
      </c>
      <c r="I1109">
        <v>61.45</v>
      </c>
      <c r="J1109" t="s">
        <v>80</v>
      </c>
      <c r="K1109" t="s">
        <v>81</v>
      </c>
    </row>
    <row r="1110" spans="2:11" x14ac:dyDescent="0.15">
      <c r="B1110" t="s">
        <v>2883</v>
      </c>
      <c r="C1110" t="s">
        <v>2884</v>
      </c>
      <c r="D1110" t="s">
        <v>20</v>
      </c>
      <c r="E1110">
        <v>22.89</v>
      </c>
      <c r="F1110" s="10">
        <v>0.18060000000000001</v>
      </c>
      <c r="G1110" s="10">
        <v>0.4153</v>
      </c>
      <c r="H1110" t="s">
        <v>7277</v>
      </c>
      <c r="I1110">
        <v>99.3</v>
      </c>
      <c r="J1110" t="s">
        <v>48</v>
      </c>
      <c r="K1110" t="s">
        <v>48</v>
      </c>
    </row>
    <row r="1111" spans="2:11" x14ac:dyDescent="0.15">
      <c r="B1111" t="s">
        <v>2725</v>
      </c>
      <c r="C1111" t="s">
        <v>2726</v>
      </c>
      <c r="D1111" t="s">
        <v>33</v>
      </c>
      <c r="E1111">
        <v>54.36</v>
      </c>
      <c r="F1111" s="10">
        <v>0.18010000000000001</v>
      </c>
      <c r="G1111" s="10">
        <v>7.3899999999999993E-2</v>
      </c>
      <c r="H1111" t="s">
        <v>7277</v>
      </c>
      <c r="I1111">
        <v>171.35</v>
      </c>
      <c r="J1111" t="s">
        <v>85</v>
      </c>
      <c r="K1111" t="s">
        <v>85</v>
      </c>
    </row>
    <row r="1112" spans="2:11" x14ac:dyDescent="0.15">
      <c r="B1112" t="s">
        <v>2254</v>
      </c>
      <c r="C1112" t="s">
        <v>2255</v>
      </c>
      <c r="D1112" t="s">
        <v>69</v>
      </c>
      <c r="E1112">
        <v>32.869999999999997</v>
      </c>
      <c r="F1112" s="10">
        <v>0.1116</v>
      </c>
      <c r="G1112" s="10">
        <v>0.2419</v>
      </c>
      <c r="H1112" t="s">
        <v>7278</v>
      </c>
      <c r="I1112">
        <v>118</v>
      </c>
      <c r="J1112" t="s">
        <v>76</v>
      </c>
      <c r="K1112" t="s">
        <v>82</v>
      </c>
    </row>
    <row r="1113" spans="2:11" x14ac:dyDescent="0.15">
      <c r="B1113" t="s">
        <v>3065</v>
      </c>
      <c r="C1113" t="s">
        <v>3066</v>
      </c>
      <c r="D1113" t="s">
        <v>69</v>
      </c>
      <c r="E1113">
        <v>16.57</v>
      </c>
      <c r="F1113" s="10">
        <v>-1.95E-2</v>
      </c>
      <c r="G1113" s="10">
        <v>0.91210000000000002</v>
      </c>
      <c r="H1113" t="s">
        <v>7278</v>
      </c>
      <c r="I1113">
        <v>26.83</v>
      </c>
      <c r="J1113" t="s">
        <v>76</v>
      </c>
      <c r="K1113" t="s">
        <v>95</v>
      </c>
    </row>
    <row r="1114" spans="2:11" x14ac:dyDescent="0.15">
      <c r="B1114" t="s">
        <v>2320</v>
      </c>
      <c r="C1114" t="s">
        <v>2321</v>
      </c>
      <c r="D1114" t="s">
        <v>20</v>
      </c>
      <c r="E1114" t="s">
        <v>6216</v>
      </c>
      <c r="F1114" s="10">
        <v>-0.16850000000000001</v>
      </c>
      <c r="G1114" s="10">
        <v>0.65980000000000005</v>
      </c>
      <c r="H1114" t="s">
        <v>7279</v>
      </c>
      <c r="I1114">
        <v>43.51</v>
      </c>
      <c r="J1114" t="s">
        <v>23</v>
      </c>
      <c r="K1114" t="s">
        <v>24</v>
      </c>
    </row>
    <row r="1115" spans="2:11" x14ac:dyDescent="0.15">
      <c r="B1115" t="s">
        <v>1804</v>
      </c>
      <c r="C1115" t="s">
        <v>1805</v>
      </c>
      <c r="D1115" t="s">
        <v>69</v>
      </c>
      <c r="E1115">
        <v>44.64</v>
      </c>
      <c r="F1115" s="10">
        <v>5.7700000000000001E-2</v>
      </c>
      <c r="G1115" s="10">
        <v>0.17080000000000001</v>
      </c>
      <c r="H1115" t="s">
        <v>7279</v>
      </c>
      <c r="I1115">
        <v>69</v>
      </c>
      <c r="J1115" t="s">
        <v>76</v>
      </c>
      <c r="K1115" t="s">
        <v>77</v>
      </c>
    </row>
    <row r="1116" spans="2:11" x14ac:dyDescent="0.15">
      <c r="B1116" t="s">
        <v>2539</v>
      </c>
      <c r="C1116" t="s">
        <v>2540</v>
      </c>
      <c r="D1116" t="s">
        <v>69</v>
      </c>
      <c r="E1116">
        <v>48.21</v>
      </c>
      <c r="F1116" s="10">
        <v>0.24790000000000001</v>
      </c>
      <c r="G1116" s="10">
        <v>0</v>
      </c>
      <c r="H1116" t="s">
        <v>7279</v>
      </c>
      <c r="I1116">
        <v>75.540000000000006</v>
      </c>
      <c r="J1116" t="s">
        <v>76</v>
      </c>
      <c r="K1116" t="s">
        <v>95</v>
      </c>
    </row>
    <row r="1117" spans="2:11" x14ac:dyDescent="0.15">
      <c r="B1117" t="s">
        <v>2154</v>
      </c>
      <c r="C1117" t="s">
        <v>2155</v>
      </c>
      <c r="D1117" t="s">
        <v>69</v>
      </c>
      <c r="E1117">
        <v>58.21</v>
      </c>
      <c r="F1117" s="10">
        <v>9.5000000000000001E-2</v>
      </c>
      <c r="G1117" s="10">
        <v>0.30420000000000003</v>
      </c>
      <c r="H1117" t="s">
        <v>7279</v>
      </c>
      <c r="I1117">
        <v>39.4</v>
      </c>
      <c r="J1117" t="s">
        <v>76</v>
      </c>
      <c r="K1117" t="s">
        <v>77</v>
      </c>
    </row>
    <row r="1118" spans="2:11" x14ac:dyDescent="0.15">
      <c r="B1118" t="s">
        <v>2300</v>
      </c>
      <c r="C1118" t="s">
        <v>2301</v>
      </c>
      <c r="D1118" t="s">
        <v>33</v>
      </c>
      <c r="E1118">
        <v>13.27</v>
      </c>
      <c r="F1118" s="10">
        <v>8.3799999999999999E-2</v>
      </c>
      <c r="G1118" s="10">
        <v>0.36049999999999999</v>
      </c>
      <c r="H1118" t="s">
        <v>7280</v>
      </c>
      <c r="I1118">
        <v>24.13</v>
      </c>
      <c r="J1118" t="s">
        <v>47</v>
      </c>
      <c r="K1118" t="s">
        <v>47</v>
      </c>
    </row>
    <row r="1119" spans="2:11" x14ac:dyDescent="0.15">
      <c r="B1119" t="s">
        <v>7281</v>
      </c>
      <c r="C1119" t="s">
        <v>7282</v>
      </c>
      <c r="D1119" t="s">
        <v>36</v>
      </c>
      <c r="E1119" t="s">
        <v>6216</v>
      </c>
      <c r="F1119" t="s">
        <v>6216</v>
      </c>
      <c r="G1119" s="10">
        <v>3.3500000000000002E-2</v>
      </c>
      <c r="H1119" t="s">
        <v>7280</v>
      </c>
      <c r="I1119">
        <v>42.43</v>
      </c>
      <c r="J1119" t="s">
        <v>40</v>
      </c>
      <c r="K1119" t="s">
        <v>55</v>
      </c>
    </row>
    <row r="1120" spans="2:11" x14ac:dyDescent="0.15">
      <c r="B1120" t="s">
        <v>2262</v>
      </c>
      <c r="C1120" t="s">
        <v>2263</v>
      </c>
      <c r="D1120" t="s">
        <v>33</v>
      </c>
      <c r="E1120">
        <v>13.95</v>
      </c>
      <c r="F1120" s="10">
        <v>0.1019</v>
      </c>
      <c r="G1120" s="10">
        <v>0.8569</v>
      </c>
      <c r="H1120" t="s">
        <v>7280</v>
      </c>
      <c r="I1120">
        <v>84.4</v>
      </c>
      <c r="J1120" t="s">
        <v>47</v>
      </c>
      <c r="K1120" t="s">
        <v>47</v>
      </c>
    </row>
    <row r="1121" spans="2:11" x14ac:dyDescent="0.15">
      <c r="B1121" t="s">
        <v>1730</v>
      </c>
      <c r="C1121" t="s">
        <v>1731</v>
      </c>
      <c r="D1121" t="s">
        <v>80</v>
      </c>
      <c r="E1121">
        <v>41.22</v>
      </c>
      <c r="F1121" s="10">
        <v>0.15529999999999999</v>
      </c>
      <c r="G1121" s="10">
        <v>0</v>
      </c>
      <c r="H1121" t="s">
        <v>7283</v>
      </c>
      <c r="I1121">
        <v>145.91</v>
      </c>
      <c r="J1121" t="s">
        <v>80</v>
      </c>
      <c r="K1121" t="s">
        <v>81</v>
      </c>
    </row>
    <row r="1122" spans="2:11" x14ac:dyDescent="0.15">
      <c r="B1122" t="s">
        <v>2334</v>
      </c>
      <c r="C1122" t="s">
        <v>2335</v>
      </c>
      <c r="D1122" t="s">
        <v>89</v>
      </c>
      <c r="E1122">
        <v>44.83</v>
      </c>
      <c r="F1122" s="10">
        <v>0.1077</v>
      </c>
      <c r="G1122" s="10">
        <v>0.2077</v>
      </c>
      <c r="H1122" t="s">
        <v>7283</v>
      </c>
      <c r="I1122">
        <v>122.82</v>
      </c>
      <c r="J1122" t="s">
        <v>89</v>
      </c>
      <c r="K1122" t="s">
        <v>90</v>
      </c>
    </row>
    <row r="1123" spans="2:11" x14ac:dyDescent="0.15">
      <c r="B1123" t="s">
        <v>2168</v>
      </c>
      <c r="C1123" t="s">
        <v>2169</v>
      </c>
      <c r="D1123" t="s">
        <v>33</v>
      </c>
      <c r="E1123">
        <v>18.59</v>
      </c>
      <c r="F1123" s="10">
        <v>0.1978</v>
      </c>
      <c r="G1123" s="10">
        <v>2.7199999999999998E-2</v>
      </c>
      <c r="H1123" t="s">
        <v>7284</v>
      </c>
      <c r="I1123">
        <v>1226.94</v>
      </c>
      <c r="J1123" t="s">
        <v>85</v>
      </c>
      <c r="K1123" t="s">
        <v>85</v>
      </c>
    </row>
    <row r="1124" spans="2:11" x14ac:dyDescent="0.15">
      <c r="B1124" t="s">
        <v>2432</v>
      </c>
      <c r="C1124" t="s">
        <v>2433</v>
      </c>
      <c r="D1124" t="s">
        <v>28</v>
      </c>
      <c r="E1124" t="s">
        <v>6216</v>
      </c>
      <c r="F1124" s="10">
        <v>-0.33760000000000001</v>
      </c>
      <c r="G1124" s="10">
        <v>2.1086</v>
      </c>
      <c r="H1124" t="s">
        <v>7285</v>
      </c>
      <c r="I1124">
        <v>16.559999999999999</v>
      </c>
      <c r="J1124" t="s">
        <v>31</v>
      </c>
      <c r="K1124" t="s">
        <v>116</v>
      </c>
    </row>
    <row r="1125" spans="2:11" x14ac:dyDescent="0.15">
      <c r="B1125" t="s">
        <v>2422</v>
      </c>
      <c r="C1125" t="s">
        <v>2423</v>
      </c>
      <c r="D1125" t="s">
        <v>36</v>
      </c>
      <c r="E1125" t="s">
        <v>6216</v>
      </c>
      <c r="F1125" s="10">
        <v>-0.75170000000000003</v>
      </c>
      <c r="G1125" s="10">
        <v>0.81100000000000005</v>
      </c>
      <c r="H1125" t="s">
        <v>7285</v>
      </c>
      <c r="I1125">
        <v>57.65</v>
      </c>
      <c r="J1125" t="s">
        <v>40</v>
      </c>
      <c r="K1125" t="s">
        <v>55</v>
      </c>
    </row>
    <row r="1126" spans="2:11" x14ac:dyDescent="0.15">
      <c r="B1126" t="s">
        <v>7286</v>
      </c>
      <c r="C1126" t="s">
        <v>7287</v>
      </c>
      <c r="D1126" t="s">
        <v>20</v>
      </c>
      <c r="E1126" t="s">
        <v>6216</v>
      </c>
      <c r="F1126" t="s">
        <v>6216</v>
      </c>
      <c r="G1126" s="10">
        <v>0.5776</v>
      </c>
      <c r="H1126" t="s">
        <v>7285</v>
      </c>
      <c r="I1126">
        <v>23.26</v>
      </c>
      <c r="J1126" t="s">
        <v>23</v>
      </c>
      <c r="K1126" t="s">
        <v>24</v>
      </c>
    </row>
    <row r="1127" spans="2:11" x14ac:dyDescent="0.15">
      <c r="B1127" t="s">
        <v>2230</v>
      </c>
      <c r="C1127" t="s">
        <v>2231</v>
      </c>
      <c r="D1127" t="s">
        <v>20</v>
      </c>
      <c r="E1127">
        <v>42.98</v>
      </c>
      <c r="F1127" s="10">
        <v>0.23150000000000001</v>
      </c>
      <c r="G1127" s="10">
        <v>0.14199999999999999</v>
      </c>
      <c r="H1127" t="s">
        <v>7288</v>
      </c>
      <c r="I1127">
        <v>96.8</v>
      </c>
      <c r="J1127" t="s">
        <v>23</v>
      </c>
      <c r="K1127" t="s">
        <v>24</v>
      </c>
    </row>
    <row r="1128" spans="2:11" x14ac:dyDescent="0.15">
      <c r="B1128" t="s">
        <v>3903</v>
      </c>
      <c r="C1128" t="s">
        <v>3904</v>
      </c>
      <c r="D1128" t="s">
        <v>25</v>
      </c>
      <c r="E1128" t="s">
        <v>6216</v>
      </c>
      <c r="F1128" s="10">
        <v>-0.17560000000000001</v>
      </c>
      <c r="G1128" s="10">
        <v>2.9999999999999997E-4</v>
      </c>
      <c r="H1128" t="s">
        <v>7288</v>
      </c>
      <c r="I1128">
        <v>139.44999999999999</v>
      </c>
      <c r="J1128" t="s">
        <v>26</v>
      </c>
      <c r="K1128" t="s">
        <v>74</v>
      </c>
    </row>
    <row r="1129" spans="2:11" x14ac:dyDescent="0.15">
      <c r="B1129" t="s">
        <v>2272</v>
      </c>
      <c r="C1129" t="s">
        <v>2273</v>
      </c>
      <c r="D1129" t="s">
        <v>28</v>
      </c>
      <c r="E1129">
        <v>105.72</v>
      </c>
      <c r="F1129" t="s">
        <v>6216</v>
      </c>
      <c r="G1129" t="s">
        <v>6216</v>
      </c>
      <c r="H1129" t="s">
        <v>7289</v>
      </c>
      <c r="I1129">
        <v>124.69</v>
      </c>
      <c r="J1129" t="s">
        <v>58</v>
      </c>
      <c r="K1129" t="s">
        <v>59</v>
      </c>
    </row>
    <row r="1130" spans="2:11" x14ac:dyDescent="0.15">
      <c r="B1130" t="s">
        <v>2597</v>
      </c>
      <c r="C1130" t="s">
        <v>2598</v>
      </c>
      <c r="D1130" t="s">
        <v>69</v>
      </c>
      <c r="E1130">
        <v>22.74</v>
      </c>
      <c r="F1130" s="10">
        <v>7.4700000000000003E-2</v>
      </c>
      <c r="G1130" s="10">
        <v>0.75880000000000003</v>
      </c>
      <c r="H1130" t="s">
        <v>7289</v>
      </c>
      <c r="I1130">
        <v>89.96</v>
      </c>
      <c r="J1130" t="s">
        <v>76</v>
      </c>
      <c r="K1130" t="s">
        <v>91</v>
      </c>
    </row>
    <row r="1131" spans="2:11" x14ac:dyDescent="0.15">
      <c r="B1131" t="s">
        <v>1974</v>
      </c>
      <c r="C1131" t="s">
        <v>1975</v>
      </c>
      <c r="D1131" t="s">
        <v>69</v>
      </c>
      <c r="E1131">
        <v>21.24</v>
      </c>
      <c r="F1131" s="10">
        <v>0.1255</v>
      </c>
      <c r="G1131" s="10">
        <v>0.34739999999999999</v>
      </c>
      <c r="H1131" t="s">
        <v>7290</v>
      </c>
      <c r="I1131">
        <v>109.22</v>
      </c>
      <c r="J1131" t="s">
        <v>6370</v>
      </c>
      <c r="K1131" t="s">
        <v>96</v>
      </c>
    </row>
    <row r="1132" spans="2:11" x14ac:dyDescent="0.15">
      <c r="B1132" t="s">
        <v>2170</v>
      </c>
      <c r="C1132" t="s">
        <v>2171</v>
      </c>
      <c r="D1132" t="s">
        <v>20</v>
      </c>
      <c r="E1132" t="s">
        <v>6216</v>
      </c>
      <c r="F1132" s="10">
        <v>-0.39450000000000002</v>
      </c>
      <c r="G1132" s="10">
        <v>1.1839</v>
      </c>
      <c r="H1132" t="s">
        <v>7290</v>
      </c>
      <c r="I1132">
        <v>59.9</v>
      </c>
      <c r="J1132" t="s">
        <v>23</v>
      </c>
      <c r="K1132" t="s">
        <v>24</v>
      </c>
    </row>
    <row r="1133" spans="2:11" x14ac:dyDescent="0.15">
      <c r="B1133" t="s">
        <v>2414</v>
      </c>
      <c r="C1133" t="s">
        <v>2415</v>
      </c>
      <c r="D1133" t="s">
        <v>33</v>
      </c>
      <c r="E1133">
        <v>55.93</v>
      </c>
      <c r="F1133" s="10">
        <v>2.1000000000000001E-2</v>
      </c>
      <c r="G1133" s="10">
        <v>1.2504</v>
      </c>
      <c r="H1133" t="s">
        <v>7291</v>
      </c>
      <c r="I1133">
        <v>77.19</v>
      </c>
      <c r="J1133" t="s">
        <v>47</v>
      </c>
      <c r="K1133" t="s">
        <v>47</v>
      </c>
    </row>
    <row r="1134" spans="2:11" x14ac:dyDescent="0.15">
      <c r="B1134" t="s">
        <v>1828</v>
      </c>
      <c r="C1134" t="s">
        <v>1829</v>
      </c>
      <c r="D1134" t="s">
        <v>33</v>
      </c>
      <c r="E1134">
        <v>10.93</v>
      </c>
      <c r="F1134" s="10">
        <v>0.1011</v>
      </c>
      <c r="G1134" s="10">
        <v>0.35420000000000001</v>
      </c>
      <c r="H1134" t="s">
        <v>7291</v>
      </c>
      <c r="I1134">
        <v>20.47</v>
      </c>
      <c r="J1134" t="s">
        <v>47</v>
      </c>
      <c r="K1134" t="s">
        <v>111</v>
      </c>
    </row>
    <row r="1135" spans="2:11" x14ac:dyDescent="0.15">
      <c r="B1135" t="s">
        <v>7292</v>
      </c>
      <c r="C1135" t="s">
        <v>7293</v>
      </c>
      <c r="D1135" t="s">
        <v>45</v>
      </c>
      <c r="E1135">
        <v>52.97</v>
      </c>
      <c r="F1135" s="10">
        <v>0.1139</v>
      </c>
      <c r="G1135" s="10">
        <v>1.5247999999999999</v>
      </c>
      <c r="H1135" t="s">
        <v>7291</v>
      </c>
      <c r="I1135">
        <v>40.6</v>
      </c>
      <c r="J1135" t="s">
        <v>46</v>
      </c>
      <c r="K1135" t="s">
        <v>46</v>
      </c>
    </row>
    <row r="1136" spans="2:11" x14ac:dyDescent="0.15">
      <c r="B1136" t="s">
        <v>7294</v>
      </c>
      <c r="C1136" t="s">
        <v>7295</v>
      </c>
      <c r="D1136" t="s">
        <v>28</v>
      </c>
      <c r="E1136" t="s">
        <v>6216</v>
      </c>
      <c r="F1136" t="s">
        <v>6216</v>
      </c>
      <c r="G1136" t="s">
        <v>6216</v>
      </c>
      <c r="H1136" t="s">
        <v>7291</v>
      </c>
      <c r="I1136">
        <v>18.489999999999998</v>
      </c>
      <c r="J1136" t="s">
        <v>58</v>
      </c>
      <c r="K1136" t="s">
        <v>115</v>
      </c>
    </row>
    <row r="1137" spans="2:11" x14ac:dyDescent="0.15">
      <c r="B1137" t="s">
        <v>2989</v>
      </c>
      <c r="C1137" t="s">
        <v>2990</v>
      </c>
      <c r="D1137" t="s">
        <v>20</v>
      </c>
      <c r="E1137">
        <v>84.66</v>
      </c>
      <c r="F1137" s="10">
        <v>0.1176</v>
      </c>
      <c r="G1137" s="10">
        <v>5.3400000000000003E-2</v>
      </c>
      <c r="H1137" t="s">
        <v>7296</v>
      </c>
      <c r="I1137">
        <v>105.83</v>
      </c>
      <c r="J1137" t="s">
        <v>23</v>
      </c>
      <c r="K1137" t="s">
        <v>24</v>
      </c>
    </row>
    <row r="1138" spans="2:11" x14ac:dyDescent="0.15">
      <c r="B1138" t="s">
        <v>2280</v>
      </c>
      <c r="C1138" t="s">
        <v>2281</v>
      </c>
      <c r="D1138" t="s">
        <v>33</v>
      </c>
      <c r="E1138">
        <v>20.170000000000002</v>
      </c>
      <c r="F1138" s="10">
        <v>6.2899999999999998E-2</v>
      </c>
      <c r="G1138" s="10">
        <v>1.3494999999999999</v>
      </c>
      <c r="H1138" t="s">
        <v>7297</v>
      </c>
      <c r="I1138">
        <v>41.55</v>
      </c>
      <c r="J1138" t="s">
        <v>47</v>
      </c>
      <c r="K1138" t="s">
        <v>47</v>
      </c>
    </row>
    <row r="1139" spans="2:11" x14ac:dyDescent="0.15">
      <c r="B1139" t="s">
        <v>2733</v>
      </c>
      <c r="C1139" t="s">
        <v>2734</v>
      </c>
      <c r="D1139" t="s">
        <v>20</v>
      </c>
      <c r="E1139">
        <v>31.24</v>
      </c>
      <c r="F1139" s="10">
        <v>0.2417</v>
      </c>
      <c r="G1139" s="10">
        <v>0.90669999999999995</v>
      </c>
      <c r="H1139" t="s">
        <v>7297</v>
      </c>
      <c r="I1139">
        <v>80.5</v>
      </c>
      <c r="J1139" t="s">
        <v>23</v>
      </c>
      <c r="K1139" t="s">
        <v>42</v>
      </c>
    </row>
    <row r="1140" spans="2:11" x14ac:dyDescent="0.15">
      <c r="B1140" t="s">
        <v>1860</v>
      </c>
      <c r="C1140" t="s">
        <v>1861</v>
      </c>
      <c r="D1140" t="s">
        <v>69</v>
      </c>
      <c r="E1140">
        <v>34.07</v>
      </c>
      <c r="F1140" s="10">
        <v>-8.4500000000000006E-2</v>
      </c>
      <c r="G1140" s="10">
        <v>0.57779999999999998</v>
      </c>
      <c r="H1140" t="s">
        <v>7297</v>
      </c>
      <c r="I1140">
        <v>64.8</v>
      </c>
      <c r="J1140" t="s">
        <v>70</v>
      </c>
      <c r="K1140" t="s">
        <v>118</v>
      </c>
    </row>
    <row r="1141" spans="2:11" x14ac:dyDescent="0.15">
      <c r="B1141" t="s">
        <v>2779</v>
      </c>
      <c r="C1141" t="s">
        <v>2780</v>
      </c>
      <c r="D1141" t="s">
        <v>33</v>
      </c>
      <c r="E1141">
        <v>14.09</v>
      </c>
      <c r="F1141" s="10">
        <v>1.0557000000000001</v>
      </c>
      <c r="G1141" s="10">
        <v>1.0253000000000001</v>
      </c>
      <c r="H1141" t="s">
        <v>7297</v>
      </c>
      <c r="I1141">
        <v>46.91</v>
      </c>
      <c r="J1141" t="s">
        <v>34</v>
      </c>
      <c r="K1141" t="s">
        <v>73</v>
      </c>
    </row>
    <row r="1142" spans="2:11" x14ac:dyDescent="0.15">
      <c r="B1142" t="s">
        <v>2236</v>
      </c>
      <c r="C1142" t="s">
        <v>2237</v>
      </c>
      <c r="D1142" t="s">
        <v>33</v>
      </c>
      <c r="E1142">
        <v>22.65</v>
      </c>
      <c r="F1142" s="10">
        <v>8.3000000000000004E-2</v>
      </c>
      <c r="G1142" s="10">
        <v>0.17649999999999999</v>
      </c>
      <c r="H1142" t="s">
        <v>7297</v>
      </c>
      <c r="I1142">
        <v>71.989999999999995</v>
      </c>
      <c r="J1142" t="s">
        <v>47</v>
      </c>
      <c r="K1142" t="s">
        <v>47</v>
      </c>
    </row>
    <row r="1143" spans="2:11" x14ac:dyDescent="0.15">
      <c r="B1143" t="s">
        <v>1774</v>
      </c>
      <c r="C1143" t="s">
        <v>1775</v>
      </c>
      <c r="D1143" t="s">
        <v>65</v>
      </c>
      <c r="E1143">
        <v>20.239999999999998</v>
      </c>
      <c r="F1143" s="10">
        <v>0.13120000000000001</v>
      </c>
      <c r="G1143" s="10">
        <v>1.0751999999999999</v>
      </c>
      <c r="H1143" t="s">
        <v>7298</v>
      </c>
      <c r="I1143">
        <v>35.24</v>
      </c>
      <c r="J1143" t="s">
        <v>65</v>
      </c>
      <c r="K1143" t="s">
        <v>66</v>
      </c>
    </row>
    <row r="1144" spans="2:11" x14ac:dyDescent="0.15">
      <c r="B1144" t="s">
        <v>4657</v>
      </c>
      <c r="C1144" t="s">
        <v>4658</v>
      </c>
      <c r="D1144" t="s">
        <v>43</v>
      </c>
      <c r="E1144">
        <v>21.4</v>
      </c>
      <c r="F1144" s="10">
        <v>0.67249999999999999</v>
      </c>
      <c r="G1144" s="10">
        <v>8.1000000000000003E-2</v>
      </c>
      <c r="H1144" t="s">
        <v>7299</v>
      </c>
      <c r="I1144">
        <v>91.1</v>
      </c>
      <c r="J1144" t="s">
        <v>43</v>
      </c>
      <c r="K1144" t="s">
        <v>44</v>
      </c>
    </row>
    <row r="1145" spans="2:11" x14ac:dyDescent="0.15">
      <c r="B1145" t="s">
        <v>2068</v>
      </c>
      <c r="C1145" t="s">
        <v>2069</v>
      </c>
      <c r="D1145" t="s">
        <v>43</v>
      </c>
      <c r="E1145">
        <v>7.79</v>
      </c>
      <c r="F1145" s="10">
        <v>-4.41E-2</v>
      </c>
      <c r="G1145" s="10">
        <v>1.2784</v>
      </c>
      <c r="H1145" t="s">
        <v>7299</v>
      </c>
      <c r="I1145">
        <v>8.06</v>
      </c>
      <c r="J1145" t="s">
        <v>43</v>
      </c>
      <c r="K1145" t="s">
        <v>44</v>
      </c>
    </row>
    <row r="1146" spans="2:11" x14ac:dyDescent="0.15">
      <c r="B1146" t="s">
        <v>7300</v>
      </c>
      <c r="C1146" t="s">
        <v>7301</v>
      </c>
      <c r="D1146" t="s">
        <v>43</v>
      </c>
      <c r="E1146" t="s">
        <v>6216</v>
      </c>
      <c r="F1146" s="10">
        <v>-0.57089999999999996</v>
      </c>
      <c r="G1146" s="10">
        <v>0.71579999999999999</v>
      </c>
      <c r="H1146" t="s">
        <v>7299</v>
      </c>
      <c r="I1146">
        <v>18.97</v>
      </c>
      <c r="J1146" t="s">
        <v>43</v>
      </c>
      <c r="K1146" t="s">
        <v>101</v>
      </c>
    </row>
    <row r="1147" spans="2:11" x14ac:dyDescent="0.15">
      <c r="B1147" t="s">
        <v>2278</v>
      </c>
      <c r="C1147" t="s">
        <v>2279</v>
      </c>
      <c r="D1147" t="s">
        <v>80</v>
      </c>
      <c r="E1147">
        <v>80.67</v>
      </c>
      <c r="F1147" s="10">
        <v>4.3799999999999999E-2</v>
      </c>
      <c r="G1147" s="10">
        <v>1.2986</v>
      </c>
      <c r="H1147" t="s">
        <v>7302</v>
      </c>
      <c r="I1147">
        <v>39.53</v>
      </c>
      <c r="J1147" t="s">
        <v>80</v>
      </c>
      <c r="K1147" t="s">
        <v>81</v>
      </c>
    </row>
    <row r="1148" spans="2:11" x14ac:dyDescent="0.15">
      <c r="B1148" t="s">
        <v>2759</v>
      </c>
      <c r="C1148" t="s">
        <v>2760</v>
      </c>
      <c r="D1148" t="s">
        <v>28</v>
      </c>
      <c r="E1148">
        <v>23.72</v>
      </c>
      <c r="F1148" s="10">
        <v>0.18540000000000001</v>
      </c>
      <c r="G1148" s="10">
        <v>0.93179999999999996</v>
      </c>
      <c r="H1148" t="s">
        <v>7302</v>
      </c>
      <c r="I1148">
        <v>148.47999999999999</v>
      </c>
      <c r="J1148" t="s">
        <v>31</v>
      </c>
      <c r="K1148" t="s">
        <v>116</v>
      </c>
    </row>
    <row r="1149" spans="2:11" x14ac:dyDescent="0.15">
      <c r="B1149" t="s">
        <v>1674</v>
      </c>
      <c r="C1149" t="s">
        <v>1675</v>
      </c>
      <c r="D1149" t="s">
        <v>80</v>
      </c>
      <c r="E1149">
        <v>621.37</v>
      </c>
      <c r="F1149" s="10">
        <v>2.0000000000000001E-4</v>
      </c>
      <c r="G1149" s="10">
        <v>0.89380000000000004</v>
      </c>
      <c r="H1149" t="s">
        <v>7302</v>
      </c>
      <c r="I1149">
        <v>25.43</v>
      </c>
      <c r="J1149" t="s">
        <v>80</v>
      </c>
      <c r="K1149" t="s">
        <v>81</v>
      </c>
    </row>
    <row r="1150" spans="2:11" x14ac:dyDescent="0.15">
      <c r="B1150" t="s">
        <v>1938</v>
      </c>
      <c r="C1150" t="s">
        <v>1939</v>
      </c>
      <c r="D1150" t="s">
        <v>80</v>
      </c>
      <c r="E1150" t="s">
        <v>6216</v>
      </c>
      <c r="F1150" s="10">
        <v>4.24E-2</v>
      </c>
      <c r="G1150" s="10">
        <v>0.72019999999999995</v>
      </c>
      <c r="H1150" t="s">
        <v>7302</v>
      </c>
      <c r="I1150">
        <v>18.260000000000002</v>
      </c>
      <c r="J1150" t="s">
        <v>80</v>
      </c>
      <c r="K1150" t="s">
        <v>81</v>
      </c>
    </row>
    <row r="1151" spans="2:11" x14ac:dyDescent="0.15">
      <c r="B1151" t="s">
        <v>2521</v>
      </c>
      <c r="C1151" t="s">
        <v>2522</v>
      </c>
      <c r="D1151" t="s">
        <v>36</v>
      </c>
      <c r="E1151">
        <v>153.66</v>
      </c>
      <c r="F1151" s="10">
        <v>3.1399999999999997E-2</v>
      </c>
      <c r="G1151" s="10">
        <v>1.36</v>
      </c>
      <c r="H1151" t="s">
        <v>7303</v>
      </c>
      <c r="I1151">
        <v>24.07</v>
      </c>
      <c r="J1151" t="s">
        <v>37</v>
      </c>
      <c r="K1151" t="s">
        <v>99</v>
      </c>
    </row>
    <row r="1152" spans="2:11" x14ac:dyDescent="0.15">
      <c r="B1152" t="s">
        <v>2138</v>
      </c>
      <c r="C1152" t="s">
        <v>2139</v>
      </c>
      <c r="D1152" t="s">
        <v>33</v>
      </c>
      <c r="E1152">
        <v>2.06</v>
      </c>
      <c r="F1152" s="10">
        <v>5.7799999999999997E-2</v>
      </c>
      <c r="G1152" s="10">
        <v>0.58460000000000001</v>
      </c>
      <c r="H1152" t="s">
        <v>7303</v>
      </c>
      <c r="I1152">
        <v>11.95</v>
      </c>
      <c r="J1152" t="s">
        <v>47</v>
      </c>
      <c r="K1152" t="s">
        <v>47</v>
      </c>
    </row>
    <row r="1153" spans="2:11" x14ac:dyDescent="0.15">
      <c r="B1153" t="s">
        <v>2148</v>
      </c>
      <c r="C1153" t="s">
        <v>2149</v>
      </c>
      <c r="D1153" t="s">
        <v>33</v>
      </c>
      <c r="E1153">
        <v>13.78</v>
      </c>
      <c r="F1153" s="10">
        <v>-0.43409999999999999</v>
      </c>
      <c r="G1153" s="10">
        <v>0.59299999999999997</v>
      </c>
      <c r="H1153" t="s">
        <v>7303</v>
      </c>
      <c r="I1153">
        <v>17.47</v>
      </c>
      <c r="J1153" t="s">
        <v>47</v>
      </c>
      <c r="K1153" t="s">
        <v>47</v>
      </c>
    </row>
    <row r="1154" spans="2:11" x14ac:dyDescent="0.15">
      <c r="B1154" t="s">
        <v>2226</v>
      </c>
      <c r="C1154" t="s">
        <v>2227</v>
      </c>
      <c r="D1154" t="s">
        <v>20</v>
      </c>
      <c r="E1154">
        <v>79.39</v>
      </c>
      <c r="F1154" s="10">
        <v>3.85E-2</v>
      </c>
      <c r="G1154" s="10">
        <v>0.81169999999999998</v>
      </c>
      <c r="H1154" t="s">
        <v>7303</v>
      </c>
      <c r="I1154">
        <v>16.190000000000001</v>
      </c>
      <c r="J1154" t="s">
        <v>21</v>
      </c>
      <c r="K1154" t="s">
        <v>63</v>
      </c>
    </row>
    <row r="1155" spans="2:11" x14ac:dyDescent="0.15">
      <c r="B1155" t="s">
        <v>3085</v>
      </c>
      <c r="C1155" t="s">
        <v>3086</v>
      </c>
      <c r="D1155" t="s">
        <v>69</v>
      </c>
      <c r="E1155">
        <v>30.42</v>
      </c>
      <c r="F1155" s="10">
        <v>-1.2999999999999999E-2</v>
      </c>
      <c r="G1155" s="10">
        <v>0.73509999999999998</v>
      </c>
      <c r="H1155" t="s">
        <v>7304</v>
      </c>
      <c r="I1155">
        <v>57.8</v>
      </c>
      <c r="J1155" t="s">
        <v>76</v>
      </c>
      <c r="K1155" t="s">
        <v>82</v>
      </c>
    </row>
    <row r="1156" spans="2:11" x14ac:dyDescent="0.15">
      <c r="B1156" t="s">
        <v>1952</v>
      </c>
      <c r="C1156" t="s">
        <v>1953</v>
      </c>
      <c r="D1156" t="s">
        <v>65</v>
      </c>
      <c r="E1156">
        <v>18.78</v>
      </c>
      <c r="F1156" s="10">
        <v>0.1053</v>
      </c>
      <c r="G1156" s="10">
        <v>1.4931000000000001</v>
      </c>
      <c r="H1156" t="s">
        <v>7305</v>
      </c>
      <c r="I1156">
        <v>39.520000000000003</v>
      </c>
      <c r="J1156" t="s">
        <v>65</v>
      </c>
      <c r="K1156" t="s">
        <v>110</v>
      </c>
    </row>
    <row r="1157" spans="2:11" x14ac:dyDescent="0.15">
      <c r="B1157" t="s">
        <v>7306</v>
      </c>
      <c r="C1157" t="s">
        <v>7307</v>
      </c>
      <c r="D1157" t="s">
        <v>28</v>
      </c>
      <c r="E1157" t="s">
        <v>6216</v>
      </c>
      <c r="F1157" t="s">
        <v>6216</v>
      </c>
      <c r="G1157" t="s">
        <v>6216</v>
      </c>
      <c r="H1157" t="s">
        <v>7305</v>
      </c>
      <c r="I1157">
        <v>27.25</v>
      </c>
      <c r="J1157" t="s">
        <v>31</v>
      </c>
      <c r="K1157" t="s">
        <v>116</v>
      </c>
    </row>
    <row r="1158" spans="2:11" x14ac:dyDescent="0.15">
      <c r="B1158" t="s">
        <v>7308</v>
      </c>
      <c r="C1158" t="s">
        <v>7309</v>
      </c>
      <c r="D1158" t="s">
        <v>33</v>
      </c>
      <c r="E1158">
        <v>95.49</v>
      </c>
      <c r="F1158" s="10">
        <v>9.9099999999999994E-2</v>
      </c>
      <c r="G1158" s="10">
        <v>5.3800000000000001E-2</v>
      </c>
      <c r="H1158" t="s">
        <v>7305</v>
      </c>
      <c r="I1158">
        <v>126.21</v>
      </c>
      <c r="J1158" t="s">
        <v>47</v>
      </c>
      <c r="K1158" t="s">
        <v>47</v>
      </c>
    </row>
    <row r="1159" spans="2:11" x14ac:dyDescent="0.15">
      <c r="B1159" t="s">
        <v>1698</v>
      </c>
      <c r="C1159" t="s">
        <v>1699</v>
      </c>
      <c r="D1159" t="s">
        <v>65</v>
      </c>
      <c r="E1159" t="s">
        <v>6216</v>
      </c>
      <c r="F1159" t="s">
        <v>6216</v>
      </c>
      <c r="G1159" t="s">
        <v>6216</v>
      </c>
      <c r="H1159" t="s">
        <v>7310</v>
      </c>
      <c r="I1159">
        <v>42.94</v>
      </c>
      <c r="J1159" t="s">
        <v>65</v>
      </c>
      <c r="K1159" t="s">
        <v>66</v>
      </c>
    </row>
    <row r="1160" spans="2:11" x14ac:dyDescent="0.15">
      <c r="B1160" t="s">
        <v>1762</v>
      </c>
      <c r="C1160" t="s">
        <v>1763</v>
      </c>
      <c r="D1160" t="s">
        <v>20</v>
      </c>
      <c r="E1160">
        <v>108.13</v>
      </c>
      <c r="F1160" s="10">
        <v>-1E-3</v>
      </c>
      <c r="G1160" s="10">
        <v>0.93610000000000004</v>
      </c>
      <c r="H1160" t="s">
        <v>7310</v>
      </c>
      <c r="I1160">
        <v>52.69</v>
      </c>
      <c r="J1160" t="s">
        <v>21</v>
      </c>
      <c r="K1160" t="s">
        <v>63</v>
      </c>
    </row>
    <row r="1161" spans="2:11" x14ac:dyDescent="0.15">
      <c r="B1161" t="s">
        <v>1880</v>
      </c>
      <c r="C1161" t="s">
        <v>1881</v>
      </c>
      <c r="D1161" t="s">
        <v>20</v>
      </c>
      <c r="E1161" t="s">
        <v>6216</v>
      </c>
      <c r="F1161" s="10">
        <v>-1.9400000000000001E-2</v>
      </c>
      <c r="G1161" s="10">
        <v>0.3901</v>
      </c>
      <c r="H1161" t="s">
        <v>7310</v>
      </c>
      <c r="I1161">
        <v>36.74</v>
      </c>
      <c r="J1161" t="s">
        <v>21</v>
      </c>
      <c r="K1161" t="s">
        <v>92</v>
      </c>
    </row>
    <row r="1162" spans="2:11" x14ac:dyDescent="0.15">
      <c r="B1162" t="s">
        <v>1756</v>
      </c>
      <c r="C1162" t="s">
        <v>1757</v>
      </c>
      <c r="D1162" t="s">
        <v>28</v>
      </c>
      <c r="E1162" t="s">
        <v>6216</v>
      </c>
      <c r="F1162" t="s">
        <v>6216</v>
      </c>
      <c r="G1162" t="s">
        <v>6216</v>
      </c>
      <c r="H1162" t="s">
        <v>7311</v>
      </c>
      <c r="I1162">
        <v>44.1</v>
      </c>
      <c r="J1162" t="s">
        <v>58</v>
      </c>
      <c r="K1162" t="s">
        <v>59</v>
      </c>
    </row>
    <row r="1163" spans="2:11" x14ac:dyDescent="0.15">
      <c r="B1163" t="s">
        <v>2094</v>
      </c>
      <c r="C1163" t="s">
        <v>2095</v>
      </c>
      <c r="D1163" t="s">
        <v>80</v>
      </c>
      <c r="E1163">
        <v>15.78</v>
      </c>
      <c r="F1163" s="10">
        <v>-0.16669999999999999</v>
      </c>
      <c r="G1163" s="10">
        <v>3.6339999999999999</v>
      </c>
      <c r="H1163" t="s">
        <v>7311</v>
      </c>
      <c r="I1163">
        <v>17.600000000000001</v>
      </c>
      <c r="J1163" t="s">
        <v>80</v>
      </c>
      <c r="K1163" t="s">
        <v>102</v>
      </c>
    </row>
    <row r="1164" spans="2:11" x14ac:dyDescent="0.15">
      <c r="B1164" t="s">
        <v>2042</v>
      </c>
      <c r="C1164" t="s">
        <v>2043</v>
      </c>
      <c r="D1164" t="s">
        <v>69</v>
      </c>
      <c r="E1164">
        <v>15.78</v>
      </c>
      <c r="F1164" s="10">
        <v>-9.0999999999999998E-2</v>
      </c>
      <c r="G1164" s="10">
        <v>16.269300000000001</v>
      </c>
      <c r="H1164" t="s">
        <v>7311</v>
      </c>
      <c r="I1164">
        <v>77.599999999999994</v>
      </c>
      <c r="J1164" t="s">
        <v>6370</v>
      </c>
      <c r="K1164" t="s">
        <v>87</v>
      </c>
    </row>
    <row r="1165" spans="2:11" x14ac:dyDescent="0.15">
      <c r="B1165" t="s">
        <v>2979</v>
      </c>
      <c r="C1165" t="s">
        <v>2980</v>
      </c>
      <c r="D1165" t="s">
        <v>33</v>
      </c>
      <c r="E1165">
        <v>43.3</v>
      </c>
      <c r="F1165" s="10">
        <v>2.5399999999999999E-2</v>
      </c>
      <c r="G1165" s="10">
        <v>0.19389999999999999</v>
      </c>
      <c r="H1165" t="s">
        <v>7312</v>
      </c>
      <c r="I1165">
        <v>39.89</v>
      </c>
      <c r="J1165" t="s">
        <v>47</v>
      </c>
      <c r="K1165" t="s">
        <v>47</v>
      </c>
    </row>
    <row r="1166" spans="2:11" x14ac:dyDescent="0.15">
      <c r="B1166" t="s">
        <v>2002</v>
      </c>
      <c r="C1166" t="s">
        <v>2003</v>
      </c>
      <c r="D1166" t="s">
        <v>28</v>
      </c>
      <c r="E1166" t="s">
        <v>6216</v>
      </c>
      <c r="F1166" s="10">
        <v>0.15859999999999999</v>
      </c>
      <c r="G1166" s="10">
        <v>2.9117000000000002</v>
      </c>
      <c r="H1166" t="s">
        <v>7312</v>
      </c>
      <c r="I1166">
        <v>158</v>
      </c>
      <c r="J1166" t="s">
        <v>58</v>
      </c>
      <c r="K1166" t="s">
        <v>59</v>
      </c>
    </row>
    <row r="1167" spans="2:11" x14ac:dyDescent="0.15">
      <c r="B1167" t="s">
        <v>2757</v>
      </c>
      <c r="C1167" t="s">
        <v>2758</v>
      </c>
      <c r="D1167" t="s">
        <v>69</v>
      </c>
      <c r="E1167">
        <v>424.07</v>
      </c>
      <c r="F1167" s="10">
        <v>6.4000000000000003E-3</v>
      </c>
      <c r="G1167" s="10">
        <v>0.45240000000000002</v>
      </c>
      <c r="H1167" t="s">
        <v>7313</v>
      </c>
      <c r="I1167">
        <v>28.51</v>
      </c>
      <c r="J1167" t="s">
        <v>76</v>
      </c>
      <c r="K1167" t="s">
        <v>77</v>
      </c>
    </row>
    <row r="1168" spans="2:11" x14ac:dyDescent="0.15">
      <c r="B1168" t="s">
        <v>7314</v>
      </c>
      <c r="C1168" t="s">
        <v>7315</v>
      </c>
      <c r="D1168" t="s">
        <v>20</v>
      </c>
      <c r="E1168" t="s">
        <v>6216</v>
      </c>
      <c r="F1168" s="10">
        <v>0.31559999999999999</v>
      </c>
      <c r="G1168" s="10">
        <v>0.73480000000000001</v>
      </c>
      <c r="H1168" t="s">
        <v>7313</v>
      </c>
      <c r="I1168">
        <v>36.79</v>
      </c>
      <c r="J1168" t="s">
        <v>21</v>
      </c>
      <c r="K1168" t="s">
        <v>22</v>
      </c>
    </row>
    <row r="1169" spans="2:11" x14ac:dyDescent="0.15">
      <c r="B1169" t="s">
        <v>3291</v>
      </c>
      <c r="C1169" t="s">
        <v>3292</v>
      </c>
      <c r="D1169" t="s">
        <v>33</v>
      </c>
      <c r="E1169">
        <v>24.44</v>
      </c>
      <c r="F1169" s="10">
        <v>5.4800000000000001E-2</v>
      </c>
      <c r="G1169" s="10">
        <v>2.0497000000000001</v>
      </c>
      <c r="H1169" t="s">
        <v>7313</v>
      </c>
      <c r="I1169">
        <v>49.36</v>
      </c>
      <c r="J1169" t="s">
        <v>34</v>
      </c>
      <c r="K1169" t="s">
        <v>73</v>
      </c>
    </row>
    <row r="1170" spans="2:11" x14ac:dyDescent="0.15">
      <c r="B1170" t="s">
        <v>2695</v>
      </c>
      <c r="C1170" t="s">
        <v>2696</v>
      </c>
      <c r="D1170" t="s">
        <v>36</v>
      </c>
      <c r="E1170" t="s">
        <v>6216</v>
      </c>
      <c r="F1170" s="10">
        <v>-0.71509999999999996</v>
      </c>
      <c r="G1170" s="10">
        <v>0.2233</v>
      </c>
      <c r="H1170" t="s">
        <v>7316</v>
      </c>
      <c r="I1170">
        <v>53.05</v>
      </c>
      <c r="J1170" t="s">
        <v>40</v>
      </c>
      <c r="K1170" t="s">
        <v>55</v>
      </c>
    </row>
    <row r="1171" spans="2:11" x14ac:dyDescent="0.15">
      <c r="B1171" t="s">
        <v>2673</v>
      </c>
      <c r="C1171" t="s">
        <v>2674</v>
      </c>
      <c r="D1171" t="s">
        <v>33</v>
      </c>
      <c r="E1171">
        <v>18.73</v>
      </c>
      <c r="F1171" s="10">
        <v>0.1673</v>
      </c>
      <c r="G1171" s="10">
        <v>0.46650000000000003</v>
      </c>
      <c r="H1171" t="s">
        <v>7316</v>
      </c>
      <c r="I1171">
        <v>53.38</v>
      </c>
      <c r="J1171" t="s">
        <v>34</v>
      </c>
      <c r="K1171" t="s">
        <v>73</v>
      </c>
    </row>
    <row r="1172" spans="2:11" x14ac:dyDescent="0.15">
      <c r="B1172" t="s">
        <v>1816</v>
      </c>
      <c r="C1172" t="s">
        <v>1817</v>
      </c>
      <c r="D1172" t="s">
        <v>65</v>
      </c>
      <c r="E1172">
        <v>16.18</v>
      </c>
      <c r="F1172" s="10">
        <v>9.06E-2</v>
      </c>
      <c r="G1172" s="10">
        <v>1.3819999999999999</v>
      </c>
      <c r="H1172" t="s">
        <v>7316</v>
      </c>
      <c r="I1172">
        <v>60.42</v>
      </c>
      <c r="J1172" t="s">
        <v>65</v>
      </c>
      <c r="K1172" t="s">
        <v>88</v>
      </c>
    </row>
    <row r="1173" spans="2:11" x14ac:dyDescent="0.15">
      <c r="B1173" t="s">
        <v>1768</v>
      </c>
      <c r="C1173" t="s">
        <v>1769</v>
      </c>
      <c r="D1173" t="s">
        <v>65</v>
      </c>
      <c r="E1173">
        <v>20.11</v>
      </c>
      <c r="F1173" s="10">
        <v>8.7999999999999995E-2</v>
      </c>
      <c r="G1173" s="10">
        <v>0.85919999999999996</v>
      </c>
      <c r="H1173" t="s">
        <v>7317</v>
      </c>
      <c r="I1173">
        <v>71.38</v>
      </c>
      <c r="J1173" t="s">
        <v>65</v>
      </c>
      <c r="K1173" t="s">
        <v>110</v>
      </c>
    </row>
    <row r="1174" spans="2:11" x14ac:dyDescent="0.15">
      <c r="B1174" t="s">
        <v>1830</v>
      </c>
      <c r="C1174" t="s">
        <v>1831</v>
      </c>
      <c r="D1174" t="s">
        <v>69</v>
      </c>
      <c r="E1174">
        <v>26.59</v>
      </c>
      <c r="F1174" s="10">
        <v>-0.1835</v>
      </c>
      <c r="G1174" s="10">
        <v>1.6315</v>
      </c>
      <c r="H1174" t="s">
        <v>7317</v>
      </c>
      <c r="I1174">
        <v>83.01</v>
      </c>
      <c r="J1174" t="s">
        <v>76</v>
      </c>
      <c r="K1174" t="s">
        <v>95</v>
      </c>
    </row>
    <row r="1175" spans="2:11" x14ac:dyDescent="0.15">
      <c r="B1175" t="s">
        <v>7318</v>
      </c>
      <c r="C1175" t="s">
        <v>7319</v>
      </c>
      <c r="D1175" t="s">
        <v>20</v>
      </c>
      <c r="E1175" t="s">
        <v>6216</v>
      </c>
      <c r="F1175" t="s">
        <v>6216</v>
      </c>
      <c r="G1175" s="10">
        <v>0.1638</v>
      </c>
      <c r="H1175" t="s">
        <v>7317</v>
      </c>
      <c r="I1175">
        <v>68.5</v>
      </c>
      <c r="J1175" t="s">
        <v>23</v>
      </c>
      <c r="K1175" t="s">
        <v>24</v>
      </c>
    </row>
    <row r="1176" spans="2:11" x14ac:dyDescent="0.15">
      <c r="B1176" t="s">
        <v>1611</v>
      </c>
      <c r="C1176" t="s">
        <v>1612</v>
      </c>
      <c r="D1176" t="s">
        <v>25</v>
      </c>
      <c r="E1176">
        <v>28.4</v>
      </c>
      <c r="F1176" s="10">
        <v>0.39700000000000002</v>
      </c>
      <c r="G1176" s="10">
        <v>1.8517999999999999</v>
      </c>
      <c r="H1176" t="s">
        <v>7317</v>
      </c>
      <c r="I1176">
        <v>47.14</v>
      </c>
      <c r="J1176" t="s">
        <v>26</v>
      </c>
      <c r="K1176" t="s">
        <v>57</v>
      </c>
    </row>
    <row r="1177" spans="2:11" x14ac:dyDescent="0.15">
      <c r="B1177" t="s">
        <v>2533</v>
      </c>
      <c r="C1177" t="s">
        <v>2534</v>
      </c>
      <c r="D1177" t="s">
        <v>28</v>
      </c>
      <c r="E1177">
        <v>11.71</v>
      </c>
      <c r="F1177" s="10">
        <v>0.11700000000000001</v>
      </c>
      <c r="G1177" s="10">
        <v>0.65539999999999998</v>
      </c>
      <c r="H1177" t="s">
        <v>7320</v>
      </c>
      <c r="I1177">
        <v>39.46</v>
      </c>
      <c r="J1177" t="s">
        <v>67</v>
      </c>
      <c r="K1177" t="s">
        <v>100</v>
      </c>
    </row>
    <row r="1178" spans="2:11" x14ac:dyDescent="0.15">
      <c r="B1178" t="s">
        <v>2589</v>
      </c>
      <c r="C1178" t="s">
        <v>7321</v>
      </c>
      <c r="D1178" t="s">
        <v>69</v>
      </c>
      <c r="E1178">
        <v>16.63</v>
      </c>
      <c r="F1178" s="10">
        <v>0.1656</v>
      </c>
      <c r="G1178" s="10">
        <v>0.27689999999999998</v>
      </c>
      <c r="H1178" t="s">
        <v>7320</v>
      </c>
      <c r="I1178">
        <v>59.57</v>
      </c>
      <c r="J1178" t="s">
        <v>76</v>
      </c>
      <c r="K1178" t="s">
        <v>95</v>
      </c>
    </row>
    <row r="1179" spans="2:11" x14ac:dyDescent="0.15">
      <c r="B1179" t="s">
        <v>2158</v>
      </c>
      <c r="C1179" t="s">
        <v>2159</v>
      </c>
      <c r="D1179" t="s">
        <v>33</v>
      </c>
      <c r="E1179">
        <v>20.350000000000001</v>
      </c>
      <c r="F1179" s="10">
        <v>6.9000000000000006E-2</v>
      </c>
      <c r="G1179" s="10">
        <v>7.2900000000000006E-2</v>
      </c>
      <c r="H1179" t="s">
        <v>7322</v>
      </c>
      <c r="I1179">
        <v>28.9</v>
      </c>
      <c r="J1179" t="s">
        <v>47</v>
      </c>
      <c r="K1179" t="s">
        <v>47</v>
      </c>
    </row>
    <row r="1180" spans="2:11" x14ac:dyDescent="0.15">
      <c r="B1180" t="s">
        <v>2559</v>
      </c>
      <c r="C1180" t="s">
        <v>2560</v>
      </c>
      <c r="D1180" t="s">
        <v>28</v>
      </c>
      <c r="E1180" t="s">
        <v>6216</v>
      </c>
      <c r="F1180" t="s">
        <v>6216</v>
      </c>
      <c r="G1180" s="10">
        <v>4.9412000000000003</v>
      </c>
      <c r="H1180" t="s">
        <v>7323</v>
      </c>
      <c r="I1180">
        <v>17.690000000000001</v>
      </c>
      <c r="J1180" t="s">
        <v>58</v>
      </c>
      <c r="K1180" t="s">
        <v>59</v>
      </c>
    </row>
    <row r="1181" spans="2:11" x14ac:dyDescent="0.15">
      <c r="B1181" t="s">
        <v>3873</v>
      </c>
      <c r="C1181" t="s">
        <v>3874</v>
      </c>
      <c r="D1181" t="s">
        <v>89</v>
      </c>
      <c r="E1181">
        <v>163.18</v>
      </c>
      <c r="F1181" s="10">
        <v>-1.03E-2</v>
      </c>
      <c r="G1181" s="10">
        <v>0.3135</v>
      </c>
      <c r="H1181" t="s">
        <v>7323</v>
      </c>
      <c r="I1181">
        <v>6.74</v>
      </c>
      <c r="J1181" t="s">
        <v>89</v>
      </c>
      <c r="K1181" t="s">
        <v>93</v>
      </c>
    </row>
    <row r="1182" spans="2:11" x14ac:dyDescent="0.15">
      <c r="B1182" t="s">
        <v>2713</v>
      </c>
      <c r="C1182" t="s">
        <v>2714</v>
      </c>
      <c r="D1182" t="s">
        <v>36</v>
      </c>
      <c r="E1182">
        <v>22.42</v>
      </c>
      <c r="F1182" s="10">
        <v>0.23019999999999999</v>
      </c>
      <c r="G1182" s="10">
        <v>2.5392000000000001</v>
      </c>
      <c r="H1182" t="s">
        <v>7323</v>
      </c>
      <c r="I1182">
        <v>27.24</v>
      </c>
      <c r="J1182" t="s">
        <v>37</v>
      </c>
      <c r="K1182" t="s">
        <v>38</v>
      </c>
    </row>
    <row r="1183" spans="2:11" x14ac:dyDescent="0.15">
      <c r="B1183" t="s">
        <v>2693</v>
      </c>
      <c r="C1183" t="s">
        <v>2694</v>
      </c>
      <c r="D1183" t="s">
        <v>69</v>
      </c>
      <c r="E1183">
        <v>18.96</v>
      </c>
      <c r="F1183" s="10">
        <v>1.6000000000000001E-3</v>
      </c>
      <c r="G1183" s="10">
        <v>2.4001999999999999</v>
      </c>
      <c r="H1183" t="s">
        <v>7323</v>
      </c>
      <c r="I1183">
        <v>31.91</v>
      </c>
      <c r="J1183" t="s">
        <v>76</v>
      </c>
      <c r="K1183" t="s">
        <v>82</v>
      </c>
    </row>
    <row r="1184" spans="2:11" x14ac:dyDescent="0.15">
      <c r="B1184" t="s">
        <v>3033</v>
      </c>
      <c r="C1184" t="s">
        <v>3034</v>
      </c>
      <c r="D1184" t="s">
        <v>28</v>
      </c>
      <c r="E1184">
        <v>39.119999999999997</v>
      </c>
      <c r="F1184" s="10">
        <v>0.33329999999999999</v>
      </c>
      <c r="G1184" s="10">
        <v>2.0506000000000002</v>
      </c>
      <c r="H1184" t="s">
        <v>7324</v>
      </c>
      <c r="I1184">
        <v>120.43</v>
      </c>
      <c r="J1184" t="s">
        <v>67</v>
      </c>
      <c r="K1184" t="s">
        <v>100</v>
      </c>
    </row>
    <row r="1185" spans="2:11" x14ac:dyDescent="0.15">
      <c r="B1185" t="s">
        <v>3401</v>
      </c>
      <c r="C1185" t="s">
        <v>3402</v>
      </c>
      <c r="D1185" t="s">
        <v>20</v>
      </c>
      <c r="E1185">
        <v>46.84</v>
      </c>
      <c r="F1185" s="10">
        <v>0.1134</v>
      </c>
      <c r="G1185" s="10">
        <v>9.2999999999999999E-2</v>
      </c>
      <c r="H1185" t="s">
        <v>7325</v>
      </c>
      <c r="I1185">
        <v>45.7</v>
      </c>
      <c r="J1185" t="s">
        <v>48</v>
      </c>
      <c r="K1185" t="s">
        <v>48</v>
      </c>
    </row>
    <row r="1186" spans="2:11" x14ac:dyDescent="0.15">
      <c r="B1186" t="s">
        <v>2218</v>
      </c>
      <c r="C1186" t="s">
        <v>2219</v>
      </c>
      <c r="D1186" t="s">
        <v>80</v>
      </c>
      <c r="E1186">
        <v>59.18</v>
      </c>
      <c r="F1186" s="10">
        <v>3.5099999999999999E-2</v>
      </c>
      <c r="G1186" s="10">
        <v>0.52539999999999998</v>
      </c>
      <c r="H1186" t="s">
        <v>7325</v>
      </c>
      <c r="I1186">
        <v>17.75</v>
      </c>
      <c r="J1186" t="s">
        <v>80</v>
      </c>
      <c r="K1186" t="s">
        <v>81</v>
      </c>
    </row>
    <row r="1187" spans="2:11" x14ac:dyDescent="0.15">
      <c r="B1187" t="s">
        <v>2929</v>
      </c>
      <c r="C1187" t="s">
        <v>2930</v>
      </c>
      <c r="D1187" t="s">
        <v>20</v>
      </c>
      <c r="E1187">
        <v>38.049999999999997</v>
      </c>
      <c r="F1187" s="10">
        <v>9.4799999999999995E-2</v>
      </c>
      <c r="G1187" s="10">
        <v>0.48060000000000003</v>
      </c>
      <c r="H1187" t="s">
        <v>7325</v>
      </c>
      <c r="I1187">
        <v>78.959999999999994</v>
      </c>
      <c r="J1187" t="s">
        <v>48</v>
      </c>
      <c r="K1187" t="s">
        <v>48</v>
      </c>
    </row>
    <row r="1188" spans="2:11" x14ac:dyDescent="0.15">
      <c r="B1188" t="s">
        <v>2631</v>
      </c>
      <c r="C1188" t="s">
        <v>2632</v>
      </c>
      <c r="D1188" t="s">
        <v>28</v>
      </c>
      <c r="E1188">
        <v>9.7899999999999991</v>
      </c>
      <c r="F1188" s="10">
        <v>0.1865</v>
      </c>
      <c r="G1188" s="10">
        <v>0.59940000000000004</v>
      </c>
      <c r="H1188" t="s">
        <v>7326</v>
      </c>
      <c r="I1188">
        <v>55.33</v>
      </c>
      <c r="J1188" t="s">
        <v>67</v>
      </c>
      <c r="K1188" t="s">
        <v>100</v>
      </c>
    </row>
    <row r="1189" spans="2:11" x14ac:dyDescent="0.15">
      <c r="B1189" t="s">
        <v>1782</v>
      </c>
      <c r="C1189" t="s">
        <v>1783</v>
      </c>
      <c r="D1189" t="s">
        <v>45</v>
      </c>
      <c r="E1189">
        <v>11.32</v>
      </c>
      <c r="F1189" s="10">
        <v>5.57E-2</v>
      </c>
      <c r="G1189" s="10">
        <v>0.43409999999999999</v>
      </c>
      <c r="H1189" t="s">
        <v>7326</v>
      </c>
      <c r="I1189">
        <v>3158.05</v>
      </c>
      <c r="J1189" t="s">
        <v>53</v>
      </c>
      <c r="K1189" t="s">
        <v>84</v>
      </c>
    </row>
    <row r="1190" spans="2:11" x14ac:dyDescent="0.15">
      <c r="B1190" t="s">
        <v>2014</v>
      </c>
      <c r="C1190" t="s">
        <v>2015</v>
      </c>
      <c r="D1190" t="s">
        <v>33</v>
      </c>
      <c r="E1190">
        <v>3.95</v>
      </c>
      <c r="F1190" s="10">
        <v>-6.4699999999999994E-2</v>
      </c>
      <c r="G1190" s="10">
        <v>0.59830000000000005</v>
      </c>
      <c r="H1190" t="s">
        <v>7327</v>
      </c>
      <c r="I1190">
        <v>40.1</v>
      </c>
      <c r="J1190" t="s">
        <v>85</v>
      </c>
      <c r="K1190" t="s">
        <v>85</v>
      </c>
    </row>
    <row r="1191" spans="2:11" x14ac:dyDescent="0.15">
      <c r="B1191" t="s">
        <v>1790</v>
      </c>
      <c r="C1191" t="s">
        <v>1791</v>
      </c>
      <c r="D1191" t="s">
        <v>65</v>
      </c>
      <c r="E1191">
        <v>16.57</v>
      </c>
      <c r="F1191" s="10">
        <v>8.7400000000000005E-2</v>
      </c>
      <c r="G1191" s="10">
        <v>1.0213000000000001</v>
      </c>
      <c r="H1191" t="s">
        <v>7327</v>
      </c>
      <c r="I1191">
        <v>65.19</v>
      </c>
      <c r="J1191" t="s">
        <v>65</v>
      </c>
      <c r="K1191" t="s">
        <v>110</v>
      </c>
    </row>
    <row r="1192" spans="2:11" x14ac:dyDescent="0.15">
      <c r="B1192" t="s">
        <v>3577</v>
      </c>
      <c r="C1192" t="s">
        <v>3578</v>
      </c>
      <c r="D1192" t="s">
        <v>28</v>
      </c>
      <c r="E1192">
        <v>20.100000000000001</v>
      </c>
      <c r="F1192" s="10">
        <v>0.21790000000000001</v>
      </c>
      <c r="G1192" s="10">
        <v>0</v>
      </c>
      <c r="H1192" t="s">
        <v>7327</v>
      </c>
      <c r="I1192">
        <v>186.9</v>
      </c>
      <c r="J1192" t="s">
        <v>29</v>
      </c>
      <c r="K1192" t="s">
        <v>30</v>
      </c>
    </row>
    <row r="1193" spans="2:11" x14ac:dyDescent="0.15">
      <c r="B1193" t="s">
        <v>2537</v>
      </c>
      <c r="C1193" t="s">
        <v>2538</v>
      </c>
      <c r="D1193" t="s">
        <v>28</v>
      </c>
      <c r="E1193">
        <v>7.7</v>
      </c>
      <c r="F1193" s="10">
        <v>7.9399999999999998E-2</v>
      </c>
      <c r="G1193" s="10">
        <v>0.80259999999999998</v>
      </c>
      <c r="H1193" t="s">
        <v>7328</v>
      </c>
      <c r="I1193">
        <v>27.37</v>
      </c>
      <c r="J1193" t="s">
        <v>67</v>
      </c>
      <c r="K1193" t="s">
        <v>100</v>
      </c>
    </row>
    <row r="1194" spans="2:11" x14ac:dyDescent="0.15">
      <c r="B1194" t="s">
        <v>2174</v>
      </c>
      <c r="C1194" t="s">
        <v>2175</v>
      </c>
      <c r="D1194" t="s">
        <v>33</v>
      </c>
      <c r="E1194">
        <v>22.75</v>
      </c>
      <c r="F1194" s="10">
        <v>0.11559999999999999</v>
      </c>
      <c r="G1194" s="10">
        <v>0.55910000000000004</v>
      </c>
      <c r="H1194" t="s">
        <v>7329</v>
      </c>
      <c r="I1194">
        <v>90.76</v>
      </c>
      <c r="J1194" t="s">
        <v>47</v>
      </c>
      <c r="K1194" t="s">
        <v>47</v>
      </c>
    </row>
    <row r="1195" spans="2:11" x14ac:dyDescent="0.15">
      <c r="B1195" t="s">
        <v>2240</v>
      </c>
      <c r="C1195" t="s">
        <v>7330</v>
      </c>
      <c r="D1195" t="s">
        <v>69</v>
      </c>
      <c r="E1195">
        <v>23.74</v>
      </c>
      <c r="F1195" s="10">
        <v>1.7999999999999999E-2</v>
      </c>
      <c r="G1195" s="10">
        <v>1.6369</v>
      </c>
      <c r="H1195" t="s">
        <v>7329</v>
      </c>
      <c r="I1195">
        <v>21.14</v>
      </c>
      <c r="J1195" t="s">
        <v>76</v>
      </c>
      <c r="K1195" t="s">
        <v>97</v>
      </c>
    </row>
    <row r="1196" spans="2:11" x14ac:dyDescent="0.15">
      <c r="B1196" t="s">
        <v>2475</v>
      </c>
      <c r="C1196" t="s">
        <v>2476</v>
      </c>
      <c r="D1196" t="s">
        <v>80</v>
      </c>
      <c r="E1196">
        <v>17.95</v>
      </c>
      <c r="F1196" s="10">
        <v>0.1318</v>
      </c>
      <c r="G1196" s="10">
        <v>0.59440000000000004</v>
      </c>
      <c r="H1196" t="s">
        <v>7331</v>
      </c>
      <c r="I1196">
        <v>52.85</v>
      </c>
      <c r="J1196" t="s">
        <v>80</v>
      </c>
      <c r="K1196" t="s">
        <v>81</v>
      </c>
    </row>
    <row r="1197" spans="2:11" x14ac:dyDescent="0.15">
      <c r="B1197" t="s">
        <v>5227</v>
      </c>
      <c r="C1197" t="s">
        <v>5228</v>
      </c>
      <c r="D1197" t="s">
        <v>36</v>
      </c>
      <c r="E1197" t="s">
        <v>6216</v>
      </c>
      <c r="F1197" s="10">
        <v>-2.4489999999999998</v>
      </c>
      <c r="G1197" s="10">
        <v>1.2037</v>
      </c>
      <c r="H1197" t="s">
        <v>7332</v>
      </c>
      <c r="I1197">
        <v>10.95</v>
      </c>
      <c r="J1197" t="s">
        <v>40</v>
      </c>
      <c r="K1197" t="s">
        <v>55</v>
      </c>
    </row>
    <row r="1198" spans="2:11" x14ac:dyDescent="0.15">
      <c r="B1198" t="s">
        <v>2541</v>
      </c>
      <c r="C1198" t="s">
        <v>2542</v>
      </c>
      <c r="D1198" t="s">
        <v>20</v>
      </c>
      <c r="E1198">
        <v>52.12</v>
      </c>
      <c r="F1198" s="10">
        <v>5.11E-2</v>
      </c>
      <c r="G1198" s="10">
        <v>3.39E-2</v>
      </c>
      <c r="H1198" t="s">
        <v>7332</v>
      </c>
      <c r="I1198">
        <v>182.71</v>
      </c>
      <c r="J1198" t="s">
        <v>21</v>
      </c>
      <c r="K1198" t="s">
        <v>92</v>
      </c>
    </row>
    <row r="1199" spans="2:11" x14ac:dyDescent="0.15">
      <c r="B1199" t="s">
        <v>2479</v>
      </c>
      <c r="C1199" t="s">
        <v>2480</v>
      </c>
      <c r="D1199" t="s">
        <v>69</v>
      </c>
      <c r="E1199" t="s">
        <v>6216</v>
      </c>
      <c r="F1199" s="10">
        <v>-0.19009999999999999</v>
      </c>
      <c r="G1199" s="10">
        <v>2.1484000000000001</v>
      </c>
      <c r="H1199" t="s">
        <v>7332</v>
      </c>
      <c r="I1199">
        <v>36.44</v>
      </c>
      <c r="J1199" t="s">
        <v>70</v>
      </c>
      <c r="K1199" t="s">
        <v>106</v>
      </c>
    </row>
    <row r="1200" spans="2:11" x14ac:dyDescent="0.15">
      <c r="B1200" t="s">
        <v>2489</v>
      </c>
      <c r="C1200" t="s">
        <v>2490</v>
      </c>
      <c r="D1200" t="s">
        <v>69</v>
      </c>
      <c r="E1200" t="s">
        <v>7333</v>
      </c>
      <c r="F1200" s="10">
        <v>-5.1700000000000003E-2</v>
      </c>
      <c r="G1200" s="10">
        <v>3.0482</v>
      </c>
      <c r="H1200" t="s">
        <v>7334</v>
      </c>
      <c r="I1200">
        <v>65.95</v>
      </c>
      <c r="J1200" t="s">
        <v>70</v>
      </c>
      <c r="K1200" t="s">
        <v>75</v>
      </c>
    </row>
    <row r="1201" spans="2:11" x14ac:dyDescent="0.15">
      <c r="B1201" t="s">
        <v>7335</v>
      </c>
      <c r="C1201" t="s">
        <v>7336</v>
      </c>
      <c r="D1201" t="s">
        <v>69</v>
      </c>
      <c r="E1201" t="s">
        <v>7337</v>
      </c>
      <c r="F1201" t="s">
        <v>6216</v>
      </c>
      <c r="G1201" s="10">
        <v>0.74670000000000003</v>
      </c>
      <c r="H1201" t="s">
        <v>7338</v>
      </c>
      <c r="I1201">
        <v>18.93</v>
      </c>
      <c r="J1201" t="s">
        <v>76</v>
      </c>
      <c r="K1201" t="s">
        <v>107</v>
      </c>
    </row>
    <row r="1202" spans="2:11" x14ac:dyDescent="0.15">
      <c r="B1202" t="s">
        <v>1740</v>
      </c>
      <c r="C1202" t="s">
        <v>1741</v>
      </c>
      <c r="D1202" t="s">
        <v>28</v>
      </c>
      <c r="E1202">
        <v>12.56</v>
      </c>
      <c r="F1202" t="s">
        <v>6216</v>
      </c>
      <c r="G1202" t="s">
        <v>6216</v>
      </c>
      <c r="H1202" t="s">
        <v>7338</v>
      </c>
      <c r="I1202">
        <v>19.260000000000002</v>
      </c>
      <c r="J1202" t="s">
        <v>58</v>
      </c>
      <c r="K1202" t="s">
        <v>115</v>
      </c>
    </row>
    <row r="1203" spans="2:11" x14ac:dyDescent="0.15">
      <c r="B1203" t="s">
        <v>2569</v>
      </c>
      <c r="C1203" t="s">
        <v>2570</v>
      </c>
      <c r="D1203" t="s">
        <v>20</v>
      </c>
      <c r="E1203" t="s">
        <v>6216</v>
      </c>
      <c r="F1203" s="10">
        <v>-0.88219999999999998</v>
      </c>
      <c r="G1203" s="10">
        <v>2.4024999999999999</v>
      </c>
      <c r="H1203" t="s">
        <v>7339</v>
      </c>
      <c r="I1203">
        <v>31.83</v>
      </c>
      <c r="J1203" t="s">
        <v>23</v>
      </c>
      <c r="K1203" t="s">
        <v>24</v>
      </c>
    </row>
    <row r="1204" spans="2:11" x14ac:dyDescent="0.15">
      <c r="B1204" t="s">
        <v>3233</v>
      </c>
      <c r="C1204" t="s">
        <v>3234</v>
      </c>
      <c r="D1204" t="s">
        <v>28</v>
      </c>
      <c r="E1204">
        <v>17.57</v>
      </c>
      <c r="F1204" s="10">
        <v>0.39479999999999998</v>
      </c>
      <c r="G1204" s="10">
        <v>0.87470000000000003</v>
      </c>
      <c r="H1204" t="s">
        <v>7340</v>
      </c>
      <c r="I1204">
        <v>54.23</v>
      </c>
      <c r="J1204" t="s">
        <v>29</v>
      </c>
      <c r="K1204" t="s">
        <v>52</v>
      </c>
    </row>
    <row r="1205" spans="2:11" x14ac:dyDescent="0.15">
      <c r="B1205" t="s">
        <v>2354</v>
      </c>
      <c r="C1205" t="s">
        <v>2355</v>
      </c>
      <c r="D1205" t="s">
        <v>36</v>
      </c>
      <c r="E1205">
        <v>125.5</v>
      </c>
      <c r="F1205" s="10">
        <v>4.0000000000000002E-4</v>
      </c>
      <c r="G1205" s="10">
        <v>1.1377999999999999</v>
      </c>
      <c r="H1205" t="s">
        <v>7341</v>
      </c>
      <c r="I1205">
        <v>123.79</v>
      </c>
      <c r="J1205" t="s">
        <v>37</v>
      </c>
      <c r="K1205" t="s">
        <v>60</v>
      </c>
    </row>
    <row r="1206" spans="2:11" x14ac:dyDescent="0.15">
      <c r="B1206" t="s">
        <v>2917</v>
      </c>
      <c r="C1206" t="s">
        <v>2918</v>
      </c>
      <c r="D1206" t="s">
        <v>69</v>
      </c>
      <c r="E1206" t="s">
        <v>6216</v>
      </c>
      <c r="F1206" t="s">
        <v>6216</v>
      </c>
      <c r="G1206" t="s">
        <v>6216</v>
      </c>
      <c r="H1206" t="s">
        <v>7341</v>
      </c>
      <c r="I1206">
        <v>50.5</v>
      </c>
      <c r="J1206" t="s">
        <v>70</v>
      </c>
      <c r="K1206" t="s">
        <v>75</v>
      </c>
    </row>
    <row r="1207" spans="2:11" x14ac:dyDescent="0.15">
      <c r="B1207" t="s">
        <v>1854</v>
      </c>
      <c r="C1207" t="s">
        <v>1855</v>
      </c>
      <c r="D1207" t="s">
        <v>20</v>
      </c>
      <c r="E1207">
        <v>104.23</v>
      </c>
      <c r="F1207" s="10">
        <v>1.8800000000000001E-2</v>
      </c>
      <c r="G1207" s="10">
        <v>1.2867999999999999</v>
      </c>
      <c r="H1207" t="s">
        <v>7341</v>
      </c>
      <c r="I1207">
        <v>70.61</v>
      </c>
      <c r="J1207" t="s">
        <v>23</v>
      </c>
      <c r="K1207" t="s">
        <v>24</v>
      </c>
    </row>
    <row r="1208" spans="2:11" x14ac:dyDescent="0.15">
      <c r="B1208" t="s">
        <v>3851</v>
      </c>
      <c r="C1208" t="s">
        <v>3852</v>
      </c>
      <c r="D1208" t="s">
        <v>36</v>
      </c>
      <c r="E1208" t="s">
        <v>6216</v>
      </c>
      <c r="F1208" s="10">
        <v>-0.58260000000000001</v>
      </c>
      <c r="G1208" s="10">
        <v>2.0899999999999998E-2</v>
      </c>
      <c r="H1208" t="s">
        <v>7342</v>
      </c>
      <c r="I1208">
        <v>70.83</v>
      </c>
      <c r="J1208" t="s">
        <v>40</v>
      </c>
      <c r="K1208" t="s">
        <v>41</v>
      </c>
    </row>
    <row r="1209" spans="2:11" x14ac:dyDescent="0.15">
      <c r="B1209" t="s">
        <v>2446</v>
      </c>
      <c r="C1209" t="s">
        <v>2447</v>
      </c>
      <c r="D1209" t="s">
        <v>45</v>
      </c>
      <c r="E1209">
        <v>14.76</v>
      </c>
      <c r="F1209" s="10">
        <v>0.14180000000000001</v>
      </c>
      <c r="G1209" s="10">
        <v>1.8097000000000001</v>
      </c>
      <c r="H1209" t="s">
        <v>7343</v>
      </c>
      <c r="I1209">
        <v>81.5</v>
      </c>
      <c r="J1209" t="s">
        <v>49</v>
      </c>
      <c r="K1209" t="s">
        <v>50</v>
      </c>
    </row>
    <row r="1210" spans="2:11" x14ac:dyDescent="0.15">
      <c r="B1210" t="s">
        <v>3573</v>
      </c>
      <c r="C1210" t="s">
        <v>3574</v>
      </c>
      <c r="D1210" t="s">
        <v>20</v>
      </c>
      <c r="E1210" t="s">
        <v>6216</v>
      </c>
      <c r="F1210" s="10">
        <v>-0.26200000000000001</v>
      </c>
      <c r="G1210" s="10">
        <v>0.38940000000000002</v>
      </c>
      <c r="H1210" t="s">
        <v>7344</v>
      </c>
      <c r="I1210">
        <v>43.69</v>
      </c>
      <c r="J1210" t="s">
        <v>23</v>
      </c>
      <c r="K1210" t="s">
        <v>24</v>
      </c>
    </row>
    <row r="1211" spans="2:11" x14ac:dyDescent="0.15">
      <c r="B1211" t="s">
        <v>2925</v>
      </c>
      <c r="C1211" t="s">
        <v>2926</v>
      </c>
      <c r="D1211" t="s">
        <v>28</v>
      </c>
      <c r="E1211">
        <v>47.62</v>
      </c>
      <c r="F1211" s="10">
        <v>-0.14399999999999999</v>
      </c>
      <c r="G1211" s="10">
        <v>2.5552000000000001</v>
      </c>
      <c r="H1211" t="s">
        <v>7344</v>
      </c>
      <c r="I1211">
        <v>36.06</v>
      </c>
      <c r="J1211" t="s">
        <v>31</v>
      </c>
      <c r="K1211" t="s">
        <v>116</v>
      </c>
    </row>
    <row r="1212" spans="2:11" x14ac:dyDescent="0.15">
      <c r="B1212" t="s">
        <v>2771</v>
      </c>
      <c r="C1212" t="s">
        <v>2772</v>
      </c>
      <c r="D1212" t="s">
        <v>69</v>
      </c>
      <c r="E1212">
        <v>34.58</v>
      </c>
      <c r="F1212" s="10">
        <v>0.12139999999999999</v>
      </c>
      <c r="G1212" s="10">
        <v>0.14879999999999999</v>
      </c>
      <c r="H1212" t="s">
        <v>7345</v>
      </c>
      <c r="I1212">
        <v>75.400000000000006</v>
      </c>
      <c r="J1212" t="s">
        <v>76</v>
      </c>
      <c r="K1212" t="s">
        <v>82</v>
      </c>
    </row>
    <row r="1213" spans="2:11" x14ac:dyDescent="0.15">
      <c r="B1213" t="s">
        <v>2655</v>
      </c>
      <c r="C1213" t="s">
        <v>2656</v>
      </c>
      <c r="D1213" t="s">
        <v>20</v>
      </c>
      <c r="E1213">
        <v>26.26</v>
      </c>
      <c r="F1213" s="10">
        <v>8.0299999999999996E-2</v>
      </c>
      <c r="G1213" s="10">
        <v>0.31859999999999999</v>
      </c>
      <c r="H1213" t="s">
        <v>7345</v>
      </c>
      <c r="I1213">
        <v>23.59</v>
      </c>
      <c r="J1213" t="s">
        <v>21</v>
      </c>
      <c r="K1213" t="s">
        <v>92</v>
      </c>
    </row>
    <row r="1214" spans="2:11" x14ac:dyDescent="0.15">
      <c r="B1214" t="s">
        <v>2795</v>
      </c>
      <c r="C1214" t="s">
        <v>2796</v>
      </c>
      <c r="D1214" t="s">
        <v>33</v>
      </c>
      <c r="E1214">
        <v>2.14</v>
      </c>
      <c r="F1214" s="10">
        <v>0.67810000000000004</v>
      </c>
      <c r="G1214" s="10">
        <v>7.5399999999999995E-2</v>
      </c>
      <c r="H1214" t="s">
        <v>7345</v>
      </c>
      <c r="I1214">
        <v>38.630000000000003</v>
      </c>
      <c r="J1214" t="s">
        <v>34</v>
      </c>
      <c r="K1214" t="s">
        <v>35</v>
      </c>
    </row>
    <row r="1215" spans="2:11" x14ac:dyDescent="0.15">
      <c r="B1215" t="s">
        <v>2434</v>
      </c>
      <c r="C1215" t="s">
        <v>2435</v>
      </c>
      <c r="D1215" t="s">
        <v>36</v>
      </c>
      <c r="E1215">
        <v>28.44</v>
      </c>
      <c r="F1215" s="10">
        <v>9.0800000000000006E-2</v>
      </c>
      <c r="G1215" s="10">
        <v>1.1657</v>
      </c>
      <c r="H1215" t="s">
        <v>7346</v>
      </c>
      <c r="I1215">
        <v>72.959999999999994</v>
      </c>
      <c r="J1215" t="s">
        <v>37</v>
      </c>
      <c r="K1215" t="s">
        <v>38</v>
      </c>
    </row>
    <row r="1216" spans="2:11" x14ac:dyDescent="0.15">
      <c r="B1216" t="s">
        <v>2877</v>
      </c>
      <c r="C1216" t="s">
        <v>2878</v>
      </c>
      <c r="D1216" t="s">
        <v>28</v>
      </c>
      <c r="E1216">
        <v>132.47</v>
      </c>
      <c r="F1216" s="10">
        <v>-0.12920000000000001</v>
      </c>
      <c r="G1216" s="10">
        <v>1.0333000000000001</v>
      </c>
      <c r="H1216" t="s">
        <v>7346</v>
      </c>
      <c r="I1216">
        <v>120.09</v>
      </c>
      <c r="J1216" t="s">
        <v>31</v>
      </c>
      <c r="K1216" t="s">
        <v>116</v>
      </c>
    </row>
    <row r="1217" spans="2:11" x14ac:dyDescent="0.15">
      <c r="B1217" t="s">
        <v>2869</v>
      </c>
      <c r="C1217" t="s">
        <v>2870</v>
      </c>
      <c r="D1217" t="s">
        <v>89</v>
      </c>
      <c r="E1217">
        <v>5.88</v>
      </c>
      <c r="F1217" s="10">
        <v>0.54349999999999998</v>
      </c>
      <c r="G1217" s="10">
        <v>0.51880000000000004</v>
      </c>
      <c r="H1217" t="s">
        <v>7346</v>
      </c>
      <c r="I1217">
        <v>67.540000000000006</v>
      </c>
      <c r="J1217" t="s">
        <v>89</v>
      </c>
      <c r="K1217" t="s">
        <v>93</v>
      </c>
    </row>
    <row r="1218" spans="2:11" x14ac:dyDescent="0.15">
      <c r="B1218" t="s">
        <v>2458</v>
      </c>
      <c r="C1218" t="s">
        <v>2459</v>
      </c>
      <c r="D1218" t="s">
        <v>69</v>
      </c>
      <c r="E1218">
        <v>29.66</v>
      </c>
      <c r="F1218" s="10">
        <v>7.9799999999999996E-2</v>
      </c>
      <c r="G1218" s="10">
        <v>2.9297</v>
      </c>
      <c r="H1218" t="s">
        <v>7346</v>
      </c>
      <c r="I1218">
        <v>97.57</v>
      </c>
      <c r="J1218" t="s">
        <v>76</v>
      </c>
      <c r="K1218" t="s">
        <v>97</v>
      </c>
    </row>
    <row r="1219" spans="2:11" x14ac:dyDescent="0.15">
      <c r="B1219" t="s">
        <v>3433</v>
      </c>
      <c r="C1219" t="s">
        <v>3434</v>
      </c>
      <c r="D1219" t="s">
        <v>36</v>
      </c>
      <c r="E1219" t="s">
        <v>6216</v>
      </c>
      <c r="F1219" s="10">
        <v>-0.28029999999999999</v>
      </c>
      <c r="G1219" s="10">
        <v>6.0499999999999998E-2</v>
      </c>
      <c r="H1219" t="s">
        <v>7347</v>
      </c>
      <c r="I1219">
        <v>46.9</v>
      </c>
      <c r="J1219" t="s">
        <v>40</v>
      </c>
      <c r="K1219" t="s">
        <v>55</v>
      </c>
    </row>
    <row r="1220" spans="2:11" x14ac:dyDescent="0.15">
      <c r="B1220" t="s">
        <v>1942</v>
      </c>
      <c r="C1220" t="s">
        <v>1943</v>
      </c>
      <c r="D1220" t="s">
        <v>80</v>
      </c>
      <c r="E1220" t="s">
        <v>6216</v>
      </c>
      <c r="F1220" s="10">
        <v>0.14219999999999999</v>
      </c>
      <c r="G1220" s="10">
        <v>0</v>
      </c>
      <c r="H1220" t="s">
        <v>7347</v>
      </c>
      <c r="I1220">
        <v>28.64</v>
      </c>
      <c r="J1220" t="s">
        <v>80</v>
      </c>
      <c r="K1220" t="s">
        <v>81</v>
      </c>
    </row>
    <row r="1221" spans="2:11" x14ac:dyDescent="0.15">
      <c r="B1221" t="s">
        <v>7348</v>
      </c>
      <c r="C1221" t="s">
        <v>7349</v>
      </c>
      <c r="D1221" t="s">
        <v>36</v>
      </c>
      <c r="E1221" t="s">
        <v>6216</v>
      </c>
      <c r="F1221" s="10">
        <v>-0.18260000000000001</v>
      </c>
      <c r="G1221" s="10">
        <v>0</v>
      </c>
      <c r="H1221" t="s">
        <v>7350</v>
      </c>
      <c r="I1221">
        <v>129.83000000000001</v>
      </c>
      <c r="J1221" t="s">
        <v>40</v>
      </c>
      <c r="K1221" t="s">
        <v>55</v>
      </c>
    </row>
    <row r="1222" spans="2:11" x14ac:dyDescent="0.15">
      <c r="B1222" t="s">
        <v>1890</v>
      </c>
      <c r="C1222" t="s">
        <v>1891</v>
      </c>
      <c r="D1222" t="s">
        <v>65</v>
      </c>
      <c r="E1222">
        <v>18.100000000000001</v>
      </c>
      <c r="F1222" s="10">
        <v>4.0800000000000003E-2</v>
      </c>
      <c r="G1222" s="10">
        <v>1.2826</v>
      </c>
      <c r="H1222" t="s">
        <v>7351</v>
      </c>
      <c r="I1222">
        <v>68.319999999999993</v>
      </c>
      <c r="J1222" t="s">
        <v>65</v>
      </c>
      <c r="K1222" t="s">
        <v>110</v>
      </c>
    </row>
    <row r="1223" spans="2:11" x14ac:dyDescent="0.15">
      <c r="B1223" t="s">
        <v>2228</v>
      </c>
      <c r="C1223" t="s">
        <v>2229</v>
      </c>
      <c r="D1223" t="s">
        <v>20</v>
      </c>
      <c r="E1223" t="s">
        <v>6216</v>
      </c>
      <c r="F1223" s="10">
        <v>-0.18709999999999999</v>
      </c>
      <c r="G1223" s="10">
        <v>4.6974999999999998</v>
      </c>
      <c r="H1223" t="s">
        <v>7351</v>
      </c>
      <c r="I1223">
        <v>51.73</v>
      </c>
      <c r="J1223" t="s">
        <v>23</v>
      </c>
      <c r="K1223" t="s">
        <v>24</v>
      </c>
    </row>
    <row r="1224" spans="2:11" x14ac:dyDescent="0.15">
      <c r="B1224" t="s">
        <v>4139</v>
      </c>
      <c r="C1224" t="s">
        <v>4140</v>
      </c>
      <c r="D1224" t="s">
        <v>28</v>
      </c>
      <c r="E1224">
        <v>11.71</v>
      </c>
      <c r="F1224" s="10">
        <v>2.4321000000000002</v>
      </c>
      <c r="G1224" s="10">
        <v>77.461399999999998</v>
      </c>
      <c r="H1224" t="s">
        <v>7352</v>
      </c>
      <c r="I1224">
        <v>35.08</v>
      </c>
      <c r="J1224" t="s">
        <v>29</v>
      </c>
      <c r="K1224" t="s">
        <v>52</v>
      </c>
    </row>
    <row r="1225" spans="2:11" x14ac:dyDescent="0.15">
      <c r="B1225" t="s">
        <v>2911</v>
      </c>
      <c r="C1225" t="s">
        <v>2912</v>
      </c>
      <c r="D1225" t="s">
        <v>36</v>
      </c>
      <c r="E1225" t="s">
        <v>6216</v>
      </c>
      <c r="F1225" s="10">
        <v>-4.3712999999999997</v>
      </c>
      <c r="G1225" s="10">
        <v>3.5230999999999999</v>
      </c>
      <c r="H1225" t="s">
        <v>7353</v>
      </c>
      <c r="I1225">
        <v>44.53</v>
      </c>
      <c r="J1225" t="s">
        <v>40</v>
      </c>
      <c r="K1225" t="s">
        <v>55</v>
      </c>
    </row>
    <row r="1226" spans="2:11" x14ac:dyDescent="0.15">
      <c r="B1226" t="s">
        <v>3021</v>
      </c>
      <c r="C1226" t="s">
        <v>3022</v>
      </c>
      <c r="D1226" t="s">
        <v>69</v>
      </c>
      <c r="E1226">
        <v>14.96</v>
      </c>
      <c r="F1226" s="10">
        <v>1.6799999999999999E-2</v>
      </c>
      <c r="G1226" s="10">
        <v>1.2827999999999999</v>
      </c>
      <c r="H1226" t="s">
        <v>7353</v>
      </c>
      <c r="I1226">
        <v>45.68</v>
      </c>
      <c r="J1226" t="s">
        <v>76</v>
      </c>
      <c r="K1226" t="s">
        <v>82</v>
      </c>
    </row>
    <row r="1227" spans="2:11" x14ac:dyDescent="0.15">
      <c r="B1227" t="s">
        <v>3001</v>
      </c>
      <c r="C1227" t="s">
        <v>3002</v>
      </c>
      <c r="D1227" t="s">
        <v>28</v>
      </c>
      <c r="E1227">
        <v>35.090000000000003</v>
      </c>
      <c r="F1227" s="10">
        <v>0.2019</v>
      </c>
      <c r="G1227" s="10">
        <v>7.0599999999999996E-2</v>
      </c>
      <c r="H1227" t="s">
        <v>7353</v>
      </c>
      <c r="I1227">
        <v>111.25</v>
      </c>
      <c r="J1227" t="s">
        <v>67</v>
      </c>
      <c r="K1227" t="s">
        <v>100</v>
      </c>
    </row>
    <row r="1228" spans="2:11" x14ac:dyDescent="0.15">
      <c r="B1228" t="s">
        <v>2346</v>
      </c>
      <c r="C1228" t="s">
        <v>2347</v>
      </c>
      <c r="D1228" t="s">
        <v>28</v>
      </c>
      <c r="E1228">
        <v>9.58</v>
      </c>
      <c r="F1228" s="10">
        <v>0.48649999999999999</v>
      </c>
      <c r="G1228" s="10">
        <v>1.4701</v>
      </c>
      <c r="H1228" t="s">
        <v>7354</v>
      </c>
      <c r="I1228">
        <v>125.4</v>
      </c>
      <c r="J1228" t="s">
        <v>29</v>
      </c>
      <c r="K1228" t="s">
        <v>52</v>
      </c>
    </row>
    <row r="1229" spans="2:11" x14ac:dyDescent="0.15">
      <c r="B1229" t="s">
        <v>3105</v>
      </c>
      <c r="C1229" t="s">
        <v>3106</v>
      </c>
      <c r="D1229" t="s">
        <v>28</v>
      </c>
      <c r="E1229">
        <v>74.72</v>
      </c>
      <c r="F1229" t="s">
        <v>6216</v>
      </c>
      <c r="G1229" t="s">
        <v>6216</v>
      </c>
      <c r="H1229" t="s">
        <v>7354</v>
      </c>
      <c r="I1229">
        <v>101.06</v>
      </c>
      <c r="J1229" t="s">
        <v>58</v>
      </c>
      <c r="K1229" t="s">
        <v>59</v>
      </c>
    </row>
    <row r="1230" spans="2:11" x14ac:dyDescent="0.15">
      <c r="B1230" t="s">
        <v>2499</v>
      </c>
      <c r="C1230" t="s">
        <v>2500</v>
      </c>
      <c r="D1230" t="s">
        <v>28</v>
      </c>
      <c r="E1230" t="s">
        <v>6216</v>
      </c>
      <c r="F1230" s="10">
        <v>-0.42709999999999998</v>
      </c>
      <c r="G1230" s="10">
        <v>5.4676</v>
      </c>
      <c r="H1230" t="s">
        <v>7355</v>
      </c>
      <c r="I1230">
        <v>28.65</v>
      </c>
      <c r="J1230" t="s">
        <v>58</v>
      </c>
      <c r="K1230" t="s">
        <v>59</v>
      </c>
    </row>
    <row r="1231" spans="2:11" x14ac:dyDescent="0.15">
      <c r="B1231" t="s">
        <v>3837</v>
      </c>
      <c r="C1231" t="s">
        <v>3838</v>
      </c>
      <c r="D1231" t="s">
        <v>36</v>
      </c>
      <c r="E1231" t="s">
        <v>6216</v>
      </c>
      <c r="F1231" s="10">
        <v>-0.72019999999999995</v>
      </c>
      <c r="G1231" s="10">
        <v>1.9626999999999999</v>
      </c>
      <c r="H1231" t="s">
        <v>7355</v>
      </c>
      <c r="I1231">
        <v>71.319999999999993</v>
      </c>
      <c r="J1231" t="s">
        <v>40</v>
      </c>
      <c r="K1231" t="s">
        <v>56</v>
      </c>
    </row>
    <row r="1232" spans="2:11" x14ac:dyDescent="0.15">
      <c r="B1232" t="s">
        <v>7356</v>
      </c>
      <c r="C1232" t="s">
        <v>2580</v>
      </c>
      <c r="D1232" t="s">
        <v>36</v>
      </c>
      <c r="E1232" t="s">
        <v>6216</v>
      </c>
      <c r="F1232" s="10">
        <v>-4.36E-2</v>
      </c>
      <c r="G1232" s="10">
        <v>1.2669999999999999</v>
      </c>
      <c r="H1232" t="s">
        <v>7357</v>
      </c>
      <c r="I1232">
        <v>18.649999999999999</v>
      </c>
      <c r="J1232" t="s">
        <v>37</v>
      </c>
      <c r="K1232" t="s">
        <v>38</v>
      </c>
    </row>
    <row r="1233" spans="2:11" x14ac:dyDescent="0.15">
      <c r="B1233" t="s">
        <v>7358</v>
      </c>
      <c r="C1233" t="s">
        <v>7359</v>
      </c>
      <c r="D1233" t="s">
        <v>36</v>
      </c>
      <c r="E1233" t="s">
        <v>6216</v>
      </c>
      <c r="F1233" t="s">
        <v>6216</v>
      </c>
      <c r="G1233" s="10">
        <v>0</v>
      </c>
      <c r="H1233" t="s">
        <v>7357</v>
      </c>
      <c r="I1233">
        <v>68.98</v>
      </c>
      <c r="J1233" t="s">
        <v>40</v>
      </c>
      <c r="K1233" t="s">
        <v>55</v>
      </c>
    </row>
    <row r="1234" spans="2:11" x14ac:dyDescent="0.15">
      <c r="B1234" t="s">
        <v>7360</v>
      </c>
      <c r="C1234" t="s">
        <v>7361</v>
      </c>
      <c r="D1234" t="s">
        <v>20</v>
      </c>
      <c r="E1234" t="s">
        <v>6216</v>
      </c>
      <c r="F1234" t="s">
        <v>6216</v>
      </c>
      <c r="G1234" s="10">
        <v>0</v>
      </c>
      <c r="H1234" t="s">
        <v>7362</v>
      </c>
      <c r="I1234">
        <v>30.73</v>
      </c>
      <c r="J1234" t="s">
        <v>23</v>
      </c>
      <c r="K1234" t="s">
        <v>24</v>
      </c>
    </row>
    <row r="1235" spans="2:11" x14ac:dyDescent="0.15">
      <c r="B1235" t="s">
        <v>2132</v>
      </c>
      <c r="C1235" t="s">
        <v>2133</v>
      </c>
      <c r="D1235" t="s">
        <v>69</v>
      </c>
      <c r="E1235">
        <v>6.4</v>
      </c>
      <c r="F1235" t="s">
        <v>6216</v>
      </c>
      <c r="G1235" t="s">
        <v>6216</v>
      </c>
      <c r="H1235" t="s">
        <v>7363</v>
      </c>
      <c r="I1235">
        <v>12.35</v>
      </c>
      <c r="J1235" t="s">
        <v>76</v>
      </c>
      <c r="K1235" t="s">
        <v>91</v>
      </c>
    </row>
    <row r="1236" spans="2:11" x14ac:dyDescent="0.15">
      <c r="B1236" t="s">
        <v>3245</v>
      </c>
      <c r="C1236" t="s">
        <v>3246</v>
      </c>
      <c r="D1236" t="s">
        <v>28</v>
      </c>
      <c r="E1236">
        <v>145.21</v>
      </c>
      <c r="F1236" t="s">
        <v>6216</v>
      </c>
      <c r="G1236" t="s">
        <v>6216</v>
      </c>
      <c r="H1236" t="s">
        <v>7363</v>
      </c>
      <c r="I1236">
        <v>71.69</v>
      </c>
      <c r="J1236" t="s">
        <v>58</v>
      </c>
      <c r="K1236" t="s">
        <v>59</v>
      </c>
    </row>
    <row r="1237" spans="2:11" x14ac:dyDescent="0.15">
      <c r="B1237" t="s">
        <v>4423</v>
      </c>
      <c r="C1237" t="s">
        <v>4424</v>
      </c>
      <c r="D1237" t="s">
        <v>36</v>
      </c>
      <c r="E1237" t="s">
        <v>6216</v>
      </c>
      <c r="F1237" s="10">
        <v>-0.41639999999999999</v>
      </c>
      <c r="G1237" s="10">
        <v>0.28449999999999998</v>
      </c>
      <c r="H1237" t="s">
        <v>7363</v>
      </c>
      <c r="I1237">
        <v>54.38</v>
      </c>
      <c r="J1237" t="s">
        <v>40</v>
      </c>
      <c r="K1237" t="s">
        <v>55</v>
      </c>
    </row>
    <row r="1238" spans="2:11" x14ac:dyDescent="0.15">
      <c r="B1238" t="s">
        <v>2965</v>
      </c>
      <c r="C1238" t="s">
        <v>2966</v>
      </c>
      <c r="D1238" t="s">
        <v>28</v>
      </c>
      <c r="E1238">
        <v>950.76</v>
      </c>
      <c r="F1238" s="10">
        <v>-2.81E-2</v>
      </c>
      <c r="G1238" s="10">
        <v>1.3163</v>
      </c>
      <c r="H1238" t="s">
        <v>7363</v>
      </c>
      <c r="I1238">
        <v>23.11</v>
      </c>
      <c r="J1238" t="s">
        <v>31</v>
      </c>
      <c r="K1238" t="s">
        <v>116</v>
      </c>
    </row>
    <row r="1239" spans="2:11" x14ac:dyDescent="0.15">
      <c r="B1239" t="s">
        <v>2551</v>
      </c>
      <c r="C1239" t="s">
        <v>2552</v>
      </c>
      <c r="D1239" t="s">
        <v>33</v>
      </c>
      <c r="E1239">
        <v>12.32</v>
      </c>
      <c r="F1239" s="10">
        <v>0.1024</v>
      </c>
      <c r="G1239" s="10">
        <v>0.21199999999999999</v>
      </c>
      <c r="H1239" t="s">
        <v>7364</v>
      </c>
      <c r="I1239">
        <v>48.32</v>
      </c>
      <c r="J1239" t="s">
        <v>47</v>
      </c>
      <c r="K1239" t="s">
        <v>47</v>
      </c>
    </row>
    <row r="1240" spans="2:11" x14ac:dyDescent="0.15">
      <c r="B1240" t="s">
        <v>2198</v>
      </c>
      <c r="C1240" t="s">
        <v>2199</v>
      </c>
      <c r="D1240" t="s">
        <v>45</v>
      </c>
      <c r="E1240" t="s">
        <v>6216</v>
      </c>
      <c r="F1240" s="10">
        <v>1.9400000000000001E-2</v>
      </c>
      <c r="G1240" s="10">
        <v>4.6399999999999997E-2</v>
      </c>
      <c r="H1240" t="s">
        <v>7364</v>
      </c>
      <c r="I1240">
        <v>149.38999999999999</v>
      </c>
      <c r="J1240" t="s">
        <v>53</v>
      </c>
      <c r="K1240" t="s">
        <v>84</v>
      </c>
    </row>
    <row r="1241" spans="2:11" x14ac:dyDescent="0.15">
      <c r="B1241" t="s">
        <v>3411</v>
      </c>
      <c r="C1241" t="s">
        <v>3412</v>
      </c>
      <c r="D1241" t="s">
        <v>28</v>
      </c>
      <c r="E1241">
        <v>45.59</v>
      </c>
      <c r="F1241" s="10">
        <v>0.19139999999999999</v>
      </c>
      <c r="G1241" s="10">
        <v>0.1202</v>
      </c>
      <c r="H1241" t="s">
        <v>7365</v>
      </c>
      <c r="I1241">
        <v>89.82</v>
      </c>
      <c r="J1241" t="s">
        <v>29</v>
      </c>
      <c r="K1241" t="s">
        <v>30</v>
      </c>
    </row>
    <row r="1242" spans="2:11" x14ac:dyDescent="0.15">
      <c r="B1242" t="s">
        <v>2284</v>
      </c>
      <c r="C1242" t="s">
        <v>2285</v>
      </c>
      <c r="D1242" t="s">
        <v>33</v>
      </c>
      <c r="E1242" t="s">
        <v>6216</v>
      </c>
      <c r="F1242" s="10">
        <v>-1.37E-2</v>
      </c>
      <c r="G1242" s="10">
        <v>0.59489999999999998</v>
      </c>
      <c r="H1242" t="s">
        <v>7365</v>
      </c>
      <c r="I1242">
        <v>38.96</v>
      </c>
      <c r="J1242" t="s">
        <v>47</v>
      </c>
      <c r="K1242" t="s">
        <v>47</v>
      </c>
    </row>
    <row r="1243" spans="2:11" x14ac:dyDescent="0.15">
      <c r="B1243" t="s">
        <v>2396</v>
      </c>
      <c r="C1243" t="s">
        <v>2397</v>
      </c>
      <c r="D1243" t="s">
        <v>89</v>
      </c>
      <c r="E1243">
        <v>26.99</v>
      </c>
      <c r="F1243" s="10">
        <v>0.1206</v>
      </c>
      <c r="G1243" s="10">
        <v>0.56430000000000002</v>
      </c>
      <c r="H1243" t="s">
        <v>7366</v>
      </c>
      <c r="I1243">
        <v>78.45</v>
      </c>
      <c r="J1243" t="s">
        <v>89</v>
      </c>
      <c r="K1243" t="s">
        <v>90</v>
      </c>
    </row>
    <row r="1244" spans="2:11" x14ac:dyDescent="0.15">
      <c r="B1244" t="s">
        <v>2156</v>
      </c>
      <c r="C1244" t="s">
        <v>2157</v>
      </c>
      <c r="D1244" t="s">
        <v>80</v>
      </c>
      <c r="E1244">
        <v>46.56</v>
      </c>
      <c r="F1244" s="10">
        <v>6.7599999999999993E-2</v>
      </c>
      <c r="G1244" s="10">
        <v>1.0210999999999999</v>
      </c>
      <c r="H1244" t="s">
        <v>7366</v>
      </c>
      <c r="I1244">
        <v>25.8</v>
      </c>
      <c r="J1244" t="s">
        <v>80</v>
      </c>
      <c r="K1244" t="s">
        <v>81</v>
      </c>
    </row>
    <row r="1245" spans="2:11" x14ac:dyDescent="0.15">
      <c r="B1245" t="s">
        <v>2691</v>
      </c>
      <c r="C1245" t="s">
        <v>2692</v>
      </c>
      <c r="D1245" t="s">
        <v>69</v>
      </c>
      <c r="E1245">
        <v>32.450000000000003</v>
      </c>
      <c r="F1245" s="10">
        <v>3.6999999999999998E-2</v>
      </c>
      <c r="G1245" s="10">
        <v>0.46970000000000001</v>
      </c>
      <c r="H1245" t="s">
        <v>7367</v>
      </c>
      <c r="I1245">
        <v>62.66</v>
      </c>
      <c r="J1245" t="s">
        <v>6370</v>
      </c>
      <c r="K1245" t="s">
        <v>96</v>
      </c>
    </row>
    <row r="1246" spans="2:11" x14ac:dyDescent="0.15">
      <c r="B1246" t="s">
        <v>2799</v>
      </c>
      <c r="C1246" t="s">
        <v>2800</v>
      </c>
      <c r="D1246" t="s">
        <v>69</v>
      </c>
      <c r="E1246">
        <v>25.49</v>
      </c>
      <c r="F1246" s="10">
        <v>-2.53E-2</v>
      </c>
      <c r="G1246" s="10">
        <v>0.97840000000000005</v>
      </c>
      <c r="H1246" t="s">
        <v>7367</v>
      </c>
      <c r="I1246">
        <v>84.64</v>
      </c>
      <c r="J1246" t="s">
        <v>76</v>
      </c>
      <c r="K1246" t="s">
        <v>97</v>
      </c>
    </row>
    <row r="1247" spans="2:11" x14ac:dyDescent="0.15">
      <c r="B1247" t="s">
        <v>1862</v>
      </c>
      <c r="C1247" t="s">
        <v>1863</v>
      </c>
      <c r="D1247" t="s">
        <v>65</v>
      </c>
      <c r="E1247">
        <v>18.87</v>
      </c>
      <c r="F1247" s="10">
        <v>7.6999999999999999E-2</v>
      </c>
      <c r="G1247" s="10">
        <v>0.64970000000000006</v>
      </c>
      <c r="H1247" t="s">
        <v>7367</v>
      </c>
      <c r="I1247">
        <v>63.21</v>
      </c>
      <c r="J1247" t="s">
        <v>65</v>
      </c>
      <c r="K1247" t="s">
        <v>66</v>
      </c>
    </row>
    <row r="1248" spans="2:11" x14ac:dyDescent="0.15">
      <c r="B1248" t="s">
        <v>2106</v>
      </c>
      <c r="C1248" t="s">
        <v>2107</v>
      </c>
      <c r="D1248" t="s">
        <v>80</v>
      </c>
      <c r="E1248" t="s">
        <v>6216</v>
      </c>
      <c r="F1248" s="10">
        <v>-3.0099999999999998E-2</v>
      </c>
      <c r="G1248" s="10">
        <v>0.56189999999999996</v>
      </c>
      <c r="H1248" t="s">
        <v>7367</v>
      </c>
      <c r="I1248">
        <v>14.7</v>
      </c>
      <c r="J1248" t="s">
        <v>80</v>
      </c>
      <c r="K1248" t="s">
        <v>81</v>
      </c>
    </row>
    <row r="1249" spans="2:11" x14ac:dyDescent="0.15">
      <c r="B1249" t="s">
        <v>1559</v>
      </c>
      <c r="C1249" t="s">
        <v>1560</v>
      </c>
      <c r="D1249" t="s">
        <v>80</v>
      </c>
      <c r="E1249" t="s">
        <v>6216</v>
      </c>
      <c r="F1249" s="10">
        <v>-4.02E-2</v>
      </c>
      <c r="G1249" s="10">
        <v>1.5397000000000001</v>
      </c>
      <c r="H1249" t="s">
        <v>7367</v>
      </c>
      <c r="I1249">
        <v>43.22</v>
      </c>
      <c r="J1249" t="s">
        <v>80</v>
      </c>
      <c r="K1249" t="s">
        <v>81</v>
      </c>
    </row>
    <row r="1250" spans="2:11" x14ac:dyDescent="0.15">
      <c r="B1250" t="s">
        <v>3147</v>
      </c>
      <c r="C1250" t="s">
        <v>3148</v>
      </c>
      <c r="D1250" t="s">
        <v>36</v>
      </c>
      <c r="E1250">
        <v>22.72</v>
      </c>
      <c r="F1250" s="10">
        <v>0.27100000000000002</v>
      </c>
      <c r="G1250" s="10">
        <v>0.91739999999999999</v>
      </c>
      <c r="H1250" t="s">
        <v>7368</v>
      </c>
      <c r="I1250">
        <v>74.900000000000006</v>
      </c>
      <c r="J1250" t="s">
        <v>40</v>
      </c>
      <c r="K1250" t="s">
        <v>41</v>
      </c>
    </row>
    <row r="1251" spans="2:11" x14ac:dyDescent="0.15">
      <c r="B1251" t="s">
        <v>3029</v>
      </c>
      <c r="C1251" t="s">
        <v>3030</v>
      </c>
      <c r="D1251" t="s">
        <v>33</v>
      </c>
      <c r="E1251">
        <v>13.01</v>
      </c>
      <c r="F1251" s="10">
        <v>0.21920000000000001</v>
      </c>
      <c r="G1251" s="10">
        <v>2.3479999999999999</v>
      </c>
      <c r="H1251" t="s">
        <v>7368</v>
      </c>
      <c r="I1251">
        <v>102.85</v>
      </c>
      <c r="J1251" t="s">
        <v>47</v>
      </c>
      <c r="K1251" t="s">
        <v>111</v>
      </c>
    </row>
    <row r="1252" spans="2:11" x14ac:dyDescent="0.15">
      <c r="B1252" t="s">
        <v>2342</v>
      </c>
      <c r="C1252" t="s">
        <v>2343</v>
      </c>
      <c r="D1252" t="s">
        <v>28</v>
      </c>
      <c r="E1252">
        <v>128.31</v>
      </c>
      <c r="F1252" s="10">
        <v>4.9200000000000001E-2</v>
      </c>
      <c r="G1252" s="10">
        <v>2.5516999999999999</v>
      </c>
      <c r="H1252" t="s">
        <v>7368</v>
      </c>
      <c r="I1252">
        <v>38.479999999999997</v>
      </c>
      <c r="J1252" t="s">
        <v>58</v>
      </c>
      <c r="K1252" t="s">
        <v>59</v>
      </c>
    </row>
    <row r="1253" spans="2:11" x14ac:dyDescent="0.15">
      <c r="B1253" t="s">
        <v>2615</v>
      </c>
      <c r="C1253" t="s">
        <v>2616</v>
      </c>
      <c r="D1253" t="s">
        <v>28</v>
      </c>
      <c r="E1253">
        <v>30.29</v>
      </c>
      <c r="F1253" s="10">
        <v>0.13139999999999999</v>
      </c>
      <c r="G1253" s="10">
        <v>4.3400000000000001E-2</v>
      </c>
      <c r="H1253" t="s">
        <v>7369</v>
      </c>
      <c r="I1253">
        <v>101.82</v>
      </c>
      <c r="J1253" t="s">
        <v>31</v>
      </c>
      <c r="K1253" t="s">
        <v>116</v>
      </c>
    </row>
    <row r="1254" spans="2:11" x14ac:dyDescent="0.15">
      <c r="B1254" t="s">
        <v>2665</v>
      </c>
      <c r="C1254" t="s">
        <v>2666</v>
      </c>
      <c r="D1254" t="s">
        <v>33</v>
      </c>
      <c r="E1254">
        <v>10.16</v>
      </c>
      <c r="F1254" s="10">
        <v>5.9400000000000001E-2</v>
      </c>
      <c r="G1254" s="10">
        <v>0.7167</v>
      </c>
      <c r="H1254" t="s">
        <v>7369</v>
      </c>
      <c r="I1254">
        <v>24.02</v>
      </c>
      <c r="J1254" t="s">
        <v>85</v>
      </c>
      <c r="K1254" t="s">
        <v>85</v>
      </c>
    </row>
    <row r="1255" spans="2:11" x14ac:dyDescent="0.15">
      <c r="B1255" t="s">
        <v>2527</v>
      </c>
      <c r="C1255" t="s">
        <v>2528</v>
      </c>
      <c r="D1255" t="s">
        <v>33</v>
      </c>
      <c r="E1255">
        <v>21.73</v>
      </c>
      <c r="F1255" s="10">
        <v>6.8199999999999997E-2</v>
      </c>
      <c r="G1255" s="10">
        <v>4.9599999999999998E-2</v>
      </c>
      <c r="H1255" t="s">
        <v>7370</v>
      </c>
      <c r="I1255">
        <v>46.94</v>
      </c>
      <c r="J1255" t="s">
        <v>47</v>
      </c>
      <c r="K1255" t="s">
        <v>47</v>
      </c>
    </row>
    <row r="1256" spans="2:11" x14ac:dyDescent="0.15">
      <c r="B1256" t="s">
        <v>2306</v>
      </c>
      <c r="C1256" t="s">
        <v>2307</v>
      </c>
      <c r="D1256" t="s">
        <v>33</v>
      </c>
      <c r="E1256">
        <v>10.81</v>
      </c>
      <c r="F1256" s="10">
        <v>0.19550000000000001</v>
      </c>
      <c r="G1256" s="10">
        <v>0.21240000000000001</v>
      </c>
      <c r="H1256" t="s">
        <v>7370</v>
      </c>
      <c r="I1256">
        <v>59.88</v>
      </c>
      <c r="J1256" t="s">
        <v>85</v>
      </c>
      <c r="K1256" t="s">
        <v>85</v>
      </c>
    </row>
    <row r="1257" spans="2:11" x14ac:dyDescent="0.15">
      <c r="B1257" t="s">
        <v>2857</v>
      </c>
      <c r="C1257" t="s">
        <v>2858</v>
      </c>
      <c r="D1257" t="s">
        <v>28</v>
      </c>
      <c r="E1257">
        <v>27.62</v>
      </c>
      <c r="F1257" s="10">
        <v>9.7199999999999995E-2</v>
      </c>
      <c r="G1257" s="10">
        <v>0.37840000000000001</v>
      </c>
      <c r="H1257" t="s">
        <v>7371</v>
      </c>
      <c r="I1257">
        <v>43.8</v>
      </c>
      <c r="J1257" t="s">
        <v>67</v>
      </c>
      <c r="K1257" t="s">
        <v>113</v>
      </c>
    </row>
    <row r="1258" spans="2:11" x14ac:dyDescent="0.15">
      <c r="B1258" t="s">
        <v>2747</v>
      </c>
      <c r="C1258" t="s">
        <v>2748</v>
      </c>
      <c r="D1258" t="s">
        <v>69</v>
      </c>
      <c r="E1258">
        <v>6.7</v>
      </c>
      <c r="F1258" s="10">
        <v>-0.18329999999999999</v>
      </c>
      <c r="G1258" s="10">
        <v>1.5575000000000001</v>
      </c>
      <c r="H1258" t="s">
        <v>7372</v>
      </c>
      <c r="I1258">
        <v>45.61</v>
      </c>
      <c r="J1258" t="s">
        <v>76</v>
      </c>
      <c r="K1258" t="s">
        <v>97</v>
      </c>
    </row>
    <row r="1259" spans="2:11" x14ac:dyDescent="0.15">
      <c r="B1259" t="s">
        <v>3169</v>
      </c>
      <c r="C1259" t="s">
        <v>3170</v>
      </c>
      <c r="D1259" t="s">
        <v>69</v>
      </c>
      <c r="E1259">
        <v>26.19</v>
      </c>
      <c r="F1259" s="10">
        <v>0.1457</v>
      </c>
      <c r="G1259" s="10">
        <v>1.1887000000000001</v>
      </c>
      <c r="H1259" t="s">
        <v>7372</v>
      </c>
      <c r="I1259">
        <v>74.39</v>
      </c>
      <c r="J1259" t="s">
        <v>70</v>
      </c>
      <c r="K1259" t="s">
        <v>118</v>
      </c>
    </row>
    <row r="1260" spans="2:11" x14ac:dyDescent="0.15">
      <c r="B1260" t="s">
        <v>2368</v>
      </c>
      <c r="C1260" t="s">
        <v>2369</v>
      </c>
      <c r="D1260" t="s">
        <v>20</v>
      </c>
      <c r="E1260">
        <v>27.26</v>
      </c>
      <c r="F1260" s="10">
        <v>7.85E-2</v>
      </c>
      <c r="G1260" s="10">
        <v>7.9600000000000004E-2</v>
      </c>
      <c r="H1260" t="s">
        <v>7373</v>
      </c>
      <c r="I1260">
        <v>80.89</v>
      </c>
      <c r="J1260" t="s">
        <v>23</v>
      </c>
      <c r="K1260" t="s">
        <v>42</v>
      </c>
    </row>
    <row r="1261" spans="2:11" x14ac:dyDescent="0.15">
      <c r="B1261" t="s">
        <v>2210</v>
      </c>
      <c r="C1261" t="s">
        <v>2211</v>
      </c>
      <c r="D1261" t="s">
        <v>36</v>
      </c>
      <c r="E1261">
        <v>52.51</v>
      </c>
      <c r="F1261" s="10">
        <v>6.2600000000000003E-2</v>
      </c>
      <c r="G1261" s="10">
        <v>0.28339999999999999</v>
      </c>
      <c r="H1261" t="s">
        <v>7373</v>
      </c>
      <c r="I1261">
        <v>36.81</v>
      </c>
      <c r="J1261" t="s">
        <v>37</v>
      </c>
      <c r="K1261" t="s">
        <v>99</v>
      </c>
    </row>
    <row r="1262" spans="2:11" x14ac:dyDescent="0.15">
      <c r="B1262" t="s">
        <v>7374</v>
      </c>
      <c r="C1262" t="s">
        <v>7375</v>
      </c>
      <c r="D1262" t="s">
        <v>45</v>
      </c>
      <c r="E1262">
        <v>36.369999999999997</v>
      </c>
      <c r="F1262" t="s">
        <v>6216</v>
      </c>
      <c r="G1262" t="s">
        <v>6216</v>
      </c>
      <c r="H1262" t="s">
        <v>7373</v>
      </c>
      <c r="I1262">
        <v>23.08</v>
      </c>
      <c r="J1262" t="s">
        <v>49</v>
      </c>
      <c r="K1262" t="s">
        <v>83</v>
      </c>
    </row>
    <row r="1263" spans="2:11" x14ac:dyDescent="0.15">
      <c r="B1263" t="s">
        <v>2110</v>
      </c>
      <c r="C1263" t="s">
        <v>2111</v>
      </c>
      <c r="D1263" t="s">
        <v>20</v>
      </c>
      <c r="E1263">
        <v>32.17</v>
      </c>
      <c r="F1263" s="10">
        <v>9.5999999999999992E-3</v>
      </c>
      <c r="G1263" s="10">
        <v>0.58909999999999996</v>
      </c>
      <c r="H1263" t="s">
        <v>7373</v>
      </c>
      <c r="I1263">
        <v>48.71</v>
      </c>
      <c r="J1263" t="s">
        <v>23</v>
      </c>
      <c r="K1263" t="s">
        <v>24</v>
      </c>
    </row>
    <row r="1264" spans="2:11" x14ac:dyDescent="0.15">
      <c r="B1264" t="s">
        <v>2222</v>
      </c>
      <c r="C1264" t="s">
        <v>2223</v>
      </c>
      <c r="D1264" t="s">
        <v>25</v>
      </c>
      <c r="E1264" t="s">
        <v>6216</v>
      </c>
      <c r="F1264" s="10">
        <v>-6.1899999999999997E-2</v>
      </c>
      <c r="G1264" s="10">
        <v>0.91059999999999997</v>
      </c>
      <c r="H1264" t="s">
        <v>7373</v>
      </c>
      <c r="I1264">
        <v>12.55</v>
      </c>
      <c r="J1264" t="s">
        <v>61</v>
      </c>
      <c r="K1264" t="s">
        <v>64</v>
      </c>
    </row>
    <row r="1265" spans="2:11" x14ac:dyDescent="0.15">
      <c r="B1265" t="s">
        <v>7376</v>
      </c>
      <c r="C1265" t="s">
        <v>7377</v>
      </c>
      <c r="D1265" t="s">
        <v>25</v>
      </c>
      <c r="E1265" t="s">
        <v>6216</v>
      </c>
      <c r="F1265" t="s">
        <v>6216</v>
      </c>
      <c r="G1265" s="10">
        <v>0</v>
      </c>
      <c r="H1265" t="s">
        <v>7378</v>
      </c>
      <c r="I1265">
        <v>52.21</v>
      </c>
      <c r="J1265" t="s">
        <v>26</v>
      </c>
      <c r="K1265" t="s">
        <v>27</v>
      </c>
    </row>
    <row r="1266" spans="2:11" x14ac:dyDescent="0.15">
      <c r="B1266" t="s">
        <v>2072</v>
      </c>
      <c r="C1266" t="s">
        <v>2073</v>
      </c>
      <c r="D1266" t="s">
        <v>25</v>
      </c>
      <c r="E1266">
        <v>36.78</v>
      </c>
      <c r="F1266" s="10">
        <v>0.246</v>
      </c>
      <c r="G1266" s="10">
        <v>0.18709999999999999</v>
      </c>
      <c r="H1266" t="s">
        <v>7378</v>
      </c>
      <c r="I1266">
        <v>26.84</v>
      </c>
      <c r="J1266" t="s">
        <v>26</v>
      </c>
      <c r="K1266" t="s">
        <v>27</v>
      </c>
    </row>
    <row r="1267" spans="2:11" x14ac:dyDescent="0.15">
      <c r="B1267" t="s">
        <v>1992</v>
      </c>
      <c r="C1267" t="s">
        <v>1993</v>
      </c>
      <c r="D1267" t="s">
        <v>80</v>
      </c>
      <c r="E1267" t="s">
        <v>6216</v>
      </c>
      <c r="F1267" s="10">
        <v>-1.9699999999999999E-2</v>
      </c>
      <c r="G1267" s="10">
        <v>3.0030999999999999</v>
      </c>
      <c r="H1267" t="s">
        <v>7379</v>
      </c>
      <c r="I1267">
        <v>22.43</v>
      </c>
      <c r="J1267" t="s">
        <v>80</v>
      </c>
      <c r="K1267" t="s">
        <v>81</v>
      </c>
    </row>
    <row r="1268" spans="2:11" x14ac:dyDescent="0.15">
      <c r="B1268" t="s">
        <v>7380</v>
      </c>
      <c r="C1268" t="s">
        <v>7381</v>
      </c>
      <c r="D1268" t="s">
        <v>36</v>
      </c>
      <c r="E1268" t="s">
        <v>6216</v>
      </c>
      <c r="F1268" t="s">
        <v>6216</v>
      </c>
      <c r="G1268" s="10">
        <v>6.6000000000000003E-2</v>
      </c>
      <c r="H1268" t="s">
        <v>7379</v>
      </c>
      <c r="I1268">
        <v>44.02</v>
      </c>
      <c r="J1268" t="s">
        <v>40</v>
      </c>
      <c r="K1268" t="s">
        <v>55</v>
      </c>
    </row>
    <row r="1269" spans="2:11" x14ac:dyDescent="0.15">
      <c r="B1269" t="s">
        <v>2392</v>
      </c>
      <c r="C1269" t="s">
        <v>2393</v>
      </c>
      <c r="D1269" t="s">
        <v>33</v>
      </c>
      <c r="E1269">
        <v>14.46</v>
      </c>
      <c r="F1269" s="10">
        <v>8.4599999999999995E-2</v>
      </c>
      <c r="G1269" s="10">
        <v>0.33279999999999998</v>
      </c>
      <c r="H1269" t="s">
        <v>7379</v>
      </c>
      <c r="I1269">
        <v>31.68</v>
      </c>
      <c r="J1269" t="s">
        <v>47</v>
      </c>
      <c r="K1269" t="s">
        <v>47</v>
      </c>
    </row>
    <row r="1270" spans="2:11" x14ac:dyDescent="0.15">
      <c r="B1270" t="s">
        <v>7382</v>
      </c>
      <c r="C1270" t="s">
        <v>7383</v>
      </c>
      <c r="D1270" t="s">
        <v>33</v>
      </c>
      <c r="E1270" t="s">
        <v>6216</v>
      </c>
      <c r="F1270" s="10">
        <v>0.76490000000000002</v>
      </c>
      <c r="G1270" s="10">
        <v>0.60409999999999997</v>
      </c>
      <c r="H1270" t="s">
        <v>7384</v>
      </c>
      <c r="I1270">
        <v>33.6</v>
      </c>
      <c r="J1270" t="s">
        <v>34</v>
      </c>
      <c r="K1270" t="s">
        <v>73</v>
      </c>
    </row>
    <row r="1271" spans="2:11" x14ac:dyDescent="0.15">
      <c r="B1271" t="s">
        <v>7385</v>
      </c>
      <c r="C1271" t="s">
        <v>7386</v>
      </c>
      <c r="D1271" t="s">
        <v>33</v>
      </c>
      <c r="E1271">
        <v>150.75</v>
      </c>
      <c r="F1271" t="s">
        <v>6216</v>
      </c>
      <c r="G1271" s="10">
        <v>8.2000000000000007E-3</v>
      </c>
      <c r="H1271" t="s">
        <v>7387</v>
      </c>
      <c r="I1271">
        <v>17</v>
      </c>
      <c r="J1271" t="s">
        <v>47</v>
      </c>
      <c r="K1271" t="s">
        <v>47</v>
      </c>
    </row>
    <row r="1272" spans="2:11" x14ac:dyDescent="0.15">
      <c r="B1272" t="s">
        <v>7388</v>
      </c>
      <c r="C1272" t="s">
        <v>7389</v>
      </c>
      <c r="D1272" t="s">
        <v>33</v>
      </c>
      <c r="E1272">
        <v>10.130000000000001</v>
      </c>
      <c r="F1272" s="10">
        <v>-0.11940000000000001</v>
      </c>
      <c r="G1272" s="10">
        <v>0.36919999999999997</v>
      </c>
      <c r="H1272" t="s">
        <v>7387</v>
      </c>
      <c r="I1272">
        <v>47.65</v>
      </c>
      <c r="J1272" t="s">
        <v>34</v>
      </c>
      <c r="K1272" t="s">
        <v>79</v>
      </c>
    </row>
    <row r="1273" spans="2:11" x14ac:dyDescent="0.15">
      <c r="B1273" t="s">
        <v>3435</v>
      </c>
      <c r="C1273" t="s">
        <v>3436</v>
      </c>
      <c r="D1273" t="s">
        <v>28</v>
      </c>
      <c r="E1273">
        <v>24.78</v>
      </c>
      <c r="F1273" t="s">
        <v>6216</v>
      </c>
      <c r="G1273" t="s">
        <v>6216</v>
      </c>
      <c r="H1273" t="s">
        <v>7387</v>
      </c>
      <c r="I1273">
        <v>121.58</v>
      </c>
      <c r="J1273" t="s">
        <v>29</v>
      </c>
      <c r="K1273" t="s">
        <v>52</v>
      </c>
    </row>
    <row r="1274" spans="2:11" x14ac:dyDescent="0.15">
      <c r="B1274" t="s">
        <v>4877</v>
      </c>
      <c r="C1274" t="s">
        <v>4878</v>
      </c>
      <c r="D1274" t="s">
        <v>28</v>
      </c>
      <c r="E1274" t="s">
        <v>6216</v>
      </c>
      <c r="F1274" s="10">
        <v>-0.57899999999999996</v>
      </c>
      <c r="G1274" s="10">
        <v>3.4771000000000001</v>
      </c>
      <c r="H1274" t="s">
        <v>7390</v>
      </c>
      <c r="I1274">
        <v>43.25</v>
      </c>
      <c r="J1274" t="s">
        <v>29</v>
      </c>
      <c r="K1274" t="s">
        <v>52</v>
      </c>
    </row>
    <row r="1275" spans="2:11" x14ac:dyDescent="0.15">
      <c r="B1275" t="s">
        <v>2881</v>
      </c>
      <c r="C1275" t="s">
        <v>2882</v>
      </c>
      <c r="D1275" t="s">
        <v>36</v>
      </c>
      <c r="E1275">
        <v>192.53</v>
      </c>
      <c r="F1275" s="10">
        <v>-3.1300000000000001E-2</v>
      </c>
      <c r="G1275" s="10">
        <v>0.47089999999999999</v>
      </c>
      <c r="H1275" t="s">
        <v>7391</v>
      </c>
      <c r="I1275">
        <v>57.05</v>
      </c>
      <c r="J1275" t="s">
        <v>37</v>
      </c>
      <c r="K1275" t="s">
        <v>60</v>
      </c>
    </row>
    <row r="1276" spans="2:11" x14ac:dyDescent="0.15">
      <c r="B1276" t="s">
        <v>2266</v>
      </c>
      <c r="C1276" t="s">
        <v>2267</v>
      </c>
      <c r="D1276" t="s">
        <v>33</v>
      </c>
      <c r="E1276">
        <v>12.81</v>
      </c>
      <c r="F1276" s="10">
        <v>8.3099999999999993E-2</v>
      </c>
      <c r="G1276" s="10">
        <v>1.2946</v>
      </c>
      <c r="H1276" t="s">
        <v>7392</v>
      </c>
      <c r="I1276">
        <v>12.98</v>
      </c>
      <c r="J1276" t="s">
        <v>47</v>
      </c>
      <c r="K1276" t="s">
        <v>47</v>
      </c>
    </row>
    <row r="1277" spans="2:11" x14ac:dyDescent="0.15">
      <c r="B1277" t="s">
        <v>3469</v>
      </c>
      <c r="C1277" t="s">
        <v>3470</v>
      </c>
      <c r="D1277" t="s">
        <v>28</v>
      </c>
      <c r="E1277" t="s">
        <v>6216</v>
      </c>
      <c r="F1277" s="10">
        <v>-0.13869999999999999</v>
      </c>
      <c r="G1277" s="10">
        <v>2.2248000000000001</v>
      </c>
      <c r="H1277" t="s">
        <v>7393</v>
      </c>
      <c r="I1277">
        <v>25.23</v>
      </c>
      <c r="J1277" t="s">
        <v>29</v>
      </c>
      <c r="K1277" t="s">
        <v>52</v>
      </c>
    </row>
    <row r="1278" spans="2:11" x14ac:dyDescent="0.15">
      <c r="B1278" t="s">
        <v>2144</v>
      </c>
      <c r="C1278" t="s">
        <v>2145</v>
      </c>
      <c r="D1278" t="s">
        <v>43</v>
      </c>
      <c r="E1278">
        <v>5.69</v>
      </c>
      <c r="F1278" s="10">
        <v>-1.03E-2</v>
      </c>
      <c r="G1278" s="10">
        <v>1.6726000000000001</v>
      </c>
      <c r="H1278" t="s">
        <v>7394</v>
      </c>
      <c r="I1278">
        <v>7.15</v>
      </c>
      <c r="J1278" t="s">
        <v>43</v>
      </c>
      <c r="K1278" t="s">
        <v>44</v>
      </c>
    </row>
    <row r="1279" spans="2:11" x14ac:dyDescent="0.15">
      <c r="B1279" t="s">
        <v>3589</v>
      </c>
      <c r="C1279" t="s">
        <v>3590</v>
      </c>
      <c r="D1279" t="s">
        <v>36</v>
      </c>
      <c r="E1279" t="s">
        <v>6216</v>
      </c>
      <c r="F1279" s="10">
        <v>1.8599999999999998E-2</v>
      </c>
      <c r="G1279" s="10">
        <v>0.17460000000000001</v>
      </c>
      <c r="H1279" t="s">
        <v>7394</v>
      </c>
      <c r="I1279">
        <v>4.6399999999999997</v>
      </c>
      <c r="J1279" t="s">
        <v>40</v>
      </c>
      <c r="K1279" t="s">
        <v>55</v>
      </c>
    </row>
    <row r="1280" spans="2:11" x14ac:dyDescent="0.15">
      <c r="B1280" t="s">
        <v>2967</v>
      </c>
      <c r="C1280" t="s">
        <v>2968</v>
      </c>
      <c r="D1280" t="s">
        <v>28</v>
      </c>
      <c r="E1280">
        <v>13.46</v>
      </c>
      <c r="F1280" s="10">
        <v>0.32790000000000002</v>
      </c>
      <c r="G1280" s="10">
        <v>2.1027</v>
      </c>
      <c r="H1280" t="s">
        <v>7395</v>
      </c>
      <c r="I1280">
        <v>161</v>
      </c>
      <c r="J1280" t="s">
        <v>29</v>
      </c>
      <c r="K1280" t="s">
        <v>52</v>
      </c>
    </row>
    <row r="1281" spans="2:11" x14ac:dyDescent="0.15">
      <c r="B1281" t="s">
        <v>3617</v>
      </c>
      <c r="C1281" t="s">
        <v>3618</v>
      </c>
      <c r="D1281" t="s">
        <v>80</v>
      </c>
      <c r="E1281">
        <v>91.74</v>
      </c>
      <c r="F1281" s="10">
        <v>6.5100000000000005E-2</v>
      </c>
      <c r="G1281" s="10">
        <v>0.2606</v>
      </c>
      <c r="H1281" t="s">
        <v>7395</v>
      </c>
      <c r="I1281">
        <v>52.11</v>
      </c>
      <c r="J1281" t="s">
        <v>80</v>
      </c>
      <c r="K1281" t="s">
        <v>102</v>
      </c>
    </row>
    <row r="1282" spans="2:11" x14ac:dyDescent="0.15">
      <c r="B1282" t="s">
        <v>3323</v>
      </c>
      <c r="C1282" t="s">
        <v>7396</v>
      </c>
      <c r="D1282" t="s">
        <v>69</v>
      </c>
      <c r="E1282">
        <v>15.3</v>
      </c>
      <c r="F1282" s="10">
        <v>0.57110000000000005</v>
      </c>
      <c r="G1282" s="10">
        <v>1.7746</v>
      </c>
      <c r="H1282" t="s">
        <v>7395</v>
      </c>
      <c r="I1282">
        <v>66.06</v>
      </c>
      <c r="J1282" t="s">
        <v>76</v>
      </c>
      <c r="K1282" t="s">
        <v>91</v>
      </c>
    </row>
    <row r="1283" spans="2:11" x14ac:dyDescent="0.15">
      <c r="B1283" t="s">
        <v>2090</v>
      </c>
      <c r="C1283" t="s">
        <v>2091</v>
      </c>
      <c r="D1283" t="s">
        <v>80</v>
      </c>
      <c r="E1283">
        <v>16.190000000000001</v>
      </c>
      <c r="F1283" s="10">
        <v>0.12859999999999999</v>
      </c>
      <c r="G1283" s="10">
        <v>1.0165999999999999</v>
      </c>
      <c r="H1283" t="s">
        <v>7397</v>
      </c>
      <c r="I1283">
        <v>70</v>
      </c>
      <c r="J1283" t="s">
        <v>80</v>
      </c>
      <c r="K1283" t="s">
        <v>81</v>
      </c>
    </row>
    <row r="1284" spans="2:11" x14ac:dyDescent="0.15">
      <c r="B1284" t="s">
        <v>2016</v>
      </c>
      <c r="C1284" t="s">
        <v>2017</v>
      </c>
      <c r="D1284" t="s">
        <v>36</v>
      </c>
      <c r="E1284">
        <v>60.92</v>
      </c>
      <c r="F1284" s="10">
        <v>4.3499999999999997E-2</v>
      </c>
      <c r="G1284" s="10">
        <v>1.3672</v>
      </c>
      <c r="H1284" t="s">
        <v>7397</v>
      </c>
      <c r="I1284">
        <v>74.599999999999994</v>
      </c>
      <c r="J1284" t="s">
        <v>37</v>
      </c>
      <c r="K1284" t="s">
        <v>60</v>
      </c>
    </row>
    <row r="1285" spans="2:11" x14ac:dyDescent="0.15">
      <c r="B1285" t="s">
        <v>7398</v>
      </c>
      <c r="C1285" t="s">
        <v>7399</v>
      </c>
      <c r="D1285" t="s">
        <v>20</v>
      </c>
      <c r="E1285">
        <v>84.6</v>
      </c>
      <c r="F1285" s="10">
        <v>2.4500000000000001E-2</v>
      </c>
      <c r="G1285" s="10">
        <v>1.6500000000000001E-2</v>
      </c>
      <c r="H1285" t="s">
        <v>7400</v>
      </c>
      <c r="I1285">
        <v>60.85</v>
      </c>
      <c r="J1285" t="s">
        <v>48</v>
      </c>
      <c r="K1285" t="s">
        <v>48</v>
      </c>
    </row>
    <row r="1286" spans="2:11" x14ac:dyDescent="0.15">
      <c r="B1286" t="s">
        <v>2436</v>
      </c>
      <c r="C1286" t="s">
        <v>2437</v>
      </c>
      <c r="D1286" t="s">
        <v>33</v>
      </c>
      <c r="E1286">
        <v>14.01</v>
      </c>
      <c r="F1286" s="10">
        <v>9.7100000000000006E-2</v>
      </c>
      <c r="G1286" s="10">
        <v>0.13500000000000001</v>
      </c>
      <c r="H1286" t="s">
        <v>7400</v>
      </c>
      <c r="I1286">
        <v>40.22</v>
      </c>
      <c r="J1286" t="s">
        <v>47</v>
      </c>
      <c r="K1286" t="s">
        <v>47</v>
      </c>
    </row>
    <row r="1287" spans="2:11" x14ac:dyDescent="0.15">
      <c r="B1287" t="s">
        <v>2865</v>
      </c>
      <c r="C1287" t="s">
        <v>2866</v>
      </c>
      <c r="D1287" t="s">
        <v>20</v>
      </c>
      <c r="E1287">
        <v>222.61</v>
      </c>
      <c r="F1287" s="10">
        <v>-6.8000000000000005E-2</v>
      </c>
      <c r="G1287" s="10">
        <v>6.2600000000000003E-2</v>
      </c>
      <c r="H1287" t="s">
        <v>7400</v>
      </c>
      <c r="I1287">
        <v>64.989999999999995</v>
      </c>
      <c r="J1287" t="s">
        <v>23</v>
      </c>
      <c r="K1287" t="s">
        <v>24</v>
      </c>
    </row>
    <row r="1288" spans="2:11" x14ac:dyDescent="0.15">
      <c r="B1288" t="s">
        <v>4635</v>
      </c>
      <c r="C1288" t="s">
        <v>4636</v>
      </c>
      <c r="D1288" t="s">
        <v>36</v>
      </c>
      <c r="E1288" t="s">
        <v>6216</v>
      </c>
      <c r="F1288" s="10">
        <v>-0.44190000000000002</v>
      </c>
      <c r="G1288" s="10">
        <v>4.1099999999999998E-2</v>
      </c>
      <c r="H1288" t="s">
        <v>7401</v>
      </c>
      <c r="I1288">
        <v>35.71</v>
      </c>
      <c r="J1288" t="s">
        <v>40</v>
      </c>
      <c r="K1288" t="s">
        <v>41</v>
      </c>
    </row>
    <row r="1289" spans="2:11" x14ac:dyDescent="0.15">
      <c r="B1289" t="s">
        <v>2491</v>
      </c>
      <c r="C1289" t="s">
        <v>2492</v>
      </c>
      <c r="D1289" t="s">
        <v>33</v>
      </c>
      <c r="E1289">
        <v>25.38</v>
      </c>
      <c r="F1289" s="10">
        <v>0.45750000000000002</v>
      </c>
      <c r="G1289" s="10">
        <v>0.13400000000000001</v>
      </c>
      <c r="H1289" t="s">
        <v>7401</v>
      </c>
      <c r="I1289">
        <v>64.790000000000006</v>
      </c>
      <c r="J1289" t="s">
        <v>34</v>
      </c>
      <c r="K1289" t="s">
        <v>73</v>
      </c>
    </row>
    <row r="1290" spans="2:11" x14ac:dyDescent="0.15">
      <c r="B1290" t="s">
        <v>3383</v>
      </c>
      <c r="C1290" t="s">
        <v>3384</v>
      </c>
      <c r="D1290" t="s">
        <v>69</v>
      </c>
      <c r="E1290">
        <v>31.81</v>
      </c>
      <c r="F1290" s="10">
        <v>0.12470000000000001</v>
      </c>
      <c r="G1290" s="10">
        <v>3.1199999999999999E-2</v>
      </c>
      <c r="H1290" t="s">
        <v>7401</v>
      </c>
      <c r="I1290">
        <v>95.07</v>
      </c>
      <c r="J1290" t="s">
        <v>76</v>
      </c>
      <c r="K1290" t="s">
        <v>95</v>
      </c>
    </row>
    <row r="1291" spans="2:11" x14ac:dyDescent="0.15">
      <c r="B1291" t="s">
        <v>2370</v>
      </c>
      <c r="C1291" t="s">
        <v>2371</v>
      </c>
      <c r="D1291" t="s">
        <v>28</v>
      </c>
      <c r="E1291">
        <v>53.85</v>
      </c>
      <c r="F1291" s="10">
        <v>-2.9100000000000001E-2</v>
      </c>
      <c r="G1291" s="10">
        <v>0.18779999999999999</v>
      </c>
      <c r="H1291" t="s">
        <v>7401</v>
      </c>
      <c r="I1291">
        <v>37.06</v>
      </c>
      <c r="J1291" t="s">
        <v>67</v>
      </c>
      <c r="K1291" t="s">
        <v>68</v>
      </c>
    </row>
    <row r="1292" spans="2:11" x14ac:dyDescent="0.15">
      <c r="B1292" t="s">
        <v>1972</v>
      </c>
      <c r="C1292" t="s">
        <v>1973</v>
      </c>
      <c r="D1292" t="s">
        <v>69</v>
      </c>
      <c r="E1292">
        <v>23.22</v>
      </c>
      <c r="F1292" s="10">
        <v>5.6965000000000003</v>
      </c>
      <c r="G1292" s="10">
        <v>10.2014</v>
      </c>
      <c r="H1292" t="s">
        <v>7402</v>
      </c>
      <c r="I1292">
        <v>81.95</v>
      </c>
      <c r="J1292" t="s">
        <v>6370</v>
      </c>
      <c r="K1292" t="s">
        <v>96</v>
      </c>
    </row>
    <row r="1293" spans="2:11" x14ac:dyDescent="0.15">
      <c r="B1293" t="s">
        <v>3153</v>
      </c>
      <c r="C1293" t="s">
        <v>3154</v>
      </c>
      <c r="D1293" t="s">
        <v>69</v>
      </c>
      <c r="E1293">
        <v>25.65</v>
      </c>
      <c r="F1293" s="10">
        <v>6.4299999999999996E-2</v>
      </c>
      <c r="G1293" s="10">
        <v>0.14599999999999999</v>
      </c>
      <c r="H1293" t="s">
        <v>7402</v>
      </c>
      <c r="I1293">
        <v>63.4</v>
      </c>
      <c r="J1293" t="s">
        <v>76</v>
      </c>
      <c r="K1293" t="s">
        <v>107</v>
      </c>
    </row>
    <row r="1294" spans="2:11" x14ac:dyDescent="0.15">
      <c r="B1294" t="s">
        <v>2635</v>
      </c>
      <c r="C1294" t="s">
        <v>2636</v>
      </c>
      <c r="D1294" t="s">
        <v>20</v>
      </c>
      <c r="E1294" t="s">
        <v>6216</v>
      </c>
      <c r="F1294" s="10">
        <v>-0.73119999999999996</v>
      </c>
      <c r="G1294" s="10">
        <v>2.8847999999999998</v>
      </c>
      <c r="H1294" t="s">
        <v>7402</v>
      </c>
      <c r="I1294">
        <v>20.86</v>
      </c>
      <c r="J1294" t="s">
        <v>23</v>
      </c>
      <c r="K1294" t="s">
        <v>24</v>
      </c>
    </row>
    <row r="1295" spans="2:11" x14ac:dyDescent="0.15">
      <c r="B1295" t="s">
        <v>3271</v>
      </c>
      <c r="C1295" t="s">
        <v>3272</v>
      </c>
      <c r="D1295" t="s">
        <v>36</v>
      </c>
      <c r="E1295">
        <v>25.59</v>
      </c>
      <c r="F1295" s="10">
        <v>0.26550000000000001</v>
      </c>
      <c r="G1295" s="10">
        <v>6.1999999999999998E-3</v>
      </c>
      <c r="H1295" t="s">
        <v>7402</v>
      </c>
      <c r="I1295">
        <v>26.3</v>
      </c>
      <c r="J1295" t="s">
        <v>40</v>
      </c>
      <c r="K1295" t="s">
        <v>41</v>
      </c>
    </row>
    <row r="1296" spans="2:11" x14ac:dyDescent="0.15">
      <c r="B1296" t="s">
        <v>3443</v>
      </c>
      <c r="C1296" t="s">
        <v>3444</v>
      </c>
      <c r="D1296" t="s">
        <v>69</v>
      </c>
      <c r="E1296">
        <v>74.760000000000005</v>
      </c>
      <c r="F1296" s="10">
        <v>5.6500000000000002E-2</v>
      </c>
      <c r="G1296" s="10">
        <v>2.5700000000000001E-2</v>
      </c>
      <c r="H1296" t="s">
        <v>7403</v>
      </c>
      <c r="I1296">
        <v>113.13</v>
      </c>
      <c r="J1296" t="s">
        <v>76</v>
      </c>
      <c r="K1296" t="s">
        <v>77</v>
      </c>
    </row>
    <row r="1297" spans="2:11" x14ac:dyDescent="0.15">
      <c r="B1297" t="s">
        <v>2627</v>
      </c>
      <c r="C1297" t="s">
        <v>2628</v>
      </c>
      <c r="D1297" t="s">
        <v>33</v>
      </c>
      <c r="E1297">
        <v>12.01</v>
      </c>
      <c r="F1297" s="10">
        <v>8.5500000000000007E-2</v>
      </c>
      <c r="G1297" s="10">
        <v>0.68</v>
      </c>
      <c r="H1297" t="s">
        <v>7403</v>
      </c>
      <c r="I1297">
        <v>28.9</v>
      </c>
      <c r="J1297" t="s">
        <v>47</v>
      </c>
      <c r="K1297" t="s">
        <v>47</v>
      </c>
    </row>
    <row r="1298" spans="2:11" x14ac:dyDescent="0.15">
      <c r="B1298" t="s">
        <v>3183</v>
      </c>
      <c r="C1298" t="s">
        <v>3184</v>
      </c>
      <c r="D1298" t="s">
        <v>20</v>
      </c>
      <c r="E1298">
        <v>60.21</v>
      </c>
      <c r="F1298" s="10">
        <v>0.14249999999999999</v>
      </c>
      <c r="G1298" s="10">
        <v>0</v>
      </c>
      <c r="H1298" t="s">
        <v>7403</v>
      </c>
      <c r="I1298">
        <v>102.36</v>
      </c>
      <c r="J1298" t="s">
        <v>21</v>
      </c>
      <c r="K1298" t="s">
        <v>92</v>
      </c>
    </row>
    <row r="1299" spans="2:11" x14ac:dyDescent="0.15">
      <c r="B1299" t="s">
        <v>3107</v>
      </c>
      <c r="C1299" t="s">
        <v>3108</v>
      </c>
      <c r="D1299" t="s">
        <v>36</v>
      </c>
      <c r="E1299">
        <v>21.6</v>
      </c>
      <c r="F1299" s="10">
        <v>-0.432</v>
      </c>
      <c r="G1299" s="10">
        <v>0.87929999999999997</v>
      </c>
      <c r="H1299" t="s">
        <v>7403</v>
      </c>
      <c r="I1299">
        <v>32.15</v>
      </c>
      <c r="J1299" t="s">
        <v>37</v>
      </c>
      <c r="K1299" t="s">
        <v>38</v>
      </c>
    </row>
    <row r="1300" spans="2:11" x14ac:dyDescent="0.15">
      <c r="B1300" t="s">
        <v>2469</v>
      </c>
      <c r="C1300" t="s">
        <v>2470</v>
      </c>
      <c r="D1300" t="s">
        <v>36</v>
      </c>
      <c r="E1300" t="s">
        <v>6216</v>
      </c>
      <c r="F1300" s="10">
        <v>-0.67969999999999997</v>
      </c>
      <c r="G1300" s="10">
        <v>1.3756999999999999</v>
      </c>
      <c r="H1300" t="s">
        <v>7404</v>
      </c>
      <c r="I1300">
        <v>11.68</v>
      </c>
      <c r="J1300" t="s">
        <v>40</v>
      </c>
      <c r="K1300" t="s">
        <v>55</v>
      </c>
    </row>
    <row r="1301" spans="2:11" x14ac:dyDescent="0.15">
      <c r="B1301" t="s">
        <v>2557</v>
      </c>
      <c r="C1301" t="s">
        <v>2558</v>
      </c>
      <c r="D1301" t="s">
        <v>69</v>
      </c>
      <c r="E1301">
        <v>62.28</v>
      </c>
      <c r="F1301" s="10">
        <v>-6.6E-3</v>
      </c>
      <c r="G1301" s="10">
        <v>0.51780000000000004</v>
      </c>
      <c r="H1301" t="s">
        <v>7404</v>
      </c>
      <c r="I1301">
        <v>36.9</v>
      </c>
      <c r="J1301" t="s">
        <v>76</v>
      </c>
      <c r="K1301" t="s">
        <v>82</v>
      </c>
    </row>
    <row r="1302" spans="2:11" x14ac:dyDescent="0.15">
      <c r="B1302" t="s">
        <v>2767</v>
      </c>
      <c r="C1302" t="s">
        <v>2768</v>
      </c>
      <c r="D1302" t="s">
        <v>33</v>
      </c>
      <c r="E1302">
        <v>14.6</v>
      </c>
      <c r="F1302" s="10">
        <v>8.2400000000000001E-2</v>
      </c>
      <c r="G1302" s="10">
        <v>0.29470000000000002</v>
      </c>
      <c r="H1302" t="s">
        <v>7404</v>
      </c>
      <c r="I1302">
        <v>72.319999999999993</v>
      </c>
      <c r="J1302" t="s">
        <v>47</v>
      </c>
      <c r="K1302" t="s">
        <v>47</v>
      </c>
    </row>
    <row r="1303" spans="2:11" x14ac:dyDescent="0.15">
      <c r="B1303" t="s">
        <v>2535</v>
      </c>
      <c r="C1303" t="s">
        <v>2536</v>
      </c>
      <c r="D1303" t="s">
        <v>28</v>
      </c>
      <c r="E1303">
        <v>7.28</v>
      </c>
      <c r="F1303" s="10">
        <v>0.19600000000000001</v>
      </c>
      <c r="G1303" s="10">
        <v>0.44650000000000001</v>
      </c>
      <c r="H1303" t="s">
        <v>7405</v>
      </c>
      <c r="I1303">
        <v>80.209999999999994</v>
      </c>
      <c r="J1303" t="s">
        <v>67</v>
      </c>
      <c r="K1303" t="s">
        <v>100</v>
      </c>
    </row>
    <row r="1304" spans="2:11" x14ac:dyDescent="0.15">
      <c r="B1304" t="s">
        <v>2641</v>
      </c>
      <c r="C1304" t="s">
        <v>2642</v>
      </c>
      <c r="D1304" t="s">
        <v>28</v>
      </c>
      <c r="E1304">
        <v>138.36000000000001</v>
      </c>
      <c r="F1304" s="10">
        <v>-5.4999999999999997E-3</v>
      </c>
      <c r="G1304" s="10">
        <v>0.9254</v>
      </c>
      <c r="H1304" t="s">
        <v>7406</v>
      </c>
      <c r="I1304">
        <v>31.35</v>
      </c>
      <c r="J1304" t="s">
        <v>29</v>
      </c>
      <c r="K1304" t="s">
        <v>52</v>
      </c>
    </row>
    <row r="1305" spans="2:11" x14ac:dyDescent="0.15">
      <c r="B1305" t="s">
        <v>2066</v>
      </c>
      <c r="C1305" t="s">
        <v>2067</v>
      </c>
      <c r="D1305" t="s">
        <v>28</v>
      </c>
      <c r="E1305">
        <v>24.83</v>
      </c>
      <c r="F1305" s="10">
        <v>6.6299999999999998E-2</v>
      </c>
      <c r="G1305" s="10">
        <v>0.32479999999999998</v>
      </c>
      <c r="H1305" t="s">
        <v>7406</v>
      </c>
      <c r="I1305">
        <v>608.96</v>
      </c>
      <c r="J1305" t="s">
        <v>58</v>
      </c>
      <c r="K1305" t="s">
        <v>115</v>
      </c>
    </row>
    <row r="1306" spans="2:11" x14ac:dyDescent="0.15">
      <c r="B1306" t="s">
        <v>2947</v>
      </c>
      <c r="C1306" t="s">
        <v>2948</v>
      </c>
      <c r="D1306" t="s">
        <v>45</v>
      </c>
      <c r="E1306">
        <v>35.1</v>
      </c>
      <c r="F1306" s="10">
        <v>0.10150000000000001</v>
      </c>
      <c r="G1306" s="10">
        <v>0.35539999999999999</v>
      </c>
      <c r="H1306" t="s">
        <v>7406</v>
      </c>
      <c r="I1306">
        <v>98.74</v>
      </c>
      <c r="J1306" t="s">
        <v>46</v>
      </c>
      <c r="K1306" t="s">
        <v>46</v>
      </c>
    </row>
    <row r="1307" spans="2:11" x14ac:dyDescent="0.15">
      <c r="B1307" t="s">
        <v>3529</v>
      </c>
      <c r="C1307" t="s">
        <v>3530</v>
      </c>
      <c r="D1307" t="s">
        <v>45</v>
      </c>
      <c r="E1307">
        <v>29.38</v>
      </c>
      <c r="F1307" s="10">
        <v>0.75429999999999997</v>
      </c>
      <c r="G1307" s="10">
        <v>8.6400000000000005E-2</v>
      </c>
      <c r="H1307" t="s">
        <v>7406</v>
      </c>
      <c r="I1307">
        <v>248.41</v>
      </c>
      <c r="J1307" t="s">
        <v>49</v>
      </c>
      <c r="K1307" t="s">
        <v>83</v>
      </c>
    </row>
    <row r="1308" spans="2:11" x14ac:dyDescent="0.15">
      <c r="B1308" t="s">
        <v>7407</v>
      </c>
      <c r="C1308" t="s">
        <v>7408</v>
      </c>
      <c r="D1308" t="s">
        <v>36</v>
      </c>
      <c r="E1308" t="s">
        <v>6216</v>
      </c>
      <c r="F1308" t="s">
        <v>6216</v>
      </c>
      <c r="G1308" s="10">
        <v>2.29E-2</v>
      </c>
      <c r="H1308" t="s">
        <v>7409</v>
      </c>
      <c r="I1308">
        <v>75.2</v>
      </c>
      <c r="J1308" t="s">
        <v>40</v>
      </c>
      <c r="K1308" t="s">
        <v>55</v>
      </c>
    </row>
    <row r="1309" spans="2:11" x14ac:dyDescent="0.15">
      <c r="B1309" t="s">
        <v>2819</v>
      </c>
      <c r="C1309" t="s">
        <v>2820</v>
      </c>
      <c r="D1309" t="s">
        <v>43</v>
      </c>
      <c r="E1309">
        <v>27.41</v>
      </c>
      <c r="F1309" s="10">
        <v>-0.29670000000000002</v>
      </c>
      <c r="G1309" s="10">
        <v>0.66369999999999996</v>
      </c>
      <c r="H1309" t="s">
        <v>7410</v>
      </c>
      <c r="I1309">
        <v>31.13</v>
      </c>
      <c r="J1309" t="s">
        <v>43</v>
      </c>
      <c r="K1309" t="s">
        <v>44</v>
      </c>
    </row>
    <row r="1310" spans="2:11" x14ac:dyDescent="0.15">
      <c r="B1310" t="s">
        <v>3287</v>
      </c>
      <c r="C1310" t="s">
        <v>3288</v>
      </c>
      <c r="D1310" t="s">
        <v>20</v>
      </c>
      <c r="E1310" t="s">
        <v>6216</v>
      </c>
      <c r="F1310" s="10">
        <v>-0.24460000000000001</v>
      </c>
      <c r="G1310" s="10">
        <v>1.0038</v>
      </c>
      <c r="H1310" t="s">
        <v>7410</v>
      </c>
      <c r="I1310">
        <v>37.36</v>
      </c>
      <c r="J1310" t="s">
        <v>48</v>
      </c>
      <c r="K1310" t="s">
        <v>48</v>
      </c>
    </row>
    <row r="1311" spans="2:11" x14ac:dyDescent="0.15">
      <c r="B1311" t="s">
        <v>2248</v>
      </c>
      <c r="C1311" t="s">
        <v>2249</v>
      </c>
      <c r="D1311" t="s">
        <v>33</v>
      </c>
      <c r="E1311">
        <v>21.82</v>
      </c>
      <c r="F1311" s="10">
        <v>7.8100000000000003E-2</v>
      </c>
      <c r="G1311" s="10">
        <v>0.60399999999999998</v>
      </c>
      <c r="H1311" t="s">
        <v>7410</v>
      </c>
      <c r="I1311">
        <v>20.29</v>
      </c>
      <c r="J1311" t="s">
        <v>47</v>
      </c>
      <c r="K1311" t="s">
        <v>47</v>
      </c>
    </row>
    <row r="1312" spans="2:11" x14ac:dyDescent="0.15">
      <c r="B1312" t="s">
        <v>2561</v>
      </c>
      <c r="C1312" t="s">
        <v>2562</v>
      </c>
      <c r="D1312" t="s">
        <v>80</v>
      </c>
      <c r="E1312">
        <v>104.79</v>
      </c>
      <c r="F1312" s="10">
        <v>0.10150000000000001</v>
      </c>
      <c r="G1312" s="10">
        <v>0.68989999999999996</v>
      </c>
      <c r="H1312" t="s">
        <v>7410</v>
      </c>
      <c r="I1312">
        <v>11.05</v>
      </c>
      <c r="J1312" t="s">
        <v>80</v>
      </c>
      <c r="K1312" t="s">
        <v>81</v>
      </c>
    </row>
    <row r="1313" spans="2:11" x14ac:dyDescent="0.15">
      <c r="B1313" t="s">
        <v>2675</v>
      </c>
      <c r="C1313" t="s">
        <v>2676</v>
      </c>
      <c r="D1313" t="s">
        <v>28</v>
      </c>
      <c r="E1313" t="s">
        <v>6216</v>
      </c>
      <c r="F1313" t="s">
        <v>6216</v>
      </c>
      <c r="G1313" t="s">
        <v>6216</v>
      </c>
      <c r="H1313" t="s">
        <v>7410</v>
      </c>
      <c r="I1313">
        <v>38.61</v>
      </c>
      <c r="J1313" t="s">
        <v>58</v>
      </c>
      <c r="K1313" t="s">
        <v>59</v>
      </c>
    </row>
    <row r="1314" spans="2:11" x14ac:dyDescent="0.15">
      <c r="B1314" t="s">
        <v>2326</v>
      </c>
      <c r="C1314" t="s">
        <v>2327</v>
      </c>
      <c r="D1314" t="s">
        <v>33</v>
      </c>
      <c r="E1314">
        <v>12.11</v>
      </c>
      <c r="F1314" s="10">
        <v>7.7700000000000005E-2</v>
      </c>
      <c r="G1314" s="10">
        <v>0.93430000000000002</v>
      </c>
      <c r="H1314" t="s">
        <v>7410</v>
      </c>
      <c r="I1314">
        <v>18.8</v>
      </c>
      <c r="J1314" t="s">
        <v>47</v>
      </c>
      <c r="K1314" t="s">
        <v>47</v>
      </c>
    </row>
    <row r="1315" spans="2:11" x14ac:dyDescent="0.15">
      <c r="B1315" t="s">
        <v>2833</v>
      </c>
      <c r="C1315" t="s">
        <v>2834</v>
      </c>
      <c r="D1315" t="s">
        <v>25</v>
      </c>
      <c r="E1315">
        <v>24.04</v>
      </c>
      <c r="F1315" s="10">
        <v>-9.4000000000000004E-3</v>
      </c>
      <c r="G1315" s="10">
        <v>1.1698</v>
      </c>
      <c r="H1315" t="s">
        <v>7410</v>
      </c>
      <c r="I1315">
        <v>14.76</v>
      </c>
      <c r="J1315" t="s">
        <v>26</v>
      </c>
      <c r="K1315" t="s">
        <v>57</v>
      </c>
    </row>
    <row r="1316" spans="2:11" x14ac:dyDescent="0.15">
      <c r="B1316" t="s">
        <v>2835</v>
      </c>
      <c r="C1316" t="s">
        <v>2836</v>
      </c>
      <c r="D1316" t="s">
        <v>25</v>
      </c>
      <c r="E1316">
        <v>24.04</v>
      </c>
      <c r="F1316" s="10">
        <v>-9.4000000000000004E-3</v>
      </c>
      <c r="G1316" s="10">
        <v>1.1698</v>
      </c>
      <c r="H1316" t="s">
        <v>7410</v>
      </c>
      <c r="I1316">
        <v>12.89</v>
      </c>
      <c r="J1316" t="s">
        <v>26</v>
      </c>
      <c r="K1316" t="s">
        <v>57</v>
      </c>
    </row>
    <row r="1317" spans="2:11" x14ac:dyDescent="0.15">
      <c r="B1317" t="s">
        <v>2519</v>
      </c>
      <c r="C1317" t="s">
        <v>2520</v>
      </c>
      <c r="D1317" t="s">
        <v>25</v>
      </c>
      <c r="E1317">
        <v>20.04</v>
      </c>
      <c r="F1317" s="10">
        <v>-3.44E-2</v>
      </c>
      <c r="G1317" s="10">
        <v>0.99109999999999998</v>
      </c>
      <c r="H1317" t="s">
        <v>7410</v>
      </c>
      <c r="I1317">
        <v>53.46</v>
      </c>
      <c r="J1317" t="s">
        <v>26</v>
      </c>
      <c r="K1317" t="s">
        <v>74</v>
      </c>
    </row>
    <row r="1318" spans="2:11" x14ac:dyDescent="0.15">
      <c r="B1318" t="s">
        <v>2483</v>
      </c>
      <c r="C1318" t="s">
        <v>2484</v>
      </c>
      <c r="D1318" t="s">
        <v>45</v>
      </c>
      <c r="E1318">
        <v>16.95</v>
      </c>
      <c r="F1318" s="10">
        <v>-0.193</v>
      </c>
      <c r="G1318" s="10">
        <v>10.5716</v>
      </c>
      <c r="H1318" t="s">
        <v>7411</v>
      </c>
      <c r="I1318">
        <v>44.29</v>
      </c>
      <c r="J1318" t="s">
        <v>49</v>
      </c>
      <c r="K1318" t="s">
        <v>50</v>
      </c>
    </row>
    <row r="1319" spans="2:11" x14ac:dyDescent="0.15">
      <c r="B1319" t="s">
        <v>2711</v>
      </c>
      <c r="C1319" t="s">
        <v>2712</v>
      </c>
      <c r="D1319" t="s">
        <v>69</v>
      </c>
      <c r="E1319">
        <v>67.55</v>
      </c>
      <c r="F1319" s="10">
        <v>0.37580000000000002</v>
      </c>
      <c r="G1319" s="10">
        <v>1.6820999999999999</v>
      </c>
      <c r="H1319" t="s">
        <v>7412</v>
      </c>
      <c r="I1319">
        <v>58.9</v>
      </c>
      <c r="J1319" t="s">
        <v>6370</v>
      </c>
      <c r="K1319" t="s">
        <v>87</v>
      </c>
    </row>
    <row r="1320" spans="2:11" x14ac:dyDescent="0.15">
      <c r="B1320" t="s">
        <v>1928</v>
      </c>
      <c r="C1320" t="s">
        <v>1929</v>
      </c>
      <c r="D1320" t="s">
        <v>28</v>
      </c>
      <c r="E1320">
        <v>9.07</v>
      </c>
      <c r="F1320" s="10">
        <v>-0.39839999999999998</v>
      </c>
      <c r="G1320" s="10">
        <v>1.0358000000000001</v>
      </c>
      <c r="H1320" t="s">
        <v>7413</v>
      </c>
      <c r="I1320">
        <v>14.27</v>
      </c>
      <c r="J1320" t="s">
        <v>58</v>
      </c>
      <c r="K1320" t="s">
        <v>115</v>
      </c>
    </row>
    <row r="1321" spans="2:11" x14ac:dyDescent="0.15">
      <c r="B1321" t="s">
        <v>1958</v>
      </c>
      <c r="C1321" t="s">
        <v>1959</v>
      </c>
      <c r="D1321" t="s">
        <v>43</v>
      </c>
      <c r="E1321" t="s">
        <v>6216</v>
      </c>
      <c r="F1321" s="10">
        <v>-0.16569999999999999</v>
      </c>
      <c r="G1321" s="10">
        <v>0.1492</v>
      </c>
      <c r="H1321" t="s">
        <v>7413</v>
      </c>
      <c r="I1321">
        <v>27.02</v>
      </c>
      <c r="J1321" t="s">
        <v>43</v>
      </c>
      <c r="K1321" t="s">
        <v>101</v>
      </c>
    </row>
    <row r="1322" spans="2:11" x14ac:dyDescent="0.15">
      <c r="B1322" t="s">
        <v>7414</v>
      </c>
      <c r="C1322" t="s">
        <v>7415</v>
      </c>
      <c r="D1322" t="s">
        <v>36</v>
      </c>
      <c r="E1322" t="s">
        <v>6216</v>
      </c>
      <c r="F1322" s="10">
        <v>-0.1229</v>
      </c>
      <c r="G1322" s="10">
        <v>0.12089999999999999</v>
      </c>
      <c r="H1322" t="s">
        <v>7416</v>
      </c>
      <c r="I1322">
        <v>63.31</v>
      </c>
      <c r="J1322" t="s">
        <v>37</v>
      </c>
      <c r="K1322" t="s">
        <v>99</v>
      </c>
    </row>
    <row r="1323" spans="2:11" x14ac:dyDescent="0.15">
      <c r="B1323" t="s">
        <v>2374</v>
      </c>
      <c r="C1323" t="s">
        <v>2375</v>
      </c>
      <c r="D1323" t="s">
        <v>36</v>
      </c>
      <c r="E1323" t="s">
        <v>6216</v>
      </c>
      <c r="F1323" s="10">
        <v>-0.505</v>
      </c>
      <c r="G1323" s="10">
        <v>0.3473</v>
      </c>
      <c r="H1323" t="s">
        <v>7416</v>
      </c>
      <c r="I1323">
        <v>47.01</v>
      </c>
      <c r="J1323" t="s">
        <v>40</v>
      </c>
      <c r="K1323" t="s">
        <v>55</v>
      </c>
    </row>
    <row r="1324" spans="2:11" x14ac:dyDescent="0.15">
      <c r="B1324" t="s">
        <v>2739</v>
      </c>
      <c r="C1324" t="s">
        <v>2740</v>
      </c>
      <c r="D1324" t="s">
        <v>89</v>
      </c>
      <c r="E1324">
        <v>20.18</v>
      </c>
      <c r="F1324" s="10">
        <v>9.5000000000000001E-2</v>
      </c>
      <c r="G1324" s="10">
        <v>1.3041</v>
      </c>
      <c r="H1324" t="s">
        <v>7416</v>
      </c>
      <c r="I1324">
        <v>57.08</v>
      </c>
      <c r="J1324" t="s">
        <v>89</v>
      </c>
      <c r="K1324" t="s">
        <v>90</v>
      </c>
    </row>
    <row r="1325" spans="2:11" x14ac:dyDescent="0.15">
      <c r="B1325" t="s">
        <v>2208</v>
      </c>
      <c r="C1325" t="s">
        <v>2209</v>
      </c>
      <c r="D1325" t="s">
        <v>80</v>
      </c>
      <c r="E1325">
        <v>97.03</v>
      </c>
      <c r="F1325" t="s">
        <v>6216</v>
      </c>
      <c r="G1325" s="10">
        <v>1.2318</v>
      </c>
      <c r="H1325" t="s">
        <v>7417</v>
      </c>
      <c r="I1325">
        <v>26.73</v>
      </c>
      <c r="J1325" t="s">
        <v>80</v>
      </c>
      <c r="K1325" t="s">
        <v>81</v>
      </c>
    </row>
    <row r="1326" spans="2:11" x14ac:dyDescent="0.15">
      <c r="B1326" t="s">
        <v>2661</v>
      </c>
      <c r="C1326" t="s">
        <v>2662</v>
      </c>
      <c r="D1326" t="s">
        <v>20</v>
      </c>
      <c r="E1326" t="s">
        <v>6216</v>
      </c>
      <c r="F1326" s="10">
        <v>-0.28249999999999997</v>
      </c>
      <c r="G1326" s="10">
        <v>0.85580000000000001</v>
      </c>
      <c r="H1326" t="s">
        <v>7417</v>
      </c>
      <c r="I1326">
        <v>19.32</v>
      </c>
      <c r="J1326" t="s">
        <v>23</v>
      </c>
      <c r="K1326" t="s">
        <v>24</v>
      </c>
    </row>
    <row r="1327" spans="2:11" x14ac:dyDescent="0.15">
      <c r="B1327" t="s">
        <v>3861</v>
      </c>
      <c r="C1327" t="s">
        <v>3862</v>
      </c>
      <c r="D1327" t="s">
        <v>89</v>
      </c>
      <c r="E1327" t="s">
        <v>6216</v>
      </c>
      <c r="F1327" s="10">
        <v>-3.4099999999999998E-2</v>
      </c>
      <c r="G1327" s="10">
        <v>0.41830000000000001</v>
      </c>
      <c r="H1327" t="s">
        <v>7417</v>
      </c>
      <c r="I1327">
        <v>18.32</v>
      </c>
      <c r="J1327" t="s">
        <v>89</v>
      </c>
      <c r="K1327" t="s">
        <v>90</v>
      </c>
    </row>
    <row r="1328" spans="2:11" x14ac:dyDescent="0.15">
      <c r="B1328" t="s">
        <v>3197</v>
      </c>
      <c r="C1328" t="s">
        <v>3198</v>
      </c>
      <c r="D1328" t="s">
        <v>80</v>
      </c>
      <c r="E1328" t="s">
        <v>6216</v>
      </c>
      <c r="F1328" t="s">
        <v>6216</v>
      </c>
      <c r="G1328" t="s">
        <v>6216</v>
      </c>
      <c r="H1328" t="s">
        <v>7418</v>
      </c>
      <c r="I1328">
        <v>12.15</v>
      </c>
      <c r="J1328" t="s">
        <v>80</v>
      </c>
      <c r="K1328" t="s">
        <v>81</v>
      </c>
    </row>
    <row r="1329" spans="2:11" x14ac:dyDescent="0.15">
      <c r="B1329" t="s">
        <v>4203</v>
      </c>
      <c r="C1329" t="s">
        <v>4204</v>
      </c>
      <c r="D1329" t="s">
        <v>69</v>
      </c>
      <c r="E1329">
        <v>50.01</v>
      </c>
      <c r="F1329" s="10">
        <v>0.122</v>
      </c>
      <c r="G1329" s="10">
        <v>0.80940000000000001</v>
      </c>
      <c r="H1329" t="s">
        <v>7418</v>
      </c>
      <c r="I1329">
        <v>57.94</v>
      </c>
      <c r="J1329" t="s">
        <v>76</v>
      </c>
      <c r="K1329" t="s">
        <v>107</v>
      </c>
    </row>
    <row r="1330" spans="2:11" x14ac:dyDescent="0.15">
      <c r="B1330" t="s">
        <v>2118</v>
      </c>
      <c r="C1330" t="s">
        <v>2119</v>
      </c>
      <c r="D1330" t="s">
        <v>80</v>
      </c>
      <c r="E1330" t="s">
        <v>6216</v>
      </c>
      <c r="F1330" s="10">
        <v>-7.7600000000000002E-2</v>
      </c>
      <c r="G1330" s="10">
        <v>0.77649999999999997</v>
      </c>
      <c r="H1330" t="s">
        <v>7419</v>
      </c>
      <c r="I1330">
        <v>22.54</v>
      </c>
      <c r="J1330" t="s">
        <v>80</v>
      </c>
      <c r="K1330" t="s">
        <v>81</v>
      </c>
    </row>
    <row r="1331" spans="2:11" x14ac:dyDescent="0.15">
      <c r="B1331" t="s">
        <v>2945</v>
      </c>
      <c r="C1331" t="s">
        <v>2946</v>
      </c>
      <c r="D1331" t="s">
        <v>89</v>
      </c>
      <c r="E1331">
        <v>9.92</v>
      </c>
      <c r="F1331" s="10">
        <v>0.1431</v>
      </c>
      <c r="G1331" s="10">
        <v>0.65329999999999999</v>
      </c>
      <c r="H1331" t="s">
        <v>7420</v>
      </c>
      <c r="I1331">
        <v>24.59</v>
      </c>
      <c r="J1331" t="s">
        <v>89</v>
      </c>
      <c r="K1331" t="s">
        <v>93</v>
      </c>
    </row>
    <row r="1332" spans="2:11" x14ac:dyDescent="0.15">
      <c r="B1332" t="s">
        <v>2565</v>
      </c>
      <c r="C1332" t="s">
        <v>2566</v>
      </c>
      <c r="D1332" t="s">
        <v>89</v>
      </c>
      <c r="E1332">
        <v>21.8</v>
      </c>
      <c r="F1332" s="10">
        <v>9.4799999999999995E-2</v>
      </c>
      <c r="G1332" s="10">
        <v>1.246</v>
      </c>
      <c r="H1332" t="s">
        <v>7421</v>
      </c>
      <c r="I1332">
        <v>24.53</v>
      </c>
      <c r="J1332" t="s">
        <v>89</v>
      </c>
      <c r="K1332" t="s">
        <v>104</v>
      </c>
    </row>
    <row r="1333" spans="2:11" x14ac:dyDescent="0.15">
      <c r="B1333" t="s">
        <v>3011</v>
      </c>
      <c r="C1333" t="s">
        <v>3012</v>
      </c>
      <c r="D1333" t="s">
        <v>69</v>
      </c>
      <c r="E1333">
        <v>40.94</v>
      </c>
      <c r="F1333" s="10">
        <v>0.14660000000000001</v>
      </c>
      <c r="G1333" s="10">
        <v>1.8787</v>
      </c>
      <c r="H1333" t="s">
        <v>7421</v>
      </c>
      <c r="I1333">
        <v>24.42</v>
      </c>
      <c r="J1333" t="s">
        <v>76</v>
      </c>
      <c r="K1333" t="s">
        <v>82</v>
      </c>
    </row>
    <row r="1334" spans="2:11" x14ac:dyDescent="0.15">
      <c r="B1334" t="s">
        <v>3627</v>
      </c>
      <c r="C1334" t="s">
        <v>3628</v>
      </c>
      <c r="D1334" t="s">
        <v>36</v>
      </c>
      <c r="E1334" t="s">
        <v>6216</v>
      </c>
      <c r="F1334" s="10">
        <v>-0.13519999999999999</v>
      </c>
      <c r="G1334" s="10">
        <v>0.15459999999999999</v>
      </c>
      <c r="H1334" t="s">
        <v>7421</v>
      </c>
      <c r="I1334">
        <v>62.39</v>
      </c>
      <c r="J1334" t="s">
        <v>37</v>
      </c>
      <c r="K1334" t="s">
        <v>60</v>
      </c>
    </row>
    <row r="1335" spans="2:11" x14ac:dyDescent="0.15">
      <c r="B1335" t="s">
        <v>2697</v>
      </c>
      <c r="C1335" t="s">
        <v>2698</v>
      </c>
      <c r="D1335" t="s">
        <v>28</v>
      </c>
      <c r="E1335">
        <v>28.34</v>
      </c>
      <c r="F1335" s="10">
        <v>4.1500000000000002E-2</v>
      </c>
      <c r="G1335" s="10">
        <v>1.3667</v>
      </c>
      <c r="H1335" t="s">
        <v>7422</v>
      </c>
      <c r="I1335">
        <v>35.65</v>
      </c>
      <c r="J1335" t="s">
        <v>67</v>
      </c>
      <c r="K1335" t="s">
        <v>68</v>
      </c>
    </row>
    <row r="1336" spans="2:11" x14ac:dyDescent="0.15">
      <c r="B1336" t="s">
        <v>2344</v>
      </c>
      <c r="C1336" t="s">
        <v>2345</v>
      </c>
      <c r="D1336" t="s">
        <v>33</v>
      </c>
      <c r="E1336">
        <v>16.68</v>
      </c>
      <c r="F1336" s="10">
        <v>8.8300000000000003E-2</v>
      </c>
      <c r="G1336" s="10">
        <v>0.23419999999999999</v>
      </c>
      <c r="H1336" t="s">
        <v>7422</v>
      </c>
      <c r="I1336">
        <v>21.85</v>
      </c>
      <c r="J1336" t="s">
        <v>47</v>
      </c>
      <c r="K1336" t="s">
        <v>47</v>
      </c>
    </row>
    <row r="1337" spans="2:11" x14ac:dyDescent="0.15">
      <c r="B1337" t="s">
        <v>2689</v>
      </c>
      <c r="C1337" t="s">
        <v>2690</v>
      </c>
      <c r="D1337" t="s">
        <v>69</v>
      </c>
      <c r="E1337">
        <v>17.21</v>
      </c>
      <c r="F1337" s="10">
        <v>0.14660000000000001</v>
      </c>
      <c r="G1337" s="10">
        <v>0.16739999999999999</v>
      </c>
      <c r="H1337" t="s">
        <v>7422</v>
      </c>
      <c r="I1337">
        <v>42.25</v>
      </c>
      <c r="J1337" t="s">
        <v>70</v>
      </c>
      <c r="K1337" t="s">
        <v>75</v>
      </c>
    </row>
    <row r="1338" spans="2:11" x14ac:dyDescent="0.15">
      <c r="B1338" t="s">
        <v>2172</v>
      </c>
      <c r="C1338" t="s">
        <v>2173</v>
      </c>
      <c r="D1338" t="s">
        <v>36</v>
      </c>
      <c r="E1338">
        <v>479.6</v>
      </c>
      <c r="F1338" s="10">
        <v>-1.01E-2</v>
      </c>
      <c r="G1338" s="10">
        <v>1.6876</v>
      </c>
      <c r="H1338" t="s">
        <v>7423</v>
      </c>
      <c r="I1338">
        <v>56.61</v>
      </c>
      <c r="J1338" t="s">
        <v>37</v>
      </c>
      <c r="K1338" t="s">
        <v>60</v>
      </c>
    </row>
    <row r="1339" spans="2:11" x14ac:dyDescent="0.15">
      <c r="B1339" t="s">
        <v>2763</v>
      </c>
      <c r="C1339" t="s">
        <v>2764</v>
      </c>
      <c r="D1339" t="s">
        <v>33</v>
      </c>
      <c r="E1339">
        <v>17.489999999999998</v>
      </c>
      <c r="F1339" s="10">
        <v>8.9800000000000005E-2</v>
      </c>
      <c r="G1339" s="10">
        <v>0.16289999999999999</v>
      </c>
      <c r="H1339" t="s">
        <v>7423</v>
      </c>
      <c r="I1339">
        <v>34.229999999999997</v>
      </c>
      <c r="J1339" t="s">
        <v>47</v>
      </c>
      <c r="K1339" t="s">
        <v>47</v>
      </c>
    </row>
    <row r="1340" spans="2:11" x14ac:dyDescent="0.15">
      <c r="B1340" t="s">
        <v>7424</v>
      </c>
      <c r="C1340" t="s">
        <v>7425</v>
      </c>
      <c r="D1340" t="s">
        <v>36</v>
      </c>
      <c r="E1340" t="s">
        <v>6216</v>
      </c>
      <c r="F1340" t="s">
        <v>6216</v>
      </c>
      <c r="G1340" s="10">
        <v>6.13E-2</v>
      </c>
      <c r="H1340" t="s">
        <v>7423</v>
      </c>
      <c r="I1340">
        <v>91.84</v>
      </c>
      <c r="J1340" t="s">
        <v>40</v>
      </c>
      <c r="K1340" t="s">
        <v>55</v>
      </c>
    </row>
    <row r="1341" spans="2:11" x14ac:dyDescent="0.15">
      <c r="B1341" t="s">
        <v>2282</v>
      </c>
      <c r="C1341" t="s">
        <v>2283</v>
      </c>
      <c r="D1341" t="s">
        <v>33</v>
      </c>
      <c r="E1341">
        <v>16.97</v>
      </c>
      <c r="F1341" s="10">
        <v>5.8400000000000001E-2</v>
      </c>
      <c r="G1341" s="10">
        <v>0.31040000000000001</v>
      </c>
      <c r="H1341" t="s">
        <v>7423</v>
      </c>
      <c r="I1341">
        <v>38.17</v>
      </c>
      <c r="J1341" t="s">
        <v>47</v>
      </c>
      <c r="K1341" t="s">
        <v>47</v>
      </c>
    </row>
    <row r="1342" spans="2:11" x14ac:dyDescent="0.15">
      <c r="B1342" t="s">
        <v>7426</v>
      </c>
      <c r="C1342" t="s">
        <v>7427</v>
      </c>
      <c r="D1342" t="s">
        <v>89</v>
      </c>
      <c r="E1342" t="s">
        <v>6216</v>
      </c>
      <c r="F1342" t="s">
        <v>6216</v>
      </c>
      <c r="G1342" s="10">
        <v>7.2679999999999998</v>
      </c>
      <c r="H1342" t="s">
        <v>7428</v>
      </c>
      <c r="I1342">
        <v>16.04</v>
      </c>
      <c r="J1342" t="s">
        <v>89</v>
      </c>
      <c r="K1342" t="s">
        <v>109</v>
      </c>
    </row>
    <row r="1343" spans="2:11" x14ac:dyDescent="0.15">
      <c r="B1343" t="s">
        <v>2549</v>
      </c>
      <c r="C1343" t="s">
        <v>2550</v>
      </c>
      <c r="D1343" t="s">
        <v>69</v>
      </c>
      <c r="E1343">
        <v>18.16</v>
      </c>
      <c r="F1343" s="10">
        <v>2.0000000000000001E-4</v>
      </c>
      <c r="G1343" s="10">
        <v>0.59399999999999997</v>
      </c>
      <c r="H1343" t="s">
        <v>7428</v>
      </c>
      <c r="I1343">
        <v>43.8</v>
      </c>
      <c r="J1343" t="s">
        <v>6370</v>
      </c>
      <c r="K1343" t="s">
        <v>87</v>
      </c>
    </row>
    <row r="1344" spans="2:11" x14ac:dyDescent="0.15">
      <c r="B1344" t="s">
        <v>7429</v>
      </c>
      <c r="C1344" t="s">
        <v>7430</v>
      </c>
      <c r="D1344" t="s">
        <v>36</v>
      </c>
      <c r="E1344" t="s">
        <v>6216</v>
      </c>
      <c r="F1344" t="s">
        <v>6216</v>
      </c>
      <c r="G1344" s="10">
        <v>0</v>
      </c>
      <c r="H1344" t="s">
        <v>7431</v>
      </c>
      <c r="I1344">
        <v>52.91</v>
      </c>
      <c r="J1344" t="s">
        <v>40</v>
      </c>
      <c r="K1344" t="s">
        <v>55</v>
      </c>
    </row>
    <row r="1345" spans="2:11" x14ac:dyDescent="0.15">
      <c r="B1345" t="s">
        <v>4815</v>
      </c>
      <c r="C1345" t="s">
        <v>4816</v>
      </c>
      <c r="D1345" t="s">
        <v>43</v>
      </c>
      <c r="E1345">
        <v>127.97</v>
      </c>
      <c r="F1345" s="10">
        <v>6.7199999999999996E-2</v>
      </c>
      <c r="G1345" s="10">
        <v>0.12620000000000001</v>
      </c>
      <c r="H1345" t="s">
        <v>7431</v>
      </c>
      <c r="I1345">
        <v>12.96</v>
      </c>
      <c r="J1345" t="s">
        <v>43</v>
      </c>
      <c r="K1345" t="s">
        <v>44</v>
      </c>
    </row>
    <row r="1346" spans="2:11" x14ac:dyDescent="0.15">
      <c r="B1346" t="s">
        <v>2503</v>
      </c>
      <c r="C1346" t="s">
        <v>2504</v>
      </c>
      <c r="D1346" t="s">
        <v>33</v>
      </c>
      <c r="E1346">
        <v>18.05</v>
      </c>
      <c r="F1346" s="10">
        <v>8.1100000000000005E-2</v>
      </c>
      <c r="G1346" s="10">
        <v>0.65859999999999996</v>
      </c>
      <c r="H1346" t="s">
        <v>7431</v>
      </c>
      <c r="I1346">
        <v>45.84</v>
      </c>
      <c r="J1346" t="s">
        <v>47</v>
      </c>
      <c r="K1346" t="s">
        <v>47</v>
      </c>
    </row>
    <row r="1347" spans="2:11" x14ac:dyDescent="0.15">
      <c r="B1347" t="s">
        <v>2064</v>
      </c>
      <c r="C1347" t="s">
        <v>2065</v>
      </c>
      <c r="D1347" t="s">
        <v>65</v>
      </c>
      <c r="E1347">
        <v>17.29</v>
      </c>
      <c r="F1347" s="10">
        <v>7.5399999999999995E-2</v>
      </c>
      <c r="G1347" s="10">
        <v>1.1700999999999999</v>
      </c>
      <c r="H1347" t="s">
        <v>7431</v>
      </c>
      <c r="I1347">
        <v>58.27</v>
      </c>
      <c r="J1347" t="s">
        <v>65</v>
      </c>
      <c r="K1347" t="s">
        <v>88</v>
      </c>
    </row>
    <row r="1348" spans="2:11" x14ac:dyDescent="0.15">
      <c r="B1348" t="s">
        <v>3009</v>
      </c>
      <c r="C1348" t="s">
        <v>3010</v>
      </c>
      <c r="D1348" t="s">
        <v>20</v>
      </c>
      <c r="E1348">
        <v>15.67</v>
      </c>
      <c r="F1348" s="10">
        <v>0.13800000000000001</v>
      </c>
      <c r="G1348" s="10">
        <v>0.39090000000000003</v>
      </c>
      <c r="H1348" t="s">
        <v>7432</v>
      </c>
      <c r="I1348">
        <v>81.23</v>
      </c>
      <c r="J1348" t="s">
        <v>21</v>
      </c>
      <c r="K1348" t="s">
        <v>92</v>
      </c>
    </row>
    <row r="1349" spans="2:11" x14ac:dyDescent="0.15">
      <c r="B1349" t="s">
        <v>3519</v>
      </c>
      <c r="C1349" t="s">
        <v>3520</v>
      </c>
      <c r="D1349" t="s">
        <v>25</v>
      </c>
      <c r="E1349" t="s">
        <v>6216</v>
      </c>
      <c r="F1349" t="s">
        <v>6216</v>
      </c>
      <c r="G1349" t="s">
        <v>6216</v>
      </c>
      <c r="H1349" t="s">
        <v>7432</v>
      </c>
      <c r="I1349">
        <v>6.8</v>
      </c>
      <c r="J1349" t="s">
        <v>26</v>
      </c>
      <c r="K1349" t="s">
        <v>57</v>
      </c>
    </row>
    <row r="1350" spans="2:11" x14ac:dyDescent="0.15">
      <c r="B1350" t="s">
        <v>2953</v>
      </c>
      <c r="C1350" t="s">
        <v>2954</v>
      </c>
      <c r="D1350" t="s">
        <v>28</v>
      </c>
      <c r="E1350">
        <v>8.69</v>
      </c>
      <c r="F1350" s="10">
        <v>0.28199999999999997</v>
      </c>
      <c r="G1350" s="10">
        <v>0.61619999999999997</v>
      </c>
      <c r="H1350" t="s">
        <v>7432</v>
      </c>
      <c r="I1350">
        <v>111.97</v>
      </c>
      <c r="J1350" t="s">
        <v>67</v>
      </c>
      <c r="K1350" t="s">
        <v>100</v>
      </c>
    </row>
    <row r="1351" spans="2:11" x14ac:dyDescent="0.15">
      <c r="B1351" t="s">
        <v>4079</v>
      </c>
      <c r="C1351" t="s">
        <v>4080</v>
      </c>
      <c r="D1351" t="s">
        <v>36</v>
      </c>
      <c r="E1351">
        <v>19.75</v>
      </c>
      <c r="F1351" s="10">
        <v>-0.18920000000000001</v>
      </c>
      <c r="G1351" s="10">
        <v>0.1482</v>
      </c>
      <c r="H1351" t="s">
        <v>7432</v>
      </c>
      <c r="I1351">
        <v>76.92</v>
      </c>
      <c r="J1351" t="s">
        <v>40</v>
      </c>
      <c r="K1351" t="s">
        <v>56</v>
      </c>
    </row>
    <row r="1352" spans="2:11" x14ac:dyDescent="0.15">
      <c r="B1352" t="s">
        <v>7433</v>
      </c>
      <c r="C1352" t="s">
        <v>7434</v>
      </c>
      <c r="D1352" t="s">
        <v>36</v>
      </c>
      <c r="E1352" t="s">
        <v>6216</v>
      </c>
      <c r="F1352" t="s">
        <v>6216</v>
      </c>
      <c r="G1352" s="10">
        <v>0</v>
      </c>
      <c r="H1352" t="s">
        <v>7435</v>
      </c>
      <c r="I1352">
        <v>45.39</v>
      </c>
      <c r="J1352" t="s">
        <v>37</v>
      </c>
      <c r="K1352" t="s">
        <v>99</v>
      </c>
    </row>
    <row r="1353" spans="2:11" x14ac:dyDescent="0.15">
      <c r="B1353" t="s">
        <v>3179</v>
      </c>
      <c r="C1353" t="s">
        <v>3180</v>
      </c>
      <c r="D1353" t="s">
        <v>43</v>
      </c>
      <c r="E1353">
        <v>21.44</v>
      </c>
      <c r="F1353" s="10">
        <v>-0.11269999999999999</v>
      </c>
      <c r="G1353" s="10">
        <v>0.57379999999999998</v>
      </c>
      <c r="H1353" t="s">
        <v>7435</v>
      </c>
      <c r="I1353">
        <v>12.73</v>
      </c>
      <c r="J1353" t="s">
        <v>43</v>
      </c>
      <c r="K1353" t="s">
        <v>44</v>
      </c>
    </row>
    <row r="1354" spans="2:11" x14ac:dyDescent="0.15">
      <c r="B1354" t="s">
        <v>2991</v>
      </c>
      <c r="C1354" t="s">
        <v>2992</v>
      </c>
      <c r="D1354" t="s">
        <v>69</v>
      </c>
      <c r="E1354">
        <v>210.66</v>
      </c>
      <c r="F1354" s="10">
        <v>-1.14E-2</v>
      </c>
      <c r="G1354" s="10">
        <v>1.3907</v>
      </c>
      <c r="H1354" t="s">
        <v>7436</v>
      </c>
      <c r="I1354">
        <v>41.39</v>
      </c>
      <c r="J1354" t="s">
        <v>76</v>
      </c>
      <c r="K1354" t="s">
        <v>82</v>
      </c>
    </row>
    <row r="1355" spans="2:11" x14ac:dyDescent="0.15">
      <c r="B1355" t="s">
        <v>7437</v>
      </c>
      <c r="C1355" t="s">
        <v>7438</v>
      </c>
      <c r="D1355" t="s">
        <v>20</v>
      </c>
      <c r="E1355">
        <v>102.68</v>
      </c>
      <c r="F1355" s="10">
        <v>9.2899999999999996E-2</v>
      </c>
      <c r="G1355" s="10">
        <v>0.74609999999999999</v>
      </c>
      <c r="H1355" t="s">
        <v>7436</v>
      </c>
      <c r="I1355">
        <v>41.85</v>
      </c>
      <c r="J1355" t="s">
        <v>23</v>
      </c>
      <c r="K1355" t="s">
        <v>24</v>
      </c>
    </row>
    <row r="1356" spans="2:11" x14ac:dyDescent="0.15">
      <c r="B1356" t="s">
        <v>2224</v>
      </c>
      <c r="C1356" t="s">
        <v>2225</v>
      </c>
      <c r="D1356" t="s">
        <v>89</v>
      </c>
      <c r="E1356">
        <v>14.57</v>
      </c>
      <c r="F1356" s="10">
        <v>0.3175</v>
      </c>
      <c r="G1356" s="10">
        <v>2.0935999999999999</v>
      </c>
      <c r="H1356" t="s">
        <v>7436</v>
      </c>
      <c r="I1356">
        <v>70.709999999999994</v>
      </c>
      <c r="J1356" t="s">
        <v>89</v>
      </c>
      <c r="K1356" t="s">
        <v>90</v>
      </c>
    </row>
    <row r="1357" spans="2:11" x14ac:dyDescent="0.15">
      <c r="B1357" t="s">
        <v>2092</v>
      </c>
      <c r="C1357" t="s">
        <v>2093</v>
      </c>
      <c r="D1357" t="s">
        <v>45</v>
      </c>
      <c r="E1357">
        <v>372.64</v>
      </c>
      <c r="F1357" s="10">
        <v>3.7000000000000002E-3</v>
      </c>
      <c r="G1357" s="10">
        <v>7.3300000000000004E-2</v>
      </c>
      <c r="H1357" t="s">
        <v>7439</v>
      </c>
      <c r="I1357">
        <v>153</v>
      </c>
      <c r="J1357" t="s">
        <v>53</v>
      </c>
      <c r="K1357" t="s">
        <v>84</v>
      </c>
    </row>
    <row r="1358" spans="2:11" x14ac:dyDescent="0.15">
      <c r="B1358" t="s">
        <v>3023</v>
      </c>
      <c r="C1358" t="s">
        <v>3024</v>
      </c>
      <c r="D1358" t="s">
        <v>69</v>
      </c>
      <c r="E1358">
        <v>21.56</v>
      </c>
      <c r="F1358" s="10">
        <v>0.1008</v>
      </c>
      <c r="G1358" s="10">
        <v>1.7601</v>
      </c>
      <c r="H1358" t="s">
        <v>7439</v>
      </c>
      <c r="I1358">
        <v>27.94</v>
      </c>
      <c r="J1358" t="s">
        <v>76</v>
      </c>
      <c r="K1358" t="s">
        <v>95</v>
      </c>
    </row>
    <row r="1359" spans="2:11" x14ac:dyDescent="0.15">
      <c r="B1359" t="s">
        <v>2657</v>
      </c>
      <c r="C1359" t="s">
        <v>2658</v>
      </c>
      <c r="D1359" t="s">
        <v>89</v>
      </c>
      <c r="E1359">
        <v>19.21</v>
      </c>
      <c r="F1359" s="10">
        <v>-0.23680000000000001</v>
      </c>
      <c r="G1359" s="10">
        <v>1.1496999999999999</v>
      </c>
      <c r="H1359" t="s">
        <v>7439</v>
      </c>
      <c r="I1359">
        <v>50.08</v>
      </c>
      <c r="J1359" t="s">
        <v>89</v>
      </c>
      <c r="K1359" t="s">
        <v>90</v>
      </c>
    </row>
    <row r="1360" spans="2:11" x14ac:dyDescent="0.15">
      <c r="B1360" t="s">
        <v>2416</v>
      </c>
      <c r="C1360" t="s">
        <v>2417</v>
      </c>
      <c r="D1360" t="s">
        <v>65</v>
      </c>
      <c r="E1360">
        <v>30.98</v>
      </c>
      <c r="F1360" s="10">
        <v>0.1125</v>
      </c>
      <c r="G1360" s="10">
        <v>1.3278000000000001</v>
      </c>
      <c r="H1360" t="s">
        <v>7440</v>
      </c>
      <c r="I1360">
        <v>57.94</v>
      </c>
      <c r="J1360" t="s">
        <v>65</v>
      </c>
      <c r="K1360" t="s">
        <v>98</v>
      </c>
    </row>
    <row r="1361" spans="2:11" x14ac:dyDescent="0.15">
      <c r="B1361" t="s">
        <v>7441</v>
      </c>
      <c r="C1361" t="s">
        <v>7442</v>
      </c>
      <c r="D1361" t="s">
        <v>28</v>
      </c>
      <c r="E1361">
        <v>923.84</v>
      </c>
      <c r="F1361" s="10">
        <v>4.07E-2</v>
      </c>
      <c r="G1361" s="10">
        <v>7.6799999999999993E-2</v>
      </c>
      <c r="H1361" t="s">
        <v>7440</v>
      </c>
      <c r="I1361">
        <v>47.94</v>
      </c>
      <c r="J1361" t="s">
        <v>29</v>
      </c>
      <c r="K1361" t="s">
        <v>52</v>
      </c>
    </row>
    <row r="1362" spans="2:11" x14ac:dyDescent="0.15">
      <c r="B1362" t="s">
        <v>3483</v>
      </c>
      <c r="C1362" t="s">
        <v>3484</v>
      </c>
      <c r="D1362" t="s">
        <v>28</v>
      </c>
      <c r="E1362">
        <v>18.78</v>
      </c>
      <c r="F1362" s="10">
        <v>0.1076</v>
      </c>
      <c r="G1362" s="10">
        <v>0.30180000000000001</v>
      </c>
      <c r="H1362" t="s">
        <v>7440</v>
      </c>
      <c r="I1362">
        <v>56.53</v>
      </c>
      <c r="J1362" t="s">
        <v>31</v>
      </c>
      <c r="K1362" t="s">
        <v>116</v>
      </c>
    </row>
    <row r="1363" spans="2:11" x14ac:dyDescent="0.15">
      <c r="B1363" t="s">
        <v>2721</v>
      </c>
      <c r="C1363" t="s">
        <v>2722</v>
      </c>
      <c r="D1363" t="s">
        <v>80</v>
      </c>
      <c r="E1363" t="s">
        <v>6216</v>
      </c>
      <c r="F1363" s="10">
        <v>-0.91239999999999999</v>
      </c>
      <c r="G1363" s="10">
        <v>1.0162</v>
      </c>
      <c r="H1363" t="s">
        <v>7440</v>
      </c>
      <c r="I1363">
        <v>5.72</v>
      </c>
      <c r="J1363" t="s">
        <v>80</v>
      </c>
      <c r="K1363" t="s">
        <v>81</v>
      </c>
    </row>
    <row r="1364" spans="2:11" x14ac:dyDescent="0.15">
      <c r="B1364" t="s">
        <v>3789</v>
      </c>
      <c r="C1364" t="s">
        <v>3790</v>
      </c>
      <c r="D1364" t="s">
        <v>43</v>
      </c>
      <c r="E1364">
        <v>46.65</v>
      </c>
      <c r="F1364" s="10">
        <v>-1.6538999999999999</v>
      </c>
      <c r="G1364" s="10">
        <v>6.7447999999999997</v>
      </c>
      <c r="H1364" t="s">
        <v>7443</v>
      </c>
      <c r="I1364">
        <v>4.09</v>
      </c>
      <c r="J1364" t="s">
        <v>43</v>
      </c>
      <c r="K1364" t="s">
        <v>44</v>
      </c>
    </row>
    <row r="1365" spans="2:11" x14ac:dyDescent="0.15">
      <c r="B1365" t="s">
        <v>2152</v>
      </c>
      <c r="C1365" t="s">
        <v>2153</v>
      </c>
      <c r="D1365" t="s">
        <v>65</v>
      </c>
      <c r="E1365">
        <v>33.81</v>
      </c>
      <c r="F1365" s="10">
        <v>0.13439999999999999</v>
      </c>
      <c r="G1365" s="10">
        <v>0.85940000000000005</v>
      </c>
      <c r="H1365" t="s">
        <v>7443</v>
      </c>
      <c r="I1365">
        <v>76.900000000000006</v>
      </c>
      <c r="J1365" t="s">
        <v>65</v>
      </c>
      <c r="K1365" t="s">
        <v>98</v>
      </c>
    </row>
    <row r="1366" spans="2:11" x14ac:dyDescent="0.15">
      <c r="B1366" t="s">
        <v>2452</v>
      </c>
      <c r="C1366" t="s">
        <v>2453</v>
      </c>
      <c r="D1366" t="s">
        <v>28</v>
      </c>
      <c r="E1366" t="s">
        <v>6216</v>
      </c>
      <c r="F1366" s="10">
        <v>-3.1300000000000001E-2</v>
      </c>
      <c r="G1366" s="10">
        <v>2.3795000000000002</v>
      </c>
      <c r="H1366" t="s">
        <v>7444</v>
      </c>
      <c r="I1366">
        <v>16.02</v>
      </c>
      <c r="J1366" t="s">
        <v>58</v>
      </c>
      <c r="K1366" t="s">
        <v>59</v>
      </c>
    </row>
    <row r="1367" spans="2:11" x14ac:dyDescent="0.15">
      <c r="B1367" t="s">
        <v>2755</v>
      </c>
      <c r="C1367" t="s">
        <v>2756</v>
      </c>
      <c r="D1367" t="s">
        <v>36</v>
      </c>
      <c r="E1367" t="s">
        <v>6216</v>
      </c>
      <c r="F1367" s="10">
        <v>-0.1401</v>
      </c>
      <c r="G1367" s="10">
        <v>1.6799999999999999E-2</v>
      </c>
      <c r="H1367" t="s">
        <v>7445</v>
      </c>
      <c r="I1367">
        <v>48.39</v>
      </c>
      <c r="J1367" t="s">
        <v>40</v>
      </c>
      <c r="K1367" t="s">
        <v>55</v>
      </c>
    </row>
    <row r="1368" spans="2:11" x14ac:dyDescent="0.15">
      <c r="B1368" t="s">
        <v>4797</v>
      </c>
      <c r="C1368" t="s">
        <v>4798</v>
      </c>
      <c r="D1368" t="s">
        <v>69</v>
      </c>
      <c r="E1368" t="s">
        <v>6216</v>
      </c>
      <c r="F1368" s="10">
        <v>0.46029999999999999</v>
      </c>
      <c r="G1368" s="10">
        <v>2.6343000000000001</v>
      </c>
      <c r="H1368" t="s">
        <v>7445</v>
      </c>
      <c r="I1368">
        <v>43.66</v>
      </c>
      <c r="J1368" t="s">
        <v>76</v>
      </c>
      <c r="K1368" t="s">
        <v>77</v>
      </c>
    </row>
    <row r="1369" spans="2:11" x14ac:dyDescent="0.15">
      <c r="B1369" t="s">
        <v>3131</v>
      </c>
      <c r="C1369" t="s">
        <v>3132</v>
      </c>
      <c r="D1369" t="s">
        <v>33</v>
      </c>
      <c r="E1369">
        <v>53.59</v>
      </c>
      <c r="F1369" s="10">
        <v>2.3900000000000001E-2</v>
      </c>
      <c r="G1369" s="10">
        <v>2.4299999999999999E-2</v>
      </c>
      <c r="H1369" t="s">
        <v>7446</v>
      </c>
      <c r="I1369">
        <v>48.01</v>
      </c>
      <c r="J1369" t="s">
        <v>34</v>
      </c>
      <c r="K1369" t="s">
        <v>79</v>
      </c>
    </row>
    <row r="1370" spans="2:11" x14ac:dyDescent="0.15">
      <c r="B1370" t="s">
        <v>2332</v>
      </c>
      <c r="C1370" t="s">
        <v>2333</v>
      </c>
      <c r="D1370" t="s">
        <v>69</v>
      </c>
      <c r="E1370" t="s">
        <v>6216</v>
      </c>
      <c r="F1370" s="10">
        <v>-3.8999999999999998E-3</v>
      </c>
      <c r="G1370" s="10">
        <v>1.4974000000000001</v>
      </c>
      <c r="H1370" t="s">
        <v>7446</v>
      </c>
      <c r="I1370">
        <v>57.16</v>
      </c>
      <c r="J1370" t="s">
        <v>70</v>
      </c>
      <c r="K1370" t="s">
        <v>106</v>
      </c>
    </row>
    <row r="1371" spans="2:11" x14ac:dyDescent="0.15">
      <c r="B1371" t="s">
        <v>1051</v>
      </c>
      <c r="C1371" t="s">
        <v>7447</v>
      </c>
      <c r="D1371" t="s">
        <v>89</v>
      </c>
      <c r="E1371">
        <v>42.8</v>
      </c>
      <c r="F1371" t="s">
        <v>6216</v>
      </c>
      <c r="G1371" s="10">
        <v>0.95430000000000004</v>
      </c>
      <c r="H1371" t="s">
        <v>7446</v>
      </c>
      <c r="I1371">
        <v>23.32</v>
      </c>
      <c r="J1371" t="s">
        <v>89</v>
      </c>
      <c r="K1371" t="s">
        <v>93</v>
      </c>
    </row>
    <row r="1372" spans="2:11" x14ac:dyDescent="0.15">
      <c r="B1372" t="s">
        <v>2619</v>
      </c>
      <c r="C1372" t="s">
        <v>2620</v>
      </c>
      <c r="D1372" t="s">
        <v>33</v>
      </c>
      <c r="E1372">
        <v>23.58</v>
      </c>
      <c r="F1372" s="10">
        <v>7.0999999999999994E-2</v>
      </c>
      <c r="G1372" s="10">
        <v>0.10630000000000001</v>
      </c>
      <c r="H1372" t="s">
        <v>7448</v>
      </c>
      <c r="I1372">
        <v>85.99</v>
      </c>
      <c r="J1372" t="s">
        <v>47</v>
      </c>
      <c r="K1372" t="s">
        <v>47</v>
      </c>
    </row>
    <row r="1373" spans="2:11" x14ac:dyDescent="0.15">
      <c r="B1373" t="s">
        <v>3095</v>
      </c>
      <c r="C1373" t="s">
        <v>3096</v>
      </c>
      <c r="D1373" t="s">
        <v>33</v>
      </c>
      <c r="E1373">
        <v>16.87</v>
      </c>
      <c r="F1373" s="10">
        <v>1.0999000000000001</v>
      </c>
      <c r="G1373" s="10">
        <v>0.25600000000000001</v>
      </c>
      <c r="H1373" t="s">
        <v>7448</v>
      </c>
      <c r="I1373">
        <v>69.599999999999994</v>
      </c>
      <c r="J1373" t="s">
        <v>34</v>
      </c>
      <c r="K1373" t="s">
        <v>73</v>
      </c>
    </row>
    <row r="1374" spans="2:11" x14ac:dyDescent="0.15">
      <c r="B1374" t="s">
        <v>2591</v>
      </c>
      <c r="C1374" t="s">
        <v>2592</v>
      </c>
      <c r="D1374" t="s">
        <v>36</v>
      </c>
      <c r="E1374">
        <v>49.68</v>
      </c>
      <c r="F1374" s="10">
        <v>6.3799999999999996E-2</v>
      </c>
      <c r="G1374" s="10">
        <v>0.61170000000000002</v>
      </c>
      <c r="H1374" t="s">
        <v>7448</v>
      </c>
      <c r="I1374">
        <v>84.54</v>
      </c>
      <c r="J1374" t="s">
        <v>37</v>
      </c>
      <c r="K1374" t="s">
        <v>60</v>
      </c>
    </row>
    <row r="1375" spans="2:11" x14ac:dyDescent="0.15">
      <c r="B1375" t="s">
        <v>2705</v>
      </c>
      <c r="C1375" t="s">
        <v>2706</v>
      </c>
      <c r="D1375" t="s">
        <v>20</v>
      </c>
      <c r="E1375" t="s">
        <v>6216</v>
      </c>
      <c r="F1375" s="10">
        <v>-1.2716000000000001</v>
      </c>
      <c r="G1375" s="10">
        <v>4.8369999999999997</v>
      </c>
      <c r="H1375" t="s">
        <v>7449</v>
      </c>
      <c r="I1375">
        <v>17.36</v>
      </c>
      <c r="J1375" t="s">
        <v>23</v>
      </c>
      <c r="K1375" t="s">
        <v>24</v>
      </c>
    </row>
    <row r="1376" spans="2:11" x14ac:dyDescent="0.15">
      <c r="B1376" t="s">
        <v>2593</v>
      </c>
      <c r="C1376" t="s">
        <v>2594</v>
      </c>
      <c r="D1376" t="s">
        <v>25</v>
      </c>
      <c r="E1376" t="s">
        <v>6216</v>
      </c>
      <c r="F1376" s="10">
        <v>-2.41E-2</v>
      </c>
      <c r="G1376" s="10">
        <v>0.23419999999999999</v>
      </c>
      <c r="H1376" t="s">
        <v>7450</v>
      </c>
      <c r="I1376">
        <v>36.840000000000003</v>
      </c>
      <c r="J1376" t="s">
        <v>26</v>
      </c>
      <c r="K1376" t="s">
        <v>27</v>
      </c>
    </row>
    <row r="1377" spans="2:11" x14ac:dyDescent="0.15">
      <c r="B1377" t="s">
        <v>2765</v>
      </c>
      <c r="C1377" t="s">
        <v>2766</v>
      </c>
      <c r="D1377" t="s">
        <v>20</v>
      </c>
      <c r="E1377" t="s">
        <v>6216</v>
      </c>
      <c r="F1377" s="10">
        <v>-1.0568</v>
      </c>
      <c r="G1377" s="10">
        <v>6.9459</v>
      </c>
      <c r="H1377" t="s">
        <v>7451</v>
      </c>
      <c r="I1377">
        <v>13.48</v>
      </c>
      <c r="J1377" t="s">
        <v>21</v>
      </c>
      <c r="K1377" t="s">
        <v>63</v>
      </c>
    </row>
    <row r="1378" spans="2:11" x14ac:dyDescent="0.15">
      <c r="B1378" t="s">
        <v>2302</v>
      </c>
      <c r="C1378" t="s">
        <v>2303</v>
      </c>
      <c r="D1378" t="s">
        <v>80</v>
      </c>
      <c r="E1378" t="s">
        <v>6216</v>
      </c>
      <c r="F1378" s="10">
        <v>-0.1968</v>
      </c>
      <c r="G1378" s="10">
        <v>0.38069999999999998</v>
      </c>
      <c r="H1378" t="s">
        <v>7451</v>
      </c>
      <c r="I1378">
        <v>12.94</v>
      </c>
      <c r="J1378" t="s">
        <v>80</v>
      </c>
      <c r="K1378" t="s">
        <v>81</v>
      </c>
    </row>
    <row r="1379" spans="2:11" x14ac:dyDescent="0.15">
      <c r="B1379" t="s">
        <v>2362</v>
      </c>
      <c r="C1379" t="s">
        <v>2363</v>
      </c>
      <c r="D1379" t="s">
        <v>25</v>
      </c>
      <c r="E1379">
        <v>132.66999999999999</v>
      </c>
      <c r="F1379" t="s">
        <v>6216</v>
      </c>
      <c r="G1379" t="s">
        <v>6216</v>
      </c>
      <c r="H1379" t="s">
        <v>7451</v>
      </c>
      <c r="I1379">
        <v>58.29</v>
      </c>
      <c r="J1379" t="s">
        <v>61</v>
      </c>
      <c r="K1379" t="s">
        <v>64</v>
      </c>
    </row>
    <row r="1380" spans="2:11" x14ac:dyDescent="0.15">
      <c r="B1380" t="s">
        <v>2438</v>
      </c>
      <c r="C1380" t="s">
        <v>2439</v>
      </c>
      <c r="D1380" t="s">
        <v>33</v>
      </c>
      <c r="E1380">
        <v>15.05</v>
      </c>
      <c r="F1380" s="10">
        <v>6.7299999999999999E-2</v>
      </c>
      <c r="G1380" s="10">
        <v>7.9968000000000004</v>
      </c>
      <c r="H1380" t="s">
        <v>7451</v>
      </c>
      <c r="I1380">
        <v>72.040000000000006</v>
      </c>
      <c r="J1380" t="s">
        <v>34</v>
      </c>
      <c r="K1380" t="s">
        <v>79</v>
      </c>
    </row>
    <row r="1381" spans="2:11" x14ac:dyDescent="0.15">
      <c r="B1381" t="s">
        <v>2867</v>
      </c>
      <c r="C1381" t="s">
        <v>2868</v>
      </c>
      <c r="D1381" t="s">
        <v>33</v>
      </c>
      <c r="E1381">
        <v>13.22</v>
      </c>
      <c r="F1381" s="10">
        <v>0.1187</v>
      </c>
      <c r="G1381" s="10">
        <v>8.7300000000000003E-2</v>
      </c>
      <c r="H1381" t="s">
        <v>7452</v>
      </c>
      <c r="I1381">
        <v>28.43</v>
      </c>
      <c r="J1381" t="s">
        <v>85</v>
      </c>
      <c r="K1381" t="s">
        <v>85</v>
      </c>
    </row>
    <row r="1382" spans="2:11" x14ac:dyDescent="0.15">
      <c r="B1382" t="s">
        <v>2384</v>
      </c>
      <c r="C1382" t="s">
        <v>2385</v>
      </c>
      <c r="D1382" t="s">
        <v>45</v>
      </c>
      <c r="E1382">
        <v>23.61</v>
      </c>
      <c r="F1382" s="10">
        <v>7.4999999999999997E-3</v>
      </c>
      <c r="G1382" s="10">
        <v>1.2830999999999999</v>
      </c>
      <c r="H1382" t="s">
        <v>7452</v>
      </c>
      <c r="I1382">
        <v>49.43</v>
      </c>
      <c r="J1382" t="s">
        <v>53</v>
      </c>
      <c r="K1382" t="s">
        <v>84</v>
      </c>
    </row>
    <row r="1383" spans="2:11" x14ac:dyDescent="0.15">
      <c r="B1383" t="s">
        <v>2853</v>
      </c>
      <c r="C1383" t="s">
        <v>2854</v>
      </c>
      <c r="D1383" t="s">
        <v>69</v>
      </c>
      <c r="E1383">
        <v>37.44</v>
      </c>
      <c r="F1383" s="10">
        <v>3.0499999999999999E-2</v>
      </c>
      <c r="G1383" s="10">
        <v>0.1087</v>
      </c>
      <c r="H1383" t="s">
        <v>7452</v>
      </c>
      <c r="I1383">
        <v>105.81</v>
      </c>
      <c r="J1383" t="s">
        <v>76</v>
      </c>
      <c r="K1383" t="s">
        <v>82</v>
      </c>
    </row>
    <row r="1384" spans="2:11" x14ac:dyDescent="0.15">
      <c r="B1384" t="s">
        <v>2621</v>
      </c>
      <c r="C1384" t="s">
        <v>2622</v>
      </c>
      <c r="D1384" t="s">
        <v>33</v>
      </c>
      <c r="E1384">
        <v>16.79</v>
      </c>
      <c r="F1384" s="10">
        <v>8.1199999999999994E-2</v>
      </c>
      <c r="G1384" s="10">
        <v>0.44219999999999998</v>
      </c>
      <c r="H1384" t="s">
        <v>7453</v>
      </c>
      <c r="I1384">
        <v>44</v>
      </c>
      <c r="J1384" t="s">
        <v>47</v>
      </c>
      <c r="K1384" t="s">
        <v>47</v>
      </c>
    </row>
    <row r="1385" spans="2:11" x14ac:dyDescent="0.15">
      <c r="B1385" t="s">
        <v>3979</v>
      </c>
      <c r="C1385" t="s">
        <v>3980</v>
      </c>
      <c r="D1385" t="s">
        <v>33</v>
      </c>
      <c r="E1385" t="s">
        <v>6216</v>
      </c>
      <c r="F1385" s="10">
        <v>0.27760000000000001</v>
      </c>
      <c r="G1385" s="10">
        <v>4.9931999999999999</v>
      </c>
      <c r="H1385" t="s">
        <v>7453</v>
      </c>
      <c r="I1385">
        <v>29.81</v>
      </c>
      <c r="J1385" t="s">
        <v>47</v>
      </c>
      <c r="K1385" t="s">
        <v>111</v>
      </c>
    </row>
    <row r="1386" spans="2:11" x14ac:dyDescent="0.15">
      <c r="B1386" t="s">
        <v>2202</v>
      </c>
      <c r="C1386" t="s">
        <v>2203</v>
      </c>
      <c r="D1386" t="s">
        <v>69</v>
      </c>
      <c r="E1386" t="s">
        <v>6216</v>
      </c>
      <c r="F1386" s="10">
        <v>-0.50339999999999996</v>
      </c>
      <c r="G1386" s="10">
        <v>2.1196999999999999</v>
      </c>
      <c r="H1386" t="s">
        <v>7453</v>
      </c>
      <c r="I1386">
        <v>31.05</v>
      </c>
      <c r="J1386" t="s">
        <v>70</v>
      </c>
      <c r="K1386" t="s">
        <v>7454</v>
      </c>
    </row>
    <row r="1387" spans="2:11" x14ac:dyDescent="0.15">
      <c r="B1387" t="s">
        <v>1856</v>
      </c>
      <c r="C1387" t="s">
        <v>1857</v>
      </c>
      <c r="D1387" t="s">
        <v>25</v>
      </c>
      <c r="E1387" t="s">
        <v>6216</v>
      </c>
      <c r="F1387" s="10">
        <v>-0.28199999999999997</v>
      </c>
      <c r="G1387" s="10">
        <v>3.8033000000000001</v>
      </c>
      <c r="H1387" t="s">
        <v>7455</v>
      </c>
      <c r="I1387">
        <v>23.34</v>
      </c>
      <c r="J1387" t="s">
        <v>26</v>
      </c>
      <c r="K1387" t="s">
        <v>57</v>
      </c>
    </row>
    <row r="1388" spans="2:11" x14ac:dyDescent="0.15">
      <c r="B1388" t="s">
        <v>2727</v>
      </c>
      <c r="C1388" t="s">
        <v>2728</v>
      </c>
      <c r="D1388" t="s">
        <v>33</v>
      </c>
      <c r="E1388">
        <v>7.24</v>
      </c>
      <c r="F1388" s="10">
        <v>0.20230000000000001</v>
      </c>
      <c r="G1388" s="10">
        <v>0.5897</v>
      </c>
      <c r="H1388" t="s">
        <v>7456</v>
      </c>
      <c r="I1388">
        <v>33.18</v>
      </c>
      <c r="J1388" t="s">
        <v>47</v>
      </c>
      <c r="K1388" t="s">
        <v>47</v>
      </c>
    </row>
    <row r="1389" spans="2:11" x14ac:dyDescent="0.15">
      <c r="B1389" t="s">
        <v>7457</v>
      </c>
      <c r="C1389" t="s">
        <v>7458</v>
      </c>
      <c r="D1389" t="s">
        <v>33</v>
      </c>
      <c r="E1389">
        <v>8.3800000000000008</v>
      </c>
      <c r="F1389" s="10">
        <v>0.2868</v>
      </c>
      <c r="G1389" s="10">
        <v>5.4600000000000003E-2</v>
      </c>
      <c r="H1389" t="s">
        <v>7456</v>
      </c>
      <c r="I1389">
        <v>26.82</v>
      </c>
      <c r="J1389" t="s">
        <v>34</v>
      </c>
      <c r="K1389" t="s">
        <v>73</v>
      </c>
    </row>
    <row r="1390" spans="2:11" x14ac:dyDescent="0.15">
      <c r="B1390" t="s">
        <v>7459</v>
      </c>
      <c r="C1390" t="s">
        <v>7460</v>
      </c>
      <c r="D1390" t="s">
        <v>20</v>
      </c>
      <c r="E1390" t="s">
        <v>6216</v>
      </c>
      <c r="F1390" s="10">
        <v>-8.3999999999999995E-3</v>
      </c>
      <c r="G1390" s="10">
        <v>0.23649999999999999</v>
      </c>
      <c r="H1390" t="s">
        <v>7461</v>
      </c>
      <c r="I1390">
        <v>30.51</v>
      </c>
      <c r="J1390" t="s">
        <v>23</v>
      </c>
      <c r="K1390" t="s">
        <v>24</v>
      </c>
    </row>
    <row r="1391" spans="2:11" x14ac:dyDescent="0.15">
      <c r="B1391" t="s">
        <v>2611</v>
      </c>
      <c r="C1391" t="s">
        <v>2612</v>
      </c>
      <c r="D1391" t="s">
        <v>20</v>
      </c>
      <c r="E1391">
        <v>39.97</v>
      </c>
      <c r="F1391" s="10">
        <v>0.1158</v>
      </c>
      <c r="G1391" s="10">
        <v>0.47249999999999998</v>
      </c>
      <c r="H1391" t="s">
        <v>7461</v>
      </c>
      <c r="I1391">
        <v>79.849999999999994</v>
      </c>
      <c r="J1391" t="s">
        <v>23</v>
      </c>
      <c r="K1391" t="s">
        <v>42</v>
      </c>
    </row>
    <row r="1392" spans="2:11" x14ac:dyDescent="0.15">
      <c r="B1392" t="s">
        <v>7462</v>
      </c>
      <c r="C1392" t="s">
        <v>7463</v>
      </c>
      <c r="D1392" t="s">
        <v>80</v>
      </c>
      <c r="E1392">
        <v>2.2400000000000002</v>
      </c>
      <c r="F1392" s="10">
        <v>3.1899999999999998E-2</v>
      </c>
      <c r="G1392" s="10">
        <v>0.63800000000000001</v>
      </c>
      <c r="H1392" t="s">
        <v>7464</v>
      </c>
      <c r="I1392">
        <v>18.760000000000002</v>
      </c>
      <c r="J1392" t="s">
        <v>80</v>
      </c>
      <c r="K1392" t="s">
        <v>81</v>
      </c>
    </row>
    <row r="1393" spans="2:11" x14ac:dyDescent="0.15">
      <c r="B1393" t="s">
        <v>2555</v>
      </c>
      <c r="C1393" t="s">
        <v>2556</v>
      </c>
      <c r="D1393" t="s">
        <v>45</v>
      </c>
      <c r="E1393">
        <v>33.04</v>
      </c>
      <c r="F1393" s="10">
        <v>5.0799999999999998E-2</v>
      </c>
      <c r="G1393" s="10">
        <v>0.45619999999999999</v>
      </c>
      <c r="H1393" t="s">
        <v>7464</v>
      </c>
      <c r="I1393">
        <v>28.21</v>
      </c>
      <c r="J1393" t="s">
        <v>53</v>
      </c>
      <c r="K1393" t="s">
        <v>84</v>
      </c>
    </row>
    <row r="1394" spans="2:11" x14ac:dyDescent="0.15">
      <c r="B1394" t="s">
        <v>3143</v>
      </c>
      <c r="C1394" t="s">
        <v>3144</v>
      </c>
      <c r="D1394" t="s">
        <v>33</v>
      </c>
      <c r="E1394">
        <v>12.84</v>
      </c>
      <c r="F1394" s="10">
        <v>0.1719</v>
      </c>
      <c r="G1394" s="10">
        <v>0.74809999999999999</v>
      </c>
      <c r="H1394" t="s">
        <v>7464</v>
      </c>
      <c r="I1394">
        <v>45.83</v>
      </c>
      <c r="J1394" t="s">
        <v>47</v>
      </c>
      <c r="K1394" t="s">
        <v>111</v>
      </c>
    </row>
    <row r="1395" spans="2:11" x14ac:dyDescent="0.15">
      <c r="B1395" t="s">
        <v>2529</v>
      </c>
      <c r="C1395" t="s">
        <v>2530</v>
      </c>
      <c r="D1395" t="s">
        <v>69</v>
      </c>
      <c r="E1395">
        <v>23.52</v>
      </c>
      <c r="F1395" s="10">
        <v>0.1162</v>
      </c>
      <c r="G1395" s="10">
        <v>4.7500000000000001E-2</v>
      </c>
      <c r="H1395" t="s">
        <v>7465</v>
      </c>
      <c r="I1395">
        <v>52.36</v>
      </c>
      <c r="J1395" t="s">
        <v>6370</v>
      </c>
      <c r="K1395" t="s">
        <v>87</v>
      </c>
    </row>
    <row r="1396" spans="2:11" x14ac:dyDescent="0.15">
      <c r="B1396" t="s">
        <v>3275</v>
      </c>
      <c r="C1396" t="s">
        <v>3276</v>
      </c>
      <c r="D1396" t="s">
        <v>28</v>
      </c>
      <c r="E1396">
        <v>7.87</v>
      </c>
      <c r="F1396" s="10">
        <v>0.2041</v>
      </c>
      <c r="G1396" s="10">
        <v>1.8458000000000001</v>
      </c>
      <c r="H1396" t="s">
        <v>7465</v>
      </c>
      <c r="I1396">
        <v>147.16999999999999</v>
      </c>
      <c r="J1396" t="s">
        <v>29</v>
      </c>
      <c r="K1396" t="s">
        <v>52</v>
      </c>
    </row>
    <row r="1397" spans="2:11" x14ac:dyDescent="0.15">
      <c r="B1397" t="s">
        <v>7466</v>
      </c>
      <c r="C1397" t="s">
        <v>7467</v>
      </c>
      <c r="D1397" t="s">
        <v>36</v>
      </c>
      <c r="E1397" t="s">
        <v>6216</v>
      </c>
      <c r="F1397" t="s">
        <v>6216</v>
      </c>
      <c r="G1397" s="10">
        <v>2.46E-2</v>
      </c>
      <c r="H1397" t="s">
        <v>7465</v>
      </c>
      <c r="I1397">
        <v>39.21</v>
      </c>
      <c r="J1397" t="s">
        <v>40</v>
      </c>
      <c r="K1397" t="s">
        <v>55</v>
      </c>
    </row>
    <row r="1398" spans="2:11" x14ac:dyDescent="0.15">
      <c r="B1398" t="s">
        <v>2314</v>
      </c>
      <c r="C1398" t="s">
        <v>2315</v>
      </c>
      <c r="D1398" t="s">
        <v>25</v>
      </c>
      <c r="E1398" t="s">
        <v>6216</v>
      </c>
      <c r="F1398" s="10">
        <v>-0.21240000000000001</v>
      </c>
      <c r="G1398" s="10">
        <v>2.4386999999999999</v>
      </c>
      <c r="H1398" t="s">
        <v>7468</v>
      </c>
      <c r="I1398">
        <v>11.42</v>
      </c>
      <c r="J1398" t="s">
        <v>61</v>
      </c>
      <c r="K1398" t="s">
        <v>64</v>
      </c>
    </row>
    <row r="1399" spans="2:11" x14ac:dyDescent="0.15">
      <c r="B1399" t="s">
        <v>2316</v>
      </c>
      <c r="C1399" t="s">
        <v>2317</v>
      </c>
      <c r="D1399" t="s">
        <v>25</v>
      </c>
      <c r="E1399" t="s">
        <v>6216</v>
      </c>
      <c r="F1399" s="10">
        <v>-0.21240000000000001</v>
      </c>
      <c r="G1399" s="10">
        <v>2.4386999999999999</v>
      </c>
      <c r="H1399" t="s">
        <v>7468</v>
      </c>
      <c r="I1399">
        <v>11.29</v>
      </c>
      <c r="J1399" t="s">
        <v>61</v>
      </c>
      <c r="K1399" t="s">
        <v>64</v>
      </c>
    </row>
    <row r="1400" spans="2:11" x14ac:dyDescent="0.15">
      <c r="B1400" t="s">
        <v>2573</v>
      </c>
      <c r="C1400" t="s">
        <v>2574</v>
      </c>
      <c r="D1400" t="s">
        <v>69</v>
      </c>
      <c r="E1400" t="s">
        <v>6216</v>
      </c>
      <c r="F1400" s="10">
        <v>-0.32629999999999998</v>
      </c>
      <c r="G1400" s="10">
        <v>1.3160000000000001</v>
      </c>
      <c r="H1400" t="s">
        <v>7468</v>
      </c>
      <c r="I1400">
        <v>18.82</v>
      </c>
      <c r="J1400" t="s">
        <v>76</v>
      </c>
      <c r="K1400" t="s">
        <v>107</v>
      </c>
    </row>
    <row r="1401" spans="2:11" x14ac:dyDescent="0.15">
      <c r="B1401" t="s">
        <v>4043</v>
      </c>
      <c r="C1401" t="s">
        <v>4044</v>
      </c>
      <c r="D1401" t="s">
        <v>36</v>
      </c>
      <c r="E1401" t="s">
        <v>6216</v>
      </c>
      <c r="F1401" s="10">
        <v>-0.192</v>
      </c>
      <c r="G1401" s="10">
        <v>0.99819999999999998</v>
      </c>
      <c r="H1401" t="s">
        <v>7468</v>
      </c>
      <c r="I1401">
        <v>59.78</v>
      </c>
      <c r="J1401" t="s">
        <v>37</v>
      </c>
      <c r="K1401" t="s">
        <v>60</v>
      </c>
    </row>
    <row r="1402" spans="2:11" x14ac:dyDescent="0.15">
      <c r="B1402" t="s">
        <v>2841</v>
      </c>
      <c r="C1402" t="s">
        <v>2842</v>
      </c>
      <c r="D1402" t="s">
        <v>33</v>
      </c>
      <c r="E1402" t="s">
        <v>6216</v>
      </c>
      <c r="F1402" s="10">
        <v>-8.9700000000000002E-2</v>
      </c>
      <c r="G1402" s="10">
        <v>0.1757</v>
      </c>
      <c r="H1402" t="s">
        <v>7469</v>
      </c>
      <c r="I1402">
        <v>20.98</v>
      </c>
      <c r="J1402" t="s">
        <v>47</v>
      </c>
      <c r="K1402" t="s">
        <v>47</v>
      </c>
    </row>
    <row r="1403" spans="2:11" x14ac:dyDescent="0.15">
      <c r="B1403" t="s">
        <v>3381</v>
      </c>
      <c r="C1403" t="s">
        <v>3382</v>
      </c>
      <c r="D1403" t="s">
        <v>69</v>
      </c>
      <c r="E1403">
        <v>18.16</v>
      </c>
      <c r="F1403" s="10">
        <v>7.0800000000000002E-2</v>
      </c>
      <c r="G1403" s="10">
        <v>1.4447000000000001</v>
      </c>
      <c r="H1403" t="s">
        <v>7469</v>
      </c>
      <c r="I1403">
        <v>105.7</v>
      </c>
      <c r="J1403" t="s">
        <v>76</v>
      </c>
      <c r="K1403" t="s">
        <v>95</v>
      </c>
    </row>
    <row r="1404" spans="2:11" x14ac:dyDescent="0.15">
      <c r="B1404" t="s">
        <v>2601</v>
      </c>
      <c r="C1404" t="s">
        <v>2602</v>
      </c>
      <c r="D1404" t="s">
        <v>45</v>
      </c>
      <c r="E1404">
        <v>34.86</v>
      </c>
      <c r="F1404" s="10">
        <v>7.7100000000000002E-2</v>
      </c>
      <c r="G1404" s="10">
        <v>1.2500000000000001E-2</v>
      </c>
      <c r="H1404" t="s">
        <v>7469</v>
      </c>
      <c r="I1404">
        <v>30.57</v>
      </c>
      <c r="J1404" t="s">
        <v>53</v>
      </c>
      <c r="K1404" t="s">
        <v>84</v>
      </c>
    </row>
    <row r="1405" spans="2:11" x14ac:dyDescent="0.15">
      <c r="B1405" t="s">
        <v>2811</v>
      </c>
      <c r="C1405" t="s">
        <v>2812</v>
      </c>
      <c r="D1405" t="s">
        <v>80</v>
      </c>
      <c r="E1405">
        <v>13.67</v>
      </c>
      <c r="F1405" s="10">
        <v>0.10249999999999999</v>
      </c>
      <c r="G1405" s="10">
        <v>2.1181000000000001</v>
      </c>
      <c r="H1405" t="s">
        <v>7470</v>
      </c>
      <c r="I1405">
        <v>10.11</v>
      </c>
      <c r="J1405" t="s">
        <v>80</v>
      </c>
      <c r="K1405" t="s">
        <v>102</v>
      </c>
    </row>
    <row r="1406" spans="2:11" x14ac:dyDescent="0.15">
      <c r="B1406" t="s">
        <v>2729</v>
      </c>
      <c r="C1406" t="s">
        <v>2730</v>
      </c>
      <c r="D1406" t="s">
        <v>89</v>
      </c>
      <c r="E1406">
        <v>20.48</v>
      </c>
      <c r="F1406" s="10">
        <v>0.13500000000000001</v>
      </c>
      <c r="G1406" s="10">
        <v>0.16270000000000001</v>
      </c>
      <c r="H1406" t="s">
        <v>7470</v>
      </c>
      <c r="I1406">
        <v>119.35</v>
      </c>
      <c r="J1406" t="s">
        <v>89</v>
      </c>
      <c r="K1406" t="s">
        <v>90</v>
      </c>
    </row>
    <row r="1407" spans="2:11" x14ac:dyDescent="0.15">
      <c r="B1407" t="s">
        <v>5531</v>
      </c>
      <c r="C1407" t="s">
        <v>5532</v>
      </c>
      <c r="D1407" t="s">
        <v>36</v>
      </c>
      <c r="E1407" t="s">
        <v>6216</v>
      </c>
      <c r="F1407" s="10">
        <v>-1.0052000000000001</v>
      </c>
      <c r="G1407" s="10">
        <v>0.2303</v>
      </c>
      <c r="H1407" t="s">
        <v>7471</v>
      </c>
      <c r="I1407">
        <v>11.52</v>
      </c>
      <c r="J1407" t="s">
        <v>40</v>
      </c>
      <c r="K1407" t="s">
        <v>55</v>
      </c>
    </row>
    <row r="1408" spans="2:11" x14ac:dyDescent="0.15">
      <c r="B1408" t="s">
        <v>2102</v>
      </c>
      <c r="C1408" t="s">
        <v>2103</v>
      </c>
      <c r="D1408" t="s">
        <v>33</v>
      </c>
      <c r="E1408" t="s">
        <v>6216</v>
      </c>
      <c r="F1408" s="10">
        <v>5.1000000000000004E-3</v>
      </c>
      <c r="G1408" s="10">
        <v>3.5756000000000001</v>
      </c>
      <c r="H1408" t="s">
        <v>7471</v>
      </c>
      <c r="I1408">
        <v>11.44</v>
      </c>
      <c r="J1408" t="s">
        <v>34</v>
      </c>
      <c r="K1408" t="s">
        <v>112</v>
      </c>
    </row>
    <row r="1409" spans="2:11" x14ac:dyDescent="0.15">
      <c r="B1409" t="s">
        <v>2444</v>
      </c>
      <c r="C1409" t="s">
        <v>2445</v>
      </c>
      <c r="D1409" t="s">
        <v>69</v>
      </c>
      <c r="E1409">
        <v>25.72</v>
      </c>
      <c r="F1409" s="10">
        <v>0.13020000000000001</v>
      </c>
      <c r="G1409" s="10">
        <v>0.48549999999999999</v>
      </c>
      <c r="H1409" t="s">
        <v>7471</v>
      </c>
      <c r="I1409">
        <v>82.23</v>
      </c>
      <c r="J1409" t="s">
        <v>76</v>
      </c>
      <c r="K1409" t="s">
        <v>82</v>
      </c>
    </row>
    <row r="1410" spans="2:11" x14ac:dyDescent="0.15">
      <c r="B1410" t="s">
        <v>2677</v>
      </c>
      <c r="C1410" t="s">
        <v>2678</v>
      </c>
      <c r="D1410" t="s">
        <v>69</v>
      </c>
      <c r="E1410">
        <v>32.44</v>
      </c>
      <c r="F1410" s="10">
        <v>4.7800000000000002E-2</v>
      </c>
      <c r="G1410" s="10">
        <v>0.50780000000000003</v>
      </c>
      <c r="H1410" t="s">
        <v>7472</v>
      </c>
      <c r="I1410">
        <v>52.88</v>
      </c>
      <c r="J1410" t="s">
        <v>76</v>
      </c>
      <c r="K1410" t="s">
        <v>82</v>
      </c>
    </row>
    <row r="1411" spans="2:11" x14ac:dyDescent="0.15">
      <c r="B1411" t="s">
        <v>3779</v>
      </c>
      <c r="C1411" t="s">
        <v>3780</v>
      </c>
      <c r="D1411" t="s">
        <v>43</v>
      </c>
      <c r="E1411" t="s">
        <v>6216</v>
      </c>
      <c r="F1411" s="10">
        <v>-0.85450000000000004</v>
      </c>
      <c r="G1411" s="10">
        <v>1.8765000000000001</v>
      </c>
      <c r="H1411" t="s">
        <v>7473</v>
      </c>
      <c r="I1411">
        <v>9.9600000000000009</v>
      </c>
      <c r="J1411" t="s">
        <v>43</v>
      </c>
      <c r="K1411" t="s">
        <v>44</v>
      </c>
    </row>
    <row r="1412" spans="2:11" x14ac:dyDescent="0.15">
      <c r="B1412" t="s">
        <v>3675</v>
      </c>
      <c r="C1412" t="s">
        <v>3676</v>
      </c>
      <c r="D1412" t="s">
        <v>43</v>
      </c>
      <c r="E1412" t="s">
        <v>6216</v>
      </c>
      <c r="F1412" s="10">
        <v>-0.1991</v>
      </c>
      <c r="G1412" s="10">
        <v>0.92220000000000002</v>
      </c>
      <c r="H1412" t="s">
        <v>7473</v>
      </c>
      <c r="I1412">
        <v>8.64</v>
      </c>
      <c r="J1412" t="s">
        <v>43</v>
      </c>
      <c r="K1412" t="s">
        <v>44</v>
      </c>
    </row>
    <row r="1413" spans="2:11" x14ac:dyDescent="0.15">
      <c r="B1413" t="s">
        <v>2256</v>
      </c>
      <c r="C1413" t="s">
        <v>2257</v>
      </c>
      <c r="D1413" t="s">
        <v>65</v>
      </c>
      <c r="E1413">
        <v>23.67</v>
      </c>
      <c r="F1413" s="10">
        <v>6.2700000000000006E-2</v>
      </c>
      <c r="G1413" s="10">
        <v>1.2033</v>
      </c>
      <c r="H1413" t="s">
        <v>7474</v>
      </c>
      <c r="I1413">
        <v>38.57</v>
      </c>
      <c r="J1413" t="s">
        <v>65</v>
      </c>
      <c r="K1413" t="s">
        <v>88</v>
      </c>
    </row>
    <row r="1414" spans="2:11" x14ac:dyDescent="0.15">
      <c r="B1414" t="s">
        <v>2481</v>
      </c>
      <c r="C1414" t="s">
        <v>2482</v>
      </c>
      <c r="D1414" t="s">
        <v>33</v>
      </c>
      <c r="E1414">
        <v>34.18</v>
      </c>
      <c r="F1414" s="10">
        <v>6.2799999999999995E-2</v>
      </c>
      <c r="G1414" s="10">
        <v>3.105</v>
      </c>
      <c r="H1414" t="s">
        <v>7475</v>
      </c>
      <c r="I1414">
        <v>4.88</v>
      </c>
      <c r="J1414" t="s">
        <v>34</v>
      </c>
      <c r="K1414" t="s">
        <v>73</v>
      </c>
    </row>
    <row r="1415" spans="2:11" x14ac:dyDescent="0.15">
      <c r="B1415" t="s">
        <v>1896</v>
      </c>
      <c r="C1415" t="s">
        <v>1897</v>
      </c>
      <c r="D1415" t="s">
        <v>33</v>
      </c>
      <c r="E1415">
        <v>20.62</v>
      </c>
      <c r="F1415" s="10">
        <v>8.09E-2</v>
      </c>
      <c r="G1415" s="10">
        <v>0.7006</v>
      </c>
      <c r="H1415" t="s">
        <v>7475</v>
      </c>
      <c r="I1415">
        <v>63.1</v>
      </c>
      <c r="J1415" t="s">
        <v>34</v>
      </c>
      <c r="K1415" t="s">
        <v>79</v>
      </c>
    </row>
    <row r="1416" spans="2:11" x14ac:dyDescent="0.15">
      <c r="B1416" t="s">
        <v>2380</v>
      </c>
      <c r="C1416" t="s">
        <v>2381</v>
      </c>
      <c r="D1416" t="s">
        <v>80</v>
      </c>
      <c r="E1416" t="s">
        <v>6216</v>
      </c>
      <c r="F1416" s="10">
        <v>-0.11749999999999999</v>
      </c>
      <c r="G1416" s="10">
        <v>0.97740000000000005</v>
      </c>
      <c r="H1416" t="s">
        <v>7476</v>
      </c>
      <c r="I1416">
        <v>15.89</v>
      </c>
      <c r="J1416" t="s">
        <v>80</v>
      </c>
      <c r="K1416" t="s">
        <v>81</v>
      </c>
    </row>
    <row r="1417" spans="2:11" x14ac:dyDescent="0.15">
      <c r="B1417" t="s">
        <v>2575</v>
      </c>
      <c r="C1417" t="s">
        <v>2576</v>
      </c>
      <c r="D1417" t="s">
        <v>89</v>
      </c>
      <c r="E1417" t="s">
        <v>6216</v>
      </c>
      <c r="F1417" s="10">
        <v>-1.2044999999999999</v>
      </c>
      <c r="G1417" s="10">
        <v>2.4443000000000001</v>
      </c>
      <c r="H1417" t="s">
        <v>7477</v>
      </c>
      <c r="I1417">
        <v>20.64</v>
      </c>
      <c r="J1417" t="s">
        <v>89</v>
      </c>
      <c r="K1417" t="s">
        <v>93</v>
      </c>
    </row>
    <row r="1418" spans="2:11" x14ac:dyDescent="0.15">
      <c r="B1418" t="s">
        <v>3859</v>
      </c>
      <c r="C1418" t="s">
        <v>3860</v>
      </c>
      <c r="D1418" t="s">
        <v>36</v>
      </c>
      <c r="E1418" t="s">
        <v>6216</v>
      </c>
      <c r="F1418" s="10">
        <v>-1.3871</v>
      </c>
      <c r="G1418" s="10">
        <v>0.35510000000000003</v>
      </c>
      <c r="H1418" t="s">
        <v>7477</v>
      </c>
      <c r="I1418">
        <v>67.47</v>
      </c>
      <c r="J1418" t="s">
        <v>40</v>
      </c>
      <c r="K1418" t="s">
        <v>41</v>
      </c>
    </row>
    <row r="1419" spans="2:11" x14ac:dyDescent="0.15">
      <c r="B1419" t="s">
        <v>3077</v>
      </c>
      <c r="C1419" t="s">
        <v>3078</v>
      </c>
      <c r="D1419" t="s">
        <v>33</v>
      </c>
      <c r="E1419">
        <v>15.84</v>
      </c>
      <c r="F1419" s="10">
        <v>0.185</v>
      </c>
      <c r="G1419" s="10">
        <v>0.92290000000000005</v>
      </c>
      <c r="H1419" t="s">
        <v>7477</v>
      </c>
      <c r="I1419">
        <v>49.59</v>
      </c>
      <c r="J1419" t="s">
        <v>47</v>
      </c>
      <c r="K1419" t="s">
        <v>47</v>
      </c>
    </row>
    <row r="1420" spans="2:11" x14ac:dyDescent="0.15">
      <c r="B1420" t="s">
        <v>2442</v>
      </c>
      <c r="C1420" t="s">
        <v>2443</v>
      </c>
      <c r="D1420" t="s">
        <v>43</v>
      </c>
      <c r="E1420" t="s">
        <v>6216</v>
      </c>
      <c r="F1420" s="10">
        <v>-1.0667</v>
      </c>
      <c r="G1420" s="10">
        <v>0.48120000000000002</v>
      </c>
      <c r="H1420" t="s">
        <v>7477</v>
      </c>
      <c r="I1420">
        <v>10.93</v>
      </c>
      <c r="J1420" t="s">
        <v>43</v>
      </c>
      <c r="K1420" t="s">
        <v>44</v>
      </c>
    </row>
    <row r="1421" spans="2:11" x14ac:dyDescent="0.15">
      <c r="B1421" t="s">
        <v>3163</v>
      </c>
      <c r="C1421" t="s">
        <v>3164</v>
      </c>
      <c r="D1421" t="s">
        <v>36</v>
      </c>
      <c r="E1421">
        <v>81.209999999999994</v>
      </c>
      <c r="F1421" s="10">
        <v>-3.73E-2</v>
      </c>
      <c r="G1421" s="10">
        <v>0.98939999999999995</v>
      </c>
      <c r="H1421" t="s">
        <v>7478</v>
      </c>
      <c r="I1421">
        <v>15.98</v>
      </c>
      <c r="J1421" t="s">
        <v>37</v>
      </c>
      <c r="K1421" t="s">
        <v>99</v>
      </c>
    </row>
    <row r="1422" spans="2:11" x14ac:dyDescent="0.15">
      <c r="B1422" t="s">
        <v>3047</v>
      </c>
      <c r="C1422" t="s">
        <v>3048</v>
      </c>
      <c r="D1422" t="s">
        <v>28</v>
      </c>
      <c r="E1422">
        <v>33.68</v>
      </c>
      <c r="F1422" s="10">
        <v>-0.1759</v>
      </c>
      <c r="G1422" s="10">
        <v>1.3245</v>
      </c>
      <c r="H1422" t="s">
        <v>7478</v>
      </c>
      <c r="I1422">
        <v>26.83</v>
      </c>
      <c r="J1422" t="s">
        <v>67</v>
      </c>
      <c r="K1422" t="s">
        <v>113</v>
      </c>
    </row>
    <row r="1423" spans="2:11" x14ac:dyDescent="0.15">
      <c r="B1423" t="s">
        <v>2296</v>
      </c>
      <c r="C1423" t="s">
        <v>2297</v>
      </c>
      <c r="D1423" t="s">
        <v>80</v>
      </c>
      <c r="E1423" t="s">
        <v>6216</v>
      </c>
      <c r="F1423" s="10">
        <v>6.6699999999999995E-2</v>
      </c>
      <c r="G1423" s="10">
        <v>3.3866000000000001</v>
      </c>
      <c r="H1423" t="s">
        <v>7478</v>
      </c>
      <c r="I1423">
        <v>18.5</v>
      </c>
      <c r="J1423" t="s">
        <v>80</v>
      </c>
      <c r="K1423" t="s">
        <v>102</v>
      </c>
    </row>
    <row r="1424" spans="2:11" x14ac:dyDescent="0.15">
      <c r="B1424" t="s">
        <v>1960</v>
      </c>
      <c r="C1424" t="s">
        <v>1961</v>
      </c>
      <c r="D1424" t="s">
        <v>25</v>
      </c>
      <c r="E1424">
        <v>10.67</v>
      </c>
      <c r="F1424" t="s">
        <v>6216</v>
      </c>
      <c r="G1424" t="s">
        <v>6216</v>
      </c>
      <c r="H1424" t="s">
        <v>7479</v>
      </c>
      <c r="I1424">
        <v>34.54</v>
      </c>
      <c r="J1424" t="s">
        <v>26</v>
      </c>
      <c r="K1424" t="s">
        <v>74</v>
      </c>
    </row>
    <row r="1425" spans="2:11" x14ac:dyDescent="0.15">
      <c r="B1425" t="s">
        <v>4265</v>
      </c>
      <c r="C1425" t="s">
        <v>4266</v>
      </c>
      <c r="D1425" t="s">
        <v>28</v>
      </c>
      <c r="E1425">
        <v>42.13</v>
      </c>
      <c r="F1425" s="10">
        <v>-0.1195</v>
      </c>
      <c r="G1425" s="10">
        <v>1.6835</v>
      </c>
      <c r="H1425" t="s">
        <v>7479</v>
      </c>
      <c r="I1425">
        <v>46.74</v>
      </c>
      <c r="J1425" t="s">
        <v>29</v>
      </c>
      <c r="K1425" t="s">
        <v>52</v>
      </c>
    </row>
    <row r="1426" spans="2:11" x14ac:dyDescent="0.15">
      <c r="B1426" t="s">
        <v>7480</v>
      </c>
      <c r="C1426" t="s">
        <v>7481</v>
      </c>
      <c r="D1426" t="s">
        <v>36</v>
      </c>
      <c r="E1426">
        <v>48.25</v>
      </c>
      <c r="F1426" s="10">
        <v>0.39510000000000001</v>
      </c>
      <c r="G1426" s="10">
        <v>1.47E-2</v>
      </c>
      <c r="H1426" t="s">
        <v>7482</v>
      </c>
      <c r="I1426">
        <v>98.03</v>
      </c>
      <c r="J1426" t="s">
        <v>37</v>
      </c>
      <c r="K1426" t="s">
        <v>38</v>
      </c>
    </row>
    <row r="1427" spans="2:11" x14ac:dyDescent="0.15">
      <c r="B1427" t="s">
        <v>2741</v>
      </c>
      <c r="C1427" t="s">
        <v>2742</v>
      </c>
      <c r="D1427" t="s">
        <v>45</v>
      </c>
      <c r="E1427">
        <v>9.7799999999999994</v>
      </c>
      <c r="F1427" s="10">
        <v>0.36649999999999999</v>
      </c>
      <c r="G1427" s="10">
        <v>1.8454999999999999</v>
      </c>
      <c r="H1427" t="s">
        <v>7483</v>
      </c>
      <c r="I1427">
        <v>21.26</v>
      </c>
      <c r="J1427" t="s">
        <v>46</v>
      </c>
      <c r="K1427" t="s">
        <v>46</v>
      </c>
    </row>
    <row r="1428" spans="2:11" x14ac:dyDescent="0.15">
      <c r="B1428" t="s">
        <v>3061</v>
      </c>
      <c r="C1428" t="s">
        <v>3062</v>
      </c>
      <c r="D1428" t="s">
        <v>69</v>
      </c>
      <c r="E1428">
        <v>20.6</v>
      </c>
      <c r="F1428" s="10">
        <v>0.19839999999999999</v>
      </c>
      <c r="G1428" s="10">
        <v>0.79559999999999997</v>
      </c>
      <c r="H1428" t="s">
        <v>7483</v>
      </c>
      <c r="I1428">
        <v>55.99</v>
      </c>
      <c r="J1428" t="s">
        <v>76</v>
      </c>
      <c r="K1428" t="s">
        <v>82</v>
      </c>
    </row>
    <row r="1429" spans="2:11" x14ac:dyDescent="0.15">
      <c r="B1429" t="s">
        <v>2450</v>
      </c>
      <c r="C1429" t="s">
        <v>2451</v>
      </c>
      <c r="D1429" t="s">
        <v>33</v>
      </c>
      <c r="E1429">
        <v>14.8</v>
      </c>
      <c r="F1429" s="10">
        <v>7.0900000000000005E-2</v>
      </c>
      <c r="G1429" s="10">
        <v>0.73609999999999998</v>
      </c>
      <c r="H1429" t="s">
        <v>7484</v>
      </c>
      <c r="I1429">
        <v>15.98</v>
      </c>
      <c r="J1429" t="s">
        <v>47</v>
      </c>
      <c r="K1429" t="s">
        <v>47</v>
      </c>
    </row>
    <row r="1430" spans="2:11" x14ac:dyDescent="0.15">
      <c r="B1430" t="s">
        <v>7485</v>
      </c>
      <c r="C1430" t="s">
        <v>7486</v>
      </c>
      <c r="D1430" t="s">
        <v>28</v>
      </c>
      <c r="E1430" t="s">
        <v>6216</v>
      </c>
      <c r="F1430" s="10">
        <v>-0.49320000000000003</v>
      </c>
      <c r="G1430" s="10">
        <v>1.1737</v>
      </c>
      <c r="H1430" t="s">
        <v>7487</v>
      </c>
      <c r="I1430">
        <v>23.72</v>
      </c>
      <c r="J1430" t="s">
        <v>29</v>
      </c>
      <c r="K1430" t="s">
        <v>30</v>
      </c>
    </row>
    <row r="1431" spans="2:11" x14ac:dyDescent="0.15">
      <c r="B1431" t="s">
        <v>7488</v>
      </c>
      <c r="C1431" t="s">
        <v>7489</v>
      </c>
      <c r="D1431" t="s">
        <v>33</v>
      </c>
      <c r="E1431">
        <v>19.54</v>
      </c>
      <c r="F1431" s="10">
        <v>-0.1032</v>
      </c>
      <c r="G1431" s="10">
        <v>0.2424</v>
      </c>
      <c r="H1431" t="s">
        <v>7487</v>
      </c>
      <c r="I1431">
        <v>27.86</v>
      </c>
      <c r="J1431" t="s">
        <v>85</v>
      </c>
      <c r="K1431" t="s">
        <v>85</v>
      </c>
    </row>
    <row r="1432" spans="2:11" x14ac:dyDescent="0.15">
      <c r="B1432" t="s">
        <v>3127</v>
      </c>
      <c r="C1432" t="s">
        <v>3128</v>
      </c>
      <c r="D1432" t="s">
        <v>20</v>
      </c>
      <c r="E1432" t="s">
        <v>6216</v>
      </c>
      <c r="F1432" s="10">
        <v>-0.91769999999999996</v>
      </c>
      <c r="G1432" s="10">
        <v>7.9332000000000003</v>
      </c>
      <c r="H1432" t="s">
        <v>7487</v>
      </c>
      <c r="I1432">
        <v>29.04</v>
      </c>
      <c r="J1432" t="s">
        <v>23</v>
      </c>
      <c r="K1432" t="s">
        <v>24</v>
      </c>
    </row>
    <row r="1433" spans="2:11" x14ac:dyDescent="0.15">
      <c r="B1433" t="s">
        <v>2364</v>
      </c>
      <c r="C1433" t="s">
        <v>2365</v>
      </c>
      <c r="D1433" t="s">
        <v>69</v>
      </c>
      <c r="E1433">
        <v>73.760000000000005</v>
      </c>
      <c r="F1433" s="10">
        <v>-2.3E-3</v>
      </c>
      <c r="G1433" s="10">
        <v>0.81079999999999997</v>
      </c>
      <c r="H1433" t="s">
        <v>7487</v>
      </c>
      <c r="I1433">
        <v>77.61</v>
      </c>
      <c r="J1433" t="s">
        <v>76</v>
      </c>
      <c r="K1433" t="s">
        <v>77</v>
      </c>
    </row>
    <row r="1434" spans="2:11" x14ac:dyDescent="0.15">
      <c r="B1434" t="s">
        <v>2515</v>
      </c>
      <c r="C1434" t="s">
        <v>2516</v>
      </c>
      <c r="D1434" t="s">
        <v>80</v>
      </c>
      <c r="E1434">
        <v>124.11</v>
      </c>
      <c r="F1434" s="10">
        <v>9.9000000000000008E-3</v>
      </c>
      <c r="G1434" s="10">
        <v>0.99419999999999997</v>
      </c>
      <c r="H1434" t="s">
        <v>7487</v>
      </c>
      <c r="I1434">
        <v>13.1</v>
      </c>
      <c r="J1434" t="s">
        <v>80</v>
      </c>
      <c r="K1434" t="s">
        <v>81</v>
      </c>
    </row>
    <row r="1435" spans="2:11" x14ac:dyDescent="0.15">
      <c r="B1435" t="s">
        <v>2879</v>
      </c>
      <c r="C1435" t="s">
        <v>2880</v>
      </c>
      <c r="D1435" t="s">
        <v>28</v>
      </c>
      <c r="E1435">
        <v>21.97</v>
      </c>
      <c r="F1435" s="10">
        <v>1.3129</v>
      </c>
      <c r="G1435" s="10">
        <v>42.7836</v>
      </c>
      <c r="H1435" t="s">
        <v>7490</v>
      </c>
      <c r="I1435">
        <v>43.91</v>
      </c>
      <c r="J1435" t="s">
        <v>67</v>
      </c>
      <c r="K1435" t="s">
        <v>68</v>
      </c>
    </row>
    <row r="1436" spans="2:11" x14ac:dyDescent="0.15">
      <c r="B1436" t="s">
        <v>2274</v>
      </c>
      <c r="C1436" t="s">
        <v>7491</v>
      </c>
      <c r="D1436" t="s">
        <v>33</v>
      </c>
      <c r="E1436">
        <v>2.94</v>
      </c>
      <c r="F1436" s="10">
        <v>5.5500000000000001E-2</v>
      </c>
      <c r="G1436" s="10">
        <v>2.52E-2</v>
      </c>
      <c r="H1436" t="s">
        <v>7490</v>
      </c>
      <c r="I1436">
        <v>95.66</v>
      </c>
      <c r="J1436" t="s">
        <v>85</v>
      </c>
      <c r="K1436" t="s">
        <v>85</v>
      </c>
    </row>
    <row r="1437" spans="2:11" x14ac:dyDescent="0.15">
      <c r="B1437" t="s">
        <v>2252</v>
      </c>
      <c r="C1437" t="s">
        <v>2253</v>
      </c>
      <c r="D1437" t="s">
        <v>25</v>
      </c>
      <c r="E1437">
        <v>10.37</v>
      </c>
      <c r="F1437" s="10">
        <v>5.3199999999999997E-2</v>
      </c>
      <c r="G1437" s="10">
        <v>0.78490000000000004</v>
      </c>
      <c r="H1437" t="s">
        <v>7492</v>
      </c>
      <c r="I1437">
        <v>28.85</v>
      </c>
      <c r="J1437" t="s">
        <v>61</v>
      </c>
      <c r="K1437" t="s">
        <v>62</v>
      </c>
    </row>
    <row r="1438" spans="2:11" x14ac:dyDescent="0.15">
      <c r="B1438" t="s">
        <v>3277</v>
      </c>
      <c r="C1438" t="s">
        <v>3278</v>
      </c>
      <c r="D1438" t="s">
        <v>69</v>
      </c>
      <c r="E1438">
        <v>42.99</v>
      </c>
      <c r="F1438" s="10">
        <v>6.1000000000000004E-3</v>
      </c>
      <c r="G1438" s="10">
        <v>0.43230000000000002</v>
      </c>
      <c r="H1438" t="s">
        <v>7492</v>
      </c>
      <c r="I1438">
        <v>59.69</v>
      </c>
      <c r="J1438" t="s">
        <v>76</v>
      </c>
      <c r="K1438" t="s">
        <v>82</v>
      </c>
    </row>
    <row r="1439" spans="2:11" x14ac:dyDescent="0.15">
      <c r="B1439" t="s">
        <v>2951</v>
      </c>
      <c r="C1439" t="s">
        <v>2952</v>
      </c>
      <c r="D1439" t="s">
        <v>36</v>
      </c>
      <c r="E1439" t="s">
        <v>6216</v>
      </c>
      <c r="F1439" s="10">
        <v>-0.4889</v>
      </c>
      <c r="G1439" s="10">
        <v>5.74E-2</v>
      </c>
      <c r="H1439" t="s">
        <v>7492</v>
      </c>
      <c r="I1439">
        <v>44.02</v>
      </c>
      <c r="J1439" t="s">
        <v>40</v>
      </c>
      <c r="K1439" t="s">
        <v>55</v>
      </c>
    </row>
    <row r="1440" spans="2:11" x14ac:dyDescent="0.15">
      <c r="B1440" t="s">
        <v>3137</v>
      </c>
      <c r="C1440" t="s">
        <v>3138</v>
      </c>
      <c r="D1440" t="s">
        <v>28</v>
      </c>
      <c r="E1440">
        <v>43.67</v>
      </c>
      <c r="F1440" s="10">
        <v>0.1139</v>
      </c>
      <c r="G1440" s="10">
        <v>9.74E-2</v>
      </c>
      <c r="H1440" t="s">
        <v>7493</v>
      </c>
      <c r="I1440">
        <v>44.67</v>
      </c>
      <c r="J1440" t="s">
        <v>67</v>
      </c>
      <c r="K1440" t="s">
        <v>100</v>
      </c>
    </row>
    <row r="1441" spans="2:11" x14ac:dyDescent="0.15">
      <c r="B1441" t="s">
        <v>2803</v>
      </c>
      <c r="C1441" t="s">
        <v>2804</v>
      </c>
      <c r="D1441" t="s">
        <v>89</v>
      </c>
      <c r="E1441">
        <v>35.1</v>
      </c>
      <c r="F1441" s="10">
        <v>3.0800000000000001E-2</v>
      </c>
      <c r="G1441" s="10">
        <v>4.3200000000000002E-2</v>
      </c>
      <c r="H1441" t="s">
        <v>7494</v>
      </c>
      <c r="I1441">
        <v>100.29</v>
      </c>
      <c r="J1441" t="s">
        <v>89</v>
      </c>
      <c r="K1441" t="s">
        <v>90</v>
      </c>
    </row>
    <row r="1442" spans="2:11" x14ac:dyDescent="0.15">
      <c r="B1442" t="s">
        <v>3273</v>
      </c>
      <c r="C1442" t="s">
        <v>3274</v>
      </c>
      <c r="D1442" t="s">
        <v>89</v>
      </c>
      <c r="E1442">
        <v>36.44</v>
      </c>
      <c r="F1442" s="10">
        <v>1.24E-2</v>
      </c>
      <c r="G1442" s="10">
        <v>2.1349999999999998</v>
      </c>
      <c r="H1442" t="s">
        <v>7495</v>
      </c>
      <c r="I1442">
        <v>63.6</v>
      </c>
      <c r="J1442" t="s">
        <v>89</v>
      </c>
      <c r="K1442" t="s">
        <v>90</v>
      </c>
    </row>
    <row r="1443" spans="2:11" x14ac:dyDescent="0.15">
      <c r="B1443" t="s">
        <v>4621</v>
      </c>
      <c r="C1443" t="s">
        <v>4622</v>
      </c>
      <c r="D1443" t="s">
        <v>45</v>
      </c>
      <c r="E1443">
        <v>74.989999999999995</v>
      </c>
      <c r="F1443" s="10">
        <v>-8.1799999999999998E-2</v>
      </c>
      <c r="G1443" s="10">
        <v>1.2170000000000001</v>
      </c>
      <c r="H1443" t="s">
        <v>7495</v>
      </c>
      <c r="I1443">
        <v>15.22</v>
      </c>
      <c r="J1443" t="s">
        <v>53</v>
      </c>
      <c r="K1443" t="s">
        <v>54</v>
      </c>
    </row>
    <row r="1444" spans="2:11" x14ac:dyDescent="0.15">
      <c r="B1444" t="s">
        <v>3005</v>
      </c>
      <c r="C1444" t="s">
        <v>3006</v>
      </c>
      <c r="D1444" t="s">
        <v>80</v>
      </c>
      <c r="E1444">
        <v>42.31</v>
      </c>
      <c r="F1444" s="10">
        <v>3.8600000000000002E-2</v>
      </c>
      <c r="G1444" s="10">
        <v>0.11</v>
      </c>
      <c r="H1444" t="s">
        <v>7495</v>
      </c>
      <c r="I1444">
        <v>23.65</v>
      </c>
      <c r="J1444" t="s">
        <v>80</v>
      </c>
      <c r="K1444" t="s">
        <v>81</v>
      </c>
    </row>
    <row r="1445" spans="2:11" x14ac:dyDescent="0.15">
      <c r="B1445" t="s">
        <v>3311</v>
      </c>
      <c r="C1445" t="s">
        <v>3312</v>
      </c>
      <c r="D1445" t="s">
        <v>69</v>
      </c>
      <c r="E1445">
        <v>39.65</v>
      </c>
      <c r="F1445" s="10">
        <v>3.0499999999999999E-2</v>
      </c>
      <c r="G1445" s="10">
        <v>0.69489999999999996</v>
      </c>
      <c r="H1445" t="s">
        <v>7496</v>
      </c>
      <c r="I1445">
        <v>75.180000000000007</v>
      </c>
      <c r="J1445" t="s">
        <v>76</v>
      </c>
      <c r="K1445" t="s">
        <v>107</v>
      </c>
    </row>
    <row r="1446" spans="2:11" x14ac:dyDescent="0.15">
      <c r="B1446" t="s">
        <v>2310</v>
      </c>
      <c r="C1446" t="s">
        <v>2311</v>
      </c>
      <c r="D1446" t="s">
        <v>65</v>
      </c>
      <c r="E1446">
        <v>16.32</v>
      </c>
      <c r="F1446" s="10">
        <v>8.3699999999999997E-2</v>
      </c>
      <c r="G1446" s="10">
        <v>2.0055999999999998</v>
      </c>
      <c r="H1446" t="s">
        <v>7497</v>
      </c>
      <c r="I1446">
        <v>25.24</v>
      </c>
      <c r="J1446" t="s">
        <v>65</v>
      </c>
      <c r="K1446" t="s">
        <v>110</v>
      </c>
    </row>
    <row r="1447" spans="2:11" x14ac:dyDescent="0.15">
      <c r="B1447" t="s">
        <v>2006</v>
      </c>
      <c r="C1447" t="s">
        <v>2007</v>
      </c>
      <c r="D1447" t="s">
        <v>43</v>
      </c>
      <c r="E1447" t="s">
        <v>6216</v>
      </c>
      <c r="F1447" s="10">
        <v>-0.11459999999999999</v>
      </c>
      <c r="G1447" s="10">
        <v>1.3264</v>
      </c>
      <c r="H1447" t="s">
        <v>7497</v>
      </c>
      <c r="I1447">
        <v>24.58</v>
      </c>
      <c r="J1447" t="s">
        <v>43</v>
      </c>
      <c r="K1447" t="s">
        <v>44</v>
      </c>
    </row>
    <row r="1448" spans="2:11" x14ac:dyDescent="0.15">
      <c r="B1448" t="s">
        <v>3041</v>
      </c>
      <c r="C1448" t="s">
        <v>3042</v>
      </c>
      <c r="D1448" t="s">
        <v>28</v>
      </c>
      <c r="E1448" t="s">
        <v>6216</v>
      </c>
      <c r="F1448" s="10">
        <v>-0.44650000000000001</v>
      </c>
      <c r="G1448" s="10">
        <v>3.2719999999999998</v>
      </c>
      <c r="H1448" t="s">
        <v>7497</v>
      </c>
      <c r="I1448">
        <v>53.56</v>
      </c>
      <c r="J1448" t="s">
        <v>58</v>
      </c>
      <c r="K1448" t="s">
        <v>59</v>
      </c>
    </row>
    <row r="1449" spans="2:11" x14ac:dyDescent="0.15">
      <c r="B1449" t="s">
        <v>2687</v>
      </c>
      <c r="C1449" t="s">
        <v>2688</v>
      </c>
      <c r="D1449" t="s">
        <v>45</v>
      </c>
      <c r="E1449">
        <v>12.95</v>
      </c>
      <c r="F1449" s="10">
        <v>0.21629999999999999</v>
      </c>
      <c r="G1449" s="10">
        <v>0.5595</v>
      </c>
      <c r="H1449" t="s">
        <v>7497</v>
      </c>
      <c r="I1449">
        <v>47.79</v>
      </c>
      <c r="J1449" t="s">
        <v>49</v>
      </c>
      <c r="K1449" t="s">
        <v>83</v>
      </c>
    </row>
    <row r="1450" spans="2:11" x14ac:dyDescent="0.15">
      <c r="B1450" t="s">
        <v>3485</v>
      </c>
      <c r="C1450" t="s">
        <v>3486</v>
      </c>
      <c r="D1450" t="s">
        <v>89</v>
      </c>
      <c r="E1450">
        <v>83.49</v>
      </c>
      <c r="F1450" s="10">
        <v>3.7699999999999997E-2</v>
      </c>
      <c r="G1450" s="10">
        <v>0.45469999999999999</v>
      </c>
      <c r="H1450" t="s">
        <v>7497</v>
      </c>
      <c r="I1450">
        <v>9.94</v>
      </c>
      <c r="J1450" t="s">
        <v>89</v>
      </c>
      <c r="K1450" t="s">
        <v>93</v>
      </c>
    </row>
    <row r="1451" spans="2:11" x14ac:dyDescent="0.15">
      <c r="B1451" t="s">
        <v>2204</v>
      </c>
      <c r="C1451" t="s">
        <v>2205</v>
      </c>
      <c r="D1451" t="s">
        <v>45</v>
      </c>
      <c r="E1451">
        <v>24.09</v>
      </c>
      <c r="F1451" s="10">
        <v>0.23200000000000001</v>
      </c>
      <c r="G1451" s="10">
        <v>2.1088</v>
      </c>
      <c r="H1451" t="s">
        <v>7498</v>
      </c>
      <c r="I1451">
        <v>264.07</v>
      </c>
      <c r="J1451" t="s">
        <v>53</v>
      </c>
      <c r="K1451" t="s">
        <v>54</v>
      </c>
    </row>
    <row r="1452" spans="2:11" x14ac:dyDescent="0.15">
      <c r="B1452" t="s">
        <v>3325</v>
      </c>
      <c r="C1452" t="s">
        <v>3326</v>
      </c>
      <c r="D1452" t="s">
        <v>20</v>
      </c>
      <c r="E1452" t="s">
        <v>6216</v>
      </c>
      <c r="F1452" s="10">
        <v>-4.65E-2</v>
      </c>
      <c r="G1452" s="10">
        <v>0.2155</v>
      </c>
      <c r="H1452" t="s">
        <v>7498</v>
      </c>
      <c r="I1452">
        <v>21.23</v>
      </c>
      <c r="J1452" t="s">
        <v>48</v>
      </c>
      <c r="K1452" t="s">
        <v>48</v>
      </c>
    </row>
    <row r="1453" spans="2:11" x14ac:dyDescent="0.15">
      <c r="B1453" t="s">
        <v>3049</v>
      </c>
      <c r="C1453" t="s">
        <v>3050</v>
      </c>
      <c r="D1453" t="s">
        <v>89</v>
      </c>
      <c r="E1453">
        <v>18.16</v>
      </c>
      <c r="F1453" s="10">
        <v>7.85E-2</v>
      </c>
      <c r="G1453" s="10">
        <v>0.66400000000000003</v>
      </c>
      <c r="H1453" t="s">
        <v>7498</v>
      </c>
      <c r="I1453">
        <v>72.349999999999994</v>
      </c>
      <c r="J1453" t="s">
        <v>89</v>
      </c>
      <c r="K1453" t="s">
        <v>90</v>
      </c>
    </row>
    <row r="1454" spans="2:11" x14ac:dyDescent="0.15">
      <c r="B1454" t="s">
        <v>4223</v>
      </c>
      <c r="C1454" t="s">
        <v>4224</v>
      </c>
      <c r="D1454" t="s">
        <v>25</v>
      </c>
      <c r="E1454">
        <v>107.59</v>
      </c>
      <c r="F1454" s="10">
        <v>0.11509999999999999</v>
      </c>
      <c r="G1454" s="10">
        <v>0.31830000000000003</v>
      </c>
      <c r="H1454" t="s">
        <v>7499</v>
      </c>
      <c r="I1454">
        <v>81.13</v>
      </c>
      <c r="J1454" t="s">
        <v>26</v>
      </c>
      <c r="K1454" t="s">
        <v>74</v>
      </c>
    </row>
    <row r="1455" spans="2:11" x14ac:dyDescent="0.15">
      <c r="B1455" t="s">
        <v>7500</v>
      </c>
      <c r="C1455" t="s">
        <v>7501</v>
      </c>
      <c r="D1455" t="s">
        <v>36</v>
      </c>
      <c r="E1455" t="s">
        <v>6216</v>
      </c>
      <c r="F1455" t="s">
        <v>6216</v>
      </c>
      <c r="G1455" t="s">
        <v>6216</v>
      </c>
      <c r="H1455" t="s">
        <v>7502</v>
      </c>
      <c r="I1455">
        <v>59.41</v>
      </c>
      <c r="J1455" t="s">
        <v>37</v>
      </c>
      <c r="K1455" t="s">
        <v>60</v>
      </c>
    </row>
    <row r="1456" spans="2:11" x14ac:dyDescent="0.15">
      <c r="B1456" t="s">
        <v>3463</v>
      </c>
      <c r="C1456" t="s">
        <v>3464</v>
      </c>
      <c r="D1456" t="s">
        <v>28</v>
      </c>
      <c r="E1456">
        <v>54.07</v>
      </c>
      <c r="F1456" s="10">
        <v>7.4999999999999997E-2</v>
      </c>
      <c r="G1456" s="10">
        <v>0.42170000000000002</v>
      </c>
      <c r="H1456" t="s">
        <v>7502</v>
      </c>
      <c r="I1456">
        <v>71.989999999999995</v>
      </c>
      <c r="J1456" t="s">
        <v>31</v>
      </c>
      <c r="K1456" t="s">
        <v>116</v>
      </c>
    </row>
    <row r="1457" spans="2:11" x14ac:dyDescent="0.15">
      <c r="B1457" t="s">
        <v>3171</v>
      </c>
      <c r="C1457" t="s">
        <v>3172</v>
      </c>
      <c r="D1457" t="s">
        <v>36</v>
      </c>
      <c r="E1457">
        <v>48.55</v>
      </c>
      <c r="F1457" s="10">
        <v>9.11E-2</v>
      </c>
      <c r="G1457" s="10">
        <v>0.42749999999999999</v>
      </c>
      <c r="H1457" t="s">
        <v>7503</v>
      </c>
      <c r="I1457">
        <v>93.35</v>
      </c>
      <c r="J1457" t="s">
        <v>37</v>
      </c>
      <c r="K1457" t="s">
        <v>38</v>
      </c>
    </row>
    <row r="1458" spans="2:11" x14ac:dyDescent="0.15">
      <c r="B1458" t="s">
        <v>2290</v>
      </c>
      <c r="C1458" t="s">
        <v>2291</v>
      </c>
      <c r="D1458" t="s">
        <v>43</v>
      </c>
      <c r="E1458" t="s">
        <v>6216</v>
      </c>
      <c r="F1458" s="10">
        <v>-0.23300000000000001</v>
      </c>
      <c r="G1458" s="10">
        <v>0.68</v>
      </c>
      <c r="H1458" t="s">
        <v>7504</v>
      </c>
      <c r="I1458">
        <v>15.94</v>
      </c>
      <c r="J1458" t="s">
        <v>43</v>
      </c>
      <c r="K1458" t="s">
        <v>44</v>
      </c>
    </row>
    <row r="1459" spans="2:11" x14ac:dyDescent="0.15">
      <c r="B1459" t="s">
        <v>3055</v>
      </c>
      <c r="C1459" t="s">
        <v>3056</v>
      </c>
      <c r="D1459" t="s">
        <v>20</v>
      </c>
      <c r="E1459">
        <v>19.12</v>
      </c>
      <c r="F1459" s="10">
        <v>0.12809999999999999</v>
      </c>
      <c r="G1459" s="10">
        <v>0.38030000000000003</v>
      </c>
      <c r="H1459" t="s">
        <v>7505</v>
      </c>
      <c r="I1459">
        <v>82.22</v>
      </c>
      <c r="J1459" t="s">
        <v>21</v>
      </c>
      <c r="K1459" t="s">
        <v>92</v>
      </c>
    </row>
    <row r="1460" spans="2:11" x14ac:dyDescent="0.15">
      <c r="B1460" t="s">
        <v>7506</v>
      </c>
      <c r="C1460" t="s">
        <v>7507</v>
      </c>
      <c r="D1460" t="s">
        <v>36</v>
      </c>
      <c r="E1460" t="s">
        <v>6216</v>
      </c>
      <c r="F1460" t="s">
        <v>6216</v>
      </c>
      <c r="G1460" s="10">
        <v>0</v>
      </c>
      <c r="H1460" t="s">
        <v>7508</v>
      </c>
      <c r="I1460">
        <v>64.94</v>
      </c>
      <c r="J1460" t="s">
        <v>40</v>
      </c>
      <c r="K1460" t="s">
        <v>55</v>
      </c>
    </row>
    <row r="1461" spans="2:11" x14ac:dyDescent="0.15">
      <c r="B1461" t="s">
        <v>3521</v>
      </c>
      <c r="C1461" t="s">
        <v>3522</v>
      </c>
      <c r="D1461" t="s">
        <v>69</v>
      </c>
      <c r="E1461">
        <v>25.03</v>
      </c>
      <c r="F1461" s="10">
        <v>0.10630000000000001</v>
      </c>
      <c r="G1461" s="10">
        <v>2.6057999999999999</v>
      </c>
      <c r="H1461" t="s">
        <v>7508</v>
      </c>
      <c r="I1461">
        <v>81.34</v>
      </c>
      <c r="J1461" t="s">
        <v>76</v>
      </c>
      <c r="K1461" t="s">
        <v>97</v>
      </c>
    </row>
    <row r="1462" spans="2:11" x14ac:dyDescent="0.15">
      <c r="B1462" t="s">
        <v>4115</v>
      </c>
      <c r="C1462" t="s">
        <v>7509</v>
      </c>
      <c r="D1462" t="s">
        <v>28</v>
      </c>
      <c r="E1462">
        <v>10.43</v>
      </c>
      <c r="F1462" s="10">
        <v>-0.14380000000000001</v>
      </c>
      <c r="G1462" s="10">
        <v>0.78659999999999997</v>
      </c>
      <c r="H1462" t="s">
        <v>7508</v>
      </c>
      <c r="I1462">
        <v>45.23</v>
      </c>
      <c r="J1462" t="s">
        <v>29</v>
      </c>
      <c r="K1462" t="s">
        <v>52</v>
      </c>
    </row>
    <row r="1463" spans="2:11" x14ac:dyDescent="0.15">
      <c r="B1463" t="s">
        <v>2791</v>
      </c>
      <c r="C1463" t="s">
        <v>2792</v>
      </c>
      <c r="D1463" t="s">
        <v>20</v>
      </c>
      <c r="E1463" t="s">
        <v>6216</v>
      </c>
      <c r="F1463" s="10">
        <v>-0.51790000000000003</v>
      </c>
      <c r="G1463" s="10">
        <v>0.65010000000000001</v>
      </c>
      <c r="H1463" t="s">
        <v>7510</v>
      </c>
      <c r="I1463">
        <v>18.350000000000001</v>
      </c>
      <c r="J1463" t="s">
        <v>23</v>
      </c>
      <c r="K1463" t="s">
        <v>24</v>
      </c>
    </row>
    <row r="1464" spans="2:11" x14ac:dyDescent="0.15">
      <c r="B1464" t="s">
        <v>3007</v>
      </c>
      <c r="C1464" t="s">
        <v>3008</v>
      </c>
      <c r="D1464" t="s">
        <v>69</v>
      </c>
      <c r="E1464">
        <v>46.83</v>
      </c>
      <c r="F1464" s="10">
        <v>4.2200000000000001E-2</v>
      </c>
      <c r="G1464" s="10">
        <v>0.45689999999999997</v>
      </c>
      <c r="H1464" t="s">
        <v>7510</v>
      </c>
      <c r="I1464">
        <v>85.63</v>
      </c>
      <c r="J1464" t="s">
        <v>70</v>
      </c>
      <c r="K1464" t="s">
        <v>71</v>
      </c>
    </row>
    <row r="1465" spans="2:11" x14ac:dyDescent="0.15">
      <c r="B1465" t="s">
        <v>3697</v>
      </c>
      <c r="C1465" t="s">
        <v>3698</v>
      </c>
      <c r="D1465" t="s">
        <v>28</v>
      </c>
      <c r="E1465">
        <v>21.69</v>
      </c>
      <c r="F1465" s="10">
        <v>0.1265</v>
      </c>
      <c r="G1465" s="10">
        <v>0.623</v>
      </c>
      <c r="H1465" t="s">
        <v>7510</v>
      </c>
      <c r="I1465">
        <v>67.94</v>
      </c>
      <c r="J1465" t="s">
        <v>31</v>
      </c>
      <c r="K1465" t="s">
        <v>32</v>
      </c>
    </row>
    <row r="1466" spans="2:11" x14ac:dyDescent="0.15">
      <c r="B1466" t="s">
        <v>2460</v>
      </c>
      <c r="C1466" t="s">
        <v>2461</v>
      </c>
      <c r="D1466" t="s">
        <v>65</v>
      </c>
      <c r="E1466">
        <v>25.38</v>
      </c>
      <c r="F1466" s="10">
        <v>0.1022</v>
      </c>
      <c r="G1466" s="10">
        <v>0.57310000000000005</v>
      </c>
      <c r="H1466" t="s">
        <v>7510</v>
      </c>
      <c r="I1466">
        <v>66.680000000000007</v>
      </c>
      <c r="J1466" t="s">
        <v>65</v>
      </c>
      <c r="K1466" t="s">
        <v>66</v>
      </c>
    </row>
    <row r="1467" spans="2:11" x14ac:dyDescent="0.15">
      <c r="B1467" t="s">
        <v>2941</v>
      </c>
      <c r="C1467" t="s">
        <v>2942</v>
      </c>
      <c r="D1467" t="s">
        <v>43</v>
      </c>
      <c r="E1467">
        <v>31.87</v>
      </c>
      <c r="F1467" s="10">
        <v>-0.3029</v>
      </c>
      <c r="G1467" s="10">
        <v>1.1818</v>
      </c>
      <c r="H1467" t="s">
        <v>7511</v>
      </c>
      <c r="I1467">
        <v>20.77</v>
      </c>
      <c r="J1467" t="s">
        <v>43</v>
      </c>
      <c r="K1467" t="s">
        <v>44</v>
      </c>
    </row>
    <row r="1468" spans="2:11" x14ac:dyDescent="0.15">
      <c r="B1468" t="s">
        <v>3251</v>
      </c>
      <c r="C1468" t="s">
        <v>3252</v>
      </c>
      <c r="D1468" t="s">
        <v>45</v>
      </c>
      <c r="E1468">
        <v>17.96</v>
      </c>
      <c r="F1468" s="10">
        <v>0.12690000000000001</v>
      </c>
      <c r="G1468" s="10">
        <v>0.83679999999999999</v>
      </c>
      <c r="H1468" t="s">
        <v>7511</v>
      </c>
      <c r="I1468">
        <v>46.25</v>
      </c>
      <c r="J1468" t="s">
        <v>49</v>
      </c>
      <c r="K1468" t="s">
        <v>50</v>
      </c>
    </row>
    <row r="1469" spans="2:11" x14ac:dyDescent="0.15">
      <c r="B1469" t="s">
        <v>3253</v>
      </c>
      <c r="C1469" t="s">
        <v>3254</v>
      </c>
      <c r="D1469" t="s">
        <v>45</v>
      </c>
      <c r="E1469">
        <v>17.96</v>
      </c>
      <c r="F1469" s="10">
        <v>0.12690000000000001</v>
      </c>
      <c r="G1469" s="10">
        <v>0.83679999999999999</v>
      </c>
      <c r="H1469" t="s">
        <v>7511</v>
      </c>
      <c r="I1469">
        <v>41.9</v>
      </c>
      <c r="J1469" t="s">
        <v>49</v>
      </c>
      <c r="K1469" t="s">
        <v>50</v>
      </c>
    </row>
    <row r="1470" spans="2:11" x14ac:dyDescent="0.15">
      <c r="B1470" t="s">
        <v>4777</v>
      </c>
      <c r="C1470" t="s">
        <v>4778</v>
      </c>
      <c r="D1470" t="s">
        <v>28</v>
      </c>
      <c r="E1470">
        <v>99.89</v>
      </c>
      <c r="F1470" s="10">
        <v>7.8E-2</v>
      </c>
      <c r="G1470" s="10">
        <v>1.3899999999999999E-2</v>
      </c>
      <c r="H1470" t="s">
        <v>7512</v>
      </c>
      <c r="I1470">
        <v>36.090000000000003</v>
      </c>
      <c r="J1470" t="s">
        <v>67</v>
      </c>
      <c r="K1470" t="s">
        <v>100</v>
      </c>
    </row>
    <row r="1471" spans="2:11" x14ac:dyDescent="0.15">
      <c r="B1471" t="s">
        <v>7513</v>
      </c>
      <c r="C1471" t="s">
        <v>7514</v>
      </c>
      <c r="D1471" t="s">
        <v>33</v>
      </c>
      <c r="E1471">
        <v>11.53</v>
      </c>
      <c r="F1471" s="10">
        <v>0.13950000000000001</v>
      </c>
      <c r="G1471" s="10">
        <v>3.9285000000000001</v>
      </c>
      <c r="H1471" t="s">
        <v>7512</v>
      </c>
      <c r="I1471">
        <v>16.260000000000002</v>
      </c>
      <c r="J1471" t="s">
        <v>34</v>
      </c>
      <c r="K1471" t="s">
        <v>112</v>
      </c>
    </row>
    <row r="1472" spans="2:11" x14ac:dyDescent="0.15">
      <c r="B1472" t="s">
        <v>3285</v>
      </c>
      <c r="C1472" t="s">
        <v>3286</v>
      </c>
      <c r="D1472" t="s">
        <v>69</v>
      </c>
      <c r="E1472">
        <v>33.46</v>
      </c>
      <c r="F1472" s="10">
        <v>0.53969999999999996</v>
      </c>
      <c r="G1472" s="10">
        <v>2.1309999999999998</v>
      </c>
      <c r="H1472" t="s">
        <v>7515</v>
      </c>
      <c r="I1472">
        <v>32.03</v>
      </c>
      <c r="J1472" t="s">
        <v>76</v>
      </c>
      <c r="K1472" t="s">
        <v>82</v>
      </c>
    </row>
    <row r="1473" spans="2:11" x14ac:dyDescent="0.15">
      <c r="B1473" t="s">
        <v>3881</v>
      </c>
      <c r="C1473" t="s">
        <v>3882</v>
      </c>
      <c r="D1473" t="s">
        <v>28</v>
      </c>
      <c r="E1473">
        <v>8.61</v>
      </c>
      <c r="F1473" s="10">
        <v>0.61919999999999997</v>
      </c>
      <c r="G1473" s="10">
        <v>1.3897999999999999</v>
      </c>
      <c r="H1473" t="s">
        <v>7515</v>
      </c>
      <c r="I1473">
        <v>62.38</v>
      </c>
      <c r="J1473" t="s">
        <v>29</v>
      </c>
      <c r="K1473" t="s">
        <v>86</v>
      </c>
    </row>
    <row r="1474" spans="2:11" x14ac:dyDescent="0.15">
      <c r="B1474" t="s">
        <v>2797</v>
      </c>
      <c r="C1474" t="s">
        <v>2798</v>
      </c>
      <c r="D1474" t="s">
        <v>33</v>
      </c>
      <c r="E1474">
        <v>4.62</v>
      </c>
      <c r="F1474" s="10">
        <v>0.2697</v>
      </c>
      <c r="G1474" s="10">
        <v>2.6084000000000001</v>
      </c>
      <c r="H1474" t="s">
        <v>7515</v>
      </c>
      <c r="I1474">
        <v>44.11</v>
      </c>
      <c r="J1474" t="s">
        <v>47</v>
      </c>
      <c r="K1474" t="s">
        <v>111</v>
      </c>
    </row>
    <row r="1475" spans="2:11" x14ac:dyDescent="0.15">
      <c r="B1475" t="s">
        <v>3967</v>
      </c>
      <c r="C1475" t="s">
        <v>3968</v>
      </c>
      <c r="D1475" t="s">
        <v>33</v>
      </c>
      <c r="E1475">
        <v>115.08</v>
      </c>
      <c r="F1475" s="10">
        <v>6.6600000000000006E-2</v>
      </c>
      <c r="G1475" s="10">
        <v>0</v>
      </c>
      <c r="H1475" t="s">
        <v>7515</v>
      </c>
      <c r="I1475">
        <v>85.66</v>
      </c>
      <c r="J1475" t="s">
        <v>85</v>
      </c>
      <c r="K1475" t="s">
        <v>85</v>
      </c>
    </row>
    <row r="1476" spans="2:11" x14ac:dyDescent="0.15">
      <c r="B1476" t="s">
        <v>2975</v>
      </c>
      <c r="C1476" t="s">
        <v>2976</v>
      </c>
      <c r="D1476" t="s">
        <v>33</v>
      </c>
      <c r="E1476">
        <v>16.13</v>
      </c>
      <c r="F1476" s="10">
        <v>8.1199999999999994E-2</v>
      </c>
      <c r="G1476" s="10">
        <v>0.36520000000000002</v>
      </c>
      <c r="H1476" t="s">
        <v>7516</v>
      </c>
      <c r="I1476">
        <v>44.2</v>
      </c>
      <c r="J1476" t="s">
        <v>47</v>
      </c>
      <c r="K1476" t="s">
        <v>47</v>
      </c>
    </row>
    <row r="1477" spans="2:11" x14ac:dyDescent="0.15">
      <c r="B1477" t="s">
        <v>2577</v>
      </c>
      <c r="C1477" t="s">
        <v>2578</v>
      </c>
      <c r="D1477" t="s">
        <v>80</v>
      </c>
      <c r="E1477">
        <v>305.24</v>
      </c>
      <c r="F1477" s="10">
        <v>9.1000000000000004E-3</v>
      </c>
      <c r="G1477" s="10">
        <v>1.1565000000000001</v>
      </c>
      <c r="H1477" t="s">
        <v>7516</v>
      </c>
      <c r="I1477">
        <v>10.77</v>
      </c>
      <c r="J1477" t="s">
        <v>80</v>
      </c>
      <c r="K1477" t="s">
        <v>81</v>
      </c>
    </row>
    <row r="1478" spans="2:11" x14ac:dyDescent="0.15">
      <c r="B1478" t="s">
        <v>3289</v>
      </c>
      <c r="C1478" t="s">
        <v>3290</v>
      </c>
      <c r="D1478" t="s">
        <v>20</v>
      </c>
      <c r="E1478">
        <v>34.31</v>
      </c>
      <c r="F1478" s="10">
        <v>0.2545</v>
      </c>
      <c r="G1478" s="10">
        <v>3.8399999999999997E-2</v>
      </c>
      <c r="H1478" t="s">
        <v>7516</v>
      </c>
      <c r="I1478">
        <v>34.65</v>
      </c>
      <c r="J1478" t="s">
        <v>23</v>
      </c>
      <c r="K1478" t="s">
        <v>42</v>
      </c>
    </row>
    <row r="1479" spans="2:11" x14ac:dyDescent="0.15">
      <c r="B1479" t="s">
        <v>7517</v>
      </c>
      <c r="C1479" t="s">
        <v>7518</v>
      </c>
      <c r="D1479" t="s">
        <v>25</v>
      </c>
      <c r="E1479" t="s">
        <v>6216</v>
      </c>
      <c r="F1479" t="s">
        <v>6216</v>
      </c>
      <c r="G1479" s="10">
        <v>0.31919999999999998</v>
      </c>
      <c r="H1479" t="s">
        <v>7516</v>
      </c>
      <c r="I1479">
        <v>94.44</v>
      </c>
      <c r="J1479" t="s">
        <v>26</v>
      </c>
      <c r="K1479" t="s">
        <v>57</v>
      </c>
    </row>
    <row r="1480" spans="2:11" x14ac:dyDescent="0.15">
      <c r="B1480" t="s">
        <v>7519</v>
      </c>
      <c r="C1480" t="s">
        <v>7520</v>
      </c>
      <c r="D1480" t="s">
        <v>36</v>
      </c>
      <c r="E1480" t="s">
        <v>6216</v>
      </c>
      <c r="F1480" t="s">
        <v>6216</v>
      </c>
      <c r="G1480" s="10">
        <v>6.2799999999999995E-2</v>
      </c>
      <c r="H1480" t="s">
        <v>7521</v>
      </c>
      <c r="I1480">
        <v>48.71</v>
      </c>
      <c r="J1480" t="s">
        <v>40</v>
      </c>
      <c r="K1480" t="s">
        <v>55</v>
      </c>
    </row>
    <row r="1481" spans="2:11" x14ac:dyDescent="0.15">
      <c r="B1481" t="s">
        <v>2388</v>
      </c>
      <c r="C1481" t="s">
        <v>2389</v>
      </c>
      <c r="D1481" t="s">
        <v>33</v>
      </c>
      <c r="E1481">
        <v>15.95</v>
      </c>
      <c r="F1481" s="10">
        <v>7.0999999999999994E-2</v>
      </c>
      <c r="G1481" s="10">
        <v>1.2611000000000001</v>
      </c>
      <c r="H1481" t="s">
        <v>7521</v>
      </c>
      <c r="I1481">
        <v>30.59</v>
      </c>
      <c r="J1481" t="s">
        <v>47</v>
      </c>
      <c r="K1481" t="s">
        <v>111</v>
      </c>
    </row>
    <row r="1482" spans="2:11" x14ac:dyDescent="0.15">
      <c r="B1482" t="s">
        <v>2897</v>
      </c>
      <c r="C1482" t="s">
        <v>2898</v>
      </c>
      <c r="D1482" t="s">
        <v>89</v>
      </c>
      <c r="E1482">
        <v>10.37</v>
      </c>
      <c r="F1482" s="10">
        <v>9.5200000000000007E-2</v>
      </c>
      <c r="G1482" s="10">
        <v>2.2913000000000001</v>
      </c>
      <c r="H1482" t="s">
        <v>7521</v>
      </c>
      <c r="I1482">
        <v>47</v>
      </c>
      <c r="J1482" t="s">
        <v>89</v>
      </c>
      <c r="K1482" t="s">
        <v>109</v>
      </c>
    </row>
    <row r="1483" spans="2:11" x14ac:dyDescent="0.15">
      <c r="B1483" t="s">
        <v>2899</v>
      </c>
      <c r="C1483" t="s">
        <v>2900</v>
      </c>
      <c r="D1483" t="s">
        <v>89</v>
      </c>
      <c r="E1483">
        <v>10.37</v>
      </c>
      <c r="F1483" s="10">
        <v>9.5200000000000007E-2</v>
      </c>
      <c r="G1483" s="10">
        <v>2.2913000000000001</v>
      </c>
      <c r="H1483" t="s">
        <v>7521</v>
      </c>
      <c r="I1483">
        <v>49.65</v>
      </c>
      <c r="J1483" t="s">
        <v>89</v>
      </c>
      <c r="K1483" t="s">
        <v>109</v>
      </c>
    </row>
    <row r="1484" spans="2:11" x14ac:dyDescent="0.15">
      <c r="B1484" t="s">
        <v>2709</v>
      </c>
      <c r="C1484" t="s">
        <v>2710</v>
      </c>
      <c r="D1484" t="s">
        <v>20</v>
      </c>
      <c r="E1484">
        <v>291.23</v>
      </c>
      <c r="F1484" s="10">
        <v>2.1299999999999999E-2</v>
      </c>
      <c r="G1484" s="10">
        <v>2.5430000000000001</v>
      </c>
      <c r="H1484" t="s">
        <v>7522</v>
      </c>
      <c r="I1484">
        <v>14.1</v>
      </c>
      <c r="J1484" t="s">
        <v>23</v>
      </c>
      <c r="K1484" t="s">
        <v>42</v>
      </c>
    </row>
    <row r="1485" spans="2:11" x14ac:dyDescent="0.15">
      <c r="B1485" t="s">
        <v>2891</v>
      </c>
      <c r="C1485" t="s">
        <v>2892</v>
      </c>
      <c r="D1485" t="s">
        <v>43</v>
      </c>
      <c r="E1485">
        <v>36.909999999999997</v>
      </c>
      <c r="F1485" s="10">
        <v>0.14860000000000001</v>
      </c>
      <c r="G1485" s="10">
        <v>5.5800000000000002E-2</v>
      </c>
      <c r="H1485" t="s">
        <v>7522</v>
      </c>
      <c r="I1485">
        <v>30.25</v>
      </c>
      <c r="J1485" t="s">
        <v>43</v>
      </c>
      <c r="K1485" t="s">
        <v>101</v>
      </c>
    </row>
    <row r="1486" spans="2:11" x14ac:dyDescent="0.15">
      <c r="B1486" t="s">
        <v>3835</v>
      </c>
      <c r="C1486" t="s">
        <v>7523</v>
      </c>
      <c r="D1486" t="s">
        <v>20</v>
      </c>
      <c r="E1486" t="s">
        <v>6216</v>
      </c>
      <c r="F1486" s="10">
        <v>-0.1071</v>
      </c>
      <c r="G1486" s="10">
        <v>0.64929999999999999</v>
      </c>
      <c r="H1486" t="s">
        <v>7524</v>
      </c>
      <c r="I1486">
        <v>21.65</v>
      </c>
      <c r="J1486" t="s">
        <v>23</v>
      </c>
      <c r="K1486" t="s">
        <v>24</v>
      </c>
    </row>
    <row r="1487" spans="2:11" x14ac:dyDescent="0.15">
      <c r="B1487" t="s">
        <v>2513</v>
      </c>
      <c r="C1487" t="s">
        <v>2514</v>
      </c>
      <c r="D1487" t="s">
        <v>43</v>
      </c>
      <c r="E1487">
        <v>10.94</v>
      </c>
      <c r="F1487" s="10">
        <v>9.0300000000000005E-2</v>
      </c>
      <c r="G1487" s="10">
        <v>0.2742</v>
      </c>
      <c r="H1487" t="s">
        <v>7525</v>
      </c>
      <c r="I1487">
        <v>36</v>
      </c>
      <c r="J1487" t="s">
        <v>43</v>
      </c>
      <c r="K1487" t="s">
        <v>44</v>
      </c>
    </row>
    <row r="1488" spans="2:11" x14ac:dyDescent="0.15">
      <c r="B1488" t="s">
        <v>2312</v>
      </c>
      <c r="C1488" t="s">
        <v>2313</v>
      </c>
      <c r="D1488" t="s">
        <v>33</v>
      </c>
      <c r="E1488">
        <v>3.69</v>
      </c>
      <c r="F1488" s="10">
        <v>0.14280000000000001</v>
      </c>
      <c r="G1488" s="10">
        <v>34.305300000000003</v>
      </c>
      <c r="H1488" t="s">
        <v>7525</v>
      </c>
      <c r="I1488">
        <v>12.26</v>
      </c>
      <c r="J1488" t="s">
        <v>34</v>
      </c>
      <c r="K1488" t="s">
        <v>79</v>
      </c>
    </row>
    <row r="1489" spans="2:11" x14ac:dyDescent="0.15">
      <c r="B1489" t="s">
        <v>3237</v>
      </c>
      <c r="C1489" t="s">
        <v>3238</v>
      </c>
      <c r="D1489" t="s">
        <v>28</v>
      </c>
      <c r="E1489" t="s">
        <v>6216</v>
      </c>
      <c r="F1489" s="10">
        <v>-1.7894000000000001</v>
      </c>
      <c r="G1489" s="10">
        <v>94.595200000000006</v>
      </c>
      <c r="H1489" t="s">
        <v>7526</v>
      </c>
      <c r="I1489">
        <v>25.77</v>
      </c>
      <c r="J1489" t="s">
        <v>58</v>
      </c>
      <c r="K1489" t="s">
        <v>59</v>
      </c>
    </row>
    <row r="1490" spans="2:11" x14ac:dyDescent="0.15">
      <c r="B1490" t="s">
        <v>2827</v>
      </c>
      <c r="C1490" t="s">
        <v>2828</v>
      </c>
      <c r="D1490" t="s">
        <v>20</v>
      </c>
      <c r="E1490">
        <v>11.44</v>
      </c>
      <c r="F1490" s="10">
        <v>8.8999999999999996E-2</v>
      </c>
      <c r="G1490" s="10">
        <v>0.2379</v>
      </c>
      <c r="H1490" t="s">
        <v>7527</v>
      </c>
      <c r="I1490">
        <v>34.64</v>
      </c>
      <c r="J1490" t="s">
        <v>21</v>
      </c>
      <c r="K1490" t="s">
        <v>92</v>
      </c>
    </row>
    <row r="1491" spans="2:11" x14ac:dyDescent="0.15">
      <c r="B1491" t="s">
        <v>5045</v>
      </c>
      <c r="C1491" t="s">
        <v>5046</v>
      </c>
      <c r="D1491" t="s">
        <v>20</v>
      </c>
      <c r="E1491">
        <v>55.14</v>
      </c>
      <c r="F1491" s="10">
        <v>0.1542</v>
      </c>
      <c r="G1491" s="10">
        <v>4.6199999999999998E-2</v>
      </c>
      <c r="H1491" t="s">
        <v>7527</v>
      </c>
      <c r="I1491">
        <v>34.46</v>
      </c>
      <c r="J1491" t="s">
        <v>21</v>
      </c>
      <c r="K1491" t="s">
        <v>63</v>
      </c>
    </row>
    <row r="1492" spans="2:11" x14ac:dyDescent="0.15">
      <c r="B1492" t="s">
        <v>2985</v>
      </c>
      <c r="C1492" t="s">
        <v>2986</v>
      </c>
      <c r="D1492" t="s">
        <v>69</v>
      </c>
      <c r="E1492">
        <v>22.31</v>
      </c>
      <c r="F1492" s="10">
        <v>0.15559999999999999</v>
      </c>
      <c r="G1492" s="10">
        <v>0.38719999999999999</v>
      </c>
      <c r="H1492" t="s">
        <v>7527</v>
      </c>
      <c r="I1492">
        <v>37.54</v>
      </c>
      <c r="J1492" t="s">
        <v>76</v>
      </c>
      <c r="K1492" t="s">
        <v>82</v>
      </c>
    </row>
    <row r="1493" spans="2:11" x14ac:dyDescent="0.15">
      <c r="B1493" t="s">
        <v>2543</v>
      </c>
      <c r="C1493" t="s">
        <v>2544</v>
      </c>
      <c r="D1493" t="s">
        <v>69</v>
      </c>
      <c r="E1493">
        <v>11.82</v>
      </c>
      <c r="F1493" s="10">
        <v>-1.4200000000000001E-2</v>
      </c>
      <c r="G1493" s="10">
        <v>0.70220000000000005</v>
      </c>
      <c r="H1493" t="s">
        <v>7527</v>
      </c>
      <c r="I1493">
        <v>38.06</v>
      </c>
      <c r="J1493" t="s">
        <v>6370</v>
      </c>
      <c r="K1493" t="s">
        <v>87</v>
      </c>
    </row>
    <row r="1494" spans="2:11" x14ac:dyDescent="0.15">
      <c r="B1494" t="s">
        <v>2701</v>
      </c>
      <c r="C1494" t="s">
        <v>2702</v>
      </c>
      <c r="D1494" t="s">
        <v>28</v>
      </c>
      <c r="E1494">
        <v>17.61</v>
      </c>
      <c r="F1494" t="s">
        <v>6216</v>
      </c>
      <c r="G1494" t="s">
        <v>6216</v>
      </c>
      <c r="H1494" t="s">
        <v>7528</v>
      </c>
      <c r="I1494">
        <v>97.35</v>
      </c>
      <c r="J1494" t="s">
        <v>58</v>
      </c>
      <c r="K1494" t="s">
        <v>59</v>
      </c>
    </row>
    <row r="1495" spans="2:11" x14ac:dyDescent="0.15">
      <c r="B1495" t="s">
        <v>2905</v>
      </c>
      <c r="C1495" t="s">
        <v>2906</v>
      </c>
      <c r="D1495" t="s">
        <v>33</v>
      </c>
      <c r="E1495">
        <v>25.2</v>
      </c>
      <c r="F1495" s="10">
        <v>3.9300000000000002E-2</v>
      </c>
      <c r="G1495" s="10">
        <v>0.34610000000000002</v>
      </c>
      <c r="H1495" t="s">
        <v>7528</v>
      </c>
      <c r="I1495">
        <v>40.659999999999997</v>
      </c>
      <c r="J1495" t="s">
        <v>47</v>
      </c>
      <c r="K1495" t="s">
        <v>47</v>
      </c>
    </row>
    <row r="1496" spans="2:11" x14ac:dyDescent="0.15">
      <c r="B1496" t="s">
        <v>4301</v>
      </c>
      <c r="C1496" t="s">
        <v>4302</v>
      </c>
      <c r="D1496" t="s">
        <v>69</v>
      </c>
      <c r="E1496">
        <v>163.62</v>
      </c>
      <c r="F1496" s="10">
        <v>-0.12939999999999999</v>
      </c>
      <c r="G1496" s="10">
        <v>2.3624999999999998</v>
      </c>
      <c r="H1496" t="s">
        <v>7528</v>
      </c>
      <c r="I1496">
        <v>60.3</v>
      </c>
      <c r="J1496" t="s">
        <v>76</v>
      </c>
      <c r="K1496" t="s">
        <v>91</v>
      </c>
    </row>
    <row r="1497" spans="2:11" x14ac:dyDescent="0.15">
      <c r="B1497" t="s">
        <v>3037</v>
      </c>
      <c r="C1497" t="s">
        <v>3038</v>
      </c>
      <c r="D1497" t="s">
        <v>89</v>
      </c>
      <c r="E1497">
        <v>61.92</v>
      </c>
      <c r="F1497" s="10">
        <v>0.127</v>
      </c>
      <c r="G1497" s="10">
        <v>3.6212</v>
      </c>
      <c r="H1497" t="s">
        <v>7529</v>
      </c>
      <c r="I1497">
        <v>65.17</v>
      </c>
      <c r="J1497" t="s">
        <v>89</v>
      </c>
      <c r="K1497" t="s">
        <v>93</v>
      </c>
    </row>
    <row r="1498" spans="2:11" x14ac:dyDescent="0.15">
      <c r="B1498" t="s">
        <v>3017</v>
      </c>
      <c r="C1498" t="s">
        <v>3018</v>
      </c>
      <c r="D1498" t="s">
        <v>36</v>
      </c>
      <c r="E1498" t="s">
        <v>6216</v>
      </c>
      <c r="F1498" s="10">
        <v>-0.19570000000000001</v>
      </c>
      <c r="G1498" s="10">
        <v>0.32079999999999997</v>
      </c>
      <c r="H1498" t="s">
        <v>7529</v>
      </c>
      <c r="I1498">
        <v>28.65</v>
      </c>
      <c r="J1498" t="s">
        <v>40</v>
      </c>
      <c r="K1498" t="s">
        <v>55</v>
      </c>
    </row>
    <row r="1499" spans="2:11" x14ac:dyDescent="0.15">
      <c r="B1499" t="s">
        <v>3371</v>
      </c>
      <c r="C1499" t="s">
        <v>3372</v>
      </c>
      <c r="D1499" t="s">
        <v>69</v>
      </c>
      <c r="E1499">
        <v>20.51</v>
      </c>
      <c r="F1499" s="10">
        <v>9.4700000000000006E-2</v>
      </c>
      <c r="G1499" s="10">
        <v>0.96199999999999997</v>
      </c>
      <c r="H1499" t="s">
        <v>7529</v>
      </c>
      <c r="I1499">
        <v>38.49</v>
      </c>
      <c r="J1499" t="s">
        <v>76</v>
      </c>
      <c r="K1499" t="s">
        <v>97</v>
      </c>
    </row>
    <row r="1500" spans="2:11" x14ac:dyDescent="0.15">
      <c r="B1500" t="s">
        <v>3373</v>
      </c>
      <c r="C1500" t="s">
        <v>3374</v>
      </c>
      <c r="D1500" t="s">
        <v>69</v>
      </c>
      <c r="E1500">
        <v>20.51</v>
      </c>
      <c r="F1500" s="10">
        <v>9.4700000000000006E-2</v>
      </c>
      <c r="G1500" s="10">
        <v>0.96199999999999997</v>
      </c>
      <c r="H1500" t="s">
        <v>7529</v>
      </c>
      <c r="I1500">
        <v>41.3</v>
      </c>
      <c r="J1500" t="s">
        <v>76</v>
      </c>
      <c r="K1500" t="s">
        <v>97</v>
      </c>
    </row>
    <row r="1501" spans="2:11" x14ac:dyDescent="0.15">
      <c r="B1501" t="s">
        <v>3003</v>
      </c>
      <c r="C1501" t="s">
        <v>3004</v>
      </c>
      <c r="D1501" t="s">
        <v>36</v>
      </c>
      <c r="E1501">
        <v>151.86000000000001</v>
      </c>
      <c r="F1501" s="10">
        <v>-4.0000000000000001E-3</v>
      </c>
      <c r="G1501" s="10">
        <v>0.63129999999999997</v>
      </c>
      <c r="H1501" t="s">
        <v>7529</v>
      </c>
      <c r="I1501">
        <v>141.36000000000001</v>
      </c>
      <c r="J1501" t="s">
        <v>40</v>
      </c>
      <c r="K1501" t="s">
        <v>55</v>
      </c>
    </row>
    <row r="1502" spans="2:11" x14ac:dyDescent="0.15">
      <c r="B1502" t="s">
        <v>3283</v>
      </c>
      <c r="C1502" t="s">
        <v>3284</v>
      </c>
      <c r="D1502" t="s">
        <v>69</v>
      </c>
      <c r="E1502">
        <v>16.37</v>
      </c>
      <c r="F1502" s="10">
        <v>0.2306</v>
      </c>
      <c r="G1502" s="10">
        <v>0.47939999999999999</v>
      </c>
      <c r="H1502" t="s">
        <v>7529</v>
      </c>
      <c r="I1502">
        <v>61.25</v>
      </c>
      <c r="J1502" t="s">
        <v>76</v>
      </c>
      <c r="K1502" t="s">
        <v>107</v>
      </c>
    </row>
    <row r="1503" spans="2:11" x14ac:dyDescent="0.15">
      <c r="B1503" t="s">
        <v>2793</v>
      </c>
      <c r="C1503" t="s">
        <v>2794</v>
      </c>
      <c r="D1503" t="s">
        <v>45</v>
      </c>
      <c r="E1503">
        <v>69.92</v>
      </c>
      <c r="F1503" s="10">
        <v>6.6199999999999995E-2</v>
      </c>
      <c r="G1503" s="10">
        <v>7.9899999999999999E-2</v>
      </c>
      <c r="H1503" t="s">
        <v>7530</v>
      </c>
      <c r="I1503">
        <v>69.92</v>
      </c>
      <c r="J1503" t="s">
        <v>49</v>
      </c>
      <c r="K1503" t="s">
        <v>83</v>
      </c>
    </row>
    <row r="1504" spans="2:11" x14ac:dyDescent="0.15">
      <c r="B1504" t="s">
        <v>2699</v>
      </c>
      <c r="C1504" t="s">
        <v>2700</v>
      </c>
      <c r="D1504" t="s">
        <v>33</v>
      </c>
      <c r="E1504">
        <v>19.71</v>
      </c>
      <c r="F1504" s="10">
        <v>6.3100000000000003E-2</v>
      </c>
      <c r="G1504" s="10">
        <v>0.19769999999999999</v>
      </c>
      <c r="H1504" t="s">
        <v>7530</v>
      </c>
      <c r="I1504">
        <v>47.1</v>
      </c>
      <c r="J1504" t="s">
        <v>47</v>
      </c>
      <c r="K1504" t="s">
        <v>111</v>
      </c>
    </row>
    <row r="1505" spans="2:11" x14ac:dyDescent="0.15">
      <c r="B1505" t="s">
        <v>7531</v>
      </c>
      <c r="C1505" t="s">
        <v>7532</v>
      </c>
      <c r="D1505" t="s">
        <v>28</v>
      </c>
      <c r="E1505" t="s">
        <v>6216</v>
      </c>
      <c r="F1505" t="s">
        <v>6216</v>
      </c>
      <c r="G1505" s="10">
        <v>2.7199</v>
      </c>
      <c r="H1505" t="s">
        <v>7533</v>
      </c>
      <c r="I1505">
        <v>24.76</v>
      </c>
      <c r="J1505" t="s">
        <v>29</v>
      </c>
      <c r="K1505" t="s">
        <v>52</v>
      </c>
    </row>
    <row r="1506" spans="2:11" x14ac:dyDescent="0.15">
      <c r="B1506" t="s">
        <v>2418</v>
      </c>
      <c r="C1506" t="s">
        <v>2419</v>
      </c>
      <c r="D1506" t="s">
        <v>25</v>
      </c>
      <c r="E1506">
        <v>8.07</v>
      </c>
      <c r="F1506" s="10">
        <v>0.19869999999999999</v>
      </c>
      <c r="G1506" s="10">
        <v>2.8618999999999999</v>
      </c>
      <c r="H1506" t="s">
        <v>7534</v>
      </c>
      <c r="I1506">
        <v>51.77</v>
      </c>
      <c r="J1506" t="s">
        <v>26</v>
      </c>
      <c r="K1506" t="s">
        <v>74</v>
      </c>
    </row>
    <row r="1507" spans="2:11" x14ac:dyDescent="0.15">
      <c r="B1507" t="s">
        <v>5127</v>
      </c>
      <c r="C1507" t="s">
        <v>5128</v>
      </c>
      <c r="D1507" t="s">
        <v>36</v>
      </c>
      <c r="E1507" t="s">
        <v>6216</v>
      </c>
      <c r="F1507" s="10">
        <v>-0.82950000000000002</v>
      </c>
      <c r="G1507" s="10">
        <v>2.0701999999999998</v>
      </c>
      <c r="H1507" t="s">
        <v>7534</v>
      </c>
      <c r="I1507">
        <v>38.119999999999997</v>
      </c>
      <c r="J1507" t="s">
        <v>37</v>
      </c>
      <c r="K1507" t="s">
        <v>38</v>
      </c>
    </row>
    <row r="1508" spans="2:11" x14ac:dyDescent="0.15">
      <c r="B1508" t="s">
        <v>2046</v>
      </c>
      <c r="C1508" t="s">
        <v>2047</v>
      </c>
      <c r="D1508" t="s">
        <v>28</v>
      </c>
      <c r="E1508">
        <v>16.29</v>
      </c>
      <c r="F1508" s="10">
        <v>6.9099999999999995E-2</v>
      </c>
      <c r="G1508" s="10">
        <v>5.96E-2</v>
      </c>
      <c r="H1508" t="s">
        <v>7535</v>
      </c>
      <c r="I1508">
        <v>93.13</v>
      </c>
      <c r="J1508" t="s">
        <v>58</v>
      </c>
      <c r="K1508" t="s">
        <v>115</v>
      </c>
    </row>
    <row r="1509" spans="2:11" x14ac:dyDescent="0.15">
      <c r="B1509" t="s">
        <v>2651</v>
      </c>
      <c r="C1509" t="s">
        <v>2652</v>
      </c>
      <c r="D1509" t="s">
        <v>33</v>
      </c>
      <c r="E1509">
        <v>13.18</v>
      </c>
      <c r="F1509" s="10">
        <v>6.88E-2</v>
      </c>
      <c r="G1509" s="10">
        <v>0.41310000000000002</v>
      </c>
      <c r="H1509" t="s">
        <v>7535</v>
      </c>
      <c r="I1509">
        <v>23.21</v>
      </c>
      <c r="J1509" t="s">
        <v>47</v>
      </c>
      <c r="K1509" t="s">
        <v>47</v>
      </c>
    </row>
    <row r="1510" spans="2:11" x14ac:dyDescent="0.15">
      <c r="B1510" t="s">
        <v>2861</v>
      </c>
      <c r="C1510" t="s">
        <v>2862</v>
      </c>
      <c r="D1510" t="s">
        <v>89</v>
      </c>
      <c r="E1510">
        <v>32.020000000000003</v>
      </c>
      <c r="F1510" s="10">
        <v>2.4199999999999999E-2</v>
      </c>
      <c r="G1510" s="10">
        <v>1.0945</v>
      </c>
      <c r="H1510" t="s">
        <v>7535</v>
      </c>
      <c r="I1510">
        <v>16.11</v>
      </c>
      <c r="J1510" t="s">
        <v>89</v>
      </c>
      <c r="K1510" t="s">
        <v>90</v>
      </c>
    </row>
    <row r="1511" spans="2:11" x14ac:dyDescent="0.15">
      <c r="B1511" t="s">
        <v>2563</v>
      </c>
      <c r="C1511" t="s">
        <v>2564</v>
      </c>
      <c r="D1511" t="s">
        <v>20</v>
      </c>
      <c r="E1511">
        <v>61.62</v>
      </c>
      <c r="F1511" t="s">
        <v>6216</v>
      </c>
      <c r="G1511" s="10">
        <v>2.0417000000000001</v>
      </c>
      <c r="H1511" t="s">
        <v>7535</v>
      </c>
      <c r="I1511">
        <v>26.06</v>
      </c>
      <c r="J1511" t="s">
        <v>23</v>
      </c>
      <c r="K1511" t="s">
        <v>42</v>
      </c>
    </row>
    <row r="1512" spans="2:11" x14ac:dyDescent="0.15">
      <c r="B1512" t="s">
        <v>3119</v>
      </c>
      <c r="C1512" t="s">
        <v>3120</v>
      </c>
      <c r="D1512" t="s">
        <v>25</v>
      </c>
      <c r="E1512">
        <v>39.07</v>
      </c>
      <c r="F1512" s="10">
        <v>0.1777</v>
      </c>
      <c r="G1512" s="10">
        <v>1.3583000000000001</v>
      </c>
      <c r="H1512" t="s">
        <v>7536</v>
      </c>
      <c r="I1512">
        <v>44.35</v>
      </c>
      <c r="J1512" t="s">
        <v>61</v>
      </c>
      <c r="K1512" t="s">
        <v>62</v>
      </c>
    </row>
    <row r="1513" spans="2:11" x14ac:dyDescent="0.15">
      <c r="B1513" t="s">
        <v>2735</v>
      </c>
      <c r="C1513" t="s">
        <v>2736</v>
      </c>
      <c r="D1513" t="s">
        <v>69</v>
      </c>
      <c r="E1513">
        <v>47.23</v>
      </c>
      <c r="F1513" s="10">
        <v>4.5999999999999999E-3</v>
      </c>
      <c r="G1513" s="10">
        <v>0.94259999999999999</v>
      </c>
      <c r="H1513" t="s">
        <v>7536</v>
      </c>
      <c r="I1513">
        <v>69.33</v>
      </c>
      <c r="J1513" t="s">
        <v>76</v>
      </c>
      <c r="K1513" t="s">
        <v>77</v>
      </c>
    </row>
    <row r="1514" spans="2:11" x14ac:dyDescent="0.15">
      <c r="B1514" t="s">
        <v>4091</v>
      </c>
      <c r="C1514" t="s">
        <v>4092</v>
      </c>
      <c r="D1514" t="s">
        <v>36</v>
      </c>
      <c r="E1514" t="s">
        <v>6216</v>
      </c>
      <c r="F1514" s="10">
        <v>1.4E-3</v>
      </c>
      <c r="G1514" s="10">
        <v>0.2417</v>
      </c>
      <c r="H1514" t="s">
        <v>7536</v>
      </c>
      <c r="I1514">
        <v>46.24</v>
      </c>
      <c r="J1514" t="s">
        <v>40</v>
      </c>
      <c r="K1514" t="s">
        <v>55</v>
      </c>
    </row>
    <row r="1515" spans="2:11" x14ac:dyDescent="0.15">
      <c r="B1515" t="s">
        <v>3827</v>
      </c>
      <c r="C1515" t="s">
        <v>3828</v>
      </c>
      <c r="D1515" t="s">
        <v>28</v>
      </c>
      <c r="E1515">
        <v>6.92</v>
      </c>
      <c r="F1515" t="s">
        <v>6216</v>
      </c>
      <c r="G1515" t="s">
        <v>6216</v>
      </c>
      <c r="H1515" t="s">
        <v>7536</v>
      </c>
      <c r="I1515">
        <v>14.21</v>
      </c>
      <c r="J1515" t="s">
        <v>29</v>
      </c>
      <c r="K1515" t="s">
        <v>52</v>
      </c>
    </row>
    <row r="1516" spans="2:11" x14ac:dyDescent="0.15">
      <c r="B1516" t="s">
        <v>3219</v>
      </c>
      <c r="C1516" t="s">
        <v>3220</v>
      </c>
      <c r="D1516" t="s">
        <v>69</v>
      </c>
      <c r="E1516">
        <v>15.73</v>
      </c>
      <c r="F1516" s="10">
        <v>0.19639999999999999</v>
      </c>
      <c r="G1516" s="10">
        <v>0.44409999999999999</v>
      </c>
      <c r="H1516" t="s">
        <v>7537</v>
      </c>
      <c r="I1516">
        <v>38.79</v>
      </c>
      <c r="J1516" t="s">
        <v>76</v>
      </c>
      <c r="K1516" t="s">
        <v>82</v>
      </c>
    </row>
    <row r="1517" spans="2:11" x14ac:dyDescent="0.15">
      <c r="B1517" t="s">
        <v>2471</v>
      </c>
      <c r="C1517" t="s">
        <v>2472</v>
      </c>
      <c r="D1517" t="s">
        <v>28</v>
      </c>
      <c r="E1517">
        <v>77.900000000000006</v>
      </c>
      <c r="F1517" s="10">
        <v>2.4400000000000002E-2</v>
      </c>
      <c r="G1517" s="10">
        <v>1.1036999999999999</v>
      </c>
      <c r="H1517" t="s">
        <v>7537</v>
      </c>
      <c r="I1517">
        <v>65</v>
      </c>
      <c r="J1517" t="s">
        <v>29</v>
      </c>
      <c r="K1517" t="s">
        <v>52</v>
      </c>
    </row>
    <row r="1518" spans="2:11" x14ac:dyDescent="0.15">
      <c r="B1518" t="s">
        <v>2749</v>
      </c>
      <c r="C1518" t="s">
        <v>2750</v>
      </c>
      <c r="D1518" t="s">
        <v>33</v>
      </c>
      <c r="E1518">
        <v>17.91</v>
      </c>
      <c r="F1518" s="10">
        <v>3.9100000000000003E-2</v>
      </c>
      <c r="G1518" s="10">
        <v>0.66210000000000002</v>
      </c>
      <c r="H1518" t="s">
        <v>7537</v>
      </c>
      <c r="I1518">
        <v>19.52</v>
      </c>
      <c r="J1518" t="s">
        <v>47</v>
      </c>
      <c r="K1518" t="s">
        <v>47</v>
      </c>
    </row>
    <row r="1519" spans="2:11" x14ac:dyDescent="0.15">
      <c r="B1519" t="s">
        <v>4259</v>
      </c>
      <c r="C1519" t="s">
        <v>4260</v>
      </c>
      <c r="D1519" t="s">
        <v>25</v>
      </c>
      <c r="E1519">
        <v>106.93</v>
      </c>
      <c r="F1519" s="10">
        <v>6.59E-2</v>
      </c>
      <c r="G1519" s="10">
        <v>9.4100000000000003E-2</v>
      </c>
      <c r="H1519" t="s">
        <v>7537</v>
      </c>
      <c r="I1519">
        <v>12.56</v>
      </c>
      <c r="J1519" t="s">
        <v>26</v>
      </c>
      <c r="K1519" t="s">
        <v>57</v>
      </c>
    </row>
    <row r="1520" spans="2:11" x14ac:dyDescent="0.15">
      <c r="B1520" t="s">
        <v>7538</v>
      </c>
      <c r="C1520" t="s">
        <v>7539</v>
      </c>
      <c r="D1520" t="s">
        <v>36</v>
      </c>
      <c r="E1520">
        <v>122.39</v>
      </c>
      <c r="F1520" s="10">
        <v>7.7700000000000005E-2</v>
      </c>
      <c r="G1520" s="10">
        <v>4.8399999999999999E-2</v>
      </c>
      <c r="H1520" t="s">
        <v>7537</v>
      </c>
      <c r="I1520">
        <v>152</v>
      </c>
      <c r="J1520" t="s">
        <v>37</v>
      </c>
      <c r="K1520" t="s">
        <v>38</v>
      </c>
    </row>
    <row r="1521" spans="2:11" x14ac:dyDescent="0.15">
      <c r="B1521" t="s">
        <v>3081</v>
      </c>
      <c r="C1521" t="s">
        <v>3082</v>
      </c>
      <c r="D1521" t="s">
        <v>69</v>
      </c>
      <c r="E1521">
        <v>21.95</v>
      </c>
      <c r="F1521" s="10">
        <v>0.20979999999999999</v>
      </c>
      <c r="G1521" s="10">
        <v>7.2099999999999997E-2</v>
      </c>
      <c r="H1521" t="s">
        <v>7537</v>
      </c>
      <c r="I1521">
        <v>28.98</v>
      </c>
      <c r="J1521" t="s">
        <v>6370</v>
      </c>
      <c r="K1521" t="s">
        <v>87</v>
      </c>
    </row>
    <row r="1522" spans="2:11" x14ac:dyDescent="0.15">
      <c r="B1522" t="s">
        <v>2545</v>
      </c>
      <c r="C1522" t="s">
        <v>2546</v>
      </c>
      <c r="D1522" t="s">
        <v>80</v>
      </c>
      <c r="E1522">
        <v>62.52</v>
      </c>
      <c r="F1522" s="10">
        <v>0.12529999999999999</v>
      </c>
      <c r="G1522" s="10">
        <v>0.85460000000000003</v>
      </c>
      <c r="H1522" t="s">
        <v>7537</v>
      </c>
      <c r="I1522">
        <v>17.899999999999999</v>
      </c>
      <c r="J1522" t="s">
        <v>80</v>
      </c>
      <c r="K1522" t="s">
        <v>81</v>
      </c>
    </row>
    <row r="1523" spans="2:11" x14ac:dyDescent="0.15">
      <c r="B1523" t="s">
        <v>4167</v>
      </c>
      <c r="C1523" t="s">
        <v>4168</v>
      </c>
      <c r="D1523" t="s">
        <v>36</v>
      </c>
      <c r="E1523" t="s">
        <v>6216</v>
      </c>
      <c r="F1523" s="10">
        <v>-0.30120000000000002</v>
      </c>
      <c r="G1523" s="10">
        <v>5.0299999999999997E-2</v>
      </c>
      <c r="H1523" t="s">
        <v>7540</v>
      </c>
      <c r="I1523">
        <v>32.549999999999997</v>
      </c>
      <c r="J1523" t="s">
        <v>40</v>
      </c>
      <c r="K1523" t="s">
        <v>55</v>
      </c>
    </row>
    <row r="1524" spans="2:11" x14ac:dyDescent="0.15">
      <c r="B1524" t="s">
        <v>7541</v>
      </c>
      <c r="C1524" t="s">
        <v>7542</v>
      </c>
      <c r="D1524" t="s">
        <v>25</v>
      </c>
      <c r="E1524" t="s">
        <v>6216</v>
      </c>
      <c r="F1524" s="10">
        <v>-0.95979999999999999</v>
      </c>
      <c r="G1524" s="10">
        <v>6.6128999999999998</v>
      </c>
      <c r="H1524" t="s">
        <v>7540</v>
      </c>
      <c r="I1524">
        <v>14.67</v>
      </c>
      <c r="J1524" t="s">
        <v>26</v>
      </c>
      <c r="K1524" t="s">
        <v>74</v>
      </c>
    </row>
    <row r="1525" spans="2:11" x14ac:dyDescent="0.15">
      <c r="B1525" t="s">
        <v>2743</v>
      </c>
      <c r="C1525" t="s">
        <v>2744</v>
      </c>
      <c r="D1525" t="s">
        <v>69</v>
      </c>
      <c r="E1525">
        <v>234.71</v>
      </c>
      <c r="F1525" s="10">
        <v>-3.9699999999999999E-2</v>
      </c>
      <c r="G1525" s="10">
        <v>6.3930999999999996</v>
      </c>
      <c r="H1525" t="s">
        <v>7540</v>
      </c>
      <c r="I1525">
        <v>15.21</v>
      </c>
      <c r="J1525" t="s">
        <v>76</v>
      </c>
      <c r="K1525" t="s">
        <v>82</v>
      </c>
    </row>
    <row r="1526" spans="2:11" x14ac:dyDescent="0.15">
      <c r="B1526" t="s">
        <v>2839</v>
      </c>
      <c r="C1526" t="s">
        <v>7543</v>
      </c>
      <c r="D1526" t="s">
        <v>28</v>
      </c>
      <c r="E1526">
        <v>7.83</v>
      </c>
      <c r="F1526" s="10">
        <v>0.12770000000000001</v>
      </c>
      <c r="G1526" s="10">
        <v>0.62539999999999996</v>
      </c>
      <c r="H1526" t="s">
        <v>7540</v>
      </c>
      <c r="I1526">
        <v>18.25</v>
      </c>
      <c r="J1526" t="s">
        <v>67</v>
      </c>
      <c r="K1526" t="s">
        <v>100</v>
      </c>
    </row>
    <row r="1527" spans="2:11" x14ac:dyDescent="0.15">
      <c r="B1527" t="s">
        <v>3121</v>
      </c>
      <c r="C1527" t="s">
        <v>3122</v>
      </c>
      <c r="D1527" t="s">
        <v>36</v>
      </c>
      <c r="E1527">
        <v>116.74</v>
      </c>
      <c r="F1527" s="10">
        <v>-2.1600000000000001E-2</v>
      </c>
      <c r="G1527" s="10">
        <v>0.19800000000000001</v>
      </c>
      <c r="H1527" t="s">
        <v>7544</v>
      </c>
      <c r="I1527">
        <v>45.35</v>
      </c>
      <c r="J1527" t="s">
        <v>37</v>
      </c>
      <c r="K1527" t="s">
        <v>60</v>
      </c>
    </row>
    <row r="1528" spans="2:11" x14ac:dyDescent="0.15">
      <c r="B1528" t="s">
        <v>1950</v>
      </c>
      <c r="C1528" t="s">
        <v>1951</v>
      </c>
      <c r="D1528" t="s">
        <v>20</v>
      </c>
      <c r="E1528" t="s">
        <v>6216</v>
      </c>
      <c r="F1528" s="10">
        <v>-2.58E-2</v>
      </c>
      <c r="G1528" s="10">
        <v>0.69810000000000005</v>
      </c>
      <c r="H1528" t="s">
        <v>7544</v>
      </c>
      <c r="I1528">
        <v>22.89</v>
      </c>
      <c r="J1528" t="s">
        <v>21</v>
      </c>
      <c r="K1528" t="s">
        <v>63</v>
      </c>
    </row>
    <row r="1529" spans="2:11" x14ac:dyDescent="0.15">
      <c r="B1529" t="s">
        <v>2378</v>
      </c>
      <c r="C1529" t="s">
        <v>2379</v>
      </c>
      <c r="D1529" t="s">
        <v>43</v>
      </c>
      <c r="E1529" t="s">
        <v>6216</v>
      </c>
      <c r="F1529" s="10">
        <v>-4.87E-2</v>
      </c>
      <c r="G1529" s="10">
        <v>0.68269999999999997</v>
      </c>
      <c r="H1529" t="s">
        <v>7544</v>
      </c>
      <c r="I1529">
        <v>3.27</v>
      </c>
      <c r="J1529" t="s">
        <v>43</v>
      </c>
      <c r="K1529" t="s">
        <v>101</v>
      </c>
    </row>
    <row r="1530" spans="2:11" x14ac:dyDescent="0.15">
      <c r="B1530" t="s">
        <v>3103</v>
      </c>
      <c r="C1530" t="s">
        <v>3104</v>
      </c>
      <c r="D1530" t="s">
        <v>45</v>
      </c>
      <c r="E1530">
        <v>43.03</v>
      </c>
      <c r="F1530" t="s">
        <v>6216</v>
      </c>
      <c r="G1530" t="s">
        <v>6216</v>
      </c>
      <c r="H1530" t="s">
        <v>7545</v>
      </c>
      <c r="I1530">
        <v>13.81</v>
      </c>
      <c r="J1530" t="s">
        <v>53</v>
      </c>
      <c r="K1530" t="s">
        <v>72</v>
      </c>
    </row>
    <row r="1531" spans="2:11" x14ac:dyDescent="0.15">
      <c r="B1531" t="s">
        <v>2997</v>
      </c>
      <c r="C1531" t="s">
        <v>2998</v>
      </c>
      <c r="D1531" t="s">
        <v>33</v>
      </c>
      <c r="E1531">
        <v>22.05</v>
      </c>
      <c r="F1531" s="10">
        <v>9.6100000000000005E-2</v>
      </c>
      <c r="G1531" s="10">
        <v>2.9700000000000001E-2</v>
      </c>
      <c r="H1531" t="s">
        <v>7545</v>
      </c>
      <c r="I1531">
        <v>66.150000000000006</v>
      </c>
      <c r="J1531" t="s">
        <v>47</v>
      </c>
      <c r="K1531" t="s">
        <v>47</v>
      </c>
    </row>
    <row r="1532" spans="2:11" x14ac:dyDescent="0.15">
      <c r="B1532" t="s">
        <v>2352</v>
      </c>
      <c r="C1532" t="s">
        <v>2353</v>
      </c>
      <c r="D1532" t="s">
        <v>20</v>
      </c>
      <c r="E1532" t="s">
        <v>6216</v>
      </c>
      <c r="F1532" s="10">
        <v>-0.54590000000000005</v>
      </c>
      <c r="G1532" s="10">
        <v>2.2904</v>
      </c>
      <c r="H1532" t="s">
        <v>7545</v>
      </c>
      <c r="I1532">
        <v>48.18</v>
      </c>
      <c r="J1532" t="s">
        <v>23</v>
      </c>
      <c r="K1532" t="s">
        <v>24</v>
      </c>
    </row>
    <row r="1533" spans="2:11" x14ac:dyDescent="0.15">
      <c r="B1533" t="s">
        <v>2963</v>
      </c>
      <c r="C1533" t="s">
        <v>2964</v>
      </c>
      <c r="D1533" t="s">
        <v>20</v>
      </c>
      <c r="E1533" t="s">
        <v>6216</v>
      </c>
      <c r="F1533" s="10">
        <v>-3.5499999999999997E-2</v>
      </c>
      <c r="G1533" s="10">
        <v>0.36280000000000001</v>
      </c>
      <c r="H1533" t="s">
        <v>7546</v>
      </c>
      <c r="I1533">
        <v>46.9</v>
      </c>
      <c r="J1533" t="s">
        <v>23</v>
      </c>
      <c r="K1533" t="s">
        <v>24</v>
      </c>
    </row>
    <row r="1534" spans="2:11" x14ac:dyDescent="0.15">
      <c r="B1534" t="s">
        <v>2921</v>
      </c>
      <c r="C1534" t="s">
        <v>2922</v>
      </c>
      <c r="D1534" t="s">
        <v>33</v>
      </c>
      <c r="E1534">
        <v>17.079999999999998</v>
      </c>
      <c r="F1534" s="10">
        <v>4.5900000000000003E-2</v>
      </c>
      <c r="G1534" s="10">
        <v>0.35670000000000002</v>
      </c>
      <c r="H1534" t="s">
        <v>7546</v>
      </c>
      <c r="I1534">
        <v>32.19</v>
      </c>
      <c r="J1534" t="s">
        <v>47</v>
      </c>
      <c r="K1534" t="s">
        <v>47</v>
      </c>
    </row>
    <row r="1535" spans="2:11" x14ac:dyDescent="0.15">
      <c r="B1535" t="s">
        <v>2667</v>
      </c>
      <c r="C1535" t="s">
        <v>2668</v>
      </c>
      <c r="D1535" t="s">
        <v>80</v>
      </c>
      <c r="E1535" t="s">
        <v>6216</v>
      </c>
      <c r="F1535" s="10">
        <v>-0.1048</v>
      </c>
      <c r="G1535" s="10">
        <v>1.0481</v>
      </c>
      <c r="H1535" t="s">
        <v>7546</v>
      </c>
      <c r="I1535">
        <v>18.86</v>
      </c>
      <c r="J1535" t="s">
        <v>80</v>
      </c>
      <c r="K1535" t="s">
        <v>81</v>
      </c>
    </row>
    <row r="1536" spans="2:11" x14ac:dyDescent="0.15">
      <c r="B1536" t="s">
        <v>3733</v>
      </c>
      <c r="C1536" t="s">
        <v>3734</v>
      </c>
      <c r="D1536" t="s">
        <v>36</v>
      </c>
      <c r="E1536" t="s">
        <v>6216</v>
      </c>
      <c r="F1536" s="10">
        <v>-0.34350000000000003</v>
      </c>
      <c r="G1536" s="10">
        <v>0.105</v>
      </c>
      <c r="H1536" t="s">
        <v>7546</v>
      </c>
      <c r="I1536">
        <v>54.05</v>
      </c>
      <c r="J1536" t="s">
        <v>37</v>
      </c>
      <c r="K1536" t="s">
        <v>60</v>
      </c>
    </row>
    <row r="1537" spans="2:11" x14ac:dyDescent="0.15">
      <c r="B1537" t="s">
        <v>3053</v>
      </c>
      <c r="C1537" t="s">
        <v>3054</v>
      </c>
      <c r="D1537" t="s">
        <v>20</v>
      </c>
      <c r="E1537">
        <v>105.34</v>
      </c>
      <c r="F1537" s="10">
        <v>7.7000000000000002E-3</v>
      </c>
      <c r="G1537" s="10">
        <v>0.26569999999999999</v>
      </c>
      <c r="H1537" t="s">
        <v>7546</v>
      </c>
      <c r="I1537">
        <v>28.57</v>
      </c>
      <c r="J1537" t="s">
        <v>21</v>
      </c>
      <c r="K1537" t="s">
        <v>63</v>
      </c>
    </row>
    <row r="1538" spans="2:11" x14ac:dyDescent="0.15">
      <c r="B1538" t="s">
        <v>2653</v>
      </c>
      <c r="C1538" t="s">
        <v>2654</v>
      </c>
      <c r="D1538" t="s">
        <v>80</v>
      </c>
      <c r="E1538">
        <v>36.090000000000003</v>
      </c>
      <c r="F1538" s="10">
        <v>8.7800000000000003E-2</v>
      </c>
      <c r="G1538" s="10">
        <v>0.5968</v>
      </c>
      <c r="H1538" t="s">
        <v>7546</v>
      </c>
      <c r="I1538">
        <v>22.75</v>
      </c>
      <c r="J1538" t="s">
        <v>80</v>
      </c>
      <c r="K1538" t="s">
        <v>81</v>
      </c>
    </row>
    <row r="1539" spans="2:11" x14ac:dyDescent="0.15">
      <c r="B1539" t="s">
        <v>7547</v>
      </c>
      <c r="C1539" t="s">
        <v>7548</v>
      </c>
      <c r="D1539" t="s">
        <v>20</v>
      </c>
      <c r="E1539" t="s">
        <v>6216</v>
      </c>
      <c r="F1539" s="10">
        <v>-8.6099999999999996E-2</v>
      </c>
      <c r="G1539" s="10">
        <v>0.45789999999999997</v>
      </c>
      <c r="H1539" t="s">
        <v>7549</v>
      </c>
      <c r="I1539">
        <v>23.32</v>
      </c>
      <c r="J1539" t="s">
        <v>23</v>
      </c>
      <c r="K1539" t="s">
        <v>42</v>
      </c>
    </row>
    <row r="1540" spans="2:11" x14ac:dyDescent="0.15">
      <c r="B1540" t="s">
        <v>7550</v>
      </c>
      <c r="C1540" t="s">
        <v>7551</v>
      </c>
      <c r="D1540" t="s">
        <v>36</v>
      </c>
      <c r="E1540" t="s">
        <v>6216</v>
      </c>
      <c r="F1540" s="10">
        <v>-0.22450000000000001</v>
      </c>
      <c r="G1540" s="10">
        <v>3.5000000000000001E-3</v>
      </c>
      <c r="H1540" t="s">
        <v>7549</v>
      </c>
      <c r="I1540">
        <v>57.94</v>
      </c>
      <c r="J1540" t="s">
        <v>40</v>
      </c>
      <c r="K1540" t="s">
        <v>55</v>
      </c>
    </row>
    <row r="1541" spans="2:11" x14ac:dyDescent="0.15">
      <c r="B1541" t="s">
        <v>7552</v>
      </c>
      <c r="C1541" t="s">
        <v>7553</v>
      </c>
      <c r="D1541" t="s">
        <v>36</v>
      </c>
      <c r="E1541" t="s">
        <v>6216</v>
      </c>
      <c r="F1541" t="s">
        <v>6216</v>
      </c>
      <c r="G1541" s="10">
        <v>2.0398000000000001</v>
      </c>
      <c r="H1541" t="s">
        <v>7554</v>
      </c>
      <c r="I1541">
        <v>36.840000000000003</v>
      </c>
      <c r="J1541" t="s">
        <v>40</v>
      </c>
      <c r="K1541" t="s">
        <v>41</v>
      </c>
    </row>
    <row r="1542" spans="2:11" x14ac:dyDescent="0.15">
      <c r="B1542" t="s">
        <v>7555</v>
      </c>
      <c r="C1542" t="s">
        <v>7556</v>
      </c>
      <c r="D1542" t="s">
        <v>36</v>
      </c>
      <c r="E1542" t="s">
        <v>6216</v>
      </c>
      <c r="F1542" t="s">
        <v>6216</v>
      </c>
      <c r="G1542" s="10">
        <v>0.10929999999999999</v>
      </c>
      <c r="H1542" t="s">
        <v>7554</v>
      </c>
      <c r="I1542">
        <v>49.17</v>
      </c>
      <c r="J1542" t="s">
        <v>37</v>
      </c>
      <c r="K1542" t="s">
        <v>60</v>
      </c>
    </row>
    <row r="1543" spans="2:11" x14ac:dyDescent="0.15">
      <c r="B1543" t="s">
        <v>2863</v>
      </c>
      <c r="C1543" t="s">
        <v>2864</v>
      </c>
      <c r="D1543" t="s">
        <v>80</v>
      </c>
      <c r="E1543">
        <v>25.77</v>
      </c>
      <c r="F1543" s="10">
        <v>9.9000000000000005E-2</v>
      </c>
      <c r="G1543" s="10">
        <v>0.89990000000000003</v>
      </c>
      <c r="H1543" t="s">
        <v>7554</v>
      </c>
      <c r="I1543">
        <v>27.58</v>
      </c>
      <c r="J1543" t="s">
        <v>80</v>
      </c>
      <c r="K1543" t="s">
        <v>81</v>
      </c>
    </row>
    <row r="1544" spans="2:11" x14ac:dyDescent="0.15">
      <c r="B1544" t="s">
        <v>7557</v>
      </c>
      <c r="C1544" t="s">
        <v>7558</v>
      </c>
      <c r="D1544" t="s">
        <v>80</v>
      </c>
      <c r="E1544" t="s">
        <v>6216</v>
      </c>
      <c r="F1544" s="10">
        <v>-7.7700000000000005E-2</v>
      </c>
      <c r="G1544" s="10">
        <v>2.7707000000000002</v>
      </c>
      <c r="H1544" t="s">
        <v>7559</v>
      </c>
      <c r="I1544">
        <v>12.69</v>
      </c>
      <c r="J1544" t="s">
        <v>80</v>
      </c>
      <c r="K1544" t="s">
        <v>81</v>
      </c>
    </row>
    <row r="1545" spans="2:11" x14ac:dyDescent="0.15">
      <c r="B1545" t="s">
        <v>5033</v>
      </c>
      <c r="C1545" t="s">
        <v>5034</v>
      </c>
      <c r="D1545" t="s">
        <v>36</v>
      </c>
      <c r="E1545" t="s">
        <v>6216</v>
      </c>
      <c r="F1545" s="10">
        <v>-0.24279999999999999</v>
      </c>
      <c r="G1545" s="10">
        <v>0</v>
      </c>
      <c r="H1545" t="s">
        <v>7559</v>
      </c>
      <c r="I1545">
        <v>33.03</v>
      </c>
      <c r="J1545" t="s">
        <v>40</v>
      </c>
      <c r="K1545" t="s">
        <v>55</v>
      </c>
    </row>
    <row r="1546" spans="2:11" x14ac:dyDescent="0.15">
      <c r="B1546" t="s">
        <v>3551</v>
      </c>
      <c r="C1546" t="s">
        <v>3552</v>
      </c>
      <c r="D1546" t="s">
        <v>36</v>
      </c>
      <c r="E1546" t="s">
        <v>6216</v>
      </c>
      <c r="F1546" s="10">
        <v>-0.29370000000000002</v>
      </c>
      <c r="G1546" s="10">
        <v>0</v>
      </c>
      <c r="H1546" t="s">
        <v>7559</v>
      </c>
      <c r="I1546">
        <v>27.81</v>
      </c>
      <c r="J1546" t="s">
        <v>40</v>
      </c>
      <c r="K1546" t="s">
        <v>41</v>
      </c>
    </row>
    <row r="1547" spans="2:11" x14ac:dyDescent="0.15">
      <c r="B1547" t="s">
        <v>7560</v>
      </c>
      <c r="C1547" t="s">
        <v>7561</v>
      </c>
      <c r="D1547" t="s">
        <v>36</v>
      </c>
      <c r="E1547" t="s">
        <v>6216</v>
      </c>
      <c r="F1547" t="s">
        <v>6216</v>
      </c>
      <c r="G1547" s="10">
        <v>0.29520000000000002</v>
      </c>
      <c r="H1547" t="s">
        <v>7562</v>
      </c>
      <c r="I1547">
        <v>80.040000000000006</v>
      </c>
      <c r="J1547" t="s">
        <v>37</v>
      </c>
      <c r="K1547" t="s">
        <v>38</v>
      </c>
    </row>
    <row r="1548" spans="2:11" x14ac:dyDescent="0.15">
      <c r="B1548" t="s">
        <v>3761</v>
      </c>
      <c r="C1548" t="s">
        <v>3762</v>
      </c>
      <c r="D1548" t="s">
        <v>36</v>
      </c>
      <c r="E1548" t="s">
        <v>6216</v>
      </c>
      <c r="F1548" s="10">
        <v>-0.80420000000000003</v>
      </c>
      <c r="G1548" s="10">
        <v>0.14050000000000001</v>
      </c>
      <c r="H1548" t="s">
        <v>7563</v>
      </c>
      <c r="I1548">
        <v>26.89</v>
      </c>
      <c r="J1548" t="s">
        <v>40</v>
      </c>
      <c r="K1548" t="s">
        <v>55</v>
      </c>
    </row>
    <row r="1549" spans="2:11" x14ac:dyDescent="0.15">
      <c r="B1549" t="s">
        <v>3115</v>
      </c>
      <c r="C1549" t="s">
        <v>3116</v>
      </c>
      <c r="D1549" t="s">
        <v>36</v>
      </c>
      <c r="E1549">
        <v>12.69</v>
      </c>
      <c r="F1549" s="10">
        <v>0.1341</v>
      </c>
      <c r="G1549" s="10">
        <v>1.1980999999999999</v>
      </c>
      <c r="H1549" t="s">
        <v>7563</v>
      </c>
      <c r="I1549">
        <v>41.59</v>
      </c>
      <c r="J1549" t="s">
        <v>40</v>
      </c>
      <c r="K1549" t="s">
        <v>41</v>
      </c>
    </row>
    <row r="1550" spans="2:11" x14ac:dyDescent="0.15">
      <c r="B1550" t="s">
        <v>7564</v>
      </c>
      <c r="C1550" t="s">
        <v>7565</v>
      </c>
      <c r="D1550" t="s">
        <v>36</v>
      </c>
      <c r="E1550" t="s">
        <v>6216</v>
      </c>
      <c r="F1550" t="s">
        <v>6216</v>
      </c>
      <c r="G1550" s="10">
        <v>0</v>
      </c>
      <c r="H1550" t="s">
        <v>7563</v>
      </c>
      <c r="I1550">
        <v>35.17</v>
      </c>
      <c r="J1550" t="s">
        <v>40</v>
      </c>
      <c r="K1550" t="s">
        <v>55</v>
      </c>
    </row>
    <row r="1551" spans="2:11" x14ac:dyDescent="0.15">
      <c r="B1551" t="s">
        <v>2889</v>
      </c>
      <c r="C1551" t="s">
        <v>2890</v>
      </c>
      <c r="D1551" t="s">
        <v>33</v>
      </c>
      <c r="E1551">
        <v>14.37</v>
      </c>
      <c r="F1551" s="10">
        <v>8.5400000000000004E-2</v>
      </c>
      <c r="G1551" s="10">
        <v>0.43330000000000002</v>
      </c>
      <c r="H1551" t="s">
        <v>7563</v>
      </c>
      <c r="I1551">
        <v>28.82</v>
      </c>
      <c r="J1551" t="s">
        <v>47</v>
      </c>
      <c r="K1551" t="s">
        <v>47</v>
      </c>
    </row>
    <row r="1552" spans="2:11" x14ac:dyDescent="0.15">
      <c r="B1552" t="s">
        <v>7566</v>
      </c>
      <c r="C1552" t="s">
        <v>7567</v>
      </c>
      <c r="D1552" t="s">
        <v>36</v>
      </c>
      <c r="E1552" t="s">
        <v>6216</v>
      </c>
      <c r="F1552" s="10">
        <v>-0.25259999999999999</v>
      </c>
      <c r="G1552" s="10">
        <v>1.32E-2</v>
      </c>
      <c r="H1552" t="s">
        <v>7563</v>
      </c>
      <c r="I1552">
        <v>50.43</v>
      </c>
      <c r="J1552" t="s">
        <v>40</v>
      </c>
      <c r="K1552" t="s">
        <v>41</v>
      </c>
    </row>
    <row r="1553" spans="2:11" x14ac:dyDescent="0.15">
      <c r="B1553" t="s">
        <v>4479</v>
      </c>
      <c r="C1553" t="s">
        <v>4480</v>
      </c>
      <c r="D1553" t="s">
        <v>80</v>
      </c>
      <c r="E1553" t="s">
        <v>6216</v>
      </c>
      <c r="F1553" s="10">
        <v>-0.2165</v>
      </c>
      <c r="G1553" s="10">
        <v>2.2827000000000002</v>
      </c>
      <c r="H1553" t="s">
        <v>7563</v>
      </c>
      <c r="I1553">
        <v>15.22</v>
      </c>
      <c r="J1553" t="s">
        <v>80</v>
      </c>
      <c r="K1553" t="s">
        <v>102</v>
      </c>
    </row>
    <row r="1554" spans="2:11" x14ac:dyDescent="0.15">
      <c r="B1554" t="s">
        <v>3089</v>
      </c>
      <c r="C1554" t="s">
        <v>3090</v>
      </c>
      <c r="D1554" t="s">
        <v>69</v>
      </c>
      <c r="E1554">
        <v>23.64</v>
      </c>
      <c r="F1554" s="10">
        <v>0.12540000000000001</v>
      </c>
      <c r="G1554" s="10">
        <v>0.7712</v>
      </c>
      <c r="H1554" t="s">
        <v>7563</v>
      </c>
      <c r="I1554">
        <v>13.06</v>
      </c>
      <c r="J1554" t="s">
        <v>76</v>
      </c>
      <c r="K1554" t="s">
        <v>82</v>
      </c>
    </row>
    <row r="1555" spans="2:11" x14ac:dyDescent="0.15">
      <c r="B1555" t="s">
        <v>7568</v>
      </c>
      <c r="C1555" t="s">
        <v>7569</v>
      </c>
      <c r="D1555" t="s">
        <v>20</v>
      </c>
      <c r="E1555" t="s">
        <v>6216</v>
      </c>
      <c r="F1555" s="10">
        <v>-0.109</v>
      </c>
      <c r="G1555" s="10">
        <v>7.51E-2</v>
      </c>
      <c r="H1555" t="s">
        <v>7563</v>
      </c>
      <c r="I1555">
        <v>103.68</v>
      </c>
      <c r="J1555" t="s">
        <v>48</v>
      </c>
      <c r="K1555" t="s">
        <v>48</v>
      </c>
    </row>
    <row r="1556" spans="2:11" x14ac:dyDescent="0.15">
      <c r="B1556" t="s">
        <v>3331</v>
      </c>
      <c r="C1556" t="s">
        <v>3332</v>
      </c>
      <c r="D1556" t="s">
        <v>69</v>
      </c>
      <c r="E1556">
        <v>82.11</v>
      </c>
      <c r="F1556" s="10">
        <v>3.9199999999999999E-2</v>
      </c>
      <c r="G1556" s="10">
        <v>0.46100000000000002</v>
      </c>
      <c r="H1556" t="s">
        <v>7570</v>
      </c>
      <c r="I1556">
        <v>64.39</v>
      </c>
      <c r="J1556" t="s">
        <v>76</v>
      </c>
      <c r="K1556" t="s">
        <v>82</v>
      </c>
    </row>
    <row r="1557" spans="2:11" x14ac:dyDescent="0.15">
      <c r="B1557" t="s">
        <v>2511</v>
      </c>
      <c r="C1557" t="s">
        <v>2512</v>
      </c>
      <c r="D1557" t="s">
        <v>80</v>
      </c>
      <c r="E1557">
        <v>158.38</v>
      </c>
      <c r="F1557" s="10">
        <v>0.17580000000000001</v>
      </c>
      <c r="G1557" s="10">
        <v>1.0269999999999999</v>
      </c>
      <c r="H1557" t="s">
        <v>7570</v>
      </c>
      <c r="I1557">
        <v>12.1</v>
      </c>
      <c r="J1557" t="s">
        <v>80</v>
      </c>
      <c r="K1557" t="s">
        <v>81</v>
      </c>
    </row>
    <row r="1558" spans="2:11" x14ac:dyDescent="0.15">
      <c r="B1558" t="s">
        <v>2340</v>
      </c>
      <c r="C1558" t="s">
        <v>2341</v>
      </c>
      <c r="D1558" t="s">
        <v>25</v>
      </c>
      <c r="E1558">
        <v>8.6999999999999993</v>
      </c>
      <c r="F1558" s="10">
        <v>4.7800000000000002E-2</v>
      </c>
      <c r="G1558" s="10">
        <v>0.80279999999999996</v>
      </c>
      <c r="H1558" t="s">
        <v>7570</v>
      </c>
      <c r="I1558">
        <v>17.86</v>
      </c>
      <c r="J1558" t="s">
        <v>61</v>
      </c>
      <c r="K1558" t="s">
        <v>62</v>
      </c>
    </row>
    <row r="1559" spans="2:11" x14ac:dyDescent="0.15">
      <c r="B1559" t="s">
        <v>2613</v>
      </c>
      <c r="C1559" t="s">
        <v>2614</v>
      </c>
      <c r="D1559" t="s">
        <v>28</v>
      </c>
      <c r="E1559">
        <v>14.93</v>
      </c>
      <c r="F1559" t="s">
        <v>6216</v>
      </c>
      <c r="G1559" t="s">
        <v>6216</v>
      </c>
      <c r="H1559" t="s">
        <v>7570</v>
      </c>
      <c r="I1559">
        <v>40.94</v>
      </c>
      <c r="J1559" t="s">
        <v>58</v>
      </c>
      <c r="K1559" t="s">
        <v>115</v>
      </c>
    </row>
    <row r="1560" spans="2:11" x14ac:dyDescent="0.15">
      <c r="B1560" t="s">
        <v>7571</v>
      </c>
      <c r="C1560" t="s">
        <v>7572</v>
      </c>
      <c r="D1560" t="s">
        <v>36</v>
      </c>
      <c r="E1560" t="s">
        <v>6216</v>
      </c>
      <c r="F1560" s="10">
        <v>-0.34089999999999998</v>
      </c>
      <c r="G1560" s="10">
        <v>0.64370000000000005</v>
      </c>
      <c r="H1560" t="s">
        <v>7570</v>
      </c>
      <c r="I1560">
        <v>47.93</v>
      </c>
      <c r="J1560" t="s">
        <v>37</v>
      </c>
      <c r="K1560" t="s">
        <v>99</v>
      </c>
    </row>
    <row r="1561" spans="2:11" x14ac:dyDescent="0.15">
      <c r="B1561" t="s">
        <v>4127</v>
      </c>
      <c r="C1561" t="s">
        <v>4128</v>
      </c>
      <c r="D1561" t="s">
        <v>33</v>
      </c>
      <c r="E1561">
        <v>35.130000000000003</v>
      </c>
      <c r="F1561" s="10">
        <v>0.1082</v>
      </c>
      <c r="G1561" s="10">
        <v>2.7157</v>
      </c>
      <c r="H1561" t="s">
        <v>7570</v>
      </c>
      <c r="I1561">
        <v>49.64</v>
      </c>
      <c r="J1561" t="s">
        <v>47</v>
      </c>
      <c r="K1561" t="s">
        <v>47</v>
      </c>
    </row>
    <row r="1562" spans="2:11" x14ac:dyDescent="0.15">
      <c r="B1562" t="s">
        <v>3745</v>
      </c>
      <c r="C1562" t="s">
        <v>3746</v>
      </c>
      <c r="D1562" t="s">
        <v>28</v>
      </c>
      <c r="E1562">
        <v>17.78</v>
      </c>
      <c r="F1562" s="10">
        <v>0.2316</v>
      </c>
      <c r="G1562" s="10">
        <v>0.55900000000000005</v>
      </c>
      <c r="H1562" t="s">
        <v>7573</v>
      </c>
      <c r="I1562">
        <v>30.3</v>
      </c>
      <c r="J1562" t="s">
        <v>29</v>
      </c>
      <c r="K1562" t="s">
        <v>30</v>
      </c>
    </row>
    <row r="1563" spans="2:11" x14ac:dyDescent="0.15">
      <c r="B1563" t="s">
        <v>2264</v>
      </c>
      <c r="C1563" t="s">
        <v>2265</v>
      </c>
      <c r="D1563" t="s">
        <v>80</v>
      </c>
      <c r="E1563" t="s">
        <v>6216</v>
      </c>
      <c r="F1563" s="10">
        <v>-6.6E-3</v>
      </c>
      <c r="G1563" s="10">
        <v>0.8417</v>
      </c>
      <c r="H1563" t="s">
        <v>7573</v>
      </c>
      <c r="I1563">
        <v>9.5299999999999994</v>
      </c>
      <c r="J1563" t="s">
        <v>80</v>
      </c>
      <c r="K1563" t="s">
        <v>81</v>
      </c>
    </row>
    <row r="1564" spans="2:11" x14ac:dyDescent="0.15">
      <c r="B1564" t="s">
        <v>3477</v>
      </c>
      <c r="C1564" t="s">
        <v>3478</v>
      </c>
      <c r="D1564" t="s">
        <v>69</v>
      </c>
      <c r="E1564">
        <v>9.9700000000000006</v>
      </c>
      <c r="F1564" s="10">
        <v>0.22550000000000001</v>
      </c>
      <c r="G1564" s="10">
        <v>0.6381</v>
      </c>
      <c r="H1564" t="s">
        <v>7574</v>
      </c>
      <c r="I1564">
        <v>47.76</v>
      </c>
      <c r="J1564" t="s">
        <v>76</v>
      </c>
      <c r="K1564" t="s">
        <v>97</v>
      </c>
    </row>
    <row r="1565" spans="2:11" x14ac:dyDescent="0.15">
      <c r="B1565" t="s">
        <v>5099</v>
      </c>
      <c r="C1565" t="s">
        <v>5100</v>
      </c>
      <c r="D1565" t="s">
        <v>28</v>
      </c>
      <c r="E1565">
        <v>10.18</v>
      </c>
      <c r="F1565" s="10">
        <v>9.1499999999999998E-2</v>
      </c>
      <c r="G1565" s="10">
        <v>0.65900000000000003</v>
      </c>
      <c r="H1565" t="s">
        <v>7575</v>
      </c>
      <c r="I1565">
        <v>31.94</v>
      </c>
      <c r="J1565" t="s">
        <v>67</v>
      </c>
      <c r="K1565" t="s">
        <v>113</v>
      </c>
    </row>
    <row r="1566" spans="2:11" x14ac:dyDescent="0.15">
      <c r="B1566" t="s">
        <v>2955</v>
      </c>
      <c r="C1566" t="s">
        <v>2956</v>
      </c>
      <c r="D1566" t="s">
        <v>45</v>
      </c>
      <c r="E1566">
        <v>21.03</v>
      </c>
      <c r="F1566" s="10">
        <v>4.19E-2</v>
      </c>
      <c r="G1566" s="10">
        <v>0.70760000000000001</v>
      </c>
      <c r="H1566" t="s">
        <v>7576</v>
      </c>
      <c r="I1566">
        <v>15.62</v>
      </c>
      <c r="J1566" t="s">
        <v>53</v>
      </c>
      <c r="K1566" t="s">
        <v>84</v>
      </c>
    </row>
    <row r="1567" spans="2:11" x14ac:dyDescent="0.15">
      <c r="B1567" t="s">
        <v>3215</v>
      </c>
      <c r="C1567" t="s">
        <v>3216</v>
      </c>
      <c r="D1567" t="s">
        <v>33</v>
      </c>
      <c r="E1567">
        <v>15.75</v>
      </c>
      <c r="F1567" s="10">
        <v>0.1273</v>
      </c>
      <c r="G1567" s="10">
        <v>0.54069999999999996</v>
      </c>
      <c r="H1567" t="s">
        <v>7576</v>
      </c>
      <c r="I1567">
        <v>128.12</v>
      </c>
      <c r="J1567" t="s">
        <v>47</v>
      </c>
      <c r="K1567" t="s">
        <v>47</v>
      </c>
    </row>
    <row r="1568" spans="2:11" x14ac:dyDescent="0.15">
      <c r="B1568" t="s">
        <v>5261</v>
      </c>
      <c r="C1568" t="s">
        <v>5262</v>
      </c>
      <c r="D1568" t="s">
        <v>36</v>
      </c>
      <c r="E1568" t="s">
        <v>6216</v>
      </c>
      <c r="F1568" t="s">
        <v>6216</v>
      </c>
      <c r="G1568" s="10">
        <v>0.22239999999999999</v>
      </c>
      <c r="H1568" t="s">
        <v>7577</v>
      </c>
      <c r="I1568">
        <v>19.22</v>
      </c>
      <c r="J1568" t="s">
        <v>40</v>
      </c>
      <c r="K1568" t="s">
        <v>55</v>
      </c>
    </row>
    <row r="1569" spans="2:11" x14ac:dyDescent="0.15">
      <c r="B1569" t="s">
        <v>2649</v>
      </c>
      <c r="C1569" t="s">
        <v>2650</v>
      </c>
      <c r="D1569" t="s">
        <v>89</v>
      </c>
      <c r="E1569" t="s">
        <v>6216</v>
      </c>
      <c r="F1569" s="10">
        <v>-0.14330000000000001</v>
      </c>
      <c r="G1569" s="10">
        <v>0.56089999999999995</v>
      </c>
      <c r="H1569" t="s">
        <v>7577</v>
      </c>
      <c r="I1569">
        <v>41.99</v>
      </c>
      <c r="J1569" t="s">
        <v>89</v>
      </c>
      <c r="K1569" t="s">
        <v>93</v>
      </c>
    </row>
    <row r="1570" spans="2:11" x14ac:dyDescent="0.15">
      <c r="B1570" t="s">
        <v>7578</v>
      </c>
      <c r="C1570" t="s">
        <v>7579</v>
      </c>
      <c r="D1570" t="s">
        <v>36</v>
      </c>
      <c r="E1570" t="s">
        <v>6216</v>
      </c>
      <c r="F1570" t="s">
        <v>6216</v>
      </c>
      <c r="G1570" s="10">
        <v>79.850700000000003</v>
      </c>
      <c r="H1570" t="s">
        <v>7580</v>
      </c>
      <c r="I1570">
        <v>54.4</v>
      </c>
      <c r="J1570" t="s">
        <v>37</v>
      </c>
      <c r="K1570" t="s">
        <v>60</v>
      </c>
    </row>
    <row r="1571" spans="2:11" x14ac:dyDescent="0.15">
      <c r="B1571" t="s">
        <v>1988</v>
      </c>
      <c r="C1571" t="s">
        <v>1989</v>
      </c>
      <c r="D1571" t="s">
        <v>80</v>
      </c>
      <c r="E1571">
        <v>18.04</v>
      </c>
      <c r="F1571" s="10">
        <v>-5.0000000000000001E-3</v>
      </c>
      <c r="G1571" s="10">
        <v>2.2496</v>
      </c>
      <c r="H1571" t="s">
        <v>7580</v>
      </c>
      <c r="I1571">
        <v>13.04</v>
      </c>
      <c r="J1571" t="s">
        <v>80</v>
      </c>
      <c r="K1571" t="s">
        <v>81</v>
      </c>
    </row>
    <row r="1572" spans="2:11" x14ac:dyDescent="0.15">
      <c r="B1572" t="s">
        <v>3177</v>
      </c>
      <c r="C1572" t="s">
        <v>3178</v>
      </c>
      <c r="D1572" t="s">
        <v>20</v>
      </c>
      <c r="E1572">
        <v>46.36</v>
      </c>
      <c r="F1572" s="10">
        <v>5.8400000000000001E-2</v>
      </c>
      <c r="G1572" s="10">
        <v>0.49490000000000001</v>
      </c>
      <c r="H1572" t="s">
        <v>7580</v>
      </c>
      <c r="I1572">
        <v>63.44</v>
      </c>
      <c r="J1572" t="s">
        <v>23</v>
      </c>
      <c r="K1572" t="s">
        <v>24</v>
      </c>
    </row>
    <row r="1573" spans="2:11" x14ac:dyDescent="0.15">
      <c r="B1573" t="s">
        <v>3701</v>
      </c>
      <c r="C1573" t="s">
        <v>3702</v>
      </c>
      <c r="D1573" t="s">
        <v>69</v>
      </c>
      <c r="E1573">
        <v>42.03</v>
      </c>
      <c r="F1573" s="10">
        <v>0.13009999999999999</v>
      </c>
      <c r="G1573" s="10">
        <v>0.8</v>
      </c>
      <c r="H1573" t="s">
        <v>7581</v>
      </c>
      <c r="I1573">
        <v>125.18</v>
      </c>
      <c r="J1573" t="s">
        <v>76</v>
      </c>
      <c r="K1573" t="s">
        <v>95</v>
      </c>
    </row>
    <row r="1574" spans="2:11" x14ac:dyDescent="0.15">
      <c r="B1574" t="s">
        <v>3481</v>
      </c>
      <c r="C1574" t="s">
        <v>3482</v>
      </c>
      <c r="D1574" t="s">
        <v>33</v>
      </c>
      <c r="E1574">
        <v>23.19</v>
      </c>
      <c r="F1574" s="10">
        <v>7.3499999999999996E-2</v>
      </c>
      <c r="G1574" s="10">
        <v>0.16889999999999999</v>
      </c>
      <c r="H1574" t="s">
        <v>7581</v>
      </c>
      <c r="I1574">
        <v>36.49</v>
      </c>
      <c r="J1574" t="s">
        <v>47</v>
      </c>
      <c r="K1574" t="s">
        <v>47</v>
      </c>
    </row>
    <row r="1575" spans="2:11" x14ac:dyDescent="0.15">
      <c r="B1575" t="s">
        <v>2777</v>
      </c>
      <c r="C1575" t="s">
        <v>2778</v>
      </c>
      <c r="D1575" t="s">
        <v>20</v>
      </c>
      <c r="E1575">
        <v>28.53</v>
      </c>
      <c r="F1575" s="10">
        <v>-6.4500000000000002E-2</v>
      </c>
      <c r="G1575" s="10">
        <v>2.1595</v>
      </c>
      <c r="H1575" t="s">
        <v>7581</v>
      </c>
      <c r="I1575">
        <v>43.35</v>
      </c>
      <c r="J1575" t="s">
        <v>21</v>
      </c>
      <c r="K1575" t="s">
        <v>92</v>
      </c>
    </row>
    <row r="1576" spans="2:11" x14ac:dyDescent="0.15">
      <c r="B1576" t="s">
        <v>3495</v>
      </c>
      <c r="C1576" t="s">
        <v>3496</v>
      </c>
      <c r="D1576" t="s">
        <v>45</v>
      </c>
      <c r="E1576">
        <v>14.14</v>
      </c>
      <c r="F1576" s="10">
        <v>0.1542</v>
      </c>
      <c r="G1576" s="10">
        <v>2.1827000000000001</v>
      </c>
      <c r="H1576" t="s">
        <v>7581</v>
      </c>
      <c r="I1576">
        <v>30.77</v>
      </c>
      <c r="J1576" t="s">
        <v>53</v>
      </c>
      <c r="K1576" t="s">
        <v>84</v>
      </c>
    </row>
    <row r="1577" spans="2:11" x14ac:dyDescent="0.15">
      <c r="B1577" t="s">
        <v>2775</v>
      </c>
      <c r="C1577" t="s">
        <v>2776</v>
      </c>
      <c r="D1577" t="s">
        <v>89</v>
      </c>
      <c r="E1577">
        <v>162.25</v>
      </c>
      <c r="F1577" s="10">
        <v>-5.4800000000000001E-2</v>
      </c>
      <c r="G1577" s="10">
        <v>0.51639999999999997</v>
      </c>
      <c r="H1577" t="s">
        <v>7582</v>
      </c>
      <c r="I1577">
        <v>35.79</v>
      </c>
      <c r="J1577" t="s">
        <v>89</v>
      </c>
      <c r="K1577" t="s">
        <v>120</v>
      </c>
    </row>
    <row r="1578" spans="2:11" x14ac:dyDescent="0.15">
      <c r="B1578" t="s">
        <v>2761</v>
      </c>
      <c r="C1578" t="s">
        <v>2762</v>
      </c>
      <c r="D1578" t="s">
        <v>80</v>
      </c>
      <c r="E1578">
        <v>67.900000000000006</v>
      </c>
      <c r="F1578" s="10">
        <v>9.7500000000000003E-2</v>
      </c>
      <c r="G1578" s="10">
        <v>1.6694</v>
      </c>
      <c r="H1578" t="s">
        <v>7582</v>
      </c>
      <c r="I1578">
        <v>17.09</v>
      </c>
      <c r="J1578" t="s">
        <v>80</v>
      </c>
      <c r="K1578" t="s">
        <v>81</v>
      </c>
    </row>
    <row r="1579" spans="2:11" x14ac:dyDescent="0.15">
      <c r="B1579" t="s">
        <v>5067</v>
      </c>
      <c r="C1579" t="s">
        <v>5068</v>
      </c>
      <c r="D1579" t="s">
        <v>36</v>
      </c>
      <c r="E1579" t="s">
        <v>6216</v>
      </c>
      <c r="F1579" t="s">
        <v>6216</v>
      </c>
      <c r="G1579" s="10">
        <v>2.4014000000000002</v>
      </c>
      <c r="H1579" t="s">
        <v>7582</v>
      </c>
      <c r="I1579">
        <v>10.83</v>
      </c>
      <c r="J1579" t="s">
        <v>40</v>
      </c>
      <c r="K1579" t="s">
        <v>55</v>
      </c>
    </row>
    <row r="1580" spans="2:11" x14ac:dyDescent="0.15">
      <c r="B1580" t="s">
        <v>2751</v>
      </c>
      <c r="C1580" t="s">
        <v>2752</v>
      </c>
      <c r="D1580" t="s">
        <v>33</v>
      </c>
      <c r="E1580">
        <v>12.33</v>
      </c>
      <c r="F1580" s="10">
        <v>9.4100000000000003E-2</v>
      </c>
      <c r="G1580" s="10">
        <v>0.31580000000000003</v>
      </c>
      <c r="H1580" t="s">
        <v>7583</v>
      </c>
      <c r="I1580">
        <v>31.82</v>
      </c>
      <c r="J1580" t="s">
        <v>47</v>
      </c>
      <c r="K1580" t="s">
        <v>47</v>
      </c>
    </row>
    <row r="1581" spans="2:11" x14ac:dyDescent="0.15">
      <c r="B1581" t="s">
        <v>3773</v>
      </c>
      <c r="C1581" t="s">
        <v>3774</v>
      </c>
      <c r="D1581" t="s">
        <v>20</v>
      </c>
      <c r="E1581" t="s">
        <v>6216</v>
      </c>
      <c r="F1581" s="10">
        <v>-0.67889999999999995</v>
      </c>
      <c r="G1581" s="10">
        <v>1.8032999999999999</v>
      </c>
      <c r="H1581" t="s">
        <v>7583</v>
      </c>
      <c r="I1581">
        <v>9.5399999999999991</v>
      </c>
      <c r="J1581" t="s">
        <v>21</v>
      </c>
      <c r="K1581" t="s">
        <v>63</v>
      </c>
    </row>
    <row r="1582" spans="2:11" x14ac:dyDescent="0.15">
      <c r="B1582" t="s">
        <v>2873</v>
      </c>
      <c r="C1582" t="s">
        <v>2874</v>
      </c>
      <c r="D1582" t="s">
        <v>33</v>
      </c>
      <c r="E1582">
        <v>10.82</v>
      </c>
      <c r="F1582" s="10">
        <v>0.1492</v>
      </c>
      <c r="G1582" s="10">
        <v>0.28720000000000001</v>
      </c>
      <c r="H1582" t="s">
        <v>7583</v>
      </c>
      <c r="I1582">
        <v>23.22</v>
      </c>
      <c r="J1582" t="s">
        <v>47</v>
      </c>
      <c r="K1582" t="s">
        <v>111</v>
      </c>
    </row>
    <row r="1583" spans="2:11" x14ac:dyDescent="0.15">
      <c r="B1583" t="s">
        <v>2142</v>
      </c>
      <c r="C1583" t="s">
        <v>2143</v>
      </c>
      <c r="D1583" t="s">
        <v>33</v>
      </c>
      <c r="E1583" t="s">
        <v>6216</v>
      </c>
      <c r="F1583" s="10">
        <v>-0.56330000000000002</v>
      </c>
      <c r="G1583" s="10">
        <v>5.2152000000000003</v>
      </c>
      <c r="H1583" t="s">
        <v>7583</v>
      </c>
      <c r="I1583">
        <v>7.01</v>
      </c>
      <c r="J1583" t="s">
        <v>34</v>
      </c>
      <c r="K1583" t="s">
        <v>112</v>
      </c>
    </row>
    <row r="1584" spans="2:11" x14ac:dyDescent="0.15">
      <c r="B1584" t="s">
        <v>3473</v>
      </c>
      <c r="C1584" t="s">
        <v>3474</v>
      </c>
      <c r="D1584" t="s">
        <v>43</v>
      </c>
      <c r="E1584" t="s">
        <v>6216</v>
      </c>
      <c r="F1584" s="10">
        <v>-0.13550000000000001</v>
      </c>
      <c r="G1584" s="10">
        <v>0.1615</v>
      </c>
      <c r="H1584" t="s">
        <v>7584</v>
      </c>
      <c r="I1584">
        <v>11.26</v>
      </c>
      <c r="J1584" t="s">
        <v>43</v>
      </c>
      <c r="K1584" t="s">
        <v>101</v>
      </c>
    </row>
    <row r="1585" spans="2:11" x14ac:dyDescent="0.15">
      <c r="B1585" t="s">
        <v>3079</v>
      </c>
      <c r="C1585" t="s">
        <v>3080</v>
      </c>
      <c r="D1585" t="s">
        <v>28</v>
      </c>
      <c r="E1585">
        <v>31.15</v>
      </c>
      <c r="F1585" s="10">
        <v>0.1009</v>
      </c>
      <c r="G1585" s="10">
        <v>4.6699999999999998E-2</v>
      </c>
      <c r="H1585" t="s">
        <v>7584</v>
      </c>
      <c r="I1585">
        <v>213.61</v>
      </c>
      <c r="J1585" t="s">
        <v>67</v>
      </c>
      <c r="K1585" t="s">
        <v>100</v>
      </c>
    </row>
    <row r="1586" spans="2:11" x14ac:dyDescent="0.15">
      <c r="B1586" t="s">
        <v>3069</v>
      </c>
      <c r="C1586" t="s">
        <v>3070</v>
      </c>
      <c r="D1586" t="s">
        <v>20</v>
      </c>
      <c r="E1586" t="s">
        <v>6216</v>
      </c>
      <c r="F1586" s="10">
        <v>-0.46500000000000002</v>
      </c>
      <c r="G1586" s="10">
        <v>0.42930000000000001</v>
      </c>
      <c r="H1586" t="s">
        <v>7584</v>
      </c>
      <c r="I1586">
        <v>15.6</v>
      </c>
      <c r="J1586" t="s">
        <v>23</v>
      </c>
      <c r="K1586" t="s">
        <v>24</v>
      </c>
    </row>
    <row r="1587" spans="2:11" x14ac:dyDescent="0.15">
      <c r="B1587" t="s">
        <v>4651</v>
      </c>
      <c r="C1587" t="s">
        <v>4652</v>
      </c>
      <c r="D1587" t="s">
        <v>20</v>
      </c>
      <c r="E1587">
        <v>21.68</v>
      </c>
      <c r="F1587" s="10">
        <v>0.16020000000000001</v>
      </c>
      <c r="G1587" s="10">
        <v>0.56559999999999999</v>
      </c>
      <c r="H1587" t="s">
        <v>7584</v>
      </c>
      <c r="I1587">
        <v>45.15</v>
      </c>
      <c r="J1587" t="s">
        <v>48</v>
      </c>
      <c r="K1587" t="s">
        <v>48</v>
      </c>
    </row>
    <row r="1588" spans="2:11" x14ac:dyDescent="0.15">
      <c r="B1588" t="s">
        <v>3045</v>
      </c>
      <c r="C1588" t="s">
        <v>3046</v>
      </c>
      <c r="D1588" t="s">
        <v>20</v>
      </c>
      <c r="E1588">
        <v>20.75</v>
      </c>
      <c r="F1588" s="10">
        <v>0.23580000000000001</v>
      </c>
      <c r="G1588" s="10">
        <v>1.2037</v>
      </c>
      <c r="H1588" t="s">
        <v>7584</v>
      </c>
      <c r="I1588">
        <v>42.94</v>
      </c>
      <c r="J1588" t="s">
        <v>23</v>
      </c>
      <c r="K1588" t="s">
        <v>24</v>
      </c>
    </row>
    <row r="1589" spans="2:11" x14ac:dyDescent="0.15">
      <c r="B1589" t="s">
        <v>3109</v>
      </c>
      <c r="C1589" t="s">
        <v>3110</v>
      </c>
      <c r="D1589" t="s">
        <v>33</v>
      </c>
      <c r="E1589">
        <v>12.48</v>
      </c>
      <c r="F1589" s="10">
        <v>7.5300000000000006E-2</v>
      </c>
      <c r="G1589" s="10">
        <v>0.30059999999999998</v>
      </c>
      <c r="H1589" t="s">
        <v>7584</v>
      </c>
      <c r="I1589">
        <v>46.7</v>
      </c>
      <c r="J1589" t="s">
        <v>47</v>
      </c>
      <c r="K1589" t="s">
        <v>47</v>
      </c>
    </row>
    <row r="1590" spans="2:11" x14ac:dyDescent="0.15">
      <c r="B1590" t="s">
        <v>7585</v>
      </c>
      <c r="C1590" t="s">
        <v>7586</v>
      </c>
      <c r="D1590" t="s">
        <v>33</v>
      </c>
      <c r="E1590">
        <v>11.7</v>
      </c>
      <c r="F1590" s="10">
        <v>4.9599999999999998E-2</v>
      </c>
      <c r="G1590" s="10">
        <v>0.50700000000000001</v>
      </c>
      <c r="H1590" t="s">
        <v>7587</v>
      </c>
      <c r="I1590">
        <v>108.5</v>
      </c>
      <c r="J1590" t="s">
        <v>34</v>
      </c>
      <c r="K1590" t="s">
        <v>73</v>
      </c>
    </row>
    <row r="1591" spans="2:11" x14ac:dyDescent="0.15">
      <c r="B1591" t="s">
        <v>3227</v>
      </c>
      <c r="C1591" t="s">
        <v>3228</v>
      </c>
      <c r="D1591" t="s">
        <v>69</v>
      </c>
      <c r="E1591">
        <v>25.02</v>
      </c>
      <c r="F1591" s="10">
        <v>6.59E-2</v>
      </c>
      <c r="G1591" s="10">
        <v>0.27510000000000001</v>
      </c>
      <c r="H1591" t="s">
        <v>7587</v>
      </c>
      <c r="I1591">
        <v>56.22</v>
      </c>
      <c r="J1591" t="s">
        <v>70</v>
      </c>
      <c r="K1591" t="s">
        <v>71</v>
      </c>
    </row>
    <row r="1592" spans="2:11" x14ac:dyDescent="0.15">
      <c r="B1592" t="s">
        <v>2915</v>
      </c>
      <c r="C1592" t="s">
        <v>2916</v>
      </c>
      <c r="D1592" t="s">
        <v>80</v>
      </c>
      <c r="E1592" t="s">
        <v>6216</v>
      </c>
      <c r="F1592" s="10">
        <v>-3.0599999999999999E-2</v>
      </c>
      <c r="G1592" s="10">
        <v>0.65380000000000005</v>
      </c>
      <c r="H1592" t="s">
        <v>7588</v>
      </c>
      <c r="I1592">
        <v>9.7100000000000009</v>
      </c>
      <c r="J1592" t="s">
        <v>80</v>
      </c>
      <c r="K1592" t="s">
        <v>81</v>
      </c>
    </row>
    <row r="1593" spans="2:11" x14ac:dyDescent="0.15">
      <c r="B1593" t="s">
        <v>3599</v>
      </c>
      <c r="C1593" t="s">
        <v>3600</v>
      </c>
      <c r="D1593" t="s">
        <v>33</v>
      </c>
      <c r="E1593">
        <v>19.010000000000002</v>
      </c>
      <c r="F1593" s="10">
        <v>6.2E-2</v>
      </c>
      <c r="G1593" s="10">
        <v>0.2273</v>
      </c>
      <c r="H1593" t="s">
        <v>7588</v>
      </c>
      <c r="I1593">
        <v>42.1</v>
      </c>
      <c r="J1593" t="s">
        <v>47</v>
      </c>
      <c r="K1593" t="s">
        <v>47</v>
      </c>
    </row>
    <row r="1594" spans="2:11" x14ac:dyDescent="0.15">
      <c r="B1594" t="s">
        <v>7589</v>
      </c>
      <c r="C1594" t="s">
        <v>7590</v>
      </c>
      <c r="D1594" t="s">
        <v>36</v>
      </c>
      <c r="E1594" t="s">
        <v>6216</v>
      </c>
      <c r="F1594" t="s">
        <v>6216</v>
      </c>
      <c r="G1594" s="10">
        <v>8.6999999999999994E-3</v>
      </c>
      <c r="H1594" t="s">
        <v>7588</v>
      </c>
      <c r="I1594">
        <v>48.96</v>
      </c>
      <c r="J1594" t="s">
        <v>40</v>
      </c>
      <c r="K1594" t="s">
        <v>55</v>
      </c>
    </row>
    <row r="1595" spans="2:11" x14ac:dyDescent="0.15">
      <c r="B1595" t="s">
        <v>2769</v>
      </c>
      <c r="C1595" t="s">
        <v>2770</v>
      </c>
      <c r="D1595" t="s">
        <v>80</v>
      </c>
      <c r="E1595" t="s">
        <v>6216</v>
      </c>
      <c r="F1595" s="10">
        <v>-1.15E-2</v>
      </c>
      <c r="G1595" s="10">
        <v>0.75019999999999998</v>
      </c>
      <c r="H1595" t="s">
        <v>7588</v>
      </c>
      <c r="I1595">
        <v>23.36</v>
      </c>
      <c r="J1595" t="s">
        <v>80</v>
      </c>
      <c r="K1595" t="s">
        <v>81</v>
      </c>
    </row>
    <row r="1596" spans="2:11" x14ac:dyDescent="0.15">
      <c r="B1596" t="s">
        <v>3139</v>
      </c>
      <c r="C1596" t="s">
        <v>3140</v>
      </c>
      <c r="D1596" t="s">
        <v>69</v>
      </c>
      <c r="E1596">
        <v>24.24</v>
      </c>
      <c r="F1596" s="10">
        <v>0.15210000000000001</v>
      </c>
      <c r="G1596" s="10">
        <v>0.37780000000000002</v>
      </c>
      <c r="H1596" t="s">
        <v>7588</v>
      </c>
      <c r="I1596">
        <v>79.97</v>
      </c>
      <c r="J1596" t="s">
        <v>6370</v>
      </c>
      <c r="K1596" t="s">
        <v>87</v>
      </c>
    </row>
    <row r="1597" spans="2:11" x14ac:dyDescent="0.15">
      <c r="B1597" t="s">
        <v>2939</v>
      </c>
      <c r="C1597" t="s">
        <v>2940</v>
      </c>
      <c r="D1597" t="s">
        <v>20</v>
      </c>
      <c r="E1597">
        <v>74.97</v>
      </c>
      <c r="F1597" s="10">
        <v>5.1000000000000004E-3</v>
      </c>
      <c r="G1597" s="10">
        <v>0.155</v>
      </c>
      <c r="H1597" t="s">
        <v>7588</v>
      </c>
      <c r="I1597">
        <v>21.01</v>
      </c>
      <c r="J1597" t="s">
        <v>21</v>
      </c>
      <c r="K1597" t="s">
        <v>92</v>
      </c>
    </row>
    <row r="1598" spans="2:11" x14ac:dyDescent="0.15">
      <c r="B1598" t="s">
        <v>3747</v>
      </c>
      <c r="C1598" t="s">
        <v>3748</v>
      </c>
      <c r="D1598" t="s">
        <v>28</v>
      </c>
      <c r="E1598">
        <v>16.940000000000001</v>
      </c>
      <c r="F1598" s="10">
        <v>0.25940000000000002</v>
      </c>
      <c r="G1598" s="10">
        <v>0.71050000000000002</v>
      </c>
      <c r="H1598" t="s">
        <v>7591</v>
      </c>
      <c r="I1598">
        <v>38.630000000000003</v>
      </c>
      <c r="J1598" t="s">
        <v>29</v>
      </c>
      <c r="K1598" t="s">
        <v>52</v>
      </c>
    </row>
    <row r="1599" spans="2:11" x14ac:dyDescent="0.15">
      <c r="B1599" t="s">
        <v>3161</v>
      </c>
      <c r="C1599" t="s">
        <v>3162</v>
      </c>
      <c r="D1599" t="s">
        <v>28</v>
      </c>
      <c r="E1599" t="s">
        <v>6216</v>
      </c>
      <c r="F1599" s="10">
        <v>-0.7056</v>
      </c>
      <c r="G1599" s="10">
        <v>9.1475000000000009</v>
      </c>
      <c r="H1599" t="s">
        <v>7591</v>
      </c>
      <c r="I1599">
        <v>40.229999999999997</v>
      </c>
      <c r="J1599" t="s">
        <v>58</v>
      </c>
      <c r="K1599" t="s">
        <v>59</v>
      </c>
    </row>
    <row r="1600" spans="2:11" x14ac:dyDescent="0.15">
      <c r="B1600" t="s">
        <v>3157</v>
      </c>
      <c r="C1600" t="s">
        <v>7592</v>
      </c>
      <c r="D1600" t="s">
        <v>89</v>
      </c>
      <c r="E1600">
        <v>10.17</v>
      </c>
      <c r="F1600" s="10">
        <v>0.6492</v>
      </c>
      <c r="G1600" s="10">
        <v>13.1671</v>
      </c>
      <c r="H1600" t="s">
        <v>7591</v>
      </c>
      <c r="I1600">
        <v>12.34</v>
      </c>
      <c r="J1600" t="s">
        <v>89</v>
      </c>
      <c r="K1600" t="s">
        <v>109</v>
      </c>
    </row>
    <row r="1601" spans="2:11" x14ac:dyDescent="0.15">
      <c r="B1601" t="s">
        <v>3213</v>
      </c>
      <c r="C1601" t="s">
        <v>3214</v>
      </c>
      <c r="D1601" t="s">
        <v>45</v>
      </c>
      <c r="E1601">
        <v>15.46</v>
      </c>
      <c r="F1601" s="10">
        <v>0.31430000000000002</v>
      </c>
      <c r="G1601" s="10">
        <v>0</v>
      </c>
      <c r="H1601" t="s">
        <v>7593</v>
      </c>
      <c r="I1601">
        <v>90.64</v>
      </c>
      <c r="J1601" t="s">
        <v>49</v>
      </c>
      <c r="K1601" t="s">
        <v>83</v>
      </c>
    </row>
    <row r="1602" spans="2:11" x14ac:dyDescent="0.15">
      <c r="B1602" t="s">
        <v>4199</v>
      </c>
      <c r="C1602" t="s">
        <v>4200</v>
      </c>
      <c r="D1602" t="s">
        <v>20</v>
      </c>
      <c r="E1602" t="s">
        <v>6216</v>
      </c>
      <c r="F1602" t="s">
        <v>6216</v>
      </c>
      <c r="G1602" t="s">
        <v>6216</v>
      </c>
      <c r="H1602" t="s">
        <v>7593</v>
      </c>
      <c r="I1602">
        <v>61.17</v>
      </c>
      <c r="J1602" t="s">
        <v>23</v>
      </c>
      <c r="K1602" t="s">
        <v>24</v>
      </c>
    </row>
    <row r="1603" spans="2:11" x14ac:dyDescent="0.15">
      <c r="B1603" t="s">
        <v>2987</v>
      </c>
      <c r="C1603" t="s">
        <v>2988</v>
      </c>
      <c r="D1603" t="s">
        <v>36</v>
      </c>
      <c r="E1603">
        <v>28.89</v>
      </c>
      <c r="F1603" s="10">
        <v>-0.70909999999999995</v>
      </c>
      <c r="G1603" s="10">
        <v>2.4136000000000002</v>
      </c>
      <c r="H1603" t="s">
        <v>7593</v>
      </c>
      <c r="I1603">
        <v>22.14</v>
      </c>
      <c r="J1603" t="s">
        <v>37</v>
      </c>
      <c r="K1603" t="s">
        <v>38</v>
      </c>
    </row>
    <row r="1604" spans="2:11" x14ac:dyDescent="0.15">
      <c r="B1604" t="s">
        <v>4909</v>
      </c>
      <c r="C1604" t="s">
        <v>4910</v>
      </c>
      <c r="D1604" t="s">
        <v>20</v>
      </c>
      <c r="E1604" t="s">
        <v>6216</v>
      </c>
      <c r="F1604" s="10">
        <v>-0.50160000000000005</v>
      </c>
      <c r="G1604" s="10">
        <v>1.6167</v>
      </c>
      <c r="H1604" t="s">
        <v>7593</v>
      </c>
      <c r="I1604">
        <v>85.04</v>
      </c>
      <c r="J1604" t="s">
        <v>21</v>
      </c>
      <c r="K1604" t="s">
        <v>92</v>
      </c>
    </row>
    <row r="1605" spans="2:11" x14ac:dyDescent="0.15">
      <c r="B1605" t="s">
        <v>3465</v>
      </c>
      <c r="C1605" t="s">
        <v>3466</v>
      </c>
      <c r="D1605" t="s">
        <v>20</v>
      </c>
      <c r="E1605">
        <v>44.62</v>
      </c>
      <c r="F1605" s="10">
        <v>8.8800000000000004E-2</v>
      </c>
      <c r="G1605" s="10">
        <v>0.59209999999999996</v>
      </c>
      <c r="H1605" t="s">
        <v>7593</v>
      </c>
      <c r="I1605">
        <v>56.92</v>
      </c>
      <c r="J1605" t="s">
        <v>23</v>
      </c>
      <c r="K1605" t="s">
        <v>42</v>
      </c>
    </row>
    <row r="1606" spans="2:11" x14ac:dyDescent="0.15">
      <c r="B1606" t="s">
        <v>2831</v>
      </c>
      <c r="C1606" t="s">
        <v>2832</v>
      </c>
      <c r="D1606" t="s">
        <v>80</v>
      </c>
      <c r="E1606">
        <v>56.1</v>
      </c>
      <c r="F1606" s="10">
        <v>2.8199999999999999E-2</v>
      </c>
      <c r="G1606" s="10">
        <v>1.1184000000000001</v>
      </c>
      <c r="H1606" t="s">
        <v>7593</v>
      </c>
      <c r="I1606">
        <v>16.27</v>
      </c>
      <c r="J1606" t="s">
        <v>80</v>
      </c>
      <c r="K1606" t="s">
        <v>81</v>
      </c>
    </row>
    <row r="1607" spans="2:11" x14ac:dyDescent="0.15">
      <c r="B1607" t="s">
        <v>3191</v>
      </c>
      <c r="C1607" t="s">
        <v>3192</v>
      </c>
      <c r="D1607" t="s">
        <v>25</v>
      </c>
      <c r="E1607" t="s">
        <v>6216</v>
      </c>
      <c r="F1607" s="10">
        <v>-0.16350000000000001</v>
      </c>
      <c r="G1607" s="10">
        <v>5.9400000000000001E-2</v>
      </c>
      <c r="H1607" t="s">
        <v>7594</v>
      </c>
      <c r="I1607">
        <v>19.89</v>
      </c>
      <c r="J1607" t="s">
        <v>26</v>
      </c>
      <c r="K1607" t="s">
        <v>27</v>
      </c>
    </row>
    <row r="1608" spans="2:11" x14ac:dyDescent="0.15">
      <c r="B1608" t="s">
        <v>3915</v>
      </c>
      <c r="C1608" t="s">
        <v>3916</v>
      </c>
      <c r="D1608" t="s">
        <v>28</v>
      </c>
      <c r="E1608">
        <v>10.23</v>
      </c>
      <c r="F1608" s="10">
        <v>0.17599999999999999</v>
      </c>
      <c r="G1608" s="10">
        <v>0.71189999999999998</v>
      </c>
      <c r="H1608" t="s">
        <v>7594</v>
      </c>
      <c r="I1608">
        <v>57.32</v>
      </c>
      <c r="J1608" t="s">
        <v>67</v>
      </c>
      <c r="K1608" t="s">
        <v>100</v>
      </c>
    </row>
    <row r="1609" spans="2:11" x14ac:dyDescent="0.15">
      <c r="B1609" t="s">
        <v>2681</v>
      </c>
      <c r="C1609" t="s">
        <v>2682</v>
      </c>
      <c r="D1609" t="s">
        <v>69</v>
      </c>
      <c r="E1609" t="s">
        <v>6216</v>
      </c>
      <c r="F1609" s="10">
        <v>-8.1600000000000006E-2</v>
      </c>
      <c r="G1609" s="10">
        <v>8.3483999999999998</v>
      </c>
      <c r="H1609" t="s">
        <v>7594</v>
      </c>
      <c r="I1609">
        <v>14.45</v>
      </c>
      <c r="J1609" t="s">
        <v>6370</v>
      </c>
      <c r="K1609" t="s">
        <v>87</v>
      </c>
    </row>
    <row r="1610" spans="2:11" x14ac:dyDescent="0.15">
      <c r="B1610" t="s">
        <v>3857</v>
      </c>
      <c r="C1610" t="s">
        <v>3858</v>
      </c>
      <c r="D1610" t="s">
        <v>28</v>
      </c>
      <c r="E1610">
        <v>19.04</v>
      </c>
      <c r="F1610" s="10">
        <v>0.1837</v>
      </c>
      <c r="G1610" s="10">
        <v>1.6757</v>
      </c>
      <c r="H1610" t="s">
        <v>7594</v>
      </c>
      <c r="I1610">
        <v>79.98</v>
      </c>
      <c r="J1610" t="s">
        <v>31</v>
      </c>
      <c r="K1610" t="s">
        <v>116</v>
      </c>
    </row>
    <row r="1611" spans="2:11" x14ac:dyDescent="0.15">
      <c r="B1611" t="s">
        <v>4813</v>
      </c>
      <c r="C1611" t="s">
        <v>4814</v>
      </c>
      <c r="D1611" t="s">
        <v>36</v>
      </c>
      <c r="E1611" t="s">
        <v>6216</v>
      </c>
      <c r="F1611" t="s">
        <v>6216</v>
      </c>
      <c r="G1611" t="s">
        <v>6216</v>
      </c>
      <c r="H1611" t="s">
        <v>7595</v>
      </c>
      <c r="I1611">
        <v>9.4499999999999993</v>
      </c>
      <c r="J1611" t="s">
        <v>40</v>
      </c>
      <c r="K1611" t="s">
        <v>55</v>
      </c>
    </row>
    <row r="1612" spans="2:11" x14ac:dyDescent="0.15">
      <c r="B1612" t="s">
        <v>2893</v>
      </c>
      <c r="C1612" t="s">
        <v>2894</v>
      </c>
      <c r="D1612" t="s">
        <v>65</v>
      </c>
      <c r="E1612">
        <v>31.59</v>
      </c>
      <c r="F1612" s="10">
        <v>6.8099999999999994E-2</v>
      </c>
      <c r="G1612" s="10">
        <v>1.6778999999999999</v>
      </c>
      <c r="H1612" t="s">
        <v>7595</v>
      </c>
      <c r="I1612">
        <v>67.39</v>
      </c>
      <c r="J1612" t="s">
        <v>65</v>
      </c>
      <c r="K1612" t="s">
        <v>98</v>
      </c>
    </row>
    <row r="1613" spans="2:11" x14ac:dyDescent="0.15">
      <c r="B1613" t="s">
        <v>2206</v>
      </c>
      <c r="C1613" t="s">
        <v>2207</v>
      </c>
      <c r="D1613" t="s">
        <v>33</v>
      </c>
      <c r="E1613" t="s">
        <v>6216</v>
      </c>
      <c r="F1613" s="10">
        <v>-0.2366</v>
      </c>
      <c r="G1613" s="10">
        <v>1.8908</v>
      </c>
      <c r="H1613" t="s">
        <v>7596</v>
      </c>
      <c r="I1613">
        <v>4.04</v>
      </c>
      <c r="J1613" t="s">
        <v>34</v>
      </c>
      <c r="K1613" t="s">
        <v>112</v>
      </c>
    </row>
    <row r="1614" spans="2:11" x14ac:dyDescent="0.15">
      <c r="B1614" t="s">
        <v>4589</v>
      </c>
      <c r="C1614" t="s">
        <v>4590</v>
      </c>
      <c r="D1614" t="s">
        <v>20</v>
      </c>
      <c r="E1614" t="s">
        <v>7597</v>
      </c>
      <c r="F1614" s="10">
        <v>-2.7699999999999999E-2</v>
      </c>
      <c r="G1614" s="10">
        <v>0.67569999999999997</v>
      </c>
      <c r="H1614" t="s">
        <v>7596</v>
      </c>
      <c r="I1614">
        <v>43.4</v>
      </c>
      <c r="J1614" t="s">
        <v>48</v>
      </c>
      <c r="K1614" t="s">
        <v>48</v>
      </c>
    </row>
    <row r="1615" spans="2:11" x14ac:dyDescent="0.15">
      <c r="B1615" t="s">
        <v>3439</v>
      </c>
      <c r="C1615" t="s">
        <v>3440</v>
      </c>
      <c r="D1615" t="s">
        <v>89</v>
      </c>
      <c r="E1615">
        <v>33.479999999999997</v>
      </c>
      <c r="F1615" s="10">
        <v>0.18410000000000001</v>
      </c>
      <c r="G1615" s="10">
        <v>0.6159</v>
      </c>
      <c r="H1615" t="s">
        <v>7596</v>
      </c>
      <c r="I1615">
        <v>25.36</v>
      </c>
      <c r="J1615" t="s">
        <v>89</v>
      </c>
      <c r="K1615" t="s">
        <v>90</v>
      </c>
    </row>
    <row r="1616" spans="2:11" x14ac:dyDescent="0.15">
      <c r="B1616" t="s">
        <v>4007</v>
      </c>
      <c r="C1616" t="s">
        <v>4008</v>
      </c>
      <c r="D1616" t="s">
        <v>33</v>
      </c>
      <c r="E1616">
        <v>32.15</v>
      </c>
      <c r="F1616" s="10">
        <v>9.4500000000000001E-2</v>
      </c>
      <c r="G1616" s="10">
        <v>0.35060000000000002</v>
      </c>
      <c r="H1616" t="s">
        <v>7596</v>
      </c>
      <c r="I1616">
        <v>75.63</v>
      </c>
      <c r="J1616" t="s">
        <v>47</v>
      </c>
      <c r="K1616" t="s">
        <v>47</v>
      </c>
    </row>
    <row r="1617" spans="2:11" x14ac:dyDescent="0.15">
      <c r="B1617" t="s">
        <v>3347</v>
      </c>
      <c r="C1617" t="s">
        <v>3348</v>
      </c>
      <c r="D1617" t="s">
        <v>69</v>
      </c>
      <c r="E1617">
        <v>31.92</v>
      </c>
      <c r="F1617" s="10">
        <v>0.10050000000000001</v>
      </c>
      <c r="G1617" s="10">
        <v>0.6361</v>
      </c>
      <c r="H1617" t="s">
        <v>7596</v>
      </c>
      <c r="I1617">
        <v>158.05000000000001</v>
      </c>
      <c r="J1617" t="s">
        <v>76</v>
      </c>
      <c r="K1617" t="s">
        <v>82</v>
      </c>
    </row>
    <row r="1618" spans="2:11" x14ac:dyDescent="0.15">
      <c r="B1618" t="s">
        <v>2114</v>
      </c>
      <c r="C1618" t="s">
        <v>2115</v>
      </c>
      <c r="D1618" t="s">
        <v>69</v>
      </c>
      <c r="E1618">
        <v>175.91</v>
      </c>
      <c r="F1618" s="10">
        <v>2.9999999999999997E-4</v>
      </c>
      <c r="G1618" s="10">
        <v>1.0508999999999999</v>
      </c>
      <c r="H1618" t="s">
        <v>7596</v>
      </c>
      <c r="I1618">
        <v>14.41</v>
      </c>
      <c r="J1618" t="s">
        <v>6370</v>
      </c>
      <c r="K1618" t="s">
        <v>87</v>
      </c>
    </row>
    <row r="1619" spans="2:11" x14ac:dyDescent="0.15">
      <c r="B1619" t="s">
        <v>2895</v>
      </c>
      <c r="C1619" t="s">
        <v>2896</v>
      </c>
      <c r="D1619" t="s">
        <v>33</v>
      </c>
      <c r="E1619">
        <v>78.540000000000006</v>
      </c>
      <c r="F1619" s="10">
        <v>1.3299999999999999E-2</v>
      </c>
      <c r="G1619" s="10">
        <v>3.7132999999999998</v>
      </c>
      <c r="H1619" t="s">
        <v>7596</v>
      </c>
      <c r="I1619">
        <v>18.850000000000001</v>
      </c>
      <c r="J1619" t="s">
        <v>34</v>
      </c>
      <c r="K1619" t="s">
        <v>112</v>
      </c>
    </row>
    <row r="1620" spans="2:11" x14ac:dyDescent="0.15">
      <c r="B1620" t="s">
        <v>3815</v>
      </c>
      <c r="C1620" t="s">
        <v>3816</v>
      </c>
      <c r="D1620" t="s">
        <v>69</v>
      </c>
      <c r="E1620">
        <v>33.049999999999997</v>
      </c>
      <c r="F1620" s="10">
        <v>0.1197</v>
      </c>
      <c r="G1620" s="10">
        <v>0.46989999999999998</v>
      </c>
      <c r="H1620" t="s">
        <v>7596</v>
      </c>
      <c r="I1620">
        <v>164</v>
      </c>
      <c r="J1620" t="s">
        <v>76</v>
      </c>
      <c r="K1620" t="s">
        <v>82</v>
      </c>
    </row>
    <row r="1621" spans="2:11" x14ac:dyDescent="0.15">
      <c r="B1621" t="s">
        <v>3265</v>
      </c>
      <c r="C1621" t="s">
        <v>3266</v>
      </c>
      <c r="D1621" t="s">
        <v>89</v>
      </c>
      <c r="E1621">
        <v>16.86</v>
      </c>
      <c r="F1621" s="10">
        <v>1.67E-2</v>
      </c>
      <c r="G1621" s="10">
        <v>1.2179</v>
      </c>
      <c r="H1621" t="s">
        <v>7596</v>
      </c>
      <c r="I1621">
        <v>116.36</v>
      </c>
      <c r="J1621" t="s">
        <v>89</v>
      </c>
      <c r="K1621" t="s">
        <v>93</v>
      </c>
    </row>
    <row r="1622" spans="2:11" x14ac:dyDescent="0.15">
      <c r="B1622" t="s">
        <v>2843</v>
      </c>
      <c r="C1622" t="s">
        <v>2844</v>
      </c>
      <c r="D1622" t="s">
        <v>45</v>
      </c>
      <c r="E1622">
        <v>28.53</v>
      </c>
      <c r="F1622" s="10">
        <v>6.9099999999999995E-2</v>
      </c>
      <c r="G1622" s="10">
        <v>2.8999999999999998E-3</v>
      </c>
      <c r="H1622" t="s">
        <v>7598</v>
      </c>
      <c r="I1622">
        <v>39.15</v>
      </c>
      <c r="J1622" t="s">
        <v>53</v>
      </c>
      <c r="K1622" t="s">
        <v>84</v>
      </c>
    </row>
    <row r="1623" spans="2:11" x14ac:dyDescent="0.15">
      <c r="B1623" t="s">
        <v>2567</v>
      </c>
      <c r="C1623" t="s">
        <v>2568</v>
      </c>
      <c r="D1623" t="s">
        <v>43</v>
      </c>
      <c r="E1623" t="s">
        <v>6216</v>
      </c>
      <c r="F1623" s="10">
        <v>-0.1885</v>
      </c>
      <c r="G1623" s="10">
        <v>1.8689</v>
      </c>
      <c r="H1623" t="s">
        <v>7598</v>
      </c>
      <c r="I1623">
        <v>25.73</v>
      </c>
      <c r="J1623" t="s">
        <v>43</v>
      </c>
      <c r="K1623" t="s">
        <v>44</v>
      </c>
    </row>
    <row r="1624" spans="2:11" x14ac:dyDescent="0.15">
      <c r="B1624" t="s">
        <v>2801</v>
      </c>
      <c r="C1624" t="s">
        <v>7599</v>
      </c>
      <c r="D1624" t="s">
        <v>28</v>
      </c>
      <c r="E1624">
        <v>17.670000000000002</v>
      </c>
      <c r="F1624" t="s">
        <v>6216</v>
      </c>
      <c r="G1624" t="s">
        <v>6216</v>
      </c>
      <c r="H1624" t="s">
        <v>7600</v>
      </c>
      <c r="I1624">
        <v>26.67</v>
      </c>
      <c r="J1624" t="s">
        <v>58</v>
      </c>
      <c r="K1624" t="s">
        <v>115</v>
      </c>
    </row>
    <row r="1625" spans="2:11" x14ac:dyDescent="0.15">
      <c r="B1625" t="s">
        <v>2999</v>
      </c>
      <c r="C1625" t="s">
        <v>3000</v>
      </c>
      <c r="D1625" t="s">
        <v>33</v>
      </c>
      <c r="E1625">
        <v>28.83</v>
      </c>
      <c r="F1625" s="10">
        <v>5.7799999999999997E-2</v>
      </c>
      <c r="G1625" s="10">
        <v>0.79039999999999999</v>
      </c>
      <c r="H1625" t="s">
        <v>7601</v>
      </c>
      <c r="I1625">
        <v>16.55</v>
      </c>
      <c r="J1625" t="s">
        <v>47</v>
      </c>
      <c r="K1625" t="s">
        <v>111</v>
      </c>
    </row>
    <row r="1626" spans="2:11" x14ac:dyDescent="0.15">
      <c r="B1626" t="s">
        <v>5131</v>
      </c>
      <c r="C1626" t="s">
        <v>5132</v>
      </c>
      <c r="D1626" t="s">
        <v>36</v>
      </c>
      <c r="E1626">
        <v>29.35</v>
      </c>
      <c r="F1626" s="10">
        <v>-0.12709999999999999</v>
      </c>
      <c r="G1626" s="10">
        <v>2.7023999999999999</v>
      </c>
      <c r="H1626" t="s">
        <v>7601</v>
      </c>
      <c r="I1626">
        <v>24.5</v>
      </c>
      <c r="J1626" t="s">
        <v>37</v>
      </c>
      <c r="K1626" t="s">
        <v>38</v>
      </c>
    </row>
    <row r="1627" spans="2:11" x14ac:dyDescent="0.15">
      <c r="B1627" t="s">
        <v>2937</v>
      </c>
      <c r="C1627" t="s">
        <v>2938</v>
      </c>
      <c r="D1627" t="s">
        <v>33</v>
      </c>
      <c r="E1627">
        <v>16.53</v>
      </c>
      <c r="F1627" s="10">
        <v>7.1099999999999997E-2</v>
      </c>
      <c r="G1627" s="10">
        <v>0.27110000000000001</v>
      </c>
      <c r="H1627" t="s">
        <v>7601</v>
      </c>
      <c r="I1627">
        <v>53.76</v>
      </c>
      <c r="J1627" t="s">
        <v>47</v>
      </c>
      <c r="K1627" t="s">
        <v>47</v>
      </c>
    </row>
    <row r="1628" spans="2:11" x14ac:dyDescent="0.15">
      <c r="B1628" t="s">
        <v>2531</v>
      </c>
      <c r="C1628" t="s">
        <v>2532</v>
      </c>
      <c r="D1628" t="s">
        <v>80</v>
      </c>
      <c r="E1628" t="s">
        <v>6216</v>
      </c>
      <c r="F1628" s="10">
        <v>-1.1599999999999999E-2</v>
      </c>
      <c r="G1628" s="10">
        <v>1.2508999999999999</v>
      </c>
      <c r="H1628" t="s">
        <v>7601</v>
      </c>
      <c r="I1628">
        <v>10.84</v>
      </c>
      <c r="J1628" t="s">
        <v>80</v>
      </c>
      <c r="K1628" t="s">
        <v>81</v>
      </c>
    </row>
    <row r="1629" spans="2:11" x14ac:dyDescent="0.15">
      <c r="B1629" t="s">
        <v>4121</v>
      </c>
      <c r="C1629" t="s">
        <v>4122</v>
      </c>
      <c r="D1629" t="s">
        <v>33</v>
      </c>
      <c r="E1629">
        <v>19.88</v>
      </c>
      <c r="F1629" s="10">
        <v>0.12570000000000001</v>
      </c>
      <c r="G1629" s="10">
        <v>0.1804</v>
      </c>
      <c r="H1629" t="s">
        <v>7602</v>
      </c>
      <c r="I1629">
        <v>244.87</v>
      </c>
      <c r="J1629" t="s">
        <v>34</v>
      </c>
      <c r="K1629" t="s">
        <v>73</v>
      </c>
    </row>
    <row r="1630" spans="2:11" x14ac:dyDescent="0.15">
      <c r="B1630" t="s">
        <v>7603</v>
      </c>
      <c r="C1630" t="s">
        <v>7604</v>
      </c>
      <c r="D1630" t="s">
        <v>36</v>
      </c>
      <c r="E1630" t="s">
        <v>6216</v>
      </c>
      <c r="F1630" t="s">
        <v>6216</v>
      </c>
      <c r="G1630" s="10">
        <v>0</v>
      </c>
      <c r="H1630" t="s">
        <v>7602</v>
      </c>
      <c r="I1630">
        <v>39.08</v>
      </c>
      <c r="J1630" t="s">
        <v>40</v>
      </c>
      <c r="K1630" t="s">
        <v>55</v>
      </c>
    </row>
    <row r="1631" spans="2:11" x14ac:dyDescent="0.15">
      <c r="B1631" t="s">
        <v>3223</v>
      </c>
      <c r="C1631" t="s">
        <v>3224</v>
      </c>
      <c r="D1631" t="s">
        <v>36</v>
      </c>
      <c r="E1631" t="s">
        <v>6216</v>
      </c>
      <c r="F1631" s="10">
        <v>-0.46810000000000002</v>
      </c>
      <c r="G1631" s="10">
        <v>3.0000000000000001E-3</v>
      </c>
      <c r="H1631" t="s">
        <v>7602</v>
      </c>
      <c r="I1631">
        <v>121.54</v>
      </c>
      <c r="J1631" t="s">
        <v>40</v>
      </c>
      <c r="K1631" t="s">
        <v>55</v>
      </c>
    </row>
    <row r="1632" spans="2:11" x14ac:dyDescent="0.15">
      <c r="B1632" t="s">
        <v>7605</v>
      </c>
      <c r="C1632" t="s">
        <v>7606</v>
      </c>
      <c r="D1632" t="s">
        <v>36</v>
      </c>
      <c r="E1632" t="s">
        <v>6216</v>
      </c>
      <c r="F1632" s="10">
        <v>-1.0918000000000001</v>
      </c>
      <c r="G1632" s="10">
        <v>0</v>
      </c>
      <c r="H1632" t="s">
        <v>7607</v>
      </c>
      <c r="I1632">
        <v>68.62</v>
      </c>
      <c r="J1632" t="s">
        <v>40</v>
      </c>
      <c r="K1632" t="s">
        <v>55</v>
      </c>
    </row>
    <row r="1633" spans="2:11" x14ac:dyDescent="0.15">
      <c r="B1633" t="s">
        <v>7608</v>
      </c>
      <c r="C1633" t="s">
        <v>7609</v>
      </c>
      <c r="D1633" t="s">
        <v>28</v>
      </c>
      <c r="E1633" t="s">
        <v>6216</v>
      </c>
      <c r="F1633" s="10">
        <v>-5.8999999999999997E-2</v>
      </c>
      <c r="G1633" s="10">
        <v>6.3704000000000001</v>
      </c>
      <c r="H1633" t="s">
        <v>7607</v>
      </c>
      <c r="I1633">
        <v>59.81</v>
      </c>
      <c r="J1633" t="s">
        <v>58</v>
      </c>
      <c r="K1633" t="s">
        <v>59</v>
      </c>
    </row>
    <row r="1634" spans="2:11" x14ac:dyDescent="0.15">
      <c r="B1634" t="s">
        <v>2382</v>
      </c>
      <c r="C1634" t="s">
        <v>2383</v>
      </c>
      <c r="D1634" t="s">
        <v>80</v>
      </c>
      <c r="E1634">
        <v>68.650000000000006</v>
      </c>
      <c r="F1634" s="10">
        <v>2.1399999999999999E-2</v>
      </c>
      <c r="G1634" s="10">
        <v>1.1223000000000001</v>
      </c>
      <c r="H1634" t="s">
        <v>7607</v>
      </c>
      <c r="I1634">
        <v>31.58</v>
      </c>
      <c r="J1634" t="s">
        <v>80</v>
      </c>
      <c r="K1634" t="s">
        <v>81</v>
      </c>
    </row>
    <row r="1635" spans="2:11" x14ac:dyDescent="0.15">
      <c r="B1635" t="s">
        <v>3185</v>
      </c>
      <c r="C1635" t="s">
        <v>3186</v>
      </c>
      <c r="D1635" t="s">
        <v>25</v>
      </c>
      <c r="E1635">
        <v>9.6300000000000008</v>
      </c>
      <c r="F1635" s="10">
        <v>0.14280000000000001</v>
      </c>
      <c r="G1635" s="10">
        <v>1.7030000000000001</v>
      </c>
      <c r="H1635" t="s">
        <v>7607</v>
      </c>
      <c r="I1635">
        <v>19.09</v>
      </c>
      <c r="J1635" t="s">
        <v>26</v>
      </c>
      <c r="K1635" t="s">
        <v>74</v>
      </c>
    </row>
    <row r="1636" spans="2:11" x14ac:dyDescent="0.15">
      <c r="B1636" t="s">
        <v>7610</v>
      </c>
      <c r="C1636" t="s">
        <v>7611</v>
      </c>
      <c r="D1636" t="s">
        <v>33</v>
      </c>
      <c r="E1636">
        <v>187.86</v>
      </c>
      <c r="F1636" s="10">
        <v>-8.8999999999999999E-3</v>
      </c>
      <c r="G1636" s="10">
        <v>0.11799999999999999</v>
      </c>
      <c r="H1636" t="s">
        <v>7607</v>
      </c>
      <c r="I1636">
        <v>25.05</v>
      </c>
      <c r="J1636" t="s">
        <v>34</v>
      </c>
      <c r="K1636" t="s">
        <v>73</v>
      </c>
    </row>
    <row r="1637" spans="2:11" x14ac:dyDescent="0.15">
      <c r="B1637" t="s">
        <v>7612</v>
      </c>
      <c r="C1637" t="s">
        <v>7613</v>
      </c>
      <c r="D1637" t="s">
        <v>36</v>
      </c>
      <c r="E1637" t="s">
        <v>6216</v>
      </c>
      <c r="F1637" t="s">
        <v>6216</v>
      </c>
      <c r="G1637" s="10">
        <v>0</v>
      </c>
      <c r="H1637" t="s">
        <v>7614</v>
      </c>
      <c r="I1637">
        <v>38.96</v>
      </c>
      <c r="J1637" t="s">
        <v>40</v>
      </c>
      <c r="K1637" t="s">
        <v>55</v>
      </c>
    </row>
    <row r="1638" spans="2:11" x14ac:dyDescent="0.15">
      <c r="B1638" t="s">
        <v>3221</v>
      </c>
      <c r="C1638" t="s">
        <v>3222</v>
      </c>
      <c r="D1638" t="s">
        <v>28</v>
      </c>
      <c r="E1638">
        <v>17.78</v>
      </c>
      <c r="F1638" s="10">
        <v>9.5399999999999999E-2</v>
      </c>
      <c r="G1638" s="10">
        <v>0.45150000000000001</v>
      </c>
      <c r="H1638" t="s">
        <v>7614</v>
      </c>
      <c r="I1638">
        <v>39.270000000000003</v>
      </c>
      <c r="J1638" t="s">
        <v>67</v>
      </c>
      <c r="K1638" t="s">
        <v>100</v>
      </c>
    </row>
    <row r="1639" spans="2:11" x14ac:dyDescent="0.15">
      <c r="B1639" t="s">
        <v>3123</v>
      </c>
      <c r="C1639" t="s">
        <v>3124</v>
      </c>
      <c r="D1639" t="s">
        <v>36</v>
      </c>
      <c r="E1639">
        <v>43.71</v>
      </c>
      <c r="F1639" s="10">
        <v>0.2147</v>
      </c>
      <c r="G1639" s="10">
        <v>0.39200000000000002</v>
      </c>
      <c r="H1639" t="s">
        <v>7614</v>
      </c>
      <c r="I1639">
        <v>103.24</v>
      </c>
      <c r="J1639" t="s">
        <v>37</v>
      </c>
      <c r="K1639" t="s">
        <v>38</v>
      </c>
    </row>
    <row r="1640" spans="2:11" x14ac:dyDescent="0.15">
      <c r="B1640" t="s">
        <v>7615</v>
      </c>
      <c r="C1640" t="s">
        <v>7616</v>
      </c>
      <c r="D1640" t="s">
        <v>36</v>
      </c>
      <c r="E1640" t="s">
        <v>6216</v>
      </c>
      <c r="F1640" t="s">
        <v>6216</v>
      </c>
      <c r="G1640" s="10">
        <v>2.7300000000000001E-2</v>
      </c>
      <c r="H1640" t="s">
        <v>7614</v>
      </c>
      <c r="I1640">
        <v>51.36</v>
      </c>
      <c r="J1640" t="s">
        <v>40</v>
      </c>
      <c r="K1640" t="s">
        <v>55</v>
      </c>
    </row>
    <row r="1641" spans="2:11" x14ac:dyDescent="0.15">
      <c r="B1641" t="s">
        <v>2358</v>
      </c>
      <c r="C1641" t="s">
        <v>2359</v>
      </c>
      <c r="D1641" t="s">
        <v>33</v>
      </c>
      <c r="E1641">
        <v>54.67</v>
      </c>
      <c r="F1641" s="10">
        <v>2.0999999999999999E-3</v>
      </c>
      <c r="G1641" s="10">
        <v>1.9902</v>
      </c>
      <c r="H1641" t="s">
        <v>7614</v>
      </c>
      <c r="I1641">
        <v>12.86</v>
      </c>
      <c r="J1641" t="s">
        <v>34</v>
      </c>
      <c r="K1641" t="s">
        <v>112</v>
      </c>
    </row>
    <row r="1642" spans="2:11" x14ac:dyDescent="0.15">
      <c r="B1642" t="s">
        <v>3537</v>
      </c>
      <c r="C1642" t="s">
        <v>3538</v>
      </c>
      <c r="D1642" t="s">
        <v>36</v>
      </c>
      <c r="E1642">
        <v>40.26</v>
      </c>
      <c r="F1642" s="10">
        <v>7.0900000000000005E-2</v>
      </c>
      <c r="G1642" s="10">
        <v>0.20430000000000001</v>
      </c>
      <c r="H1642" t="s">
        <v>7614</v>
      </c>
      <c r="I1642">
        <v>114.89</v>
      </c>
      <c r="J1642" t="s">
        <v>37</v>
      </c>
      <c r="K1642" t="s">
        <v>38</v>
      </c>
    </row>
    <row r="1643" spans="2:11" x14ac:dyDescent="0.15">
      <c r="B1643" t="s">
        <v>3507</v>
      </c>
      <c r="C1643" t="s">
        <v>3508</v>
      </c>
      <c r="D1643" t="s">
        <v>28</v>
      </c>
      <c r="E1643">
        <v>11.09</v>
      </c>
      <c r="F1643" s="10">
        <v>-7.4499999999999997E-2</v>
      </c>
      <c r="G1643" s="10">
        <v>2.9674999999999998</v>
      </c>
      <c r="H1643" t="s">
        <v>7614</v>
      </c>
      <c r="I1643">
        <v>42.61</v>
      </c>
      <c r="J1643" t="s">
        <v>29</v>
      </c>
      <c r="K1643" t="s">
        <v>52</v>
      </c>
    </row>
    <row r="1644" spans="2:11" x14ac:dyDescent="0.15">
      <c r="B1644" t="s">
        <v>3329</v>
      </c>
      <c r="C1644" t="s">
        <v>3330</v>
      </c>
      <c r="D1644" t="s">
        <v>36</v>
      </c>
      <c r="E1644" t="s">
        <v>6216</v>
      </c>
      <c r="F1644" s="10">
        <v>-0.39460000000000001</v>
      </c>
      <c r="G1644" s="10">
        <v>0.40970000000000001</v>
      </c>
      <c r="H1644" t="s">
        <v>7617</v>
      </c>
      <c r="I1644">
        <v>53.56</v>
      </c>
      <c r="J1644" t="s">
        <v>37</v>
      </c>
      <c r="K1644" t="s">
        <v>60</v>
      </c>
    </row>
    <row r="1645" spans="2:11" x14ac:dyDescent="0.15">
      <c r="B1645" t="s">
        <v>2907</v>
      </c>
      <c r="C1645" t="s">
        <v>2908</v>
      </c>
      <c r="D1645" t="s">
        <v>33</v>
      </c>
      <c r="E1645">
        <v>30.05</v>
      </c>
      <c r="F1645" s="10">
        <v>4.7100000000000003E-2</v>
      </c>
      <c r="G1645" s="10">
        <v>1.3586</v>
      </c>
      <c r="H1645" t="s">
        <v>7617</v>
      </c>
      <c r="I1645">
        <v>13.22</v>
      </c>
      <c r="J1645" t="s">
        <v>47</v>
      </c>
      <c r="K1645" t="s">
        <v>111</v>
      </c>
    </row>
    <row r="1646" spans="2:11" x14ac:dyDescent="0.15">
      <c r="B1646" t="s">
        <v>7618</v>
      </c>
      <c r="C1646" t="s">
        <v>7619</v>
      </c>
      <c r="D1646" t="s">
        <v>36</v>
      </c>
      <c r="E1646" t="s">
        <v>6216</v>
      </c>
      <c r="F1646" s="10">
        <v>-0.74429999999999996</v>
      </c>
      <c r="G1646" s="10">
        <v>1.83E-2</v>
      </c>
      <c r="H1646" t="s">
        <v>7617</v>
      </c>
      <c r="I1646">
        <v>35.21</v>
      </c>
      <c r="J1646" t="s">
        <v>40</v>
      </c>
      <c r="K1646" t="s">
        <v>55</v>
      </c>
    </row>
    <row r="1647" spans="2:11" x14ac:dyDescent="0.15">
      <c r="B1647" t="s">
        <v>7620</v>
      </c>
      <c r="C1647" t="s">
        <v>7621</v>
      </c>
      <c r="D1647" t="s">
        <v>36</v>
      </c>
      <c r="E1647" t="s">
        <v>6216</v>
      </c>
      <c r="F1647" t="s">
        <v>6216</v>
      </c>
      <c r="G1647" s="10">
        <v>0</v>
      </c>
      <c r="H1647" t="s">
        <v>7622</v>
      </c>
      <c r="I1647">
        <v>40.700000000000003</v>
      </c>
      <c r="J1647" t="s">
        <v>40</v>
      </c>
      <c r="K1647" t="s">
        <v>55</v>
      </c>
    </row>
    <row r="1648" spans="2:11" x14ac:dyDescent="0.15">
      <c r="B1648" t="s">
        <v>3043</v>
      </c>
      <c r="C1648" t="s">
        <v>3044</v>
      </c>
      <c r="D1648" t="s">
        <v>33</v>
      </c>
      <c r="E1648">
        <v>19.62</v>
      </c>
      <c r="F1648" s="10">
        <v>5.1799999999999999E-2</v>
      </c>
      <c r="G1648" s="10">
        <v>0.26769999999999999</v>
      </c>
      <c r="H1648" t="s">
        <v>7623</v>
      </c>
      <c r="I1648">
        <v>14.32</v>
      </c>
      <c r="J1648" t="s">
        <v>47</v>
      </c>
      <c r="K1648" t="s">
        <v>111</v>
      </c>
    </row>
    <row r="1649" spans="2:11" x14ac:dyDescent="0.15">
      <c r="B1649" t="s">
        <v>3133</v>
      </c>
      <c r="C1649" t="s">
        <v>3134</v>
      </c>
      <c r="D1649" t="s">
        <v>28</v>
      </c>
      <c r="E1649">
        <v>14.27</v>
      </c>
      <c r="F1649" s="10">
        <v>2.3197000000000001</v>
      </c>
      <c r="G1649" s="10">
        <v>23.701799999999999</v>
      </c>
      <c r="H1649" t="s">
        <v>7623</v>
      </c>
      <c r="I1649">
        <v>15.93</v>
      </c>
      <c r="J1649" t="s">
        <v>29</v>
      </c>
      <c r="K1649" t="s">
        <v>52</v>
      </c>
    </row>
    <row r="1650" spans="2:11" x14ac:dyDescent="0.15">
      <c r="B1650" t="s">
        <v>4659</v>
      </c>
      <c r="C1650" t="s">
        <v>4660</v>
      </c>
      <c r="D1650" t="s">
        <v>36</v>
      </c>
      <c r="E1650" t="s">
        <v>6216</v>
      </c>
      <c r="F1650" s="10">
        <v>-0.94059999999999999</v>
      </c>
      <c r="G1650" s="10">
        <v>0.56669999999999998</v>
      </c>
      <c r="H1650" t="s">
        <v>7624</v>
      </c>
      <c r="I1650">
        <v>25.62</v>
      </c>
      <c r="J1650" t="s">
        <v>40</v>
      </c>
      <c r="K1650" t="s">
        <v>41</v>
      </c>
    </row>
    <row r="1651" spans="2:11" x14ac:dyDescent="0.15">
      <c r="B1651" t="s">
        <v>3715</v>
      </c>
      <c r="C1651" t="s">
        <v>3716</v>
      </c>
      <c r="D1651" t="s">
        <v>28</v>
      </c>
      <c r="E1651">
        <v>41.73</v>
      </c>
      <c r="F1651" s="10">
        <v>0.11990000000000001</v>
      </c>
      <c r="G1651" s="10">
        <v>0.85919999999999996</v>
      </c>
      <c r="H1651" t="s">
        <v>7624</v>
      </c>
      <c r="I1651">
        <v>58.37</v>
      </c>
      <c r="J1651" t="s">
        <v>29</v>
      </c>
      <c r="K1651" t="s">
        <v>52</v>
      </c>
    </row>
    <row r="1652" spans="2:11" x14ac:dyDescent="0.15">
      <c r="B1652" t="s">
        <v>7625</v>
      </c>
      <c r="C1652" t="s">
        <v>7626</v>
      </c>
      <c r="D1652" t="s">
        <v>36</v>
      </c>
      <c r="E1652" t="s">
        <v>6216</v>
      </c>
      <c r="F1652" t="s">
        <v>6216</v>
      </c>
      <c r="G1652" s="10">
        <v>0.22839999999999999</v>
      </c>
      <c r="H1652" t="s">
        <v>7624</v>
      </c>
      <c r="I1652">
        <v>38.119999999999997</v>
      </c>
      <c r="J1652" t="s">
        <v>40</v>
      </c>
      <c r="K1652" t="s">
        <v>55</v>
      </c>
    </row>
    <row r="1653" spans="2:11" x14ac:dyDescent="0.15">
      <c r="B1653" t="s">
        <v>3395</v>
      </c>
      <c r="C1653" t="s">
        <v>3396</v>
      </c>
      <c r="D1653" t="s">
        <v>36</v>
      </c>
      <c r="E1653" t="s">
        <v>6216</v>
      </c>
      <c r="F1653" s="10">
        <v>-0.1613</v>
      </c>
      <c r="G1653" s="10">
        <v>8.0100000000000005E-2</v>
      </c>
      <c r="H1653" t="s">
        <v>7627</v>
      </c>
      <c r="I1653">
        <v>12.15</v>
      </c>
      <c r="J1653" t="s">
        <v>40</v>
      </c>
      <c r="K1653" t="s">
        <v>55</v>
      </c>
    </row>
    <row r="1654" spans="2:11" x14ac:dyDescent="0.15">
      <c r="B1654" t="s">
        <v>3751</v>
      </c>
      <c r="C1654" t="s">
        <v>3752</v>
      </c>
      <c r="D1654" t="s">
        <v>69</v>
      </c>
      <c r="E1654">
        <v>46.1</v>
      </c>
      <c r="F1654" s="10">
        <v>0.12959999999999999</v>
      </c>
      <c r="G1654" s="10">
        <v>0.47949999999999998</v>
      </c>
      <c r="H1654" t="s">
        <v>7627</v>
      </c>
      <c r="I1654">
        <v>159.87</v>
      </c>
      <c r="J1654" t="s">
        <v>76</v>
      </c>
      <c r="K1654" t="s">
        <v>82</v>
      </c>
    </row>
    <row r="1655" spans="2:11" x14ac:dyDescent="0.15">
      <c r="B1655" t="s">
        <v>4445</v>
      </c>
      <c r="C1655" t="s">
        <v>4446</v>
      </c>
      <c r="D1655" t="s">
        <v>36</v>
      </c>
      <c r="E1655" t="s">
        <v>6216</v>
      </c>
      <c r="F1655" s="10">
        <v>-8.6800000000000002E-2</v>
      </c>
      <c r="G1655" s="10">
        <v>0.21110000000000001</v>
      </c>
      <c r="H1655" t="s">
        <v>7627</v>
      </c>
      <c r="I1655">
        <v>191.77</v>
      </c>
      <c r="J1655" t="s">
        <v>37</v>
      </c>
      <c r="K1655" t="s">
        <v>60</v>
      </c>
    </row>
    <row r="1656" spans="2:11" x14ac:dyDescent="0.15">
      <c r="B1656" t="s">
        <v>3487</v>
      </c>
      <c r="C1656" t="s">
        <v>3488</v>
      </c>
      <c r="D1656" t="s">
        <v>33</v>
      </c>
      <c r="E1656">
        <v>15.2</v>
      </c>
      <c r="F1656" s="10">
        <v>7.4499999999999997E-2</v>
      </c>
      <c r="G1656" s="10">
        <v>0.78190000000000004</v>
      </c>
      <c r="H1656" t="s">
        <v>7627</v>
      </c>
      <c r="I1656">
        <v>38.47</v>
      </c>
      <c r="J1656" t="s">
        <v>47</v>
      </c>
      <c r="K1656" t="s">
        <v>47</v>
      </c>
    </row>
    <row r="1657" spans="2:11" x14ac:dyDescent="0.15">
      <c r="B1657" t="s">
        <v>3203</v>
      </c>
      <c r="C1657" t="s">
        <v>3204</v>
      </c>
      <c r="D1657" t="s">
        <v>28</v>
      </c>
      <c r="E1657" t="s">
        <v>6216</v>
      </c>
      <c r="F1657" s="10">
        <v>-4.6800000000000001E-2</v>
      </c>
      <c r="G1657" s="10">
        <v>0.4259</v>
      </c>
      <c r="H1657" t="s">
        <v>7627</v>
      </c>
      <c r="I1657">
        <v>82.15</v>
      </c>
      <c r="J1657" t="s">
        <v>29</v>
      </c>
      <c r="K1657" t="s">
        <v>86</v>
      </c>
    </row>
    <row r="1658" spans="2:11" x14ac:dyDescent="0.15">
      <c r="B1658" t="s">
        <v>3155</v>
      </c>
      <c r="C1658" t="s">
        <v>3156</v>
      </c>
      <c r="D1658" t="s">
        <v>65</v>
      </c>
      <c r="E1658">
        <v>24.71</v>
      </c>
      <c r="F1658" s="10">
        <v>0.1235</v>
      </c>
      <c r="G1658" s="10">
        <v>1.2379</v>
      </c>
      <c r="H1658" t="s">
        <v>7628</v>
      </c>
      <c r="I1658">
        <v>103.58</v>
      </c>
      <c r="J1658" t="s">
        <v>65</v>
      </c>
      <c r="K1658" t="s">
        <v>110</v>
      </c>
    </row>
    <row r="1659" spans="2:11" x14ac:dyDescent="0.15">
      <c r="B1659" t="s">
        <v>3091</v>
      </c>
      <c r="C1659" t="s">
        <v>3092</v>
      </c>
      <c r="D1659" t="s">
        <v>80</v>
      </c>
      <c r="E1659">
        <v>158.79</v>
      </c>
      <c r="F1659" s="10">
        <v>1.01E-2</v>
      </c>
      <c r="G1659" s="10">
        <v>0.69199999999999995</v>
      </c>
      <c r="H1659" t="s">
        <v>7628</v>
      </c>
      <c r="I1659">
        <v>22.23</v>
      </c>
      <c r="J1659" t="s">
        <v>80</v>
      </c>
      <c r="K1659" t="s">
        <v>81</v>
      </c>
    </row>
    <row r="1660" spans="2:11" x14ac:dyDescent="0.15">
      <c r="B1660" t="s">
        <v>3165</v>
      </c>
      <c r="C1660" t="s">
        <v>3166</v>
      </c>
      <c r="D1660" t="s">
        <v>45</v>
      </c>
      <c r="E1660">
        <v>12.66</v>
      </c>
      <c r="F1660" s="10">
        <v>4.4699999999999997E-2</v>
      </c>
      <c r="G1660" s="10">
        <v>0.89200000000000002</v>
      </c>
      <c r="H1660" t="s">
        <v>7628</v>
      </c>
      <c r="I1660">
        <v>32.619999999999997</v>
      </c>
      <c r="J1660" t="s">
        <v>49</v>
      </c>
      <c r="K1660" t="s">
        <v>83</v>
      </c>
    </row>
    <row r="1661" spans="2:11" x14ac:dyDescent="0.15">
      <c r="B1661" t="s">
        <v>3423</v>
      </c>
      <c r="C1661" t="s">
        <v>3424</v>
      </c>
      <c r="D1661" t="s">
        <v>80</v>
      </c>
      <c r="E1661">
        <v>65.58</v>
      </c>
      <c r="F1661" s="10">
        <v>-4.2500000000000003E-2</v>
      </c>
      <c r="G1661" s="10">
        <v>0.85550000000000004</v>
      </c>
      <c r="H1661" t="s">
        <v>7628</v>
      </c>
      <c r="I1661">
        <v>17.84</v>
      </c>
      <c r="J1661" t="s">
        <v>80</v>
      </c>
      <c r="K1661" t="s">
        <v>81</v>
      </c>
    </row>
    <row r="1662" spans="2:11" x14ac:dyDescent="0.15">
      <c r="B1662" t="s">
        <v>3031</v>
      </c>
      <c r="C1662" t="s">
        <v>3032</v>
      </c>
      <c r="D1662" t="s">
        <v>36</v>
      </c>
      <c r="E1662">
        <v>51.92</v>
      </c>
      <c r="F1662" s="10">
        <v>0.1203</v>
      </c>
      <c r="G1662" s="10">
        <v>0.24540000000000001</v>
      </c>
      <c r="H1662" t="s">
        <v>7629</v>
      </c>
      <c r="I1662">
        <v>134.66</v>
      </c>
      <c r="J1662" t="s">
        <v>37</v>
      </c>
      <c r="K1662" t="s">
        <v>38</v>
      </c>
    </row>
    <row r="1663" spans="2:11" x14ac:dyDescent="0.15">
      <c r="B1663" t="s">
        <v>7630</v>
      </c>
      <c r="C1663" t="s">
        <v>7631</v>
      </c>
      <c r="D1663" t="s">
        <v>36</v>
      </c>
      <c r="E1663" t="s">
        <v>6216</v>
      </c>
      <c r="F1663" t="s">
        <v>6216</v>
      </c>
      <c r="G1663" s="10">
        <v>0</v>
      </c>
      <c r="H1663" t="s">
        <v>7629</v>
      </c>
      <c r="I1663">
        <v>47.8</v>
      </c>
      <c r="J1663" t="s">
        <v>40</v>
      </c>
      <c r="K1663" t="s">
        <v>55</v>
      </c>
    </row>
    <row r="1664" spans="2:11" x14ac:dyDescent="0.15">
      <c r="B1664" t="s">
        <v>5651</v>
      </c>
      <c r="C1664" t="s">
        <v>5652</v>
      </c>
      <c r="D1664" t="s">
        <v>36</v>
      </c>
      <c r="E1664" t="s">
        <v>6216</v>
      </c>
      <c r="F1664" s="10">
        <v>-0.46110000000000001</v>
      </c>
      <c r="G1664" s="10">
        <v>8.8599999999999998E-2</v>
      </c>
      <c r="H1664" t="s">
        <v>7632</v>
      </c>
      <c r="I1664">
        <v>36.46</v>
      </c>
      <c r="J1664" t="s">
        <v>40</v>
      </c>
      <c r="K1664" t="s">
        <v>55</v>
      </c>
    </row>
    <row r="1665" spans="2:11" x14ac:dyDescent="0.15">
      <c r="B1665" t="s">
        <v>3523</v>
      </c>
      <c r="C1665" t="s">
        <v>3524</v>
      </c>
      <c r="D1665" t="s">
        <v>69</v>
      </c>
      <c r="E1665">
        <v>167.39</v>
      </c>
      <c r="F1665" s="10">
        <v>-2.2100000000000002E-2</v>
      </c>
      <c r="G1665" s="10">
        <v>2.1459000000000001</v>
      </c>
      <c r="H1665" t="s">
        <v>7632</v>
      </c>
      <c r="I1665">
        <v>28.69</v>
      </c>
      <c r="J1665" t="s">
        <v>70</v>
      </c>
      <c r="K1665" t="s">
        <v>71</v>
      </c>
    </row>
    <row r="1666" spans="2:11" x14ac:dyDescent="0.15">
      <c r="B1666" t="s">
        <v>2847</v>
      </c>
      <c r="C1666" t="s">
        <v>2848</v>
      </c>
      <c r="D1666" t="s">
        <v>69</v>
      </c>
      <c r="E1666">
        <v>11.66</v>
      </c>
      <c r="F1666" s="10">
        <v>1.5800000000000002E-2</v>
      </c>
      <c r="G1666" s="10">
        <v>1.627</v>
      </c>
      <c r="H1666" t="s">
        <v>7633</v>
      </c>
      <c r="I1666">
        <v>42.22</v>
      </c>
      <c r="J1666" t="s">
        <v>6370</v>
      </c>
      <c r="K1666" t="s">
        <v>87</v>
      </c>
    </row>
    <row r="1667" spans="2:11" x14ac:dyDescent="0.15">
      <c r="B1667" t="s">
        <v>4641</v>
      </c>
      <c r="C1667" t="s">
        <v>4642</v>
      </c>
      <c r="D1667" t="s">
        <v>36</v>
      </c>
      <c r="E1667" t="s">
        <v>6216</v>
      </c>
      <c r="F1667" s="10">
        <v>-0.2349</v>
      </c>
      <c r="G1667" s="10">
        <v>0.1789</v>
      </c>
      <c r="H1667" t="s">
        <v>7633</v>
      </c>
      <c r="I1667">
        <v>22.15</v>
      </c>
      <c r="J1667" t="s">
        <v>40</v>
      </c>
      <c r="K1667" t="s">
        <v>55</v>
      </c>
    </row>
    <row r="1668" spans="2:11" x14ac:dyDescent="0.15">
      <c r="B1668" t="s">
        <v>7634</v>
      </c>
      <c r="C1668" t="s">
        <v>7635</v>
      </c>
      <c r="D1668" t="s">
        <v>36</v>
      </c>
      <c r="E1668" t="s">
        <v>6216</v>
      </c>
      <c r="F1668" s="10">
        <v>-0.28520000000000001</v>
      </c>
      <c r="G1668" s="10">
        <v>0.80079999999999996</v>
      </c>
      <c r="H1668" t="s">
        <v>7636</v>
      </c>
      <c r="I1668">
        <v>29.08</v>
      </c>
      <c r="J1668" t="s">
        <v>40</v>
      </c>
      <c r="K1668" t="s">
        <v>55</v>
      </c>
    </row>
    <row r="1669" spans="2:11" x14ac:dyDescent="0.15">
      <c r="B1669" t="s">
        <v>1599</v>
      </c>
      <c r="C1669" t="s">
        <v>1600</v>
      </c>
      <c r="D1669" t="s">
        <v>36</v>
      </c>
      <c r="E1669" t="s">
        <v>6216</v>
      </c>
      <c r="F1669" s="10">
        <v>-0.4289</v>
      </c>
      <c r="G1669" s="10">
        <v>0.12820000000000001</v>
      </c>
      <c r="H1669" t="s">
        <v>7636</v>
      </c>
      <c r="I1669">
        <v>25.07</v>
      </c>
      <c r="J1669" t="s">
        <v>40</v>
      </c>
      <c r="K1669" t="s">
        <v>55</v>
      </c>
    </row>
    <row r="1670" spans="2:11" x14ac:dyDescent="0.15">
      <c r="B1670" t="s">
        <v>4201</v>
      </c>
      <c r="C1670" t="s">
        <v>4202</v>
      </c>
      <c r="D1670" t="s">
        <v>69</v>
      </c>
      <c r="E1670">
        <v>4.0999999999999996</v>
      </c>
      <c r="F1670" s="10">
        <v>0.17780000000000001</v>
      </c>
      <c r="G1670" s="10">
        <v>1.2362</v>
      </c>
      <c r="H1670" t="s">
        <v>7636</v>
      </c>
      <c r="I1670">
        <v>56.32</v>
      </c>
      <c r="J1670" t="s">
        <v>70</v>
      </c>
      <c r="K1670" t="s">
        <v>71</v>
      </c>
    </row>
    <row r="1671" spans="2:11" x14ac:dyDescent="0.15">
      <c r="B1671" t="s">
        <v>2855</v>
      </c>
      <c r="C1671" t="s">
        <v>2856</v>
      </c>
      <c r="D1671" t="s">
        <v>69</v>
      </c>
      <c r="E1671">
        <v>111.53</v>
      </c>
      <c r="F1671" s="10">
        <v>-3.2099999999999997E-2</v>
      </c>
      <c r="G1671" s="10">
        <v>0.95150000000000001</v>
      </c>
      <c r="H1671" t="s">
        <v>7636</v>
      </c>
      <c r="I1671">
        <v>16.52</v>
      </c>
      <c r="J1671" t="s">
        <v>6370</v>
      </c>
      <c r="K1671" t="s">
        <v>87</v>
      </c>
    </row>
    <row r="1672" spans="2:11" x14ac:dyDescent="0.15">
      <c r="B1672" t="s">
        <v>2815</v>
      </c>
      <c r="C1672" t="s">
        <v>2816</v>
      </c>
      <c r="D1672" t="s">
        <v>65</v>
      </c>
      <c r="E1672">
        <v>17.71</v>
      </c>
      <c r="F1672" s="10">
        <v>0.11600000000000001</v>
      </c>
      <c r="G1672" s="10">
        <v>0.99350000000000005</v>
      </c>
      <c r="H1672" t="s">
        <v>7637</v>
      </c>
      <c r="I1672">
        <v>41.43</v>
      </c>
      <c r="J1672" t="s">
        <v>65</v>
      </c>
      <c r="K1672" t="s">
        <v>66</v>
      </c>
    </row>
    <row r="1673" spans="2:11" x14ac:dyDescent="0.15">
      <c r="B1673" t="s">
        <v>3393</v>
      </c>
      <c r="C1673" t="s">
        <v>3394</v>
      </c>
      <c r="D1673" t="s">
        <v>36</v>
      </c>
      <c r="E1673" t="s">
        <v>6216</v>
      </c>
      <c r="F1673" s="10">
        <v>-0.2069</v>
      </c>
      <c r="G1673" s="10">
        <v>0.14680000000000001</v>
      </c>
      <c r="H1673" t="s">
        <v>7637</v>
      </c>
      <c r="I1673">
        <v>38.479999999999997</v>
      </c>
      <c r="J1673" t="s">
        <v>40</v>
      </c>
      <c r="K1673" t="s">
        <v>55</v>
      </c>
    </row>
    <row r="1674" spans="2:11" x14ac:dyDescent="0.15">
      <c r="B1674" t="s">
        <v>4605</v>
      </c>
      <c r="C1674" t="s">
        <v>4606</v>
      </c>
      <c r="D1674" t="s">
        <v>20</v>
      </c>
      <c r="E1674" t="s">
        <v>6216</v>
      </c>
      <c r="F1674" s="10">
        <v>-9.5899999999999999E-2</v>
      </c>
      <c r="G1674" s="10">
        <v>1.8E-3</v>
      </c>
      <c r="H1674" t="s">
        <v>7637</v>
      </c>
      <c r="I1674">
        <v>40.94</v>
      </c>
      <c r="J1674" t="s">
        <v>21</v>
      </c>
      <c r="K1674" t="s">
        <v>92</v>
      </c>
    </row>
    <row r="1675" spans="2:11" x14ac:dyDescent="0.15">
      <c r="B1675" t="s">
        <v>3811</v>
      </c>
      <c r="C1675" t="s">
        <v>3812</v>
      </c>
      <c r="D1675" t="s">
        <v>36</v>
      </c>
      <c r="E1675" t="s">
        <v>6216</v>
      </c>
      <c r="F1675" s="10">
        <v>-1.2105999999999999</v>
      </c>
      <c r="G1675" s="10">
        <v>3.78E-2</v>
      </c>
      <c r="H1675" t="s">
        <v>7638</v>
      </c>
      <c r="I1675">
        <v>38.31</v>
      </c>
      <c r="J1675" t="s">
        <v>40</v>
      </c>
      <c r="K1675" t="s">
        <v>55</v>
      </c>
    </row>
    <row r="1676" spans="2:11" x14ac:dyDescent="0.15">
      <c r="B1676" t="s">
        <v>2348</v>
      </c>
      <c r="C1676" t="s">
        <v>2349</v>
      </c>
      <c r="D1676" t="s">
        <v>43</v>
      </c>
      <c r="E1676" t="s">
        <v>6216</v>
      </c>
      <c r="F1676" s="10">
        <v>-0.53129999999999999</v>
      </c>
      <c r="G1676" s="10">
        <v>2.1164000000000001</v>
      </c>
      <c r="H1676" t="s">
        <v>7638</v>
      </c>
      <c r="I1676">
        <v>14</v>
      </c>
      <c r="J1676" t="s">
        <v>43</v>
      </c>
      <c r="K1676" t="s">
        <v>44</v>
      </c>
    </row>
    <row r="1677" spans="2:11" x14ac:dyDescent="0.15">
      <c r="B1677" t="s">
        <v>3145</v>
      </c>
      <c r="C1677" t="s">
        <v>3146</v>
      </c>
      <c r="D1677" t="s">
        <v>33</v>
      </c>
      <c r="E1677">
        <v>11.74</v>
      </c>
      <c r="F1677" s="10">
        <v>0.12590000000000001</v>
      </c>
      <c r="G1677" s="10">
        <v>2.0306999999999999</v>
      </c>
      <c r="H1677" t="s">
        <v>7639</v>
      </c>
      <c r="I1677">
        <v>37.57</v>
      </c>
      <c r="J1677" t="s">
        <v>34</v>
      </c>
      <c r="K1677" t="s">
        <v>79</v>
      </c>
    </row>
    <row r="1678" spans="2:11" x14ac:dyDescent="0.15">
      <c r="B1678" t="s">
        <v>3775</v>
      </c>
      <c r="C1678" t="s">
        <v>3776</v>
      </c>
      <c r="D1678" t="s">
        <v>28</v>
      </c>
      <c r="E1678">
        <v>23.95</v>
      </c>
      <c r="F1678" s="10">
        <v>-0.1236</v>
      </c>
      <c r="G1678" s="10">
        <v>1.8740000000000001</v>
      </c>
      <c r="H1678" t="s">
        <v>7640</v>
      </c>
      <c r="I1678">
        <v>26.38</v>
      </c>
      <c r="J1678" t="s">
        <v>29</v>
      </c>
      <c r="K1678" t="s">
        <v>52</v>
      </c>
    </row>
    <row r="1679" spans="2:11" x14ac:dyDescent="0.15">
      <c r="B1679" t="s">
        <v>3425</v>
      </c>
      <c r="C1679" t="s">
        <v>3426</v>
      </c>
      <c r="D1679" t="s">
        <v>89</v>
      </c>
      <c r="E1679">
        <v>28.54</v>
      </c>
      <c r="F1679" s="10">
        <v>7.6499999999999999E-2</v>
      </c>
      <c r="G1679" s="10">
        <v>0.61580000000000001</v>
      </c>
      <c r="H1679" t="s">
        <v>7640</v>
      </c>
      <c r="I1679">
        <v>14.61</v>
      </c>
      <c r="J1679" t="s">
        <v>89</v>
      </c>
      <c r="K1679" t="s">
        <v>90</v>
      </c>
    </row>
    <row r="1680" spans="2:11" x14ac:dyDescent="0.15">
      <c r="B1680" t="s">
        <v>3621</v>
      </c>
      <c r="C1680" t="s">
        <v>3622</v>
      </c>
      <c r="D1680" t="s">
        <v>33</v>
      </c>
      <c r="E1680">
        <v>20.46</v>
      </c>
      <c r="F1680" s="10">
        <v>0.13439999999999999</v>
      </c>
      <c r="G1680" s="10">
        <v>0.13009999999999999</v>
      </c>
      <c r="H1680" t="s">
        <v>7640</v>
      </c>
      <c r="I1680">
        <v>67.5</v>
      </c>
      <c r="J1680" t="s">
        <v>47</v>
      </c>
      <c r="K1680" t="s">
        <v>47</v>
      </c>
    </row>
    <row r="1681" spans="2:11" x14ac:dyDescent="0.15">
      <c r="B1681" t="s">
        <v>3885</v>
      </c>
      <c r="C1681" t="s">
        <v>3886</v>
      </c>
      <c r="D1681" t="s">
        <v>20</v>
      </c>
      <c r="E1681">
        <v>96.58</v>
      </c>
      <c r="F1681" s="10">
        <v>1.8E-3</v>
      </c>
      <c r="G1681" s="10">
        <v>7.7600000000000002E-2</v>
      </c>
      <c r="H1681" t="s">
        <v>7640</v>
      </c>
      <c r="I1681">
        <v>88.53</v>
      </c>
      <c r="J1681" t="s">
        <v>21</v>
      </c>
      <c r="K1681" t="s">
        <v>92</v>
      </c>
    </row>
    <row r="1682" spans="2:11" x14ac:dyDescent="0.15">
      <c r="B1682" t="s">
        <v>3977</v>
      </c>
      <c r="C1682" t="s">
        <v>3978</v>
      </c>
      <c r="D1682" t="s">
        <v>36</v>
      </c>
      <c r="E1682" t="s">
        <v>6216</v>
      </c>
      <c r="F1682" s="10">
        <v>-0.1066</v>
      </c>
      <c r="G1682" s="10">
        <v>1.03E-2</v>
      </c>
      <c r="H1682" t="s">
        <v>7640</v>
      </c>
      <c r="I1682">
        <v>76.12</v>
      </c>
      <c r="J1682" t="s">
        <v>40</v>
      </c>
      <c r="K1682" t="s">
        <v>55</v>
      </c>
    </row>
    <row r="1683" spans="2:11" x14ac:dyDescent="0.15">
      <c r="B1683" t="s">
        <v>3385</v>
      </c>
      <c r="C1683" t="s">
        <v>3386</v>
      </c>
      <c r="D1683" t="s">
        <v>28</v>
      </c>
      <c r="E1683" t="s">
        <v>6216</v>
      </c>
      <c r="F1683" s="10">
        <v>-0.1416</v>
      </c>
      <c r="G1683" s="10">
        <v>2.6457000000000002</v>
      </c>
      <c r="H1683" t="s">
        <v>7641</v>
      </c>
      <c r="I1683">
        <v>25.58</v>
      </c>
      <c r="J1683" t="s">
        <v>29</v>
      </c>
      <c r="K1683" t="s">
        <v>52</v>
      </c>
    </row>
    <row r="1684" spans="2:11" x14ac:dyDescent="0.15">
      <c r="B1684" t="s">
        <v>2901</v>
      </c>
      <c r="C1684" t="s">
        <v>2902</v>
      </c>
      <c r="D1684" t="s">
        <v>20</v>
      </c>
      <c r="E1684">
        <v>22.96</v>
      </c>
      <c r="F1684" s="10">
        <v>0.10979999999999999</v>
      </c>
      <c r="G1684" s="10">
        <v>0.53649999999999998</v>
      </c>
      <c r="H1684" t="s">
        <v>7641</v>
      </c>
      <c r="I1684">
        <v>92.91</v>
      </c>
      <c r="J1684" t="s">
        <v>21</v>
      </c>
      <c r="K1684" t="s">
        <v>92</v>
      </c>
    </row>
    <row r="1685" spans="2:11" x14ac:dyDescent="0.15">
      <c r="B1685" t="s">
        <v>4405</v>
      </c>
      <c r="C1685" t="s">
        <v>4406</v>
      </c>
      <c r="D1685" t="s">
        <v>36</v>
      </c>
      <c r="E1685" t="s">
        <v>6216</v>
      </c>
      <c r="F1685" s="10">
        <v>-0.59570000000000001</v>
      </c>
      <c r="G1685" s="10">
        <v>0.54579999999999995</v>
      </c>
      <c r="H1685" t="s">
        <v>7641</v>
      </c>
      <c r="I1685">
        <v>19.440000000000001</v>
      </c>
      <c r="J1685" t="s">
        <v>37</v>
      </c>
      <c r="K1685" t="s">
        <v>99</v>
      </c>
    </row>
    <row r="1686" spans="2:11" x14ac:dyDescent="0.15">
      <c r="B1686" t="s">
        <v>4761</v>
      </c>
      <c r="C1686" t="s">
        <v>4762</v>
      </c>
      <c r="D1686" t="s">
        <v>20</v>
      </c>
      <c r="E1686" t="s">
        <v>6216</v>
      </c>
      <c r="F1686" t="s">
        <v>6216</v>
      </c>
      <c r="G1686" t="s">
        <v>6216</v>
      </c>
      <c r="H1686" t="s">
        <v>7641</v>
      </c>
      <c r="I1686">
        <v>24.84</v>
      </c>
      <c r="J1686" t="s">
        <v>23</v>
      </c>
      <c r="K1686" t="s">
        <v>42</v>
      </c>
    </row>
    <row r="1687" spans="2:11" x14ac:dyDescent="0.15">
      <c r="B1687" t="s">
        <v>3207</v>
      </c>
      <c r="C1687" t="s">
        <v>3208</v>
      </c>
      <c r="D1687" t="s">
        <v>36</v>
      </c>
      <c r="E1687" t="s">
        <v>6216</v>
      </c>
      <c r="F1687" s="10">
        <v>-0.79249999999999998</v>
      </c>
      <c r="G1687" s="10">
        <v>8.9700000000000002E-2</v>
      </c>
      <c r="H1687" t="s">
        <v>7642</v>
      </c>
      <c r="I1687">
        <v>18.14</v>
      </c>
      <c r="J1687" t="s">
        <v>40</v>
      </c>
      <c r="K1687" t="s">
        <v>55</v>
      </c>
    </row>
    <row r="1688" spans="2:11" x14ac:dyDescent="0.15">
      <c r="B1688" t="s">
        <v>2983</v>
      </c>
      <c r="C1688" t="s">
        <v>2984</v>
      </c>
      <c r="D1688" t="s">
        <v>36</v>
      </c>
      <c r="E1688" t="s">
        <v>6216</v>
      </c>
      <c r="F1688" s="10">
        <v>-9.6799999999999997E-2</v>
      </c>
      <c r="G1688" s="10">
        <v>8.4500000000000006E-2</v>
      </c>
      <c r="H1688" t="s">
        <v>7642</v>
      </c>
      <c r="I1688">
        <v>41.26</v>
      </c>
      <c r="J1688" t="s">
        <v>37</v>
      </c>
      <c r="K1688" t="s">
        <v>60</v>
      </c>
    </row>
    <row r="1689" spans="2:11" x14ac:dyDescent="0.15">
      <c r="B1689" t="s">
        <v>7643</v>
      </c>
      <c r="C1689" t="s">
        <v>7644</v>
      </c>
      <c r="D1689" t="s">
        <v>36</v>
      </c>
      <c r="E1689" t="s">
        <v>6216</v>
      </c>
      <c r="F1689" s="10">
        <v>-0.3795</v>
      </c>
      <c r="G1689" s="10">
        <v>8.3999999999999995E-3</v>
      </c>
      <c r="H1689" t="s">
        <v>7642</v>
      </c>
      <c r="I1689">
        <v>16.11</v>
      </c>
      <c r="J1689" t="s">
        <v>40</v>
      </c>
      <c r="K1689" t="s">
        <v>55</v>
      </c>
    </row>
    <row r="1690" spans="2:11" x14ac:dyDescent="0.15">
      <c r="B1690" t="s">
        <v>4749</v>
      </c>
      <c r="C1690" t="s">
        <v>4750</v>
      </c>
      <c r="D1690" t="s">
        <v>28</v>
      </c>
      <c r="E1690">
        <v>12.1</v>
      </c>
      <c r="F1690" s="10">
        <v>-0.7258</v>
      </c>
      <c r="G1690" s="10">
        <v>4.2713000000000001</v>
      </c>
      <c r="H1690" t="s">
        <v>7645</v>
      </c>
      <c r="I1690">
        <v>22.91</v>
      </c>
      <c r="J1690" t="s">
        <v>29</v>
      </c>
      <c r="K1690" t="s">
        <v>52</v>
      </c>
    </row>
    <row r="1691" spans="2:11" x14ac:dyDescent="0.15">
      <c r="B1691" t="s">
        <v>5053</v>
      </c>
      <c r="C1691" t="s">
        <v>5054</v>
      </c>
      <c r="D1691" t="s">
        <v>36</v>
      </c>
      <c r="E1691" t="s">
        <v>6216</v>
      </c>
      <c r="F1691" s="10">
        <v>-0.21060000000000001</v>
      </c>
      <c r="G1691" s="10">
        <v>6.4699999999999994E-2</v>
      </c>
      <c r="H1691" t="s">
        <v>7645</v>
      </c>
      <c r="I1691">
        <v>35.130000000000003</v>
      </c>
      <c r="J1691" t="s">
        <v>40</v>
      </c>
      <c r="K1691" t="s">
        <v>55</v>
      </c>
    </row>
    <row r="1692" spans="2:11" x14ac:dyDescent="0.15">
      <c r="B1692" t="s">
        <v>3067</v>
      </c>
      <c r="C1692" t="s">
        <v>3068</v>
      </c>
      <c r="D1692" t="s">
        <v>33</v>
      </c>
      <c r="E1692">
        <v>21.96</v>
      </c>
      <c r="F1692" s="10">
        <v>0.10199999999999999</v>
      </c>
      <c r="G1692" s="10">
        <v>0.12139999999999999</v>
      </c>
      <c r="H1692" t="s">
        <v>7645</v>
      </c>
      <c r="I1692">
        <v>63.13</v>
      </c>
      <c r="J1692" t="s">
        <v>47</v>
      </c>
      <c r="K1692" t="s">
        <v>47</v>
      </c>
    </row>
    <row r="1693" spans="2:11" x14ac:dyDescent="0.15">
      <c r="B1693" t="s">
        <v>3083</v>
      </c>
      <c r="C1693" t="s">
        <v>3084</v>
      </c>
      <c r="D1693" t="s">
        <v>80</v>
      </c>
      <c r="E1693">
        <v>202.05</v>
      </c>
      <c r="F1693" s="10">
        <v>1.0699999999999999E-2</v>
      </c>
      <c r="G1693" s="10">
        <v>1.3422000000000001</v>
      </c>
      <c r="H1693" t="s">
        <v>7645</v>
      </c>
      <c r="I1693">
        <v>18.73</v>
      </c>
      <c r="J1693" t="s">
        <v>80</v>
      </c>
      <c r="K1693" t="s">
        <v>81</v>
      </c>
    </row>
    <row r="1694" spans="2:11" x14ac:dyDescent="0.15">
      <c r="B1694" t="s">
        <v>3303</v>
      </c>
      <c r="C1694" t="s">
        <v>3304</v>
      </c>
      <c r="D1694" t="s">
        <v>69</v>
      </c>
      <c r="E1694">
        <v>27.96</v>
      </c>
      <c r="F1694" s="10">
        <v>9.0899999999999995E-2</v>
      </c>
      <c r="G1694" s="10">
        <v>0.93020000000000003</v>
      </c>
      <c r="H1694" t="s">
        <v>7646</v>
      </c>
      <c r="I1694">
        <v>94.83</v>
      </c>
      <c r="J1694" t="s">
        <v>76</v>
      </c>
      <c r="K1694" t="s">
        <v>95</v>
      </c>
    </row>
    <row r="1695" spans="2:11" x14ac:dyDescent="0.15">
      <c r="B1695" t="s">
        <v>3479</v>
      </c>
      <c r="C1695" t="s">
        <v>3480</v>
      </c>
      <c r="D1695" t="s">
        <v>20</v>
      </c>
      <c r="E1695">
        <v>18.55</v>
      </c>
      <c r="F1695" s="10">
        <v>6.3899999999999998E-2</v>
      </c>
      <c r="G1695" s="10">
        <v>0.22509999999999999</v>
      </c>
      <c r="H1695" t="s">
        <v>7646</v>
      </c>
      <c r="I1695">
        <v>41.46</v>
      </c>
      <c r="J1695" t="s">
        <v>23</v>
      </c>
      <c r="K1695" t="s">
        <v>42</v>
      </c>
    </row>
    <row r="1696" spans="2:11" x14ac:dyDescent="0.15">
      <c r="B1696" t="s">
        <v>5081</v>
      </c>
      <c r="C1696" t="s">
        <v>5082</v>
      </c>
      <c r="D1696" t="s">
        <v>36</v>
      </c>
      <c r="E1696" t="s">
        <v>6216</v>
      </c>
      <c r="F1696" s="10">
        <v>-0.77380000000000004</v>
      </c>
      <c r="G1696" s="10">
        <v>0.52239999999999998</v>
      </c>
      <c r="H1696" t="s">
        <v>7646</v>
      </c>
      <c r="I1696">
        <v>48.21</v>
      </c>
      <c r="J1696" t="s">
        <v>40</v>
      </c>
      <c r="K1696" t="s">
        <v>55</v>
      </c>
    </row>
    <row r="1697" spans="2:11" x14ac:dyDescent="0.15">
      <c r="B1697" t="s">
        <v>4077</v>
      </c>
      <c r="C1697" t="s">
        <v>4078</v>
      </c>
      <c r="D1697" t="s">
        <v>69</v>
      </c>
      <c r="E1697">
        <v>27.07</v>
      </c>
      <c r="F1697" s="10">
        <v>0.36349999999999999</v>
      </c>
      <c r="G1697" s="10">
        <v>0.52649999999999997</v>
      </c>
      <c r="H1697" t="s">
        <v>7646</v>
      </c>
      <c r="I1697">
        <v>43.46</v>
      </c>
      <c r="J1697" t="s">
        <v>76</v>
      </c>
      <c r="K1697" t="s">
        <v>97</v>
      </c>
    </row>
    <row r="1698" spans="2:11" x14ac:dyDescent="0.15">
      <c r="B1698" t="s">
        <v>4317</v>
      </c>
      <c r="C1698" t="s">
        <v>4318</v>
      </c>
      <c r="D1698" t="s">
        <v>28</v>
      </c>
      <c r="E1698">
        <v>16.829999999999998</v>
      </c>
      <c r="F1698" t="s">
        <v>6216</v>
      </c>
      <c r="G1698" t="s">
        <v>6216</v>
      </c>
      <c r="H1698" t="s">
        <v>7646</v>
      </c>
      <c r="I1698">
        <v>31.27</v>
      </c>
      <c r="J1698" t="s">
        <v>67</v>
      </c>
      <c r="K1698" t="s">
        <v>100</v>
      </c>
    </row>
    <row r="1699" spans="2:11" x14ac:dyDescent="0.15">
      <c r="B1699" t="s">
        <v>2517</v>
      </c>
      <c r="C1699" t="s">
        <v>2518</v>
      </c>
      <c r="D1699" t="s">
        <v>80</v>
      </c>
      <c r="E1699">
        <v>191.84</v>
      </c>
      <c r="F1699" s="10">
        <v>4.41E-2</v>
      </c>
      <c r="G1699" s="10">
        <v>0.46829999999999999</v>
      </c>
      <c r="H1699" t="s">
        <v>7647</v>
      </c>
      <c r="I1699">
        <v>14.58</v>
      </c>
      <c r="J1699" t="s">
        <v>80</v>
      </c>
      <c r="K1699" t="s">
        <v>81</v>
      </c>
    </row>
    <row r="1700" spans="2:11" x14ac:dyDescent="0.15">
      <c r="B1700" t="s">
        <v>4371</v>
      </c>
      <c r="C1700" t="s">
        <v>4372</v>
      </c>
      <c r="D1700" t="s">
        <v>28</v>
      </c>
      <c r="E1700">
        <v>20.47</v>
      </c>
      <c r="F1700" s="10">
        <v>0.27039999999999997</v>
      </c>
      <c r="G1700" s="10">
        <v>0.5776</v>
      </c>
      <c r="H1700" t="s">
        <v>7647</v>
      </c>
      <c r="I1700">
        <v>78.95</v>
      </c>
      <c r="J1700" t="s">
        <v>67</v>
      </c>
      <c r="K1700" t="s">
        <v>113</v>
      </c>
    </row>
    <row r="1701" spans="2:11" x14ac:dyDescent="0.15">
      <c r="B1701" t="s">
        <v>3441</v>
      </c>
      <c r="C1701" t="s">
        <v>3442</v>
      </c>
      <c r="D1701" t="s">
        <v>69</v>
      </c>
      <c r="E1701">
        <v>20.94</v>
      </c>
      <c r="F1701" s="10">
        <v>0.1124</v>
      </c>
      <c r="G1701" s="10">
        <v>0.3866</v>
      </c>
      <c r="H1701" t="s">
        <v>7647</v>
      </c>
      <c r="I1701">
        <v>30.04</v>
      </c>
      <c r="J1701" t="s">
        <v>6370</v>
      </c>
      <c r="K1701" t="s">
        <v>96</v>
      </c>
    </row>
    <row r="1702" spans="2:11" x14ac:dyDescent="0.15">
      <c r="B1702" t="s">
        <v>5167</v>
      </c>
      <c r="C1702" t="s">
        <v>5168</v>
      </c>
      <c r="D1702" t="s">
        <v>20</v>
      </c>
      <c r="E1702" t="s">
        <v>6216</v>
      </c>
      <c r="F1702" t="s">
        <v>6216</v>
      </c>
      <c r="G1702" t="s">
        <v>6216</v>
      </c>
      <c r="H1702" t="s">
        <v>7648</v>
      </c>
      <c r="I1702">
        <v>15.1</v>
      </c>
      <c r="J1702" t="s">
        <v>21</v>
      </c>
      <c r="K1702" t="s">
        <v>63</v>
      </c>
    </row>
    <row r="1703" spans="2:11" x14ac:dyDescent="0.15">
      <c r="B1703" t="s">
        <v>2957</v>
      </c>
      <c r="C1703" t="s">
        <v>2958</v>
      </c>
      <c r="D1703" t="s">
        <v>69</v>
      </c>
      <c r="E1703">
        <v>14.7</v>
      </c>
      <c r="F1703" s="10">
        <v>9.1499999999999998E-2</v>
      </c>
      <c r="G1703" s="10">
        <v>0.75549999999999995</v>
      </c>
      <c r="H1703" t="s">
        <v>7648</v>
      </c>
      <c r="I1703">
        <v>14.16</v>
      </c>
      <c r="J1703" t="s">
        <v>6370</v>
      </c>
      <c r="K1703" t="s">
        <v>87</v>
      </c>
    </row>
    <row r="1704" spans="2:11" x14ac:dyDescent="0.15">
      <c r="B1704" t="s">
        <v>2871</v>
      </c>
      <c r="C1704" t="s">
        <v>2872</v>
      </c>
      <c r="D1704" t="s">
        <v>80</v>
      </c>
      <c r="E1704">
        <v>32.049999999999997</v>
      </c>
      <c r="F1704" s="10">
        <v>0.1227</v>
      </c>
      <c r="G1704" s="10">
        <v>0.83699999999999997</v>
      </c>
      <c r="H1704" t="s">
        <v>7648</v>
      </c>
      <c r="I1704">
        <v>41.85</v>
      </c>
      <c r="J1704" t="s">
        <v>80</v>
      </c>
      <c r="K1704" t="s">
        <v>81</v>
      </c>
    </row>
    <row r="1705" spans="2:11" x14ac:dyDescent="0.15">
      <c r="B1705" t="s">
        <v>4887</v>
      </c>
      <c r="C1705" t="s">
        <v>4888</v>
      </c>
      <c r="D1705" t="s">
        <v>36</v>
      </c>
      <c r="E1705" t="s">
        <v>6216</v>
      </c>
      <c r="F1705" s="10">
        <v>-0.1263</v>
      </c>
      <c r="G1705" s="10">
        <v>1.7523</v>
      </c>
      <c r="H1705" t="s">
        <v>7648</v>
      </c>
      <c r="I1705">
        <v>12.5</v>
      </c>
      <c r="J1705" t="s">
        <v>40</v>
      </c>
      <c r="K1705" t="s">
        <v>55</v>
      </c>
    </row>
    <row r="1706" spans="2:11" x14ac:dyDescent="0.15">
      <c r="B1706" t="s">
        <v>3407</v>
      </c>
      <c r="C1706" t="s">
        <v>3408</v>
      </c>
      <c r="D1706" t="s">
        <v>69</v>
      </c>
      <c r="E1706">
        <v>39.89</v>
      </c>
      <c r="F1706" s="10">
        <v>0.2011</v>
      </c>
      <c r="G1706" s="10">
        <v>0.45800000000000002</v>
      </c>
      <c r="H1706" t="s">
        <v>7648</v>
      </c>
      <c r="I1706">
        <v>80.5</v>
      </c>
      <c r="J1706" t="s">
        <v>76</v>
      </c>
      <c r="K1706" t="s">
        <v>82</v>
      </c>
    </row>
    <row r="1707" spans="2:11" x14ac:dyDescent="0.15">
      <c r="B1707" t="s">
        <v>3829</v>
      </c>
      <c r="C1707" t="s">
        <v>3830</v>
      </c>
      <c r="D1707" t="s">
        <v>69</v>
      </c>
      <c r="E1707">
        <v>54.1</v>
      </c>
      <c r="F1707" s="10">
        <v>5.0799999999999998E-2</v>
      </c>
      <c r="G1707" s="10">
        <v>0.49399999999999999</v>
      </c>
      <c r="H1707" t="s">
        <v>7649</v>
      </c>
      <c r="I1707">
        <v>92.73</v>
      </c>
      <c r="J1707" t="s">
        <v>76</v>
      </c>
      <c r="K1707" t="s">
        <v>82</v>
      </c>
    </row>
    <row r="1708" spans="2:11" x14ac:dyDescent="0.15">
      <c r="B1708" t="s">
        <v>3309</v>
      </c>
      <c r="C1708" t="s">
        <v>3310</v>
      </c>
      <c r="D1708" t="s">
        <v>69</v>
      </c>
      <c r="E1708">
        <v>241.7</v>
      </c>
      <c r="F1708" s="10">
        <v>2.7E-2</v>
      </c>
      <c r="G1708" s="10">
        <v>1.7665999999999999</v>
      </c>
      <c r="H1708" t="s">
        <v>7649</v>
      </c>
      <c r="I1708">
        <v>20.94</v>
      </c>
      <c r="J1708" t="s">
        <v>6370</v>
      </c>
      <c r="K1708" t="s">
        <v>87</v>
      </c>
    </row>
    <row r="1709" spans="2:11" x14ac:dyDescent="0.15">
      <c r="B1709" t="s">
        <v>3505</v>
      </c>
      <c r="C1709" t="s">
        <v>3506</v>
      </c>
      <c r="D1709" t="s">
        <v>20</v>
      </c>
      <c r="E1709" t="s">
        <v>6216</v>
      </c>
      <c r="F1709" t="s">
        <v>6216</v>
      </c>
      <c r="G1709" t="s">
        <v>6216</v>
      </c>
      <c r="H1709" t="s">
        <v>7650</v>
      </c>
      <c r="I1709">
        <v>36.880000000000003</v>
      </c>
      <c r="J1709" t="s">
        <v>21</v>
      </c>
      <c r="K1709" t="s">
        <v>63</v>
      </c>
    </row>
    <row r="1710" spans="2:11" x14ac:dyDescent="0.15">
      <c r="B1710" t="s">
        <v>2637</v>
      </c>
      <c r="C1710" t="s">
        <v>2638</v>
      </c>
      <c r="D1710" t="s">
        <v>80</v>
      </c>
      <c r="E1710">
        <v>9.43</v>
      </c>
      <c r="F1710" s="10">
        <v>-6.0000000000000001E-3</v>
      </c>
      <c r="G1710" s="10">
        <v>0.86099999999999999</v>
      </c>
      <c r="H1710" t="s">
        <v>7650</v>
      </c>
      <c r="I1710">
        <v>18.78</v>
      </c>
      <c r="J1710" t="s">
        <v>80</v>
      </c>
      <c r="K1710" t="s">
        <v>81</v>
      </c>
    </row>
    <row r="1711" spans="2:11" x14ac:dyDescent="0.15">
      <c r="B1711" t="s">
        <v>3749</v>
      </c>
      <c r="C1711" t="s">
        <v>3750</v>
      </c>
      <c r="D1711" t="s">
        <v>69</v>
      </c>
      <c r="E1711">
        <v>16.48</v>
      </c>
      <c r="F1711" s="10">
        <v>0.15629999999999999</v>
      </c>
      <c r="G1711" s="10">
        <v>0.63580000000000003</v>
      </c>
      <c r="H1711" t="s">
        <v>7650</v>
      </c>
      <c r="I1711">
        <v>34.6</v>
      </c>
      <c r="J1711" t="s">
        <v>76</v>
      </c>
      <c r="K1711" t="s">
        <v>107</v>
      </c>
    </row>
    <row r="1712" spans="2:11" x14ac:dyDescent="0.15">
      <c r="B1712" t="s">
        <v>7651</v>
      </c>
      <c r="C1712" t="s">
        <v>7652</v>
      </c>
      <c r="D1712" t="s">
        <v>36</v>
      </c>
      <c r="E1712" t="s">
        <v>6216</v>
      </c>
      <c r="F1712" s="10">
        <v>-2.0773999999999999</v>
      </c>
      <c r="G1712" s="10">
        <v>3.7425000000000002</v>
      </c>
      <c r="H1712" t="s">
        <v>7650</v>
      </c>
      <c r="I1712">
        <v>8.6199999999999992</v>
      </c>
      <c r="J1712" t="s">
        <v>40</v>
      </c>
      <c r="K1712" t="s">
        <v>55</v>
      </c>
    </row>
    <row r="1713" spans="2:11" x14ac:dyDescent="0.15">
      <c r="B1713" t="s">
        <v>3493</v>
      </c>
      <c r="C1713" t="s">
        <v>3494</v>
      </c>
      <c r="D1713" t="s">
        <v>80</v>
      </c>
      <c r="E1713" t="s">
        <v>6216</v>
      </c>
      <c r="F1713" s="10">
        <v>-1.29E-2</v>
      </c>
      <c r="G1713" s="10">
        <v>0.91849999999999998</v>
      </c>
      <c r="H1713" t="s">
        <v>7650</v>
      </c>
      <c r="I1713">
        <v>18.97</v>
      </c>
      <c r="J1713" t="s">
        <v>80</v>
      </c>
      <c r="K1713" t="s">
        <v>81</v>
      </c>
    </row>
    <row r="1714" spans="2:11" x14ac:dyDescent="0.15">
      <c r="B1714" t="s">
        <v>7653</v>
      </c>
      <c r="C1714" t="s">
        <v>7654</v>
      </c>
      <c r="D1714" t="s">
        <v>20</v>
      </c>
      <c r="E1714">
        <v>16.010000000000002</v>
      </c>
      <c r="F1714" s="10">
        <v>8.5699999999999998E-2</v>
      </c>
      <c r="G1714" s="10">
        <v>4.6100000000000002E-2</v>
      </c>
      <c r="H1714" t="s">
        <v>7650</v>
      </c>
      <c r="I1714">
        <v>30.63</v>
      </c>
      <c r="J1714" t="s">
        <v>21</v>
      </c>
      <c r="K1714" t="s">
        <v>22</v>
      </c>
    </row>
    <row r="1715" spans="2:11" x14ac:dyDescent="0.15">
      <c r="B1715" t="s">
        <v>3961</v>
      </c>
      <c r="C1715" t="s">
        <v>3962</v>
      </c>
      <c r="D1715" t="s">
        <v>36</v>
      </c>
      <c r="E1715">
        <v>61.78</v>
      </c>
      <c r="F1715" s="10">
        <v>0.23880000000000001</v>
      </c>
      <c r="G1715" s="10">
        <v>8.2150999999999996</v>
      </c>
      <c r="H1715" t="s">
        <v>7650</v>
      </c>
      <c r="I1715">
        <v>4.96</v>
      </c>
      <c r="J1715" t="s">
        <v>40</v>
      </c>
      <c r="K1715" t="s">
        <v>41</v>
      </c>
    </row>
    <row r="1716" spans="2:11" x14ac:dyDescent="0.15">
      <c r="B1716" t="s">
        <v>2971</v>
      </c>
      <c r="C1716" t="s">
        <v>2972</v>
      </c>
      <c r="D1716" t="s">
        <v>33</v>
      </c>
      <c r="E1716">
        <v>11.62</v>
      </c>
      <c r="F1716" s="10">
        <v>7.1999999999999995E-2</v>
      </c>
      <c r="G1716" s="10">
        <v>0.25490000000000002</v>
      </c>
      <c r="H1716" t="s">
        <v>7650</v>
      </c>
      <c r="I1716">
        <v>39.54</v>
      </c>
      <c r="J1716" t="s">
        <v>85</v>
      </c>
      <c r="K1716" t="s">
        <v>85</v>
      </c>
    </row>
    <row r="1717" spans="2:11" x14ac:dyDescent="0.15">
      <c r="B1717" t="s">
        <v>3981</v>
      </c>
      <c r="C1717" t="s">
        <v>3982</v>
      </c>
      <c r="D1717" t="s">
        <v>20</v>
      </c>
      <c r="E1717" t="s">
        <v>6216</v>
      </c>
      <c r="F1717" s="10">
        <v>-0.44309999999999999</v>
      </c>
      <c r="G1717" s="10">
        <v>0.67320000000000002</v>
      </c>
      <c r="H1717" t="s">
        <v>7655</v>
      </c>
      <c r="I1717">
        <v>65.66</v>
      </c>
      <c r="J1717" t="s">
        <v>48</v>
      </c>
      <c r="K1717" t="s">
        <v>48</v>
      </c>
    </row>
    <row r="1718" spans="2:11" x14ac:dyDescent="0.15">
      <c r="B1718" t="s">
        <v>2683</v>
      </c>
      <c r="C1718" t="s">
        <v>2684</v>
      </c>
      <c r="D1718" t="s">
        <v>33</v>
      </c>
      <c r="E1718">
        <v>5.0599999999999996</v>
      </c>
      <c r="F1718" s="10">
        <v>1.21E-2</v>
      </c>
      <c r="G1718" s="10">
        <v>0.2243</v>
      </c>
      <c r="H1718" t="s">
        <v>7655</v>
      </c>
      <c r="I1718">
        <v>3</v>
      </c>
      <c r="J1718" t="s">
        <v>85</v>
      </c>
      <c r="K1718" t="s">
        <v>85</v>
      </c>
    </row>
    <row r="1719" spans="2:11" x14ac:dyDescent="0.15">
      <c r="B1719" t="s">
        <v>3125</v>
      </c>
      <c r="C1719" t="s">
        <v>3126</v>
      </c>
      <c r="D1719" t="s">
        <v>69</v>
      </c>
      <c r="E1719">
        <v>24</v>
      </c>
      <c r="F1719" s="10">
        <v>8.7099999999999997E-2</v>
      </c>
      <c r="G1719" s="10">
        <v>0.72889999999999999</v>
      </c>
      <c r="H1719" t="s">
        <v>7655</v>
      </c>
      <c r="I1719">
        <v>85.46</v>
      </c>
      <c r="J1719" t="s">
        <v>6370</v>
      </c>
      <c r="K1719" t="s">
        <v>96</v>
      </c>
    </row>
    <row r="1720" spans="2:11" x14ac:dyDescent="0.15">
      <c r="B1720" t="s">
        <v>3167</v>
      </c>
      <c r="C1720" t="s">
        <v>3168</v>
      </c>
      <c r="D1720" t="s">
        <v>33</v>
      </c>
      <c r="E1720">
        <v>15.7</v>
      </c>
      <c r="F1720" s="10">
        <v>9.0499999999999997E-2</v>
      </c>
      <c r="G1720" s="10">
        <v>0.34250000000000003</v>
      </c>
      <c r="H1720" t="s">
        <v>7656</v>
      </c>
      <c r="I1720">
        <v>37.22</v>
      </c>
      <c r="J1720" t="s">
        <v>47</v>
      </c>
      <c r="K1720" t="s">
        <v>47</v>
      </c>
    </row>
    <row r="1721" spans="2:11" x14ac:dyDescent="0.15">
      <c r="B1721" t="s">
        <v>3951</v>
      </c>
      <c r="C1721" t="s">
        <v>3952</v>
      </c>
      <c r="D1721" t="s">
        <v>36</v>
      </c>
      <c r="E1721" t="s">
        <v>6216</v>
      </c>
      <c r="F1721" s="10">
        <v>-0.21440000000000001</v>
      </c>
      <c r="G1721" s="10">
        <v>0.28139999999999998</v>
      </c>
      <c r="H1721" t="s">
        <v>7656</v>
      </c>
      <c r="I1721">
        <v>21.82</v>
      </c>
      <c r="J1721" t="s">
        <v>40</v>
      </c>
      <c r="K1721" t="s">
        <v>56</v>
      </c>
    </row>
    <row r="1722" spans="2:11" x14ac:dyDescent="0.15">
      <c r="B1722" t="s">
        <v>7657</v>
      </c>
      <c r="C1722" t="s">
        <v>7658</v>
      </c>
      <c r="D1722" t="s">
        <v>36</v>
      </c>
      <c r="E1722">
        <v>109.32</v>
      </c>
      <c r="F1722" s="10">
        <v>9.8799999999999999E-2</v>
      </c>
      <c r="G1722" s="10">
        <v>3.4979</v>
      </c>
      <c r="H1722" t="s">
        <v>7656</v>
      </c>
      <c r="I1722">
        <v>58.01</v>
      </c>
      <c r="J1722" t="s">
        <v>37</v>
      </c>
      <c r="K1722" t="s">
        <v>38</v>
      </c>
    </row>
    <row r="1723" spans="2:11" x14ac:dyDescent="0.15">
      <c r="B1723" t="s">
        <v>4533</v>
      </c>
      <c r="C1723" t="s">
        <v>4534</v>
      </c>
      <c r="D1723" t="s">
        <v>36</v>
      </c>
      <c r="E1723" t="s">
        <v>6216</v>
      </c>
      <c r="F1723" s="10">
        <v>-0.45710000000000001</v>
      </c>
      <c r="G1723" s="10">
        <v>4.3E-3</v>
      </c>
      <c r="H1723" t="s">
        <v>7656</v>
      </c>
      <c r="I1723">
        <v>22.5</v>
      </c>
      <c r="J1723" t="s">
        <v>40</v>
      </c>
      <c r="K1723" t="s">
        <v>55</v>
      </c>
    </row>
    <row r="1724" spans="2:11" x14ac:dyDescent="0.15">
      <c r="B1724" t="s">
        <v>3035</v>
      </c>
      <c r="C1724" t="s">
        <v>3036</v>
      </c>
      <c r="D1724" t="s">
        <v>33</v>
      </c>
      <c r="E1724">
        <v>14.22</v>
      </c>
      <c r="F1724" s="10">
        <v>5.45E-2</v>
      </c>
      <c r="G1724" s="10">
        <v>0.27210000000000001</v>
      </c>
      <c r="H1724" t="s">
        <v>7659</v>
      </c>
      <c r="I1724">
        <v>13.15</v>
      </c>
      <c r="J1724" t="s">
        <v>47</v>
      </c>
      <c r="K1724" t="s">
        <v>47</v>
      </c>
    </row>
    <row r="1725" spans="2:11" x14ac:dyDescent="0.15">
      <c r="B1725" t="s">
        <v>4073</v>
      </c>
      <c r="C1725" t="s">
        <v>4074</v>
      </c>
      <c r="D1725" t="s">
        <v>69</v>
      </c>
      <c r="E1725">
        <v>49.57</v>
      </c>
      <c r="F1725" s="10">
        <v>2.4500000000000001E-2</v>
      </c>
      <c r="G1725" s="10">
        <v>0.76049999999999995</v>
      </c>
      <c r="H1725" t="s">
        <v>7659</v>
      </c>
      <c r="I1725">
        <v>48.11</v>
      </c>
      <c r="J1725" t="s">
        <v>76</v>
      </c>
      <c r="K1725" t="s">
        <v>82</v>
      </c>
    </row>
    <row r="1726" spans="2:11" x14ac:dyDescent="0.15">
      <c r="B1726" t="s">
        <v>3297</v>
      </c>
      <c r="C1726" t="s">
        <v>3298</v>
      </c>
      <c r="D1726" t="s">
        <v>80</v>
      </c>
      <c r="E1726">
        <v>37.049999999999997</v>
      </c>
      <c r="F1726" s="10">
        <v>8.2199999999999995E-2</v>
      </c>
      <c r="G1726" s="10">
        <v>0.14369999999999999</v>
      </c>
      <c r="H1726" t="s">
        <v>7660</v>
      </c>
      <c r="I1726">
        <v>39.64</v>
      </c>
      <c r="J1726" t="s">
        <v>80</v>
      </c>
      <c r="K1726" t="s">
        <v>102</v>
      </c>
    </row>
    <row r="1727" spans="2:11" x14ac:dyDescent="0.15">
      <c r="B1727" t="s">
        <v>3205</v>
      </c>
      <c r="C1727" t="s">
        <v>3206</v>
      </c>
      <c r="D1727" t="s">
        <v>43</v>
      </c>
      <c r="E1727" t="s">
        <v>6216</v>
      </c>
      <c r="F1727" s="10">
        <v>-2.7099999999999999E-2</v>
      </c>
      <c r="G1727" s="10">
        <v>1.8419000000000001</v>
      </c>
      <c r="H1727" t="s">
        <v>7660</v>
      </c>
      <c r="I1727">
        <v>9.92</v>
      </c>
      <c r="J1727" t="s">
        <v>43</v>
      </c>
      <c r="K1727" t="s">
        <v>101</v>
      </c>
    </row>
    <row r="1728" spans="2:11" x14ac:dyDescent="0.15">
      <c r="B1728" t="s">
        <v>3249</v>
      </c>
      <c r="C1728" t="s">
        <v>3250</v>
      </c>
      <c r="D1728" t="s">
        <v>33</v>
      </c>
      <c r="E1728" t="s">
        <v>6216</v>
      </c>
      <c r="F1728" s="10">
        <v>-0.21029999999999999</v>
      </c>
      <c r="G1728" s="10">
        <v>0.97589999999999999</v>
      </c>
      <c r="H1728" t="s">
        <v>7660</v>
      </c>
      <c r="I1728">
        <v>4.05</v>
      </c>
      <c r="J1728" t="s">
        <v>34</v>
      </c>
      <c r="K1728" t="s">
        <v>112</v>
      </c>
    </row>
    <row r="1729" spans="2:11" x14ac:dyDescent="0.15">
      <c r="B1729" t="s">
        <v>3723</v>
      </c>
      <c r="C1729" t="s">
        <v>3724</v>
      </c>
      <c r="D1729" t="s">
        <v>25</v>
      </c>
      <c r="E1729">
        <v>25.67</v>
      </c>
      <c r="F1729" s="10">
        <v>3.9E-2</v>
      </c>
      <c r="G1729" s="10">
        <v>2.1261000000000001</v>
      </c>
      <c r="H1729" t="s">
        <v>7660</v>
      </c>
      <c r="I1729">
        <v>18.2</v>
      </c>
      <c r="J1729" t="s">
        <v>26</v>
      </c>
      <c r="K1729" t="s">
        <v>74</v>
      </c>
    </row>
    <row r="1730" spans="2:11" x14ac:dyDescent="0.15">
      <c r="B1730" t="s">
        <v>3517</v>
      </c>
      <c r="C1730" t="s">
        <v>3518</v>
      </c>
      <c r="D1730" t="s">
        <v>33</v>
      </c>
      <c r="E1730">
        <v>15.84</v>
      </c>
      <c r="F1730" s="10">
        <v>9.1700000000000004E-2</v>
      </c>
      <c r="G1730" s="10">
        <v>0.2233</v>
      </c>
      <c r="H1730" t="s">
        <v>7660</v>
      </c>
      <c r="I1730">
        <v>25.15</v>
      </c>
      <c r="J1730" t="s">
        <v>34</v>
      </c>
      <c r="K1730" t="s">
        <v>73</v>
      </c>
    </row>
    <row r="1731" spans="2:11" x14ac:dyDescent="0.15">
      <c r="B1731" t="s">
        <v>7661</v>
      </c>
      <c r="C1731" t="s">
        <v>7662</v>
      </c>
      <c r="D1731" t="s">
        <v>28</v>
      </c>
      <c r="E1731">
        <v>80.55</v>
      </c>
      <c r="F1731" s="10">
        <v>0.43830000000000002</v>
      </c>
      <c r="G1731" s="10">
        <v>0.25629999999999997</v>
      </c>
      <c r="H1731" t="s">
        <v>7663</v>
      </c>
      <c r="I1731">
        <v>48.67</v>
      </c>
      <c r="J1731" t="s">
        <v>31</v>
      </c>
      <c r="K1731" t="s">
        <v>116</v>
      </c>
    </row>
    <row r="1732" spans="2:11" x14ac:dyDescent="0.15">
      <c r="B1732" t="s">
        <v>3093</v>
      </c>
      <c r="C1732" t="s">
        <v>3094</v>
      </c>
      <c r="D1732" t="s">
        <v>69</v>
      </c>
      <c r="E1732">
        <v>17.98</v>
      </c>
      <c r="F1732" s="10">
        <v>1.5E-3</v>
      </c>
      <c r="G1732" s="10">
        <v>0.39129999999999998</v>
      </c>
      <c r="H1732" t="s">
        <v>7663</v>
      </c>
      <c r="I1732">
        <v>56.17</v>
      </c>
      <c r="J1732" t="s">
        <v>76</v>
      </c>
      <c r="K1732" t="s">
        <v>77</v>
      </c>
    </row>
    <row r="1733" spans="2:11" x14ac:dyDescent="0.15">
      <c r="B1733" t="s">
        <v>4849</v>
      </c>
      <c r="C1733" t="s">
        <v>4850</v>
      </c>
      <c r="D1733" t="s">
        <v>89</v>
      </c>
      <c r="E1733">
        <v>30.86</v>
      </c>
      <c r="F1733" s="10">
        <v>0.2329</v>
      </c>
      <c r="G1733" s="10">
        <v>6.8007</v>
      </c>
      <c r="H1733" t="s">
        <v>7664</v>
      </c>
      <c r="I1733">
        <v>23.76</v>
      </c>
      <c r="J1733" t="s">
        <v>89</v>
      </c>
      <c r="K1733" t="s">
        <v>104</v>
      </c>
    </row>
    <row r="1734" spans="2:11" x14ac:dyDescent="0.15">
      <c r="B1734" t="s">
        <v>7665</v>
      </c>
      <c r="C1734" t="s">
        <v>7666</v>
      </c>
      <c r="D1734" t="s">
        <v>36</v>
      </c>
      <c r="E1734" t="s">
        <v>6216</v>
      </c>
      <c r="F1734" t="s">
        <v>6216</v>
      </c>
      <c r="G1734" s="10">
        <v>4.3907999999999996</v>
      </c>
      <c r="H1734" t="s">
        <v>7664</v>
      </c>
      <c r="I1734">
        <v>27.07</v>
      </c>
      <c r="J1734" t="s">
        <v>40</v>
      </c>
      <c r="K1734" t="s">
        <v>55</v>
      </c>
    </row>
    <row r="1735" spans="2:11" x14ac:dyDescent="0.15">
      <c r="B1735" t="s">
        <v>3375</v>
      </c>
      <c r="C1735" t="s">
        <v>3376</v>
      </c>
      <c r="D1735" t="s">
        <v>69</v>
      </c>
      <c r="E1735" t="s">
        <v>6216</v>
      </c>
      <c r="F1735" s="10">
        <v>-8.1600000000000006E-2</v>
      </c>
      <c r="G1735" s="10">
        <v>0.37669999999999998</v>
      </c>
      <c r="H1735" t="s">
        <v>7664</v>
      </c>
      <c r="I1735">
        <v>34.03</v>
      </c>
      <c r="J1735" t="s">
        <v>76</v>
      </c>
      <c r="K1735" t="s">
        <v>107</v>
      </c>
    </row>
    <row r="1736" spans="2:11" x14ac:dyDescent="0.15">
      <c r="B1736" t="s">
        <v>3343</v>
      </c>
      <c r="C1736" t="s">
        <v>3344</v>
      </c>
      <c r="D1736" t="s">
        <v>69</v>
      </c>
      <c r="E1736">
        <v>16.149999999999999</v>
      </c>
      <c r="F1736" s="10">
        <v>0.1181</v>
      </c>
      <c r="G1736" s="10">
        <v>0.45450000000000002</v>
      </c>
      <c r="H1736" t="s">
        <v>7667</v>
      </c>
      <c r="I1736">
        <v>36.200000000000003</v>
      </c>
      <c r="J1736" t="s">
        <v>6370</v>
      </c>
      <c r="K1736" t="s">
        <v>87</v>
      </c>
    </row>
    <row r="1737" spans="2:11" x14ac:dyDescent="0.15">
      <c r="B1737" t="s">
        <v>3269</v>
      </c>
      <c r="C1737" t="s">
        <v>3270</v>
      </c>
      <c r="D1737" t="s">
        <v>36</v>
      </c>
      <c r="E1737">
        <v>12.3</v>
      </c>
      <c r="F1737" s="10">
        <v>0.20430000000000001</v>
      </c>
      <c r="G1737" s="10">
        <v>0.58360000000000001</v>
      </c>
      <c r="H1737" t="s">
        <v>7667</v>
      </c>
      <c r="I1737">
        <v>29.02</v>
      </c>
      <c r="J1737" t="s">
        <v>40</v>
      </c>
      <c r="K1737" t="s">
        <v>41</v>
      </c>
    </row>
    <row r="1738" spans="2:11" x14ac:dyDescent="0.15">
      <c r="B1738" t="s">
        <v>7668</v>
      </c>
      <c r="C1738" t="s">
        <v>7669</v>
      </c>
      <c r="D1738" t="s">
        <v>36</v>
      </c>
      <c r="E1738" t="s">
        <v>6216</v>
      </c>
      <c r="F1738" s="10">
        <v>-1.3182</v>
      </c>
      <c r="G1738" s="10">
        <v>0.80149999999999999</v>
      </c>
      <c r="H1738" t="s">
        <v>7667</v>
      </c>
      <c r="I1738">
        <v>52.42</v>
      </c>
      <c r="J1738" t="s">
        <v>40</v>
      </c>
      <c r="K1738" t="s">
        <v>55</v>
      </c>
    </row>
    <row r="1739" spans="2:11" x14ac:dyDescent="0.15">
      <c r="B1739" t="s">
        <v>3579</v>
      </c>
      <c r="C1739" t="s">
        <v>3580</v>
      </c>
      <c r="D1739" t="s">
        <v>20</v>
      </c>
      <c r="E1739" t="s">
        <v>6216</v>
      </c>
      <c r="F1739" s="10">
        <v>0.1389</v>
      </c>
      <c r="G1739" s="10">
        <v>0.60119999999999996</v>
      </c>
      <c r="H1739" t="s">
        <v>7667</v>
      </c>
      <c r="I1739">
        <v>14.21</v>
      </c>
      <c r="J1739" t="s">
        <v>21</v>
      </c>
      <c r="K1739" t="s">
        <v>92</v>
      </c>
    </row>
    <row r="1740" spans="2:11" x14ac:dyDescent="0.15">
      <c r="B1740" t="s">
        <v>3569</v>
      </c>
      <c r="C1740" t="s">
        <v>3570</v>
      </c>
      <c r="D1740" t="s">
        <v>43</v>
      </c>
      <c r="E1740" t="s">
        <v>6216</v>
      </c>
      <c r="F1740" s="10">
        <v>-0.32090000000000002</v>
      </c>
      <c r="G1740" s="10">
        <v>1.1100000000000001</v>
      </c>
      <c r="H1740" t="s">
        <v>7667</v>
      </c>
      <c r="I1740">
        <v>13.01</v>
      </c>
      <c r="J1740" t="s">
        <v>43</v>
      </c>
      <c r="K1740" t="s">
        <v>44</v>
      </c>
    </row>
    <row r="1741" spans="2:11" x14ac:dyDescent="0.15">
      <c r="B1741" t="s">
        <v>4419</v>
      </c>
      <c r="C1741" t="s">
        <v>4420</v>
      </c>
      <c r="D1741" t="s">
        <v>33</v>
      </c>
      <c r="E1741">
        <v>25.6</v>
      </c>
      <c r="F1741" s="10">
        <v>0.14030000000000001</v>
      </c>
      <c r="G1741" s="10">
        <v>4.1980000000000004</v>
      </c>
      <c r="H1741" t="s">
        <v>7667</v>
      </c>
      <c r="I1741">
        <v>56.15</v>
      </c>
      <c r="J1741" t="s">
        <v>34</v>
      </c>
      <c r="K1741" t="s">
        <v>73</v>
      </c>
    </row>
    <row r="1742" spans="2:11" x14ac:dyDescent="0.15">
      <c r="B1742" t="s">
        <v>3129</v>
      </c>
      <c r="C1742" t="s">
        <v>3130</v>
      </c>
      <c r="D1742" t="s">
        <v>33</v>
      </c>
      <c r="E1742">
        <v>14.22</v>
      </c>
      <c r="F1742" s="10">
        <v>6.3899999999999998E-2</v>
      </c>
      <c r="G1742" s="10">
        <v>0.74150000000000005</v>
      </c>
      <c r="H1742" t="s">
        <v>7667</v>
      </c>
      <c r="I1742">
        <v>20.260000000000002</v>
      </c>
      <c r="J1742" t="s">
        <v>47</v>
      </c>
      <c r="K1742" t="s">
        <v>111</v>
      </c>
    </row>
    <row r="1743" spans="2:11" x14ac:dyDescent="0.15">
      <c r="B1743" t="s">
        <v>3355</v>
      </c>
      <c r="C1743" t="s">
        <v>3356</v>
      </c>
      <c r="D1743" t="s">
        <v>69</v>
      </c>
      <c r="E1743">
        <v>23.07</v>
      </c>
      <c r="F1743" s="10">
        <v>-0.1066</v>
      </c>
      <c r="G1743" s="10">
        <v>0.59530000000000005</v>
      </c>
      <c r="H1743" t="s">
        <v>7670</v>
      </c>
      <c r="I1743">
        <v>35.340000000000003</v>
      </c>
      <c r="J1743" t="s">
        <v>76</v>
      </c>
      <c r="K1743" t="s">
        <v>82</v>
      </c>
    </row>
    <row r="1744" spans="2:11" x14ac:dyDescent="0.15">
      <c r="B1744" t="s">
        <v>3301</v>
      </c>
      <c r="C1744" t="s">
        <v>3302</v>
      </c>
      <c r="D1744" t="s">
        <v>33</v>
      </c>
      <c r="E1744">
        <v>11.98</v>
      </c>
      <c r="F1744" s="10">
        <v>0.10879999999999999</v>
      </c>
      <c r="G1744" s="10">
        <v>0.50190000000000001</v>
      </c>
      <c r="H1744" t="s">
        <v>7670</v>
      </c>
      <c r="I1744">
        <v>49.01</v>
      </c>
      <c r="J1744" t="s">
        <v>47</v>
      </c>
      <c r="K1744" t="s">
        <v>47</v>
      </c>
    </row>
    <row r="1745" spans="2:11" x14ac:dyDescent="0.15">
      <c r="B1745" t="s">
        <v>2993</v>
      </c>
      <c r="C1745" t="s">
        <v>2994</v>
      </c>
      <c r="D1745" t="s">
        <v>20</v>
      </c>
      <c r="E1745">
        <v>18.75</v>
      </c>
      <c r="F1745" s="10">
        <v>0.1434</v>
      </c>
      <c r="G1745" s="10">
        <v>1.1122000000000001</v>
      </c>
      <c r="H1745" t="s">
        <v>7670</v>
      </c>
      <c r="I1745">
        <v>47.18</v>
      </c>
      <c r="J1745" t="s">
        <v>23</v>
      </c>
      <c r="K1745" t="s">
        <v>42</v>
      </c>
    </row>
    <row r="1746" spans="2:11" x14ac:dyDescent="0.15">
      <c r="B1746" t="s">
        <v>2807</v>
      </c>
      <c r="C1746" t="s">
        <v>2808</v>
      </c>
      <c r="D1746" t="s">
        <v>33</v>
      </c>
      <c r="E1746">
        <v>34.65</v>
      </c>
      <c r="F1746" s="10">
        <v>6.6600000000000006E-2</v>
      </c>
      <c r="G1746" s="10">
        <v>5.5599999999999997E-2</v>
      </c>
      <c r="H1746" t="s">
        <v>7670</v>
      </c>
      <c r="I1746">
        <v>57.18</v>
      </c>
      <c r="J1746" t="s">
        <v>85</v>
      </c>
      <c r="K1746" t="s">
        <v>85</v>
      </c>
    </row>
    <row r="1747" spans="2:11" x14ac:dyDescent="0.15">
      <c r="B1747" t="s">
        <v>7671</v>
      </c>
      <c r="C1747" t="s">
        <v>7672</v>
      </c>
      <c r="D1747" t="s">
        <v>36</v>
      </c>
      <c r="E1747" t="s">
        <v>6216</v>
      </c>
      <c r="F1747" t="s">
        <v>6216</v>
      </c>
      <c r="G1747" s="10">
        <v>0</v>
      </c>
      <c r="H1747" t="s">
        <v>7673</v>
      </c>
      <c r="I1747">
        <v>37.89</v>
      </c>
      <c r="J1747" t="s">
        <v>40</v>
      </c>
      <c r="K1747" t="s">
        <v>55</v>
      </c>
    </row>
    <row r="1748" spans="2:11" x14ac:dyDescent="0.15">
      <c r="B1748" t="s">
        <v>3943</v>
      </c>
      <c r="C1748" t="s">
        <v>3944</v>
      </c>
      <c r="D1748" t="s">
        <v>33</v>
      </c>
      <c r="E1748">
        <v>3.66</v>
      </c>
      <c r="F1748" s="10">
        <v>1.5631999999999999</v>
      </c>
      <c r="G1748" s="10">
        <v>1.3065</v>
      </c>
      <c r="H1748" t="s">
        <v>7673</v>
      </c>
      <c r="I1748">
        <v>18.46</v>
      </c>
      <c r="J1748" t="s">
        <v>34</v>
      </c>
      <c r="K1748" t="s">
        <v>73</v>
      </c>
    </row>
    <row r="1749" spans="2:11" x14ac:dyDescent="0.15">
      <c r="B1749" t="s">
        <v>3817</v>
      </c>
      <c r="C1749" t="s">
        <v>3818</v>
      </c>
      <c r="D1749" t="s">
        <v>20</v>
      </c>
      <c r="E1749" t="s">
        <v>6216</v>
      </c>
      <c r="F1749" s="10">
        <v>-0.17180000000000001</v>
      </c>
      <c r="G1749" s="10">
        <v>1.0595000000000001</v>
      </c>
      <c r="H1749" t="s">
        <v>7673</v>
      </c>
      <c r="I1749">
        <v>43.44</v>
      </c>
      <c r="J1749" t="s">
        <v>23</v>
      </c>
      <c r="K1749" t="s">
        <v>24</v>
      </c>
    </row>
    <row r="1750" spans="2:11" x14ac:dyDescent="0.15">
      <c r="B1750" t="s">
        <v>3661</v>
      </c>
      <c r="C1750" t="s">
        <v>3662</v>
      </c>
      <c r="D1750" t="s">
        <v>69</v>
      </c>
      <c r="E1750">
        <v>64.55</v>
      </c>
      <c r="F1750" s="10">
        <v>6.8000000000000005E-2</v>
      </c>
      <c r="G1750" s="10">
        <v>5.7999999999999996E-3</v>
      </c>
      <c r="H1750" t="s">
        <v>7673</v>
      </c>
      <c r="I1750">
        <v>38.729999999999997</v>
      </c>
      <c r="J1750" t="s">
        <v>76</v>
      </c>
      <c r="K1750" t="s">
        <v>78</v>
      </c>
    </row>
    <row r="1751" spans="2:11" x14ac:dyDescent="0.15">
      <c r="B1751" t="s">
        <v>3719</v>
      </c>
      <c r="C1751" t="s">
        <v>3720</v>
      </c>
      <c r="D1751" t="s">
        <v>28</v>
      </c>
      <c r="E1751">
        <v>5.91</v>
      </c>
      <c r="F1751" s="10">
        <v>0.21210000000000001</v>
      </c>
      <c r="G1751" s="10">
        <v>0.7409</v>
      </c>
      <c r="H1751" t="s">
        <v>7674</v>
      </c>
      <c r="I1751">
        <v>50.36</v>
      </c>
      <c r="J1751" t="s">
        <v>67</v>
      </c>
      <c r="K1751" t="s">
        <v>100</v>
      </c>
    </row>
    <row r="1752" spans="2:11" x14ac:dyDescent="0.15">
      <c r="B1752" t="s">
        <v>4745</v>
      </c>
      <c r="C1752" t="s">
        <v>4746</v>
      </c>
      <c r="D1752" t="s">
        <v>45</v>
      </c>
      <c r="E1752">
        <v>6.93</v>
      </c>
      <c r="F1752" s="10">
        <v>9.5500000000000002E-2</v>
      </c>
      <c r="G1752" s="10">
        <v>3.3264</v>
      </c>
      <c r="H1752" t="s">
        <v>7674</v>
      </c>
      <c r="I1752">
        <v>26.01</v>
      </c>
      <c r="J1752" t="s">
        <v>46</v>
      </c>
      <c r="K1752" t="s">
        <v>46</v>
      </c>
    </row>
    <row r="1753" spans="2:11" x14ac:dyDescent="0.15">
      <c r="B1753" t="s">
        <v>3231</v>
      </c>
      <c r="C1753" t="s">
        <v>3232</v>
      </c>
      <c r="D1753" t="s">
        <v>36</v>
      </c>
      <c r="E1753">
        <v>14.87</v>
      </c>
      <c r="F1753" t="s">
        <v>6216</v>
      </c>
      <c r="G1753" s="10">
        <v>7.2430000000000003</v>
      </c>
      <c r="H1753" t="s">
        <v>7674</v>
      </c>
      <c r="I1753">
        <v>9.16</v>
      </c>
      <c r="J1753" t="s">
        <v>40</v>
      </c>
      <c r="K1753" t="s">
        <v>55</v>
      </c>
    </row>
    <row r="1754" spans="2:11" x14ac:dyDescent="0.15">
      <c r="B1754" t="s">
        <v>7675</v>
      </c>
      <c r="C1754" t="s">
        <v>7676</v>
      </c>
      <c r="D1754" t="s">
        <v>36</v>
      </c>
      <c r="E1754" t="s">
        <v>6216</v>
      </c>
      <c r="F1754" t="s">
        <v>6216</v>
      </c>
      <c r="G1754" s="10">
        <v>0.2339</v>
      </c>
      <c r="H1754" t="s">
        <v>7674</v>
      </c>
      <c r="I1754">
        <v>62.31</v>
      </c>
      <c r="J1754" t="s">
        <v>40</v>
      </c>
      <c r="K1754" t="s">
        <v>55</v>
      </c>
    </row>
    <row r="1755" spans="2:11" x14ac:dyDescent="0.15">
      <c r="B1755" t="s">
        <v>3039</v>
      </c>
      <c r="C1755" t="s">
        <v>3040</v>
      </c>
      <c r="D1755" t="s">
        <v>33</v>
      </c>
      <c r="E1755">
        <v>41</v>
      </c>
      <c r="F1755" s="10">
        <v>-0.45679999999999998</v>
      </c>
      <c r="G1755" s="10">
        <v>0.28939999999999999</v>
      </c>
      <c r="H1755" t="s">
        <v>7674</v>
      </c>
      <c r="I1755">
        <v>28.04</v>
      </c>
      <c r="J1755" t="s">
        <v>47</v>
      </c>
      <c r="K1755" t="s">
        <v>47</v>
      </c>
    </row>
    <row r="1756" spans="2:11" x14ac:dyDescent="0.15">
      <c r="B1756" t="s">
        <v>7677</v>
      </c>
      <c r="C1756" t="s">
        <v>7678</v>
      </c>
      <c r="D1756" t="s">
        <v>36</v>
      </c>
      <c r="E1756" t="s">
        <v>6216</v>
      </c>
      <c r="F1756" s="10">
        <v>-0.21959999999999999</v>
      </c>
      <c r="G1756" s="10">
        <v>5.5E-2</v>
      </c>
      <c r="H1756" t="s">
        <v>7674</v>
      </c>
      <c r="I1756">
        <v>31.63</v>
      </c>
      <c r="J1756" t="s">
        <v>40</v>
      </c>
      <c r="K1756" t="s">
        <v>56</v>
      </c>
    </row>
    <row r="1757" spans="2:11" x14ac:dyDescent="0.15">
      <c r="B1757" t="s">
        <v>3261</v>
      </c>
      <c r="C1757" t="s">
        <v>3262</v>
      </c>
      <c r="D1757" t="s">
        <v>25</v>
      </c>
      <c r="E1757" t="s">
        <v>6216</v>
      </c>
      <c r="F1757" s="10">
        <v>-0.1573</v>
      </c>
      <c r="G1757" s="10">
        <v>2.1067999999999998</v>
      </c>
      <c r="H1757" t="s">
        <v>7674</v>
      </c>
      <c r="I1757">
        <v>28.85</v>
      </c>
      <c r="J1757" t="s">
        <v>26</v>
      </c>
      <c r="K1757" t="s">
        <v>57</v>
      </c>
    </row>
    <row r="1758" spans="2:11" x14ac:dyDescent="0.15">
      <c r="B1758" t="s">
        <v>3263</v>
      </c>
      <c r="C1758" t="s">
        <v>3264</v>
      </c>
      <c r="D1758" t="s">
        <v>25</v>
      </c>
      <c r="E1758" t="s">
        <v>6216</v>
      </c>
      <c r="F1758" s="10">
        <v>-0.1573</v>
      </c>
      <c r="G1758" s="10">
        <v>2.1067999999999998</v>
      </c>
      <c r="H1758" t="s">
        <v>7674</v>
      </c>
      <c r="I1758">
        <v>29.71</v>
      </c>
      <c r="J1758" t="s">
        <v>26</v>
      </c>
      <c r="K1758" t="s">
        <v>57</v>
      </c>
    </row>
    <row r="1759" spans="2:11" x14ac:dyDescent="0.15">
      <c r="B1759" t="s">
        <v>3919</v>
      </c>
      <c r="C1759" t="s">
        <v>3920</v>
      </c>
      <c r="D1759" t="s">
        <v>69</v>
      </c>
      <c r="E1759">
        <v>75.63</v>
      </c>
      <c r="F1759" s="10">
        <v>0.32850000000000001</v>
      </c>
      <c r="G1759" s="10">
        <v>1.2800000000000001E-2</v>
      </c>
      <c r="H1759" t="s">
        <v>7679</v>
      </c>
      <c r="I1759">
        <v>149</v>
      </c>
      <c r="J1759" t="s">
        <v>76</v>
      </c>
      <c r="K1759" t="s">
        <v>82</v>
      </c>
    </row>
    <row r="1760" spans="2:11" x14ac:dyDescent="0.15">
      <c r="B1760" t="s">
        <v>3925</v>
      </c>
      <c r="C1760" t="s">
        <v>3926</v>
      </c>
      <c r="D1760" t="s">
        <v>69</v>
      </c>
      <c r="E1760">
        <v>38.36</v>
      </c>
      <c r="F1760" s="10">
        <v>0.1089</v>
      </c>
      <c r="G1760" s="10">
        <v>0.2651</v>
      </c>
      <c r="H1760" t="s">
        <v>7679</v>
      </c>
      <c r="I1760">
        <v>28.62</v>
      </c>
      <c r="J1760" t="s">
        <v>76</v>
      </c>
      <c r="K1760" t="s">
        <v>107</v>
      </c>
    </row>
    <row r="1761" spans="2:11" x14ac:dyDescent="0.15">
      <c r="B1761" t="s">
        <v>4291</v>
      </c>
      <c r="C1761" t="s">
        <v>4292</v>
      </c>
      <c r="D1761" t="s">
        <v>69</v>
      </c>
      <c r="E1761">
        <v>32.18</v>
      </c>
      <c r="F1761" s="10">
        <v>2.1299999999999999E-2</v>
      </c>
      <c r="G1761" s="10">
        <v>1.2E-2</v>
      </c>
      <c r="H1761" t="s">
        <v>7679</v>
      </c>
      <c r="I1761">
        <v>66.010000000000005</v>
      </c>
      <c r="J1761" t="s">
        <v>76</v>
      </c>
      <c r="K1761" t="s">
        <v>82</v>
      </c>
    </row>
    <row r="1762" spans="2:11" x14ac:dyDescent="0.15">
      <c r="B1762" t="s">
        <v>3673</v>
      </c>
      <c r="C1762" t="s">
        <v>3674</v>
      </c>
      <c r="D1762" t="s">
        <v>45</v>
      </c>
      <c r="E1762">
        <v>12.58</v>
      </c>
      <c r="F1762" s="10">
        <v>0.1085</v>
      </c>
      <c r="G1762" s="10">
        <v>0.18540000000000001</v>
      </c>
      <c r="H1762" t="s">
        <v>7679</v>
      </c>
      <c r="I1762">
        <v>55.62</v>
      </c>
      <c r="J1762" t="s">
        <v>46</v>
      </c>
      <c r="K1762" t="s">
        <v>46</v>
      </c>
    </row>
    <row r="1763" spans="2:11" x14ac:dyDescent="0.15">
      <c r="B1763" t="s">
        <v>4195</v>
      </c>
      <c r="C1763" t="s">
        <v>4196</v>
      </c>
      <c r="D1763" t="s">
        <v>20</v>
      </c>
      <c r="E1763" t="s">
        <v>6216</v>
      </c>
      <c r="F1763" s="10">
        <v>-9.2999999999999992E-3</v>
      </c>
      <c r="G1763" s="10">
        <v>3.3500000000000002E-2</v>
      </c>
      <c r="H1763" t="s">
        <v>7680</v>
      </c>
      <c r="I1763">
        <v>64.56</v>
      </c>
      <c r="J1763" t="s">
        <v>48</v>
      </c>
      <c r="K1763" t="s">
        <v>48</v>
      </c>
    </row>
    <row r="1764" spans="2:11" x14ac:dyDescent="0.15">
      <c r="B1764" t="s">
        <v>7681</v>
      </c>
      <c r="C1764" t="s">
        <v>7682</v>
      </c>
      <c r="D1764" t="s">
        <v>69</v>
      </c>
      <c r="E1764">
        <v>195.98</v>
      </c>
      <c r="F1764" s="10">
        <v>8.8999999999999999E-3</v>
      </c>
      <c r="G1764" s="10">
        <v>0.69299999999999995</v>
      </c>
      <c r="H1764" t="s">
        <v>7680</v>
      </c>
      <c r="I1764">
        <v>24.63</v>
      </c>
      <c r="J1764" t="s">
        <v>76</v>
      </c>
      <c r="K1764" t="s">
        <v>82</v>
      </c>
    </row>
    <row r="1765" spans="2:11" x14ac:dyDescent="0.15">
      <c r="B1765" t="s">
        <v>3063</v>
      </c>
      <c r="C1765" t="s">
        <v>3064</v>
      </c>
      <c r="D1765" t="s">
        <v>69</v>
      </c>
      <c r="E1765">
        <v>25.66</v>
      </c>
      <c r="F1765" s="10">
        <v>0.10050000000000001</v>
      </c>
      <c r="G1765" s="10">
        <v>0</v>
      </c>
      <c r="H1765" t="s">
        <v>7683</v>
      </c>
      <c r="I1765">
        <v>18.440000000000001</v>
      </c>
      <c r="J1765" t="s">
        <v>70</v>
      </c>
      <c r="K1765" t="s">
        <v>75</v>
      </c>
    </row>
    <row r="1766" spans="2:11" x14ac:dyDescent="0.15">
      <c r="B1766" t="s">
        <v>7684</v>
      </c>
      <c r="C1766" t="s">
        <v>7685</v>
      </c>
      <c r="D1766" t="s">
        <v>36</v>
      </c>
      <c r="E1766" t="s">
        <v>6216</v>
      </c>
      <c r="F1766" t="s">
        <v>6216</v>
      </c>
      <c r="G1766" s="10">
        <v>3.6200000000000003E-2</v>
      </c>
      <c r="H1766" t="s">
        <v>7683</v>
      </c>
      <c r="I1766">
        <v>35.92</v>
      </c>
      <c r="J1766" t="s">
        <v>40</v>
      </c>
      <c r="K1766" t="s">
        <v>55</v>
      </c>
    </row>
    <row r="1767" spans="2:11" x14ac:dyDescent="0.15">
      <c r="B1767" t="s">
        <v>3491</v>
      </c>
      <c r="C1767" t="s">
        <v>3492</v>
      </c>
      <c r="D1767" t="s">
        <v>20</v>
      </c>
      <c r="E1767">
        <v>11.98</v>
      </c>
      <c r="F1767" s="10">
        <v>0.16489999999999999</v>
      </c>
      <c r="G1767" s="10">
        <v>0.43809999999999999</v>
      </c>
      <c r="H1767" t="s">
        <v>7683</v>
      </c>
      <c r="I1767">
        <v>39.130000000000003</v>
      </c>
      <c r="J1767" t="s">
        <v>21</v>
      </c>
      <c r="K1767" t="s">
        <v>92</v>
      </c>
    </row>
    <row r="1768" spans="2:11" x14ac:dyDescent="0.15">
      <c r="B1768" t="s">
        <v>3365</v>
      </c>
      <c r="C1768" t="s">
        <v>3366</v>
      </c>
      <c r="D1768" t="s">
        <v>80</v>
      </c>
      <c r="E1768">
        <v>50.09</v>
      </c>
      <c r="F1768" s="10">
        <v>-9.5799999999999996E-2</v>
      </c>
      <c r="G1768" s="10">
        <v>4.6199000000000003</v>
      </c>
      <c r="H1768" t="s">
        <v>7686</v>
      </c>
      <c r="I1768">
        <v>15.82</v>
      </c>
      <c r="J1768" t="s">
        <v>80</v>
      </c>
      <c r="K1768" t="s">
        <v>81</v>
      </c>
    </row>
    <row r="1769" spans="2:11" x14ac:dyDescent="0.15">
      <c r="B1769" t="s">
        <v>3549</v>
      </c>
      <c r="C1769" t="s">
        <v>3550</v>
      </c>
      <c r="D1769" t="s">
        <v>69</v>
      </c>
      <c r="E1769">
        <v>17.07</v>
      </c>
      <c r="F1769" s="10">
        <v>3.5499999999999997E-2</v>
      </c>
      <c r="G1769" s="10">
        <v>1.5543</v>
      </c>
      <c r="H1769" t="s">
        <v>7686</v>
      </c>
      <c r="I1769">
        <v>33.67</v>
      </c>
      <c r="J1769" t="s">
        <v>76</v>
      </c>
      <c r="K1769" t="s">
        <v>97</v>
      </c>
    </row>
    <row r="1770" spans="2:11" x14ac:dyDescent="0.15">
      <c r="B1770" t="s">
        <v>3665</v>
      </c>
      <c r="C1770" t="s">
        <v>3666</v>
      </c>
      <c r="D1770" t="s">
        <v>89</v>
      </c>
      <c r="E1770">
        <v>12.23</v>
      </c>
      <c r="F1770" s="10">
        <v>0.13439999999999999</v>
      </c>
      <c r="G1770" s="10">
        <v>0.9133</v>
      </c>
      <c r="H1770" t="s">
        <v>7687</v>
      </c>
      <c r="I1770">
        <v>45.23</v>
      </c>
      <c r="J1770" t="s">
        <v>89</v>
      </c>
      <c r="K1770" t="s">
        <v>120</v>
      </c>
    </row>
    <row r="1771" spans="2:11" x14ac:dyDescent="0.15">
      <c r="B1771" t="s">
        <v>7688</v>
      </c>
      <c r="C1771" t="s">
        <v>7689</v>
      </c>
      <c r="D1771" t="s">
        <v>28</v>
      </c>
      <c r="E1771" t="s">
        <v>6216</v>
      </c>
      <c r="F1771" s="10">
        <v>0.2477</v>
      </c>
      <c r="G1771" s="10">
        <v>2.8713000000000002</v>
      </c>
      <c r="H1771" t="s">
        <v>7687</v>
      </c>
      <c r="I1771">
        <v>35.78</v>
      </c>
      <c r="J1771" t="s">
        <v>58</v>
      </c>
      <c r="K1771" t="s">
        <v>115</v>
      </c>
    </row>
    <row r="1772" spans="2:11" x14ac:dyDescent="0.15">
      <c r="B1772" t="s">
        <v>7690</v>
      </c>
      <c r="C1772" t="s">
        <v>7691</v>
      </c>
      <c r="D1772" t="s">
        <v>36</v>
      </c>
      <c r="E1772" t="s">
        <v>6216</v>
      </c>
      <c r="F1772" t="s">
        <v>6216</v>
      </c>
      <c r="G1772" s="10">
        <v>0</v>
      </c>
      <c r="H1772" t="s">
        <v>7687</v>
      </c>
      <c r="I1772">
        <v>40.630000000000003</v>
      </c>
      <c r="J1772" t="s">
        <v>40</v>
      </c>
      <c r="K1772" t="s">
        <v>55</v>
      </c>
    </row>
    <row r="1773" spans="2:11" x14ac:dyDescent="0.15">
      <c r="B1773" t="s">
        <v>3929</v>
      </c>
      <c r="C1773" t="s">
        <v>3930</v>
      </c>
      <c r="D1773" t="s">
        <v>36</v>
      </c>
      <c r="E1773" t="s">
        <v>6216</v>
      </c>
      <c r="F1773" t="s">
        <v>6216</v>
      </c>
      <c r="G1773" s="10">
        <v>0.35010000000000002</v>
      </c>
      <c r="H1773" t="s">
        <v>7687</v>
      </c>
      <c r="I1773">
        <v>20.57</v>
      </c>
      <c r="J1773" t="s">
        <v>40</v>
      </c>
      <c r="K1773" t="s">
        <v>55</v>
      </c>
    </row>
    <row r="1774" spans="2:11" x14ac:dyDescent="0.15">
      <c r="B1774" t="s">
        <v>7692</v>
      </c>
      <c r="C1774" t="s">
        <v>7693</v>
      </c>
      <c r="D1774" t="s">
        <v>89</v>
      </c>
      <c r="E1774" t="s">
        <v>6216</v>
      </c>
      <c r="F1774" s="10">
        <v>-4.8000000000000001E-2</v>
      </c>
      <c r="G1774" s="10">
        <v>0.82430000000000003</v>
      </c>
      <c r="H1774" t="s">
        <v>7687</v>
      </c>
      <c r="I1774">
        <v>19.02</v>
      </c>
      <c r="J1774" t="s">
        <v>89</v>
      </c>
      <c r="K1774" t="s">
        <v>109</v>
      </c>
    </row>
    <row r="1775" spans="2:11" x14ac:dyDescent="0.15">
      <c r="B1775" t="s">
        <v>2723</v>
      </c>
      <c r="C1775" t="s">
        <v>2724</v>
      </c>
      <c r="D1775" t="s">
        <v>65</v>
      </c>
      <c r="E1775">
        <v>23.57</v>
      </c>
      <c r="F1775" s="10">
        <v>7.2400000000000006E-2</v>
      </c>
      <c r="G1775" s="10">
        <v>1.4779</v>
      </c>
      <c r="H1775" t="s">
        <v>7687</v>
      </c>
      <c r="I1775">
        <v>48.55</v>
      </c>
      <c r="J1775" t="s">
        <v>65</v>
      </c>
      <c r="K1775" t="s">
        <v>110</v>
      </c>
    </row>
    <row r="1776" spans="2:11" x14ac:dyDescent="0.15">
      <c r="B1776" t="s">
        <v>3189</v>
      </c>
      <c r="C1776" t="s">
        <v>3190</v>
      </c>
      <c r="D1776" t="s">
        <v>69</v>
      </c>
      <c r="E1776">
        <v>24.94</v>
      </c>
      <c r="F1776" s="10">
        <v>-2.2499999999999999E-2</v>
      </c>
      <c r="G1776" s="10">
        <v>0.31790000000000002</v>
      </c>
      <c r="H1776" t="s">
        <v>7694</v>
      </c>
      <c r="I1776">
        <v>41.04</v>
      </c>
      <c r="J1776" t="s">
        <v>76</v>
      </c>
      <c r="K1776" t="s">
        <v>77</v>
      </c>
    </row>
    <row r="1777" spans="2:11" x14ac:dyDescent="0.15">
      <c r="B1777" t="s">
        <v>4111</v>
      </c>
      <c r="C1777" t="s">
        <v>4112</v>
      </c>
      <c r="D1777" t="s">
        <v>36</v>
      </c>
      <c r="E1777" t="s">
        <v>6216</v>
      </c>
      <c r="F1777" s="10">
        <v>-5.6000000000000001E-2</v>
      </c>
      <c r="G1777" s="10">
        <v>0.68710000000000004</v>
      </c>
      <c r="H1777" t="s">
        <v>7694</v>
      </c>
      <c r="I1777">
        <v>43.21</v>
      </c>
      <c r="J1777" t="s">
        <v>37</v>
      </c>
      <c r="K1777" t="s">
        <v>99</v>
      </c>
    </row>
    <row r="1778" spans="2:11" x14ac:dyDescent="0.15">
      <c r="B1778" t="s">
        <v>3419</v>
      </c>
      <c r="C1778" t="s">
        <v>3420</v>
      </c>
      <c r="D1778" t="s">
        <v>80</v>
      </c>
      <c r="E1778">
        <v>165.77</v>
      </c>
      <c r="F1778" s="10">
        <v>2.24E-2</v>
      </c>
      <c r="G1778" s="10">
        <v>1.331</v>
      </c>
      <c r="H1778" t="s">
        <v>7695</v>
      </c>
      <c r="I1778">
        <v>14.25</v>
      </c>
      <c r="J1778" t="s">
        <v>80</v>
      </c>
      <c r="K1778" t="s">
        <v>81</v>
      </c>
    </row>
    <row r="1779" spans="2:11" x14ac:dyDescent="0.15">
      <c r="B1779" t="s">
        <v>7696</v>
      </c>
      <c r="C1779" t="s">
        <v>7697</v>
      </c>
      <c r="D1779" t="s">
        <v>45</v>
      </c>
      <c r="E1779" t="s">
        <v>6216</v>
      </c>
      <c r="F1779" t="s">
        <v>6216</v>
      </c>
      <c r="G1779" s="10">
        <v>0.37719999999999998</v>
      </c>
      <c r="H1779" t="s">
        <v>7695</v>
      </c>
      <c r="I1779">
        <v>19.52</v>
      </c>
      <c r="J1779" t="s">
        <v>53</v>
      </c>
      <c r="K1779" t="s">
        <v>84</v>
      </c>
    </row>
    <row r="1780" spans="2:11" x14ac:dyDescent="0.15">
      <c r="B1780" t="s">
        <v>4373</v>
      </c>
      <c r="C1780" t="s">
        <v>4374</v>
      </c>
      <c r="D1780" t="s">
        <v>69</v>
      </c>
      <c r="E1780">
        <v>21.33</v>
      </c>
      <c r="F1780" s="10">
        <v>-0.71750000000000003</v>
      </c>
      <c r="G1780" s="10">
        <v>9.2144999999999992</v>
      </c>
      <c r="H1780" t="s">
        <v>7695</v>
      </c>
      <c r="I1780">
        <v>11.3</v>
      </c>
      <c r="J1780" t="s">
        <v>76</v>
      </c>
      <c r="K1780" t="s">
        <v>95</v>
      </c>
    </row>
    <row r="1781" spans="2:11" x14ac:dyDescent="0.15">
      <c r="B1781" t="s">
        <v>3709</v>
      </c>
      <c r="C1781" t="s">
        <v>3710</v>
      </c>
      <c r="D1781" t="s">
        <v>20</v>
      </c>
      <c r="E1781" t="s">
        <v>6216</v>
      </c>
      <c r="F1781" s="10">
        <v>-0.25829999999999997</v>
      </c>
      <c r="G1781" s="10">
        <v>1.8560000000000001</v>
      </c>
      <c r="H1781" t="s">
        <v>7695</v>
      </c>
      <c r="I1781">
        <v>47.07</v>
      </c>
      <c r="J1781" t="s">
        <v>23</v>
      </c>
      <c r="K1781" t="s">
        <v>24</v>
      </c>
    </row>
    <row r="1782" spans="2:11" x14ac:dyDescent="0.15">
      <c r="B1782" t="s">
        <v>3417</v>
      </c>
      <c r="C1782" t="s">
        <v>3418</v>
      </c>
      <c r="D1782" t="s">
        <v>33</v>
      </c>
      <c r="E1782">
        <v>18.12</v>
      </c>
      <c r="F1782" s="10">
        <v>6.1699999999999998E-2</v>
      </c>
      <c r="G1782" s="10">
        <v>0.86650000000000005</v>
      </c>
      <c r="H1782" t="s">
        <v>7695</v>
      </c>
      <c r="I1782">
        <v>29.61</v>
      </c>
      <c r="J1782" t="s">
        <v>47</v>
      </c>
      <c r="K1782" t="s">
        <v>47</v>
      </c>
    </row>
    <row r="1783" spans="2:11" x14ac:dyDescent="0.15">
      <c r="B1783" t="s">
        <v>4277</v>
      </c>
      <c r="C1783" t="s">
        <v>4278</v>
      </c>
      <c r="D1783" t="s">
        <v>36</v>
      </c>
      <c r="E1783">
        <v>141.57</v>
      </c>
      <c r="F1783" s="10">
        <v>9.8900000000000002E-2</v>
      </c>
      <c r="G1783" s="10">
        <v>4.8999999999999998E-3</v>
      </c>
      <c r="H1783" t="s">
        <v>7695</v>
      </c>
      <c r="I1783">
        <v>72.2</v>
      </c>
      <c r="J1783" t="s">
        <v>37</v>
      </c>
      <c r="K1783" t="s">
        <v>99</v>
      </c>
    </row>
    <row r="1784" spans="2:11" x14ac:dyDescent="0.15">
      <c r="B1784" t="s">
        <v>3713</v>
      </c>
      <c r="C1784" t="s">
        <v>3714</v>
      </c>
      <c r="D1784" t="s">
        <v>28</v>
      </c>
      <c r="E1784">
        <v>22.46</v>
      </c>
      <c r="F1784" s="10">
        <v>2.6599999999999999E-2</v>
      </c>
      <c r="G1784" s="10">
        <v>0.55859999999999999</v>
      </c>
      <c r="H1784" t="s">
        <v>7698</v>
      </c>
      <c r="I1784">
        <v>28.9</v>
      </c>
      <c r="J1784" t="s">
        <v>67</v>
      </c>
      <c r="K1784" t="s">
        <v>68</v>
      </c>
    </row>
    <row r="1785" spans="2:11" x14ac:dyDescent="0.15">
      <c r="B1785" t="s">
        <v>4067</v>
      </c>
      <c r="C1785" t="s">
        <v>4068</v>
      </c>
      <c r="D1785" t="s">
        <v>69</v>
      </c>
      <c r="E1785">
        <v>14.37</v>
      </c>
      <c r="F1785" s="10">
        <v>8.9300000000000004E-2</v>
      </c>
      <c r="G1785" s="10">
        <v>0.48699999999999999</v>
      </c>
      <c r="H1785" t="s">
        <v>7698</v>
      </c>
      <c r="I1785">
        <v>55.92</v>
      </c>
      <c r="J1785" t="s">
        <v>70</v>
      </c>
      <c r="K1785" t="s">
        <v>75</v>
      </c>
    </row>
    <row r="1786" spans="2:11" x14ac:dyDescent="0.15">
      <c r="B1786" t="s">
        <v>3913</v>
      </c>
      <c r="C1786" t="s">
        <v>3914</v>
      </c>
      <c r="D1786" t="s">
        <v>33</v>
      </c>
      <c r="E1786">
        <v>8.39</v>
      </c>
      <c r="F1786" s="10">
        <v>0.17680000000000001</v>
      </c>
      <c r="G1786" s="10">
        <v>0.21820000000000001</v>
      </c>
      <c r="H1786" t="s">
        <v>7698</v>
      </c>
      <c r="I1786">
        <v>52.29</v>
      </c>
      <c r="J1786" t="s">
        <v>85</v>
      </c>
      <c r="K1786" t="s">
        <v>85</v>
      </c>
    </row>
    <row r="1787" spans="2:11" x14ac:dyDescent="0.15">
      <c r="B1787" t="s">
        <v>7699</v>
      </c>
      <c r="C1787" t="s">
        <v>7700</v>
      </c>
      <c r="D1787" t="s">
        <v>36</v>
      </c>
      <c r="E1787" t="s">
        <v>6216</v>
      </c>
      <c r="F1787" t="s">
        <v>6216</v>
      </c>
      <c r="G1787" s="10">
        <v>0.10340000000000001</v>
      </c>
      <c r="H1787" t="s">
        <v>7698</v>
      </c>
      <c r="I1787">
        <v>43.02</v>
      </c>
      <c r="J1787" t="s">
        <v>40</v>
      </c>
      <c r="K1787" t="s">
        <v>41</v>
      </c>
    </row>
    <row r="1788" spans="2:11" x14ac:dyDescent="0.15">
      <c r="B1788" t="s">
        <v>3457</v>
      </c>
      <c r="C1788" t="s">
        <v>3458</v>
      </c>
      <c r="D1788" t="s">
        <v>69</v>
      </c>
      <c r="E1788">
        <v>32.03</v>
      </c>
      <c r="F1788" s="10">
        <v>0.115</v>
      </c>
      <c r="G1788" s="10">
        <v>0.88890000000000002</v>
      </c>
      <c r="H1788" t="s">
        <v>7698</v>
      </c>
      <c r="I1788">
        <v>78.72</v>
      </c>
      <c r="J1788" t="s">
        <v>76</v>
      </c>
      <c r="K1788" t="s">
        <v>82</v>
      </c>
    </row>
    <row r="1789" spans="2:11" x14ac:dyDescent="0.15">
      <c r="B1789" t="s">
        <v>4339</v>
      </c>
      <c r="C1789" t="s">
        <v>4340</v>
      </c>
      <c r="D1789" t="s">
        <v>69</v>
      </c>
      <c r="E1789">
        <v>28.44</v>
      </c>
      <c r="F1789" s="10">
        <v>-1.0301</v>
      </c>
      <c r="G1789" s="10">
        <v>42.283999999999999</v>
      </c>
      <c r="H1789" t="s">
        <v>7698</v>
      </c>
      <c r="I1789">
        <v>8.31</v>
      </c>
      <c r="J1789" t="s">
        <v>6370</v>
      </c>
      <c r="K1789" t="s">
        <v>87</v>
      </c>
    </row>
    <row r="1790" spans="2:11" x14ac:dyDescent="0.15">
      <c r="B1790" t="s">
        <v>4995</v>
      </c>
      <c r="C1790" t="s">
        <v>4996</v>
      </c>
      <c r="D1790" t="s">
        <v>36</v>
      </c>
      <c r="E1790" t="s">
        <v>6216</v>
      </c>
      <c r="F1790" s="10">
        <v>-0.49180000000000001</v>
      </c>
      <c r="G1790" s="10">
        <v>0.877</v>
      </c>
      <c r="H1790" t="s">
        <v>7701</v>
      </c>
      <c r="I1790">
        <v>18.47</v>
      </c>
      <c r="J1790" t="s">
        <v>37</v>
      </c>
      <c r="K1790" t="s">
        <v>60</v>
      </c>
    </row>
    <row r="1791" spans="2:11" x14ac:dyDescent="0.15">
      <c r="B1791" t="s">
        <v>3503</v>
      </c>
      <c r="C1791" t="s">
        <v>3504</v>
      </c>
      <c r="D1791" t="s">
        <v>33</v>
      </c>
      <c r="E1791">
        <v>12.06</v>
      </c>
      <c r="F1791" s="10">
        <v>0.1358</v>
      </c>
      <c r="G1791" s="10">
        <v>0.1225</v>
      </c>
      <c r="H1791" t="s">
        <v>7701</v>
      </c>
      <c r="I1791">
        <v>44.5</v>
      </c>
      <c r="J1791" t="s">
        <v>47</v>
      </c>
      <c r="K1791" t="s">
        <v>111</v>
      </c>
    </row>
    <row r="1792" spans="2:11" x14ac:dyDescent="0.15">
      <c r="B1792" t="s">
        <v>4099</v>
      </c>
      <c r="C1792" t="s">
        <v>4100</v>
      </c>
      <c r="D1792" t="s">
        <v>36</v>
      </c>
      <c r="E1792" t="s">
        <v>6216</v>
      </c>
      <c r="F1792" s="10">
        <v>-0.86729999999999996</v>
      </c>
      <c r="G1792" s="10">
        <v>3.7100000000000001E-2</v>
      </c>
      <c r="H1792" t="s">
        <v>7701</v>
      </c>
      <c r="I1792">
        <v>16.89</v>
      </c>
      <c r="J1792" t="s">
        <v>40</v>
      </c>
      <c r="K1792" t="s">
        <v>55</v>
      </c>
    </row>
    <row r="1793" spans="2:11" x14ac:dyDescent="0.15">
      <c r="B1793" t="s">
        <v>4243</v>
      </c>
      <c r="C1793" t="s">
        <v>4244</v>
      </c>
      <c r="D1793" t="s">
        <v>20</v>
      </c>
      <c r="E1793" t="s">
        <v>6216</v>
      </c>
      <c r="F1793" s="10">
        <v>-0.28939999999999999</v>
      </c>
      <c r="G1793" s="10">
        <v>0.1211</v>
      </c>
      <c r="H1793" t="s">
        <v>7701</v>
      </c>
      <c r="I1793">
        <v>59.35</v>
      </c>
      <c r="J1793" t="s">
        <v>23</v>
      </c>
      <c r="K1793" t="s">
        <v>24</v>
      </c>
    </row>
    <row r="1794" spans="2:11" x14ac:dyDescent="0.15">
      <c r="B1794" t="s">
        <v>3795</v>
      </c>
      <c r="C1794" t="s">
        <v>3796</v>
      </c>
      <c r="D1794" t="s">
        <v>36</v>
      </c>
      <c r="E1794" t="s">
        <v>6216</v>
      </c>
      <c r="F1794" s="10">
        <v>-7.7999999999999996E-3</v>
      </c>
      <c r="G1794" s="10">
        <v>0.34960000000000002</v>
      </c>
      <c r="H1794" t="s">
        <v>7701</v>
      </c>
      <c r="I1794">
        <v>277.39</v>
      </c>
      <c r="J1794" t="s">
        <v>37</v>
      </c>
      <c r="K1794" t="s">
        <v>60</v>
      </c>
    </row>
    <row r="1795" spans="2:11" x14ac:dyDescent="0.15">
      <c r="B1795" t="s">
        <v>3193</v>
      </c>
      <c r="C1795" t="s">
        <v>3194</v>
      </c>
      <c r="D1795" t="s">
        <v>28</v>
      </c>
      <c r="E1795">
        <v>23.62</v>
      </c>
      <c r="F1795" s="10">
        <v>9.98E-2</v>
      </c>
      <c r="G1795" s="10">
        <v>1.0874999999999999</v>
      </c>
      <c r="H1795" t="s">
        <v>7701</v>
      </c>
      <c r="I1795">
        <v>31.53</v>
      </c>
      <c r="J1795" t="s">
        <v>29</v>
      </c>
      <c r="K1795" t="s">
        <v>103</v>
      </c>
    </row>
    <row r="1796" spans="2:11" x14ac:dyDescent="0.15">
      <c r="B1796" t="s">
        <v>7702</v>
      </c>
      <c r="C1796" t="s">
        <v>7703</v>
      </c>
      <c r="D1796" t="s">
        <v>33</v>
      </c>
      <c r="E1796">
        <v>17.899999999999999</v>
      </c>
      <c r="F1796" t="s">
        <v>6216</v>
      </c>
      <c r="G1796" s="10">
        <v>4.0000000000000002E-4</v>
      </c>
      <c r="H1796" t="s">
        <v>7704</v>
      </c>
      <c r="I1796">
        <v>10.64</v>
      </c>
      <c r="J1796" t="s">
        <v>34</v>
      </c>
      <c r="K1796" t="s">
        <v>112</v>
      </c>
    </row>
    <row r="1797" spans="2:11" x14ac:dyDescent="0.15">
      <c r="B1797" t="s">
        <v>3935</v>
      </c>
      <c r="C1797" t="s">
        <v>3936</v>
      </c>
      <c r="D1797" t="s">
        <v>69</v>
      </c>
      <c r="E1797">
        <v>13.34</v>
      </c>
      <c r="F1797" s="10">
        <v>0.1171</v>
      </c>
      <c r="G1797" s="10">
        <v>1.6384000000000001</v>
      </c>
      <c r="H1797" t="s">
        <v>7704</v>
      </c>
      <c r="I1797">
        <v>24.39</v>
      </c>
      <c r="J1797" t="s">
        <v>76</v>
      </c>
      <c r="K1797" t="s">
        <v>95</v>
      </c>
    </row>
    <row r="1798" spans="2:11" x14ac:dyDescent="0.15">
      <c r="B1798" t="s">
        <v>5643</v>
      </c>
      <c r="C1798" t="s">
        <v>5644</v>
      </c>
      <c r="D1798" t="s">
        <v>36</v>
      </c>
      <c r="E1798" t="s">
        <v>6216</v>
      </c>
      <c r="F1798" t="s">
        <v>6216</v>
      </c>
      <c r="G1798" t="s">
        <v>6216</v>
      </c>
      <c r="H1798" t="s">
        <v>7705</v>
      </c>
      <c r="I1798">
        <v>17.46</v>
      </c>
      <c r="J1798" t="s">
        <v>40</v>
      </c>
      <c r="K1798" t="s">
        <v>41</v>
      </c>
    </row>
    <row r="1799" spans="2:11" x14ac:dyDescent="0.15">
      <c r="B1799" t="s">
        <v>3565</v>
      </c>
      <c r="C1799" t="s">
        <v>3566</v>
      </c>
      <c r="D1799" t="s">
        <v>69</v>
      </c>
      <c r="E1799">
        <v>18.07</v>
      </c>
      <c r="F1799" s="10">
        <v>9.4100000000000003E-2</v>
      </c>
      <c r="G1799" s="10">
        <v>0</v>
      </c>
      <c r="H1799" t="s">
        <v>7705</v>
      </c>
      <c r="I1799">
        <v>66.48</v>
      </c>
      <c r="J1799" t="s">
        <v>76</v>
      </c>
      <c r="K1799" t="s">
        <v>91</v>
      </c>
    </row>
    <row r="1800" spans="2:11" x14ac:dyDescent="0.15">
      <c r="B1800" t="s">
        <v>3819</v>
      </c>
      <c r="C1800" t="s">
        <v>3820</v>
      </c>
      <c r="D1800" t="s">
        <v>36</v>
      </c>
      <c r="E1800" t="s">
        <v>6216</v>
      </c>
      <c r="F1800" t="s">
        <v>6216</v>
      </c>
      <c r="G1800" t="s">
        <v>6216</v>
      </c>
      <c r="H1800" t="s">
        <v>7705</v>
      </c>
      <c r="I1800">
        <v>21.93</v>
      </c>
      <c r="J1800" t="s">
        <v>40</v>
      </c>
      <c r="K1800" t="s">
        <v>41</v>
      </c>
    </row>
    <row r="1801" spans="2:11" x14ac:dyDescent="0.15">
      <c r="B1801" t="s">
        <v>3307</v>
      </c>
      <c r="C1801" t="s">
        <v>3308</v>
      </c>
      <c r="D1801" t="s">
        <v>80</v>
      </c>
      <c r="E1801">
        <v>22.94</v>
      </c>
      <c r="F1801" s="10">
        <v>8.2100000000000006E-2</v>
      </c>
      <c r="G1801" s="10">
        <v>0.86380000000000001</v>
      </c>
      <c r="H1801" t="s">
        <v>7705</v>
      </c>
      <c r="I1801">
        <v>21.55</v>
      </c>
      <c r="J1801" t="s">
        <v>80</v>
      </c>
      <c r="K1801" t="s">
        <v>81</v>
      </c>
    </row>
    <row r="1802" spans="2:11" x14ac:dyDescent="0.15">
      <c r="B1802" t="s">
        <v>7706</v>
      </c>
      <c r="C1802" t="s">
        <v>7707</v>
      </c>
      <c r="D1802" t="s">
        <v>33</v>
      </c>
      <c r="E1802">
        <v>8.4499999999999993</v>
      </c>
      <c r="F1802" t="s">
        <v>6216</v>
      </c>
      <c r="G1802" s="10">
        <v>1.3172999999999999</v>
      </c>
      <c r="H1802" t="s">
        <v>7708</v>
      </c>
      <c r="I1802">
        <v>25.31</v>
      </c>
      <c r="J1802" t="s">
        <v>34</v>
      </c>
      <c r="K1802" t="s">
        <v>73</v>
      </c>
    </row>
    <row r="1803" spans="2:11" x14ac:dyDescent="0.15">
      <c r="B1803" t="s">
        <v>4023</v>
      </c>
      <c r="C1803" t="s">
        <v>4024</v>
      </c>
      <c r="D1803" t="s">
        <v>69</v>
      </c>
      <c r="E1803">
        <v>67.31</v>
      </c>
      <c r="F1803" s="10">
        <v>5.4699999999999999E-2</v>
      </c>
      <c r="G1803" s="10">
        <v>0.98119999999999996</v>
      </c>
      <c r="H1803" t="s">
        <v>7708</v>
      </c>
      <c r="I1803">
        <v>103.58</v>
      </c>
      <c r="J1803" t="s">
        <v>76</v>
      </c>
      <c r="K1803" t="s">
        <v>107</v>
      </c>
    </row>
    <row r="1804" spans="2:11" x14ac:dyDescent="0.15">
      <c r="B1804" t="s">
        <v>4687</v>
      </c>
      <c r="C1804" t="s">
        <v>4688</v>
      </c>
      <c r="D1804" t="s">
        <v>69</v>
      </c>
      <c r="E1804">
        <v>16.73</v>
      </c>
      <c r="F1804" s="10">
        <v>5.7799999999999997E-2</v>
      </c>
      <c r="G1804" s="10">
        <v>3.1983000000000001</v>
      </c>
      <c r="H1804" t="s">
        <v>7708</v>
      </c>
      <c r="I1804">
        <v>26.22</v>
      </c>
      <c r="J1804" t="s">
        <v>76</v>
      </c>
      <c r="K1804" t="s">
        <v>97</v>
      </c>
    </row>
    <row r="1805" spans="2:11" x14ac:dyDescent="0.15">
      <c r="B1805" t="s">
        <v>3345</v>
      </c>
      <c r="C1805" t="s">
        <v>3346</v>
      </c>
      <c r="D1805" t="s">
        <v>33</v>
      </c>
      <c r="E1805">
        <v>15.32</v>
      </c>
      <c r="F1805" s="10">
        <v>5.0700000000000002E-2</v>
      </c>
      <c r="G1805" s="10">
        <v>5.9900000000000002E-2</v>
      </c>
      <c r="H1805" t="s">
        <v>7708</v>
      </c>
      <c r="I1805">
        <v>57.09</v>
      </c>
      <c r="J1805" t="s">
        <v>85</v>
      </c>
      <c r="K1805" t="s">
        <v>85</v>
      </c>
    </row>
    <row r="1806" spans="2:11" x14ac:dyDescent="0.15">
      <c r="B1806" t="s">
        <v>3841</v>
      </c>
      <c r="C1806" t="s">
        <v>3842</v>
      </c>
      <c r="D1806" t="s">
        <v>69</v>
      </c>
      <c r="E1806">
        <v>27.32</v>
      </c>
      <c r="F1806" s="10">
        <v>8.5599999999999996E-2</v>
      </c>
      <c r="G1806" s="10">
        <v>0.96260000000000001</v>
      </c>
      <c r="H1806" t="s">
        <v>7709</v>
      </c>
      <c r="I1806">
        <v>22.96</v>
      </c>
      <c r="J1806" t="s">
        <v>76</v>
      </c>
      <c r="K1806" t="s">
        <v>95</v>
      </c>
    </row>
    <row r="1807" spans="2:11" x14ac:dyDescent="0.15">
      <c r="B1807" t="s">
        <v>3659</v>
      </c>
      <c r="C1807" t="s">
        <v>3660</v>
      </c>
      <c r="D1807" t="s">
        <v>69</v>
      </c>
      <c r="E1807">
        <v>19.73</v>
      </c>
      <c r="F1807" s="10">
        <v>0.11409999999999999</v>
      </c>
      <c r="G1807" s="10">
        <v>6.9999999999999999E-4</v>
      </c>
      <c r="H1807" t="s">
        <v>7710</v>
      </c>
      <c r="I1807">
        <v>16.43</v>
      </c>
      <c r="J1807" t="s">
        <v>70</v>
      </c>
      <c r="K1807" t="s">
        <v>75</v>
      </c>
    </row>
    <row r="1808" spans="2:11" x14ac:dyDescent="0.15">
      <c r="B1808" t="s">
        <v>3475</v>
      </c>
      <c r="C1808" t="s">
        <v>3476</v>
      </c>
      <c r="D1808" t="s">
        <v>89</v>
      </c>
      <c r="E1808">
        <v>28.74</v>
      </c>
      <c r="F1808" s="10">
        <v>2.7900000000000001E-2</v>
      </c>
      <c r="G1808" s="10">
        <v>0.19159999999999999</v>
      </c>
      <c r="H1808" t="s">
        <v>7710</v>
      </c>
      <c r="I1808">
        <v>67.36</v>
      </c>
      <c r="J1808" t="s">
        <v>89</v>
      </c>
      <c r="K1808" t="s">
        <v>93</v>
      </c>
    </row>
    <row r="1809" spans="2:11" x14ac:dyDescent="0.15">
      <c r="B1809" t="s">
        <v>2817</v>
      </c>
      <c r="C1809" t="s">
        <v>2818</v>
      </c>
      <c r="D1809" t="s">
        <v>33</v>
      </c>
      <c r="E1809">
        <v>87.65</v>
      </c>
      <c r="F1809" s="10">
        <v>2.5499999999999998E-2</v>
      </c>
      <c r="G1809" s="10">
        <v>3.0979999999999999</v>
      </c>
      <c r="H1809" t="s">
        <v>7710</v>
      </c>
      <c r="I1809">
        <v>10.78</v>
      </c>
      <c r="J1809" t="s">
        <v>34</v>
      </c>
      <c r="K1809" t="s">
        <v>112</v>
      </c>
    </row>
    <row r="1810" spans="2:11" x14ac:dyDescent="0.15">
      <c r="B1810" t="s">
        <v>3855</v>
      </c>
      <c r="C1810" t="s">
        <v>3856</v>
      </c>
      <c r="D1810" t="s">
        <v>89</v>
      </c>
      <c r="E1810">
        <v>40.25</v>
      </c>
      <c r="F1810" s="10">
        <v>-0.32119999999999999</v>
      </c>
      <c r="G1810" s="10">
        <v>1.5446</v>
      </c>
      <c r="H1810" t="s">
        <v>7710</v>
      </c>
      <c r="I1810">
        <v>42.69</v>
      </c>
      <c r="J1810" t="s">
        <v>89</v>
      </c>
      <c r="K1810" t="s">
        <v>90</v>
      </c>
    </row>
    <row r="1811" spans="2:11" x14ac:dyDescent="0.15">
      <c r="B1811" t="s">
        <v>2903</v>
      </c>
      <c r="C1811" t="s">
        <v>2904</v>
      </c>
      <c r="D1811" t="s">
        <v>80</v>
      </c>
      <c r="E1811">
        <v>27.36</v>
      </c>
      <c r="F1811" s="10">
        <v>0.18360000000000001</v>
      </c>
      <c r="G1811" s="10">
        <v>5.7099000000000002</v>
      </c>
      <c r="H1811" t="s">
        <v>7711</v>
      </c>
      <c r="I1811">
        <v>269.95</v>
      </c>
      <c r="J1811" t="s">
        <v>80</v>
      </c>
      <c r="K1811" t="s">
        <v>81</v>
      </c>
    </row>
    <row r="1812" spans="2:11" x14ac:dyDescent="0.15">
      <c r="B1812" t="s">
        <v>3563</v>
      </c>
      <c r="C1812" t="s">
        <v>3564</v>
      </c>
      <c r="D1812" t="s">
        <v>36</v>
      </c>
      <c r="E1812" t="s">
        <v>6216</v>
      </c>
      <c r="F1812" s="10">
        <v>-0.63759999999999994</v>
      </c>
      <c r="G1812" s="10">
        <v>0.14829999999999999</v>
      </c>
      <c r="H1812" t="s">
        <v>7711</v>
      </c>
      <c r="I1812">
        <v>17.07</v>
      </c>
      <c r="J1812" t="s">
        <v>40</v>
      </c>
      <c r="K1812" t="s">
        <v>55</v>
      </c>
    </row>
    <row r="1813" spans="2:11" x14ac:dyDescent="0.15">
      <c r="B1813" t="s">
        <v>3651</v>
      </c>
      <c r="C1813" t="s">
        <v>3652</v>
      </c>
      <c r="D1813" t="s">
        <v>43</v>
      </c>
      <c r="E1813" t="s">
        <v>6216</v>
      </c>
      <c r="F1813" s="10">
        <v>-6.9199999999999998E-2</v>
      </c>
      <c r="G1813" s="10">
        <v>1.748</v>
      </c>
      <c r="H1813" t="s">
        <v>7711</v>
      </c>
      <c r="I1813">
        <v>5.64</v>
      </c>
      <c r="J1813" t="s">
        <v>43</v>
      </c>
      <c r="K1813" t="s">
        <v>44</v>
      </c>
    </row>
    <row r="1814" spans="2:11" x14ac:dyDescent="0.15">
      <c r="B1814" t="s">
        <v>3281</v>
      </c>
      <c r="C1814" t="s">
        <v>3282</v>
      </c>
      <c r="D1814" t="s">
        <v>69</v>
      </c>
      <c r="E1814">
        <v>28.57</v>
      </c>
      <c r="F1814" s="10">
        <v>-5.8999999999999999E-3</v>
      </c>
      <c r="G1814" s="10">
        <v>0.58520000000000005</v>
      </c>
      <c r="H1814" t="s">
        <v>7712</v>
      </c>
      <c r="I1814">
        <v>59.02</v>
      </c>
      <c r="J1814" t="s">
        <v>6370</v>
      </c>
      <c r="K1814" t="s">
        <v>96</v>
      </c>
    </row>
    <row r="1815" spans="2:11" x14ac:dyDescent="0.15">
      <c r="B1815" t="s">
        <v>3805</v>
      </c>
      <c r="C1815" t="s">
        <v>3806</v>
      </c>
      <c r="D1815" t="s">
        <v>20</v>
      </c>
      <c r="E1815">
        <v>21.62</v>
      </c>
      <c r="F1815" s="10">
        <v>0.1014</v>
      </c>
      <c r="G1815" s="10">
        <v>2.3199999999999998E-2</v>
      </c>
      <c r="H1815" t="s">
        <v>7712</v>
      </c>
      <c r="I1815">
        <v>50.82</v>
      </c>
      <c r="J1815" t="s">
        <v>21</v>
      </c>
      <c r="K1815" t="s">
        <v>92</v>
      </c>
    </row>
    <row r="1816" spans="2:11" x14ac:dyDescent="0.15">
      <c r="B1816" t="s">
        <v>5999</v>
      </c>
      <c r="C1816" t="s">
        <v>6000</v>
      </c>
      <c r="D1816" t="s">
        <v>36</v>
      </c>
      <c r="E1816" t="s">
        <v>6216</v>
      </c>
      <c r="F1816" s="10">
        <v>-0.43569999999999998</v>
      </c>
      <c r="G1816" s="10">
        <v>6.6400000000000001E-2</v>
      </c>
      <c r="H1816" t="s">
        <v>7712</v>
      </c>
      <c r="I1816">
        <v>19.170000000000002</v>
      </c>
      <c r="J1816" t="s">
        <v>40</v>
      </c>
      <c r="K1816" t="s">
        <v>55</v>
      </c>
    </row>
    <row r="1817" spans="2:11" x14ac:dyDescent="0.15">
      <c r="B1817" t="s">
        <v>3135</v>
      </c>
      <c r="C1817" t="s">
        <v>3136</v>
      </c>
      <c r="D1817" t="s">
        <v>45</v>
      </c>
      <c r="E1817" t="s">
        <v>6216</v>
      </c>
      <c r="F1817" s="10">
        <v>-5.0599999999999999E-2</v>
      </c>
      <c r="G1817" s="10">
        <v>0.36059999999999998</v>
      </c>
      <c r="H1817" t="s">
        <v>7713</v>
      </c>
      <c r="I1817">
        <v>75.55</v>
      </c>
      <c r="J1817" t="s">
        <v>53</v>
      </c>
      <c r="K1817" t="s">
        <v>84</v>
      </c>
    </row>
    <row r="1818" spans="2:11" x14ac:dyDescent="0.15">
      <c r="B1818" t="s">
        <v>5863</v>
      </c>
      <c r="C1818" t="s">
        <v>5864</v>
      </c>
      <c r="D1818" t="s">
        <v>36</v>
      </c>
      <c r="E1818" t="s">
        <v>6216</v>
      </c>
      <c r="F1818" s="10">
        <v>-0.54320000000000002</v>
      </c>
      <c r="G1818" s="10">
        <v>7.6E-3</v>
      </c>
      <c r="H1818" t="s">
        <v>7713</v>
      </c>
      <c r="I1818">
        <v>54.55</v>
      </c>
      <c r="J1818" t="s">
        <v>40</v>
      </c>
      <c r="K1818" t="s">
        <v>55</v>
      </c>
    </row>
    <row r="1819" spans="2:11" x14ac:dyDescent="0.15">
      <c r="B1819" t="s">
        <v>7714</v>
      </c>
      <c r="C1819" t="s">
        <v>7715</v>
      </c>
      <c r="D1819" t="s">
        <v>36</v>
      </c>
      <c r="E1819" t="s">
        <v>6216</v>
      </c>
      <c r="F1819" t="s">
        <v>6216</v>
      </c>
      <c r="G1819" t="s">
        <v>6216</v>
      </c>
      <c r="H1819" t="s">
        <v>7716</v>
      </c>
      <c r="I1819">
        <v>24.49</v>
      </c>
      <c r="J1819" t="s">
        <v>40</v>
      </c>
      <c r="K1819" t="s">
        <v>55</v>
      </c>
    </row>
    <row r="1820" spans="2:11" x14ac:dyDescent="0.15">
      <c r="B1820" t="s">
        <v>3413</v>
      </c>
      <c r="C1820" t="s">
        <v>3414</v>
      </c>
      <c r="D1820" t="s">
        <v>28</v>
      </c>
      <c r="E1820">
        <v>28.14</v>
      </c>
      <c r="F1820" t="s">
        <v>6216</v>
      </c>
      <c r="G1820" t="s">
        <v>6216</v>
      </c>
      <c r="H1820" t="s">
        <v>7716</v>
      </c>
      <c r="I1820">
        <v>77.87</v>
      </c>
      <c r="J1820" t="s">
        <v>58</v>
      </c>
      <c r="K1820" t="s">
        <v>59</v>
      </c>
    </row>
    <row r="1821" spans="2:11" x14ac:dyDescent="0.15">
      <c r="B1821" t="s">
        <v>4017</v>
      </c>
      <c r="C1821" t="s">
        <v>4018</v>
      </c>
      <c r="D1821" t="s">
        <v>36</v>
      </c>
      <c r="E1821" t="s">
        <v>6216</v>
      </c>
      <c r="F1821" s="10">
        <v>-0.76319999999999999</v>
      </c>
      <c r="G1821" s="10">
        <v>1.6299999999999999E-2</v>
      </c>
      <c r="H1821" t="s">
        <v>7716</v>
      </c>
      <c r="I1821">
        <v>25.64</v>
      </c>
      <c r="J1821" t="s">
        <v>40</v>
      </c>
      <c r="K1821" t="s">
        <v>55</v>
      </c>
    </row>
    <row r="1822" spans="2:11" x14ac:dyDescent="0.15">
      <c r="B1822" t="s">
        <v>3541</v>
      </c>
      <c r="C1822" t="s">
        <v>3542</v>
      </c>
      <c r="D1822" t="s">
        <v>25</v>
      </c>
      <c r="E1822" t="s">
        <v>6216</v>
      </c>
      <c r="F1822" s="10">
        <v>-0.13700000000000001</v>
      </c>
      <c r="G1822" s="10">
        <v>4.5999999999999999E-3</v>
      </c>
      <c r="H1822" t="s">
        <v>7716</v>
      </c>
      <c r="I1822">
        <v>41.01</v>
      </c>
      <c r="J1822" t="s">
        <v>26</v>
      </c>
      <c r="K1822" t="s">
        <v>74</v>
      </c>
    </row>
    <row r="1823" spans="2:11" x14ac:dyDescent="0.15">
      <c r="B1823" t="s">
        <v>5617</v>
      </c>
      <c r="C1823" t="s">
        <v>5618</v>
      </c>
      <c r="D1823" t="s">
        <v>36</v>
      </c>
      <c r="E1823" t="s">
        <v>6216</v>
      </c>
      <c r="F1823" t="s">
        <v>6216</v>
      </c>
      <c r="G1823" t="s">
        <v>6216</v>
      </c>
      <c r="H1823" t="s">
        <v>7717</v>
      </c>
      <c r="I1823">
        <v>5.3</v>
      </c>
      <c r="J1823" t="s">
        <v>40</v>
      </c>
      <c r="K1823" t="s">
        <v>55</v>
      </c>
    </row>
    <row r="1824" spans="2:11" x14ac:dyDescent="0.15">
      <c r="B1824" t="s">
        <v>2943</v>
      </c>
      <c r="C1824" t="s">
        <v>2944</v>
      </c>
      <c r="D1824" t="s">
        <v>80</v>
      </c>
      <c r="E1824" t="s">
        <v>6216</v>
      </c>
      <c r="F1824" s="10">
        <v>-0.1182</v>
      </c>
      <c r="G1824" s="10">
        <v>1.4338</v>
      </c>
      <c r="H1824" t="s">
        <v>7717</v>
      </c>
      <c r="I1824">
        <v>14.86</v>
      </c>
      <c r="J1824" t="s">
        <v>80</v>
      </c>
      <c r="K1824" t="s">
        <v>81</v>
      </c>
    </row>
    <row r="1825" spans="2:11" x14ac:dyDescent="0.15">
      <c r="B1825" t="s">
        <v>4407</v>
      </c>
      <c r="C1825" t="s">
        <v>4408</v>
      </c>
      <c r="D1825" t="s">
        <v>20</v>
      </c>
      <c r="E1825">
        <v>12.07</v>
      </c>
      <c r="F1825" s="10">
        <v>-0.31269999999999998</v>
      </c>
      <c r="G1825" s="10">
        <v>0.82479999999999998</v>
      </c>
      <c r="H1825" t="s">
        <v>7717</v>
      </c>
      <c r="I1825">
        <v>8.85</v>
      </c>
      <c r="J1825" t="s">
        <v>21</v>
      </c>
      <c r="K1825" t="s">
        <v>63</v>
      </c>
    </row>
    <row r="1826" spans="2:11" x14ac:dyDescent="0.15">
      <c r="B1826" t="s">
        <v>3071</v>
      </c>
      <c r="C1826" t="s">
        <v>3072</v>
      </c>
      <c r="D1826" t="s">
        <v>80</v>
      </c>
      <c r="E1826">
        <v>178.21</v>
      </c>
      <c r="F1826" s="10">
        <v>8.6999999999999994E-3</v>
      </c>
      <c r="G1826" s="10">
        <v>0.71079999999999999</v>
      </c>
      <c r="H1826" t="s">
        <v>7718</v>
      </c>
      <c r="I1826">
        <v>18.23</v>
      </c>
      <c r="J1826" t="s">
        <v>80</v>
      </c>
      <c r="K1826" t="s">
        <v>81</v>
      </c>
    </row>
    <row r="1827" spans="2:11" x14ac:dyDescent="0.15">
      <c r="B1827" t="s">
        <v>4585</v>
      </c>
      <c r="C1827" t="s">
        <v>4586</v>
      </c>
      <c r="D1827" t="s">
        <v>20</v>
      </c>
      <c r="E1827">
        <v>24.97</v>
      </c>
      <c r="F1827" s="10">
        <v>0.1109</v>
      </c>
      <c r="G1827" s="10">
        <v>0.1</v>
      </c>
      <c r="H1827" t="s">
        <v>7718</v>
      </c>
      <c r="I1827">
        <v>36.700000000000003</v>
      </c>
      <c r="J1827" t="s">
        <v>48</v>
      </c>
      <c r="K1827" t="s">
        <v>48</v>
      </c>
    </row>
    <row r="1828" spans="2:11" x14ac:dyDescent="0.15">
      <c r="B1828" t="s">
        <v>3917</v>
      </c>
      <c r="C1828" t="s">
        <v>3918</v>
      </c>
      <c r="D1828" t="s">
        <v>89</v>
      </c>
      <c r="E1828">
        <v>22.59</v>
      </c>
      <c r="F1828" s="10">
        <v>-1.6400000000000001E-2</v>
      </c>
      <c r="G1828" s="10">
        <v>2.1023000000000001</v>
      </c>
      <c r="H1828" t="s">
        <v>7718</v>
      </c>
      <c r="I1828">
        <v>15.52</v>
      </c>
      <c r="J1828" t="s">
        <v>89</v>
      </c>
      <c r="K1828" t="s">
        <v>90</v>
      </c>
    </row>
    <row r="1829" spans="2:11" x14ac:dyDescent="0.15">
      <c r="B1829" t="s">
        <v>4227</v>
      </c>
      <c r="C1829" t="s">
        <v>4228</v>
      </c>
      <c r="D1829" t="s">
        <v>43</v>
      </c>
      <c r="E1829" t="s">
        <v>6216</v>
      </c>
      <c r="F1829" s="10">
        <v>-1.5085999999999999</v>
      </c>
      <c r="G1829" s="10">
        <v>0.34</v>
      </c>
      <c r="H1829" t="s">
        <v>7718</v>
      </c>
      <c r="I1829">
        <v>32.75</v>
      </c>
      <c r="J1829" t="s">
        <v>43</v>
      </c>
      <c r="K1829" t="s">
        <v>44</v>
      </c>
    </row>
    <row r="1830" spans="2:11" x14ac:dyDescent="0.15">
      <c r="B1830" t="s">
        <v>3649</v>
      </c>
      <c r="C1830" t="s">
        <v>3650</v>
      </c>
      <c r="D1830" t="s">
        <v>33</v>
      </c>
      <c r="E1830">
        <v>15.14</v>
      </c>
      <c r="F1830" s="10">
        <v>7.6399999999999996E-2</v>
      </c>
      <c r="G1830" s="10">
        <v>0.52839999999999998</v>
      </c>
      <c r="H1830" t="s">
        <v>7718</v>
      </c>
      <c r="I1830">
        <v>42.83</v>
      </c>
      <c r="J1830" t="s">
        <v>47</v>
      </c>
      <c r="K1830" t="s">
        <v>47</v>
      </c>
    </row>
    <row r="1831" spans="2:11" x14ac:dyDescent="0.15">
      <c r="B1831" t="s">
        <v>3615</v>
      </c>
      <c r="C1831" t="s">
        <v>3616</v>
      </c>
      <c r="D1831" t="s">
        <v>33</v>
      </c>
      <c r="E1831">
        <v>16.46</v>
      </c>
      <c r="F1831" s="10">
        <v>4.6399999999999997E-2</v>
      </c>
      <c r="G1831" s="10">
        <v>0.2452</v>
      </c>
      <c r="H1831" t="s">
        <v>7718</v>
      </c>
      <c r="I1831">
        <v>22.09</v>
      </c>
      <c r="J1831" t="s">
        <v>47</v>
      </c>
      <c r="K1831" t="s">
        <v>47</v>
      </c>
    </row>
    <row r="1832" spans="2:11" x14ac:dyDescent="0.15">
      <c r="B1832" t="s">
        <v>2933</v>
      </c>
      <c r="C1832" t="s">
        <v>2934</v>
      </c>
      <c r="D1832" t="s">
        <v>36</v>
      </c>
      <c r="E1832" t="s">
        <v>6216</v>
      </c>
      <c r="F1832" s="10">
        <v>-0.5806</v>
      </c>
      <c r="G1832" s="10">
        <v>0.33229999999999998</v>
      </c>
      <c r="H1832" t="s">
        <v>7719</v>
      </c>
      <c r="I1832">
        <v>22.6</v>
      </c>
      <c r="J1832" t="s">
        <v>40</v>
      </c>
      <c r="K1832" t="s">
        <v>41</v>
      </c>
    </row>
    <row r="1833" spans="2:11" x14ac:dyDescent="0.15">
      <c r="B1833" t="s">
        <v>3645</v>
      </c>
      <c r="C1833" t="s">
        <v>3646</v>
      </c>
      <c r="D1833" t="s">
        <v>20</v>
      </c>
      <c r="E1833">
        <v>18.579999999999998</v>
      </c>
      <c r="F1833" s="10">
        <v>8.9800000000000005E-2</v>
      </c>
      <c r="G1833" s="10">
        <v>5.0299999999999997E-2</v>
      </c>
      <c r="H1833" t="s">
        <v>7719</v>
      </c>
      <c r="I1833">
        <v>39.47</v>
      </c>
      <c r="J1833" t="s">
        <v>21</v>
      </c>
      <c r="K1833" t="s">
        <v>63</v>
      </c>
    </row>
    <row r="1834" spans="2:11" x14ac:dyDescent="0.15">
      <c r="B1834" t="s">
        <v>5123</v>
      </c>
      <c r="C1834" t="s">
        <v>5124</v>
      </c>
      <c r="D1834" t="s">
        <v>36</v>
      </c>
      <c r="E1834" t="s">
        <v>6216</v>
      </c>
      <c r="F1834" s="10">
        <v>-2.1072000000000002</v>
      </c>
      <c r="G1834" s="10">
        <v>2.1703000000000001</v>
      </c>
      <c r="H1834" t="s">
        <v>7719</v>
      </c>
      <c r="I1834">
        <v>15.7</v>
      </c>
      <c r="J1834" t="s">
        <v>37</v>
      </c>
      <c r="K1834" t="s">
        <v>60</v>
      </c>
    </row>
    <row r="1835" spans="2:11" x14ac:dyDescent="0.15">
      <c r="B1835" t="s">
        <v>3923</v>
      </c>
      <c r="C1835" t="s">
        <v>3924</v>
      </c>
      <c r="D1835" t="s">
        <v>45</v>
      </c>
      <c r="E1835">
        <v>103.07</v>
      </c>
      <c r="F1835" s="10">
        <v>2.3300000000000001E-2</v>
      </c>
      <c r="G1835" s="10">
        <v>0.57279999999999998</v>
      </c>
      <c r="H1835" t="s">
        <v>7719</v>
      </c>
      <c r="I1835">
        <v>25.14</v>
      </c>
      <c r="J1835" t="s">
        <v>49</v>
      </c>
      <c r="K1835" t="s">
        <v>83</v>
      </c>
    </row>
    <row r="1836" spans="2:11" x14ac:dyDescent="0.15">
      <c r="B1836" t="s">
        <v>2969</v>
      </c>
      <c r="C1836" t="s">
        <v>2970</v>
      </c>
      <c r="D1836" t="s">
        <v>43</v>
      </c>
      <c r="E1836" t="s">
        <v>6216</v>
      </c>
      <c r="F1836" s="10">
        <v>-0.33139999999999997</v>
      </c>
      <c r="G1836" s="10">
        <v>0.4602</v>
      </c>
      <c r="H1836" t="s">
        <v>7719</v>
      </c>
      <c r="I1836">
        <v>6.7</v>
      </c>
      <c r="J1836" t="s">
        <v>43</v>
      </c>
      <c r="K1836" t="s">
        <v>101</v>
      </c>
    </row>
    <row r="1837" spans="2:11" x14ac:dyDescent="0.15">
      <c r="B1837" t="s">
        <v>3623</v>
      </c>
      <c r="C1837" t="s">
        <v>3624</v>
      </c>
      <c r="D1837" t="s">
        <v>69</v>
      </c>
      <c r="E1837">
        <v>25.43</v>
      </c>
      <c r="F1837" s="10">
        <v>2.01E-2</v>
      </c>
      <c r="G1837" s="10">
        <v>0.35499999999999998</v>
      </c>
      <c r="H1837" t="s">
        <v>7719</v>
      </c>
      <c r="I1837">
        <v>50.89</v>
      </c>
      <c r="J1837" t="s">
        <v>76</v>
      </c>
      <c r="K1837" t="s">
        <v>91</v>
      </c>
    </row>
    <row r="1838" spans="2:11" x14ac:dyDescent="0.15">
      <c r="B1838" t="s">
        <v>7720</v>
      </c>
      <c r="C1838" t="s">
        <v>7721</v>
      </c>
      <c r="D1838" t="s">
        <v>36</v>
      </c>
      <c r="E1838" t="s">
        <v>6216</v>
      </c>
      <c r="F1838" t="s">
        <v>6216</v>
      </c>
      <c r="G1838" s="10">
        <v>0</v>
      </c>
      <c r="H1838" t="s">
        <v>7719</v>
      </c>
      <c r="I1838">
        <v>34.1</v>
      </c>
      <c r="J1838" t="s">
        <v>40</v>
      </c>
      <c r="K1838" t="s">
        <v>55</v>
      </c>
    </row>
    <row r="1839" spans="2:11" x14ac:dyDescent="0.15">
      <c r="B1839" t="s">
        <v>3497</v>
      </c>
      <c r="C1839" t="s">
        <v>3498</v>
      </c>
      <c r="D1839" t="s">
        <v>28</v>
      </c>
      <c r="E1839" t="s">
        <v>6216</v>
      </c>
      <c r="F1839" s="10">
        <v>-0.14560000000000001</v>
      </c>
      <c r="G1839" s="10">
        <v>0.81779999999999997</v>
      </c>
      <c r="H1839" t="s">
        <v>7722</v>
      </c>
      <c r="I1839">
        <v>75.5</v>
      </c>
      <c r="J1839" t="s">
        <v>67</v>
      </c>
      <c r="K1839" t="s">
        <v>68</v>
      </c>
    </row>
    <row r="1840" spans="2:11" x14ac:dyDescent="0.15">
      <c r="B1840" t="s">
        <v>3737</v>
      </c>
      <c r="C1840" t="s">
        <v>3738</v>
      </c>
      <c r="D1840" t="s">
        <v>20</v>
      </c>
      <c r="E1840" t="s">
        <v>6216</v>
      </c>
      <c r="F1840" s="10">
        <v>-2.64E-2</v>
      </c>
      <c r="G1840" s="10">
        <v>4.5699999999999998E-2</v>
      </c>
      <c r="H1840" t="s">
        <v>7722</v>
      </c>
      <c r="I1840">
        <v>15.4</v>
      </c>
      <c r="J1840" t="s">
        <v>23</v>
      </c>
      <c r="K1840" t="s">
        <v>24</v>
      </c>
    </row>
    <row r="1841" spans="2:11" x14ac:dyDescent="0.15">
      <c r="B1841" t="s">
        <v>4119</v>
      </c>
      <c r="C1841" t="s">
        <v>4120</v>
      </c>
      <c r="D1841" t="s">
        <v>36</v>
      </c>
      <c r="E1841" t="s">
        <v>6216</v>
      </c>
      <c r="F1841" s="10">
        <v>0.1648</v>
      </c>
      <c r="G1841" s="10">
        <v>0.59770000000000001</v>
      </c>
      <c r="H1841" t="s">
        <v>7722</v>
      </c>
      <c r="I1841">
        <v>23.9</v>
      </c>
      <c r="J1841" t="s">
        <v>37</v>
      </c>
      <c r="K1841" t="s">
        <v>38</v>
      </c>
    </row>
    <row r="1842" spans="2:11" x14ac:dyDescent="0.15">
      <c r="B1842" t="s">
        <v>4221</v>
      </c>
      <c r="C1842" t="s">
        <v>4222</v>
      </c>
      <c r="D1842" t="s">
        <v>28</v>
      </c>
      <c r="E1842" t="s">
        <v>6216</v>
      </c>
      <c r="F1842" t="s">
        <v>6216</v>
      </c>
      <c r="G1842" t="s">
        <v>6216</v>
      </c>
      <c r="H1842" t="s">
        <v>7722</v>
      </c>
      <c r="I1842">
        <v>14.73</v>
      </c>
      <c r="J1842" t="s">
        <v>58</v>
      </c>
      <c r="K1842" t="s">
        <v>59</v>
      </c>
    </row>
    <row r="1843" spans="2:11" x14ac:dyDescent="0.15">
      <c r="B1843" t="s">
        <v>3895</v>
      </c>
      <c r="C1843" t="s">
        <v>3896</v>
      </c>
      <c r="D1843" t="s">
        <v>36</v>
      </c>
      <c r="E1843">
        <v>45.54</v>
      </c>
      <c r="F1843" s="10">
        <v>1.2999999999999999E-3</v>
      </c>
      <c r="G1843" s="10">
        <v>0.43380000000000002</v>
      </c>
      <c r="H1843" t="s">
        <v>7722</v>
      </c>
      <c r="I1843">
        <v>18.97</v>
      </c>
      <c r="J1843" t="s">
        <v>37</v>
      </c>
      <c r="K1843" t="s">
        <v>60</v>
      </c>
    </row>
    <row r="1844" spans="2:11" x14ac:dyDescent="0.15">
      <c r="B1844" t="s">
        <v>3707</v>
      </c>
      <c r="C1844" t="s">
        <v>3708</v>
      </c>
      <c r="D1844" t="s">
        <v>65</v>
      </c>
      <c r="E1844">
        <v>31.89</v>
      </c>
      <c r="F1844" s="10">
        <v>0.1232</v>
      </c>
      <c r="G1844" s="10">
        <v>0.82579999999999998</v>
      </c>
      <c r="H1844" t="s">
        <v>7722</v>
      </c>
      <c r="I1844">
        <v>69.2</v>
      </c>
      <c r="J1844" t="s">
        <v>65</v>
      </c>
      <c r="K1844" t="s">
        <v>98</v>
      </c>
    </row>
    <row r="1845" spans="2:11" x14ac:dyDescent="0.15">
      <c r="B1845" t="s">
        <v>4863</v>
      </c>
      <c r="C1845" t="s">
        <v>4864</v>
      </c>
      <c r="D1845" t="s">
        <v>36</v>
      </c>
      <c r="E1845" t="s">
        <v>6216</v>
      </c>
      <c r="F1845" s="10">
        <v>1.01E-2</v>
      </c>
      <c r="G1845" s="10">
        <v>4.1000000000000003E-3</v>
      </c>
      <c r="H1845" t="s">
        <v>7722</v>
      </c>
      <c r="I1845">
        <v>37.950000000000003</v>
      </c>
      <c r="J1845" t="s">
        <v>37</v>
      </c>
      <c r="K1845" t="s">
        <v>60</v>
      </c>
    </row>
    <row r="1846" spans="2:11" x14ac:dyDescent="0.15">
      <c r="B1846" t="s">
        <v>7723</v>
      </c>
      <c r="C1846" t="s">
        <v>7724</v>
      </c>
      <c r="D1846" t="s">
        <v>45</v>
      </c>
      <c r="E1846" t="s">
        <v>6216</v>
      </c>
      <c r="F1846" s="10">
        <v>3.9800000000000002E-2</v>
      </c>
      <c r="G1846" s="10">
        <v>0.154</v>
      </c>
      <c r="H1846" t="s">
        <v>7722</v>
      </c>
      <c r="I1846">
        <v>14.61</v>
      </c>
      <c r="J1846" t="s">
        <v>49</v>
      </c>
      <c r="K1846" t="s">
        <v>83</v>
      </c>
    </row>
    <row r="1847" spans="2:11" x14ac:dyDescent="0.15">
      <c r="B1847" t="s">
        <v>2773</v>
      </c>
      <c r="C1847" t="s">
        <v>2774</v>
      </c>
      <c r="D1847" t="s">
        <v>33</v>
      </c>
      <c r="E1847" t="s">
        <v>6216</v>
      </c>
      <c r="F1847" s="10">
        <v>-0.1709</v>
      </c>
      <c r="G1847" s="10">
        <v>0.2303</v>
      </c>
      <c r="H1847" t="s">
        <v>7722</v>
      </c>
      <c r="I1847">
        <v>24.9</v>
      </c>
      <c r="J1847" t="s">
        <v>85</v>
      </c>
      <c r="K1847" t="s">
        <v>85</v>
      </c>
    </row>
    <row r="1848" spans="2:11" x14ac:dyDescent="0.15">
      <c r="B1848" t="s">
        <v>4063</v>
      </c>
      <c r="C1848" t="s">
        <v>4064</v>
      </c>
      <c r="D1848" t="s">
        <v>20</v>
      </c>
      <c r="E1848">
        <v>282.14999999999998</v>
      </c>
      <c r="F1848" s="10">
        <v>2.7799999999999998E-2</v>
      </c>
      <c r="G1848" s="10">
        <v>0.27429999999999999</v>
      </c>
      <c r="H1848" t="s">
        <v>7722</v>
      </c>
      <c r="I1848">
        <v>64.19</v>
      </c>
      <c r="J1848" t="s">
        <v>23</v>
      </c>
      <c r="K1848" t="s">
        <v>24</v>
      </c>
    </row>
    <row r="1849" spans="2:11" x14ac:dyDescent="0.15">
      <c r="B1849" t="s">
        <v>4649</v>
      </c>
      <c r="C1849" t="s">
        <v>4650</v>
      </c>
      <c r="D1849" t="s">
        <v>25</v>
      </c>
      <c r="E1849" t="s">
        <v>6216</v>
      </c>
      <c r="F1849" s="10">
        <v>-3.8199999999999998E-2</v>
      </c>
      <c r="G1849" s="10">
        <v>0.19</v>
      </c>
      <c r="H1849" t="s">
        <v>7722</v>
      </c>
      <c r="I1849">
        <v>43</v>
      </c>
      <c r="J1849" t="s">
        <v>26</v>
      </c>
      <c r="K1849" t="s">
        <v>74</v>
      </c>
    </row>
    <row r="1850" spans="2:11" x14ac:dyDescent="0.15">
      <c r="B1850" t="s">
        <v>4381</v>
      </c>
      <c r="C1850" t="s">
        <v>4382</v>
      </c>
      <c r="D1850" t="s">
        <v>25</v>
      </c>
      <c r="E1850">
        <v>172.19</v>
      </c>
      <c r="F1850" s="10">
        <v>0.1191</v>
      </c>
      <c r="G1850" s="10">
        <v>3.8600000000000002E-2</v>
      </c>
      <c r="H1850" t="s">
        <v>7725</v>
      </c>
      <c r="I1850">
        <v>23.39</v>
      </c>
      <c r="J1850" t="s">
        <v>26</v>
      </c>
      <c r="K1850" t="s">
        <v>27</v>
      </c>
    </row>
    <row r="1851" spans="2:11" x14ac:dyDescent="0.15">
      <c r="B1851" t="s">
        <v>3513</v>
      </c>
      <c r="C1851" t="s">
        <v>3514</v>
      </c>
      <c r="D1851" t="s">
        <v>69</v>
      </c>
      <c r="E1851" t="s">
        <v>6216</v>
      </c>
      <c r="F1851" s="10">
        <v>-0.60750000000000004</v>
      </c>
      <c r="G1851" s="10">
        <v>3.093</v>
      </c>
      <c r="H1851" t="s">
        <v>7725</v>
      </c>
      <c r="I1851">
        <v>26.2</v>
      </c>
      <c r="J1851" t="s">
        <v>70</v>
      </c>
      <c r="K1851" t="s">
        <v>106</v>
      </c>
    </row>
    <row r="1852" spans="2:11" x14ac:dyDescent="0.15">
      <c r="B1852" t="s">
        <v>3461</v>
      </c>
      <c r="C1852" t="s">
        <v>3462</v>
      </c>
      <c r="D1852" t="s">
        <v>33</v>
      </c>
      <c r="E1852">
        <v>16.63</v>
      </c>
      <c r="F1852" s="10">
        <v>6.9099999999999995E-2</v>
      </c>
      <c r="G1852" s="10">
        <v>0.3281</v>
      </c>
      <c r="H1852" t="s">
        <v>7725</v>
      </c>
      <c r="I1852">
        <v>13.58</v>
      </c>
      <c r="J1852" t="s">
        <v>47</v>
      </c>
      <c r="K1852" t="s">
        <v>47</v>
      </c>
    </row>
    <row r="1853" spans="2:11" x14ac:dyDescent="0.15">
      <c r="B1853" t="s">
        <v>3635</v>
      </c>
      <c r="C1853" t="s">
        <v>3636</v>
      </c>
      <c r="D1853" t="s">
        <v>33</v>
      </c>
      <c r="E1853">
        <v>20.25</v>
      </c>
      <c r="F1853" s="10">
        <v>7.0800000000000002E-2</v>
      </c>
      <c r="G1853" s="10">
        <v>0.1216</v>
      </c>
      <c r="H1853" t="s">
        <v>7726</v>
      </c>
      <c r="I1853">
        <v>43.69</v>
      </c>
      <c r="J1853" t="s">
        <v>47</v>
      </c>
      <c r="K1853" t="s">
        <v>47</v>
      </c>
    </row>
    <row r="1854" spans="2:11" x14ac:dyDescent="0.15">
      <c r="B1854" t="s">
        <v>4587</v>
      </c>
      <c r="C1854" t="s">
        <v>4588</v>
      </c>
      <c r="D1854" t="s">
        <v>89</v>
      </c>
      <c r="E1854" t="s">
        <v>6216</v>
      </c>
      <c r="F1854" s="10">
        <v>-0.2019</v>
      </c>
      <c r="G1854" s="10">
        <v>0.623</v>
      </c>
      <c r="H1854" t="s">
        <v>7726</v>
      </c>
      <c r="I1854">
        <v>12.88</v>
      </c>
      <c r="J1854" t="s">
        <v>89</v>
      </c>
      <c r="K1854" t="s">
        <v>93</v>
      </c>
    </row>
    <row r="1855" spans="2:11" x14ac:dyDescent="0.15">
      <c r="B1855" t="s">
        <v>3781</v>
      </c>
      <c r="C1855" t="s">
        <v>3782</v>
      </c>
      <c r="D1855" t="s">
        <v>36</v>
      </c>
      <c r="E1855">
        <v>40.270000000000003</v>
      </c>
      <c r="F1855" s="10">
        <v>1.4200000000000001E-2</v>
      </c>
      <c r="G1855" s="10">
        <v>0.16600000000000001</v>
      </c>
      <c r="H1855" t="s">
        <v>7726</v>
      </c>
      <c r="I1855">
        <v>18.02</v>
      </c>
      <c r="J1855" t="s">
        <v>37</v>
      </c>
      <c r="K1855" t="s">
        <v>99</v>
      </c>
    </row>
    <row r="1856" spans="2:11" x14ac:dyDescent="0.15">
      <c r="B1856" t="s">
        <v>4021</v>
      </c>
      <c r="C1856" t="s">
        <v>4022</v>
      </c>
      <c r="D1856" t="s">
        <v>80</v>
      </c>
      <c r="E1856">
        <v>39.74</v>
      </c>
      <c r="F1856" s="10">
        <v>2.4899999999999999E-2</v>
      </c>
      <c r="G1856" s="10">
        <v>2.8401999999999998</v>
      </c>
      <c r="H1856" t="s">
        <v>7726</v>
      </c>
      <c r="I1856">
        <v>40.340000000000003</v>
      </c>
      <c r="J1856" t="s">
        <v>80</v>
      </c>
      <c r="K1856" t="s">
        <v>102</v>
      </c>
    </row>
    <row r="1857" spans="2:11" x14ac:dyDescent="0.15">
      <c r="B1857" t="s">
        <v>3117</v>
      </c>
      <c r="C1857" t="s">
        <v>3118</v>
      </c>
      <c r="D1857" t="s">
        <v>36</v>
      </c>
      <c r="E1857">
        <v>35.19</v>
      </c>
      <c r="F1857" s="10">
        <v>0.76549999999999996</v>
      </c>
      <c r="G1857" s="10">
        <v>0.47589999999999999</v>
      </c>
      <c r="H1857" t="s">
        <v>7727</v>
      </c>
      <c r="I1857">
        <v>51.03</v>
      </c>
      <c r="J1857" t="s">
        <v>37</v>
      </c>
      <c r="K1857" t="s">
        <v>38</v>
      </c>
    </row>
    <row r="1858" spans="2:11" x14ac:dyDescent="0.15">
      <c r="B1858" t="s">
        <v>7728</v>
      </c>
      <c r="C1858" t="s">
        <v>7729</v>
      </c>
      <c r="D1858" t="s">
        <v>36</v>
      </c>
      <c r="E1858" t="s">
        <v>6216</v>
      </c>
      <c r="F1858" t="s">
        <v>6216</v>
      </c>
      <c r="G1858" s="10">
        <v>0</v>
      </c>
      <c r="H1858" t="s">
        <v>7727</v>
      </c>
      <c r="I1858">
        <v>32.31</v>
      </c>
      <c r="J1858" t="s">
        <v>40</v>
      </c>
      <c r="K1858" t="s">
        <v>55</v>
      </c>
    </row>
    <row r="1859" spans="2:11" x14ac:dyDescent="0.15">
      <c r="B1859" t="s">
        <v>3315</v>
      </c>
      <c r="C1859" t="s">
        <v>3316</v>
      </c>
      <c r="D1859" t="s">
        <v>33</v>
      </c>
      <c r="E1859">
        <v>11.07</v>
      </c>
      <c r="F1859" s="10">
        <v>8.0600000000000005E-2</v>
      </c>
      <c r="G1859" s="10">
        <v>0.38290000000000002</v>
      </c>
      <c r="H1859" t="s">
        <v>7727</v>
      </c>
      <c r="I1859">
        <v>23.32</v>
      </c>
      <c r="J1859" t="s">
        <v>47</v>
      </c>
      <c r="K1859" t="s">
        <v>47</v>
      </c>
    </row>
    <row r="1860" spans="2:11" x14ac:dyDescent="0.15">
      <c r="B1860" t="s">
        <v>3989</v>
      </c>
      <c r="C1860" t="s">
        <v>3990</v>
      </c>
      <c r="D1860" t="s">
        <v>80</v>
      </c>
      <c r="E1860" t="s">
        <v>6216</v>
      </c>
      <c r="F1860" s="10">
        <v>-0.15590000000000001</v>
      </c>
      <c r="G1860" s="10">
        <v>3.0249999999999999</v>
      </c>
      <c r="H1860" t="s">
        <v>7727</v>
      </c>
      <c r="I1860">
        <v>17</v>
      </c>
      <c r="J1860" t="s">
        <v>80</v>
      </c>
      <c r="K1860" t="s">
        <v>81</v>
      </c>
    </row>
    <row r="1861" spans="2:11" x14ac:dyDescent="0.15">
      <c r="B1861" t="s">
        <v>4107</v>
      </c>
      <c r="C1861" t="s">
        <v>4108</v>
      </c>
      <c r="D1861" t="s">
        <v>28</v>
      </c>
      <c r="E1861">
        <v>13.28</v>
      </c>
      <c r="F1861" s="10">
        <v>0.3286</v>
      </c>
      <c r="G1861" s="10">
        <v>8.2000000000000007E-3</v>
      </c>
      <c r="H1861" t="s">
        <v>7730</v>
      </c>
      <c r="I1861">
        <v>67.52</v>
      </c>
      <c r="J1861" t="s">
        <v>67</v>
      </c>
      <c r="K1861" t="s">
        <v>113</v>
      </c>
    </row>
    <row r="1862" spans="2:11" x14ac:dyDescent="0.15">
      <c r="B1862" t="s">
        <v>4417</v>
      </c>
      <c r="C1862" t="s">
        <v>4418</v>
      </c>
      <c r="D1862" t="s">
        <v>28</v>
      </c>
      <c r="E1862">
        <v>18.14</v>
      </c>
      <c r="F1862" s="10">
        <v>0.18840000000000001</v>
      </c>
      <c r="G1862" s="10">
        <v>9.9500000000000005E-2</v>
      </c>
      <c r="H1862" t="s">
        <v>7730</v>
      </c>
      <c r="I1862">
        <v>123</v>
      </c>
      <c r="J1862" t="s">
        <v>67</v>
      </c>
      <c r="K1862" t="s">
        <v>113</v>
      </c>
    </row>
    <row r="1863" spans="2:11" x14ac:dyDescent="0.15">
      <c r="B1863" t="s">
        <v>4629</v>
      </c>
      <c r="C1863" t="s">
        <v>4630</v>
      </c>
      <c r="D1863" t="s">
        <v>20</v>
      </c>
      <c r="E1863">
        <v>24.46</v>
      </c>
      <c r="F1863" s="10">
        <v>0.1051</v>
      </c>
      <c r="G1863" s="10">
        <v>0.49930000000000002</v>
      </c>
      <c r="H1863" t="s">
        <v>7731</v>
      </c>
      <c r="I1863">
        <v>42.35</v>
      </c>
      <c r="J1863" t="s">
        <v>48</v>
      </c>
      <c r="K1863" t="s">
        <v>48</v>
      </c>
    </row>
    <row r="1864" spans="2:11" x14ac:dyDescent="0.15">
      <c r="B1864" t="s">
        <v>3027</v>
      </c>
      <c r="C1864" t="s">
        <v>3028</v>
      </c>
      <c r="D1864" t="s">
        <v>43</v>
      </c>
      <c r="E1864">
        <v>43.91</v>
      </c>
      <c r="F1864" s="10">
        <v>-1.14E-2</v>
      </c>
      <c r="G1864" s="10">
        <v>6.8999999999999999E-3</v>
      </c>
      <c r="H1864" t="s">
        <v>7731</v>
      </c>
      <c r="I1864">
        <v>35.119999999999997</v>
      </c>
      <c r="J1864" t="s">
        <v>43</v>
      </c>
      <c r="K1864" t="s">
        <v>101</v>
      </c>
    </row>
    <row r="1865" spans="2:11" x14ac:dyDescent="0.15">
      <c r="B1865" t="s">
        <v>3421</v>
      </c>
      <c r="C1865" t="s">
        <v>3422</v>
      </c>
      <c r="D1865" t="s">
        <v>45</v>
      </c>
      <c r="E1865">
        <v>14.21</v>
      </c>
      <c r="F1865" s="10">
        <v>4.9299999999999997E-2</v>
      </c>
      <c r="G1865" s="10">
        <v>0.51580000000000004</v>
      </c>
      <c r="H1865" t="s">
        <v>7731</v>
      </c>
      <c r="I1865">
        <v>50.69</v>
      </c>
      <c r="J1865" t="s">
        <v>53</v>
      </c>
      <c r="K1865" t="s">
        <v>72</v>
      </c>
    </row>
    <row r="1866" spans="2:11" x14ac:dyDescent="0.15">
      <c r="B1866" t="s">
        <v>3437</v>
      </c>
      <c r="C1866" t="s">
        <v>3438</v>
      </c>
      <c r="D1866" t="s">
        <v>45</v>
      </c>
      <c r="E1866">
        <v>47.05</v>
      </c>
      <c r="F1866" s="10">
        <v>1.2999999999999999E-2</v>
      </c>
      <c r="G1866" s="10">
        <v>0.36209999999999998</v>
      </c>
      <c r="H1866" t="s">
        <v>7731</v>
      </c>
      <c r="I1866">
        <v>26.65</v>
      </c>
      <c r="J1866" t="s">
        <v>53</v>
      </c>
      <c r="K1866" t="s">
        <v>84</v>
      </c>
    </row>
    <row r="1867" spans="2:11" x14ac:dyDescent="0.15">
      <c r="B1867" t="s">
        <v>7732</v>
      </c>
      <c r="C1867" t="s">
        <v>7733</v>
      </c>
      <c r="D1867" t="s">
        <v>36</v>
      </c>
      <c r="E1867" t="s">
        <v>6216</v>
      </c>
      <c r="F1867" t="s">
        <v>6216</v>
      </c>
      <c r="G1867" s="10">
        <v>0</v>
      </c>
      <c r="H1867" t="s">
        <v>7731</v>
      </c>
      <c r="I1867">
        <v>33.81</v>
      </c>
      <c r="J1867" t="s">
        <v>40</v>
      </c>
      <c r="K1867" t="s">
        <v>41</v>
      </c>
    </row>
    <row r="1868" spans="2:11" x14ac:dyDescent="0.15">
      <c r="B1868" t="s">
        <v>4411</v>
      </c>
      <c r="C1868" t="s">
        <v>4412</v>
      </c>
      <c r="D1868" t="s">
        <v>25</v>
      </c>
      <c r="E1868" t="s">
        <v>6216</v>
      </c>
      <c r="F1868" s="10">
        <v>-0.1825</v>
      </c>
      <c r="G1868" s="10">
        <v>0</v>
      </c>
      <c r="H1868" t="s">
        <v>7731</v>
      </c>
      <c r="I1868">
        <v>48.37</v>
      </c>
      <c r="J1868" t="s">
        <v>26</v>
      </c>
      <c r="K1868" t="s">
        <v>27</v>
      </c>
    </row>
    <row r="1869" spans="2:11" x14ac:dyDescent="0.15">
      <c r="B1869" t="s">
        <v>3235</v>
      </c>
      <c r="C1869" t="s">
        <v>3236</v>
      </c>
      <c r="D1869" t="s">
        <v>80</v>
      </c>
      <c r="E1869">
        <v>26.69</v>
      </c>
      <c r="F1869" s="10">
        <v>9.5399999999999999E-2</v>
      </c>
      <c r="G1869" s="10">
        <v>6.4500000000000002E-2</v>
      </c>
      <c r="H1869" t="s">
        <v>7734</v>
      </c>
      <c r="I1869">
        <v>39.68</v>
      </c>
      <c r="J1869" t="s">
        <v>80</v>
      </c>
      <c r="K1869" t="s">
        <v>102</v>
      </c>
    </row>
    <row r="1870" spans="2:11" x14ac:dyDescent="0.15">
      <c r="B1870" t="s">
        <v>3361</v>
      </c>
      <c r="C1870" t="s">
        <v>3362</v>
      </c>
      <c r="D1870" t="s">
        <v>69</v>
      </c>
      <c r="E1870">
        <v>56.63</v>
      </c>
      <c r="F1870" s="10">
        <v>-0.56159999999999999</v>
      </c>
      <c r="G1870" s="10">
        <v>1.4477</v>
      </c>
      <c r="H1870" t="s">
        <v>7734</v>
      </c>
      <c r="I1870">
        <v>38.950000000000003</v>
      </c>
      <c r="J1870" t="s">
        <v>6370</v>
      </c>
      <c r="K1870" t="s">
        <v>87</v>
      </c>
    </row>
    <row r="1871" spans="2:11" x14ac:dyDescent="0.15">
      <c r="B1871" t="s">
        <v>3809</v>
      </c>
      <c r="C1871" t="s">
        <v>3810</v>
      </c>
      <c r="D1871" t="s">
        <v>36</v>
      </c>
      <c r="E1871">
        <v>80.400000000000006</v>
      </c>
      <c r="F1871" s="10">
        <v>3.09E-2</v>
      </c>
      <c r="G1871" s="10">
        <v>0.39240000000000003</v>
      </c>
      <c r="H1871" t="s">
        <v>7734</v>
      </c>
      <c r="I1871">
        <v>26.92</v>
      </c>
      <c r="J1871" t="s">
        <v>40</v>
      </c>
      <c r="K1871" t="s">
        <v>56</v>
      </c>
    </row>
    <row r="1872" spans="2:11" x14ac:dyDescent="0.15">
      <c r="B1872" t="s">
        <v>3369</v>
      </c>
      <c r="C1872" t="s">
        <v>3370</v>
      </c>
      <c r="D1872" t="s">
        <v>80</v>
      </c>
      <c r="E1872">
        <v>241.15</v>
      </c>
      <c r="F1872" s="10">
        <v>4.0000000000000001E-3</v>
      </c>
      <c r="G1872" s="10">
        <v>1.3689</v>
      </c>
      <c r="H1872" t="s">
        <v>7735</v>
      </c>
      <c r="I1872">
        <v>25.72</v>
      </c>
      <c r="J1872" t="s">
        <v>80</v>
      </c>
      <c r="K1872" t="s">
        <v>81</v>
      </c>
    </row>
    <row r="1873" spans="2:11" x14ac:dyDescent="0.15">
      <c r="B1873" t="s">
        <v>4151</v>
      </c>
      <c r="C1873" t="s">
        <v>4152</v>
      </c>
      <c r="D1873" t="s">
        <v>36</v>
      </c>
      <c r="E1873" t="s">
        <v>6216</v>
      </c>
      <c r="F1873" s="10">
        <v>-0.31419999999999998</v>
      </c>
      <c r="G1873" s="10">
        <v>6.7100000000000007E-2</v>
      </c>
      <c r="H1873" t="s">
        <v>7735</v>
      </c>
      <c r="I1873">
        <v>12.29</v>
      </c>
      <c r="J1873" t="s">
        <v>40</v>
      </c>
      <c r="K1873" t="s">
        <v>55</v>
      </c>
    </row>
    <row r="1874" spans="2:11" x14ac:dyDescent="0.15">
      <c r="B1874" t="s">
        <v>4197</v>
      </c>
      <c r="C1874" t="s">
        <v>4198</v>
      </c>
      <c r="D1874" t="s">
        <v>28</v>
      </c>
      <c r="E1874">
        <v>15.77</v>
      </c>
      <c r="F1874" s="10">
        <v>0.154</v>
      </c>
      <c r="G1874" s="10">
        <v>0.65639999999999998</v>
      </c>
      <c r="H1874" t="s">
        <v>7735</v>
      </c>
      <c r="I1874">
        <v>46.46</v>
      </c>
      <c r="J1874" t="s">
        <v>29</v>
      </c>
      <c r="K1874" t="s">
        <v>52</v>
      </c>
    </row>
    <row r="1875" spans="2:11" x14ac:dyDescent="0.15">
      <c r="B1875" t="s">
        <v>3963</v>
      </c>
      <c r="C1875" t="s">
        <v>3964</v>
      </c>
      <c r="D1875" t="s">
        <v>20</v>
      </c>
      <c r="E1875" t="s">
        <v>6216</v>
      </c>
      <c r="F1875" s="10">
        <v>-2.2492000000000001</v>
      </c>
      <c r="G1875" s="10">
        <v>22.824999999999999</v>
      </c>
      <c r="H1875" t="s">
        <v>7736</v>
      </c>
      <c r="I1875">
        <v>9.23</v>
      </c>
      <c r="J1875" t="s">
        <v>21</v>
      </c>
      <c r="K1875" t="s">
        <v>63</v>
      </c>
    </row>
    <row r="1876" spans="2:11" x14ac:dyDescent="0.15">
      <c r="B1876" t="s">
        <v>3631</v>
      </c>
      <c r="C1876" t="s">
        <v>3632</v>
      </c>
      <c r="D1876" t="s">
        <v>89</v>
      </c>
      <c r="E1876">
        <v>126.83</v>
      </c>
      <c r="F1876" s="10">
        <v>2.4799999999999999E-2</v>
      </c>
      <c r="G1876" s="10">
        <v>0.54769999999999996</v>
      </c>
      <c r="H1876" t="s">
        <v>7736</v>
      </c>
      <c r="I1876">
        <v>23.9</v>
      </c>
      <c r="J1876" t="s">
        <v>89</v>
      </c>
      <c r="K1876" t="s">
        <v>93</v>
      </c>
    </row>
    <row r="1877" spans="2:11" x14ac:dyDescent="0.15">
      <c r="B1877" t="s">
        <v>3601</v>
      </c>
      <c r="C1877" t="s">
        <v>3602</v>
      </c>
      <c r="D1877" t="s">
        <v>20</v>
      </c>
      <c r="E1877">
        <v>16.37</v>
      </c>
      <c r="F1877" s="10">
        <v>0.14169999999999999</v>
      </c>
      <c r="G1877" s="10">
        <v>0.14419999999999999</v>
      </c>
      <c r="H1877" t="s">
        <v>7736</v>
      </c>
      <c r="I1877">
        <v>88.18</v>
      </c>
      <c r="J1877" t="s">
        <v>21</v>
      </c>
      <c r="K1877" t="s">
        <v>92</v>
      </c>
    </row>
    <row r="1878" spans="2:11" x14ac:dyDescent="0.15">
      <c r="B1878" t="s">
        <v>4083</v>
      </c>
      <c r="C1878" t="s">
        <v>4084</v>
      </c>
      <c r="D1878" t="s">
        <v>36</v>
      </c>
      <c r="E1878" t="s">
        <v>6216</v>
      </c>
      <c r="F1878" s="10">
        <v>-0.7339</v>
      </c>
      <c r="G1878" s="10">
        <v>0.5827</v>
      </c>
      <c r="H1878" t="s">
        <v>7736</v>
      </c>
      <c r="I1878">
        <v>6.62</v>
      </c>
      <c r="J1878" t="s">
        <v>37</v>
      </c>
      <c r="K1878" t="s">
        <v>60</v>
      </c>
    </row>
    <row r="1879" spans="2:11" x14ac:dyDescent="0.15">
      <c r="B1879" t="s">
        <v>3389</v>
      </c>
      <c r="C1879" t="s">
        <v>3390</v>
      </c>
      <c r="D1879" t="s">
        <v>80</v>
      </c>
      <c r="E1879">
        <v>23.19</v>
      </c>
      <c r="F1879" s="10">
        <v>8.1900000000000001E-2</v>
      </c>
      <c r="G1879" s="10">
        <v>0.94010000000000005</v>
      </c>
      <c r="H1879" t="s">
        <v>7736</v>
      </c>
      <c r="I1879">
        <v>28.37</v>
      </c>
      <c r="J1879" t="s">
        <v>80</v>
      </c>
      <c r="K1879" t="s">
        <v>81</v>
      </c>
    </row>
    <row r="1880" spans="2:11" x14ac:dyDescent="0.15">
      <c r="B1880" t="s">
        <v>4299</v>
      </c>
      <c r="C1880" t="s">
        <v>4300</v>
      </c>
      <c r="D1880" t="s">
        <v>20</v>
      </c>
      <c r="E1880">
        <v>33.020000000000003</v>
      </c>
      <c r="F1880" s="10">
        <v>2.3999999999999998E-3</v>
      </c>
      <c r="G1880" s="10">
        <v>0.79659999999999997</v>
      </c>
      <c r="H1880" t="s">
        <v>7736</v>
      </c>
      <c r="I1880">
        <v>47.74</v>
      </c>
      <c r="J1880" t="s">
        <v>48</v>
      </c>
      <c r="K1880" t="s">
        <v>48</v>
      </c>
    </row>
    <row r="1881" spans="2:11" x14ac:dyDescent="0.15">
      <c r="B1881" t="s">
        <v>5137</v>
      </c>
      <c r="C1881" t="s">
        <v>5138</v>
      </c>
      <c r="D1881" t="s">
        <v>45</v>
      </c>
      <c r="E1881">
        <v>18.5</v>
      </c>
      <c r="F1881" s="10">
        <v>-0.4884</v>
      </c>
      <c r="G1881" s="10">
        <v>10.467499999999999</v>
      </c>
      <c r="H1881" t="s">
        <v>7737</v>
      </c>
      <c r="I1881">
        <v>21.69</v>
      </c>
      <c r="J1881" t="s">
        <v>46</v>
      </c>
      <c r="K1881" t="s">
        <v>46</v>
      </c>
    </row>
    <row r="1882" spans="2:11" x14ac:dyDescent="0.15">
      <c r="B1882" t="s">
        <v>4345</v>
      </c>
      <c r="C1882" t="s">
        <v>4346</v>
      </c>
      <c r="D1882" t="s">
        <v>28</v>
      </c>
      <c r="E1882" t="s">
        <v>6216</v>
      </c>
      <c r="F1882" s="10">
        <v>-0.29709999999999998</v>
      </c>
      <c r="G1882" s="10">
        <v>1.294</v>
      </c>
      <c r="H1882" t="s">
        <v>7737</v>
      </c>
      <c r="I1882">
        <v>7.63</v>
      </c>
      <c r="J1882" t="s">
        <v>67</v>
      </c>
      <c r="K1882" t="s">
        <v>100</v>
      </c>
    </row>
    <row r="1883" spans="2:11" x14ac:dyDescent="0.15">
      <c r="B1883" t="s">
        <v>3453</v>
      </c>
      <c r="C1883" t="s">
        <v>3454</v>
      </c>
      <c r="D1883" t="s">
        <v>33</v>
      </c>
      <c r="E1883">
        <v>14.06</v>
      </c>
      <c r="F1883" s="10">
        <v>0.13059999999999999</v>
      </c>
      <c r="G1883" s="10">
        <v>0.42209999999999998</v>
      </c>
      <c r="H1883" t="s">
        <v>7737</v>
      </c>
      <c r="I1883">
        <v>78.03</v>
      </c>
      <c r="J1883" t="s">
        <v>47</v>
      </c>
      <c r="K1883" t="s">
        <v>47</v>
      </c>
    </row>
    <row r="1884" spans="2:11" x14ac:dyDescent="0.15">
      <c r="B1884" t="s">
        <v>7738</v>
      </c>
      <c r="C1884" t="s">
        <v>7739</v>
      </c>
      <c r="D1884" t="s">
        <v>36</v>
      </c>
      <c r="E1884" t="s">
        <v>6216</v>
      </c>
      <c r="F1884" t="s">
        <v>6216</v>
      </c>
      <c r="G1884" s="10">
        <v>3.1928000000000001</v>
      </c>
      <c r="H1884" t="s">
        <v>7737</v>
      </c>
      <c r="I1884">
        <v>66.53</v>
      </c>
      <c r="J1884" t="s">
        <v>37</v>
      </c>
      <c r="K1884" t="s">
        <v>38</v>
      </c>
    </row>
    <row r="1885" spans="2:11" x14ac:dyDescent="0.15">
      <c r="B1885" t="s">
        <v>3909</v>
      </c>
      <c r="C1885" t="s">
        <v>3910</v>
      </c>
      <c r="D1885" t="s">
        <v>69</v>
      </c>
      <c r="E1885">
        <v>28.36</v>
      </c>
      <c r="F1885" s="10">
        <v>3.3599999999999998E-2</v>
      </c>
      <c r="G1885" s="10">
        <v>0.47170000000000001</v>
      </c>
      <c r="H1885" t="s">
        <v>7740</v>
      </c>
      <c r="I1885">
        <v>97.15</v>
      </c>
      <c r="J1885" t="s">
        <v>76</v>
      </c>
      <c r="K1885" t="s">
        <v>82</v>
      </c>
    </row>
    <row r="1886" spans="2:11" x14ac:dyDescent="0.15">
      <c r="B1886" t="s">
        <v>7741</v>
      </c>
      <c r="C1886" t="s">
        <v>7742</v>
      </c>
      <c r="D1886" t="s">
        <v>69</v>
      </c>
      <c r="E1886">
        <v>25.66</v>
      </c>
      <c r="F1886" s="10">
        <v>-1.32E-2</v>
      </c>
      <c r="G1886" s="10">
        <v>0.48880000000000001</v>
      </c>
      <c r="H1886" t="s">
        <v>7740</v>
      </c>
      <c r="I1886">
        <v>33.58</v>
      </c>
      <c r="J1886" t="s">
        <v>76</v>
      </c>
      <c r="K1886" t="s">
        <v>82</v>
      </c>
    </row>
    <row r="1887" spans="2:11" x14ac:dyDescent="0.15">
      <c r="B1887" t="s">
        <v>4231</v>
      </c>
      <c r="C1887" t="s">
        <v>4232</v>
      </c>
      <c r="D1887" t="s">
        <v>28</v>
      </c>
      <c r="E1887" t="s">
        <v>6216</v>
      </c>
      <c r="F1887" s="10">
        <v>-0.2457</v>
      </c>
      <c r="G1887" s="10">
        <v>0.71719999999999995</v>
      </c>
      <c r="H1887" t="s">
        <v>7740</v>
      </c>
      <c r="I1887">
        <v>13.02</v>
      </c>
      <c r="J1887" t="s">
        <v>29</v>
      </c>
      <c r="K1887" t="s">
        <v>30</v>
      </c>
    </row>
    <row r="1888" spans="2:11" x14ac:dyDescent="0.15">
      <c r="B1888" t="s">
        <v>4507</v>
      </c>
      <c r="C1888" t="s">
        <v>4508</v>
      </c>
      <c r="D1888" t="s">
        <v>33</v>
      </c>
      <c r="E1888">
        <v>14.59</v>
      </c>
      <c r="F1888" s="10">
        <v>0.15029999999999999</v>
      </c>
      <c r="G1888" s="10">
        <v>0.2616</v>
      </c>
      <c r="H1888" t="s">
        <v>7740</v>
      </c>
      <c r="I1888">
        <v>20.28</v>
      </c>
      <c r="J1888" t="s">
        <v>47</v>
      </c>
      <c r="K1888" t="s">
        <v>47</v>
      </c>
    </row>
    <row r="1889" spans="2:11" x14ac:dyDescent="0.15">
      <c r="B1889" t="s">
        <v>3877</v>
      </c>
      <c r="C1889" t="s">
        <v>3878</v>
      </c>
      <c r="D1889" t="s">
        <v>36</v>
      </c>
      <c r="E1889">
        <v>125.52</v>
      </c>
      <c r="F1889" s="10">
        <v>-1.9541999999999999</v>
      </c>
      <c r="G1889" s="10">
        <v>450.55070000000001</v>
      </c>
      <c r="H1889" t="s">
        <v>7740</v>
      </c>
      <c r="I1889">
        <v>23.83</v>
      </c>
      <c r="J1889" t="s">
        <v>37</v>
      </c>
      <c r="K1889" t="s">
        <v>38</v>
      </c>
    </row>
    <row r="1890" spans="2:11" x14ac:dyDescent="0.15">
      <c r="B1890" t="s">
        <v>4049</v>
      </c>
      <c r="C1890" t="s">
        <v>4050</v>
      </c>
      <c r="D1890" t="s">
        <v>28</v>
      </c>
      <c r="E1890" t="s">
        <v>6216</v>
      </c>
      <c r="F1890" s="10">
        <v>-0.19819999999999999</v>
      </c>
      <c r="G1890" s="10">
        <v>0.39760000000000001</v>
      </c>
      <c r="H1890" t="s">
        <v>7743</v>
      </c>
      <c r="I1890">
        <v>52.43</v>
      </c>
      <c r="J1890" t="s">
        <v>58</v>
      </c>
      <c r="K1890" t="s">
        <v>59</v>
      </c>
    </row>
    <row r="1891" spans="2:11" x14ac:dyDescent="0.15">
      <c r="B1891" t="s">
        <v>3515</v>
      </c>
      <c r="C1891" t="s">
        <v>3516</v>
      </c>
      <c r="D1891" t="s">
        <v>45</v>
      </c>
      <c r="E1891" t="s">
        <v>6216</v>
      </c>
      <c r="F1891" s="10">
        <v>-0.24360000000000001</v>
      </c>
      <c r="G1891" s="10">
        <v>1.5394000000000001</v>
      </c>
      <c r="H1891" t="s">
        <v>7743</v>
      </c>
      <c r="I1891">
        <v>31.39</v>
      </c>
      <c r="J1891" t="s">
        <v>46</v>
      </c>
      <c r="K1891" t="s">
        <v>46</v>
      </c>
    </row>
    <row r="1892" spans="2:11" x14ac:dyDescent="0.15">
      <c r="B1892" t="s">
        <v>4133</v>
      </c>
      <c r="C1892" t="s">
        <v>7744</v>
      </c>
      <c r="D1892" t="s">
        <v>33</v>
      </c>
      <c r="E1892">
        <v>11.4</v>
      </c>
      <c r="F1892" s="10">
        <v>8.1500000000000003E-2</v>
      </c>
      <c r="G1892" s="10">
        <v>0.66039999999999999</v>
      </c>
      <c r="H1892" t="s">
        <v>7743</v>
      </c>
      <c r="I1892">
        <v>29</v>
      </c>
      <c r="J1892" t="s">
        <v>47</v>
      </c>
      <c r="K1892" t="s">
        <v>47</v>
      </c>
    </row>
    <row r="1893" spans="2:11" x14ac:dyDescent="0.15">
      <c r="B1893" t="s">
        <v>3173</v>
      </c>
      <c r="C1893" t="s">
        <v>3174</v>
      </c>
      <c r="D1893" t="s">
        <v>36</v>
      </c>
      <c r="E1893">
        <v>7.76</v>
      </c>
      <c r="F1893" s="10">
        <v>1.0378000000000001</v>
      </c>
      <c r="G1893" s="10">
        <v>1.6298999999999999</v>
      </c>
      <c r="H1893" t="s">
        <v>7743</v>
      </c>
      <c r="I1893">
        <v>15.84</v>
      </c>
      <c r="J1893" t="s">
        <v>40</v>
      </c>
      <c r="K1893" t="s">
        <v>55</v>
      </c>
    </row>
    <row r="1894" spans="2:11" x14ac:dyDescent="0.15">
      <c r="B1894" t="s">
        <v>3267</v>
      </c>
      <c r="C1894" t="s">
        <v>3268</v>
      </c>
      <c r="D1894" t="s">
        <v>28</v>
      </c>
      <c r="E1894" t="s">
        <v>6216</v>
      </c>
      <c r="F1894" s="10">
        <v>-1.1272</v>
      </c>
      <c r="G1894" s="10">
        <v>5.6740000000000004</v>
      </c>
      <c r="H1894" t="s">
        <v>7743</v>
      </c>
      <c r="I1894">
        <v>38.75</v>
      </c>
      <c r="J1894" t="s">
        <v>29</v>
      </c>
      <c r="K1894" t="s">
        <v>30</v>
      </c>
    </row>
    <row r="1895" spans="2:11" x14ac:dyDescent="0.15">
      <c r="B1895" t="s">
        <v>3535</v>
      </c>
      <c r="C1895" t="s">
        <v>3536</v>
      </c>
      <c r="D1895" t="s">
        <v>43</v>
      </c>
      <c r="E1895" t="s">
        <v>6216</v>
      </c>
      <c r="F1895" s="10">
        <v>-0.2903</v>
      </c>
      <c r="G1895" s="10">
        <v>4.7899999999999998E-2</v>
      </c>
      <c r="H1895" t="s">
        <v>7743</v>
      </c>
      <c r="I1895">
        <v>5.39</v>
      </c>
      <c r="J1895" t="s">
        <v>43</v>
      </c>
      <c r="K1895" t="s">
        <v>101</v>
      </c>
    </row>
    <row r="1896" spans="2:11" x14ac:dyDescent="0.15">
      <c r="B1896" t="s">
        <v>7745</v>
      </c>
      <c r="C1896" t="s">
        <v>7746</v>
      </c>
      <c r="D1896" t="s">
        <v>45</v>
      </c>
      <c r="E1896">
        <v>981.19</v>
      </c>
      <c r="F1896" t="s">
        <v>6216</v>
      </c>
      <c r="G1896" s="10">
        <v>0.19789999999999999</v>
      </c>
      <c r="H1896" t="s">
        <v>7743</v>
      </c>
      <c r="I1896">
        <v>27.92</v>
      </c>
      <c r="J1896" t="s">
        <v>53</v>
      </c>
      <c r="K1896" t="s">
        <v>84</v>
      </c>
    </row>
    <row r="1897" spans="2:11" x14ac:dyDescent="0.15">
      <c r="B1897" t="s">
        <v>2849</v>
      </c>
      <c r="C1897" t="s">
        <v>2850</v>
      </c>
      <c r="D1897" t="s">
        <v>25</v>
      </c>
      <c r="E1897" t="s">
        <v>6216</v>
      </c>
      <c r="F1897" s="10">
        <v>-0.38590000000000002</v>
      </c>
      <c r="G1897" s="10">
        <v>5.6966999999999999</v>
      </c>
      <c r="H1897" t="s">
        <v>7743</v>
      </c>
      <c r="I1897">
        <v>24.78</v>
      </c>
      <c r="J1897" t="s">
        <v>26</v>
      </c>
      <c r="K1897" t="s">
        <v>74</v>
      </c>
    </row>
    <row r="1898" spans="2:11" x14ac:dyDescent="0.15">
      <c r="B1898" t="s">
        <v>3847</v>
      </c>
      <c r="C1898" t="s">
        <v>3848</v>
      </c>
      <c r="D1898" t="s">
        <v>33</v>
      </c>
      <c r="E1898">
        <v>25.76</v>
      </c>
      <c r="F1898" s="10">
        <v>5.3999999999999999E-2</v>
      </c>
      <c r="G1898" s="10">
        <v>0.44569999999999999</v>
      </c>
      <c r="H1898" t="s">
        <v>7747</v>
      </c>
      <c r="I1898">
        <v>13.86</v>
      </c>
      <c r="J1898" t="s">
        <v>47</v>
      </c>
      <c r="K1898" t="s">
        <v>47</v>
      </c>
    </row>
    <row r="1899" spans="2:11" x14ac:dyDescent="0.15">
      <c r="B1899" t="s">
        <v>3553</v>
      </c>
      <c r="C1899" t="s">
        <v>3554</v>
      </c>
      <c r="D1899" t="s">
        <v>36</v>
      </c>
      <c r="E1899">
        <v>6.85</v>
      </c>
      <c r="F1899" s="10">
        <v>0.52590000000000003</v>
      </c>
      <c r="G1899" s="10">
        <v>0.63419999999999999</v>
      </c>
      <c r="H1899" t="s">
        <v>7747</v>
      </c>
      <c r="I1899">
        <v>11.44</v>
      </c>
      <c r="J1899" t="s">
        <v>40</v>
      </c>
      <c r="K1899" t="s">
        <v>41</v>
      </c>
    </row>
    <row r="1900" spans="2:11" x14ac:dyDescent="0.15">
      <c r="B1900" t="s">
        <v>4053</v>
      </c>
      <c r="C1900" t="s">
        <v>4054</v>
      </c>
      <c r="D1900" t="s">
        <v>69</v>
      </c>
      <c r="E1900">
        <v>42.93</v>
      </c>
      <c r="F1900" s="10">
        <v>1.7899999999999999E-2</v>
      </c>
      <c r="G1900" s="10">
        <v>0.57630000000000003</v>
      </c>
      <c r="H1900" t="s">
        <v>7747</v>
      </c>
      <c r="I1900">
        <v>49.13</v>
      </c>
      <c r="J1900" t="s">
        <v>76</v>
      </c>
      <c r="K1900" t="s">
        <v>82</v>
      </c>
    </row>
    <row r="1901" spans="2:11" x14ac:dyDescent="0.15">
      <c r="B1901" t="s">
        <v>7748</v>
      </c>
      <c r="C1901" t="s">
        <v>7749</v>
      </c>
      <c r="D1901" t="s">
        <v>33</v>
      </c>
      <c r="E1901">
        <v>10.66</v>
      </c>
      <c r="F1901" s="10">
        <v>0.24429999999999999</v>
      </c>
      <c r="G1901" s="10">
        <v>7.2331000000000003</v>
      </c>
      <c r="H1901" t="s">
        <v>7747</v>
      </c>
      <c r="I1901">
        <v>59.23</v>
      </c>
      <c r="J1901" t="s">
        <v>34</v>
      </c>
      <c r="K1901" t="s">
        <v>73</v>
      </c>
    </row>
    <row r="1902" spans="2:11" x14ac:dyDescent="0.15">
      <c r="B1902" t="s">
        <v>3499</v>
      </c>
      <c r="C1902" t="s">
        <v>3500</v>
      </c>
      <c r="D1902" t="s">
        <v>33</v>
      </c>
      <c r="E1902">
        <v>15.5</v>
      </c>
      <c r="F1902" s="10">
        <v>0.11210000000000001</v>
      </c>
      <c r="G1902" s="10">
        <v>0.47939999999999999</v>
      </c>
      <c r="H1902" t="s">
        <v>7747</v>
      </c>
      <c r="I1902">
        <v>80.739999999999995</v>
      </c>
      <c r="J1902" t="s">
        <v>47</v>
      </c>
      <c r="K1902" t="s">
        <v>47</v>
      </c>
    </row>
    <row r="1903" spans="2:11" x14ac:dyDescent="0.15">
      <c r="B1903" t="s">
        <v>3547</v>
      </c>
      <c r="C1903" t="s">
        <v>3548</v>
      </c>
      <c r="D1903" t="s">
        <v>33</v>
      </c>
      <c r="E1903" t="s">
        <v>6216</v>
      </c>
      <c r="F1903" s="10">
        <v>-0.22739999999999999</v>
      </c>
      <c r="G1903" s="10">
        <v>0.29749999999999999</v>
      </c>
      <c r="H1903" t="s">
        <v>7747</v>
      </c>
      <c r="I1903">
        <v>11.89</v>
      </c>
      <c r="J1903" t="s">
        <v>34</v>
      </c>
      <c r="K1903" t="s">
        <v>79</v>
      </c>
    </row>
    <row r="1904" spans="2:11" x14ac:dyDescent="0.15">
      <c r="B1904" t="s">
        <v>7750</v>
      </c>
      <c r="C1904" t="s">
        <v>7751</v>
      </c>
      <c r="D1904" t="s">
        <v>20</v>
      </c>
      <c r="E1904">
        <v>54.09</v>
      </c>
      <c r="F1904" s="10">
        <v>0.35959999999999998</v>
      </c>
      <c r="G1904" s="10">
        <v>0.90700000000000003</v>
      </c>
      <c r="H1904" t="s">
        <v>7747</v>
      </c>
      <c r="I1904">
        <v>41.31</v>
      </c>
      <c r="J1904" t="s">
        <v>21</v>
      </c>
      <c r="K1904" t="s">
        <v>63</v>
      </c>
    </row>
    <row r="1905" spans="2:11" x14ac:dyDescent="0.15">
      <c r="B1905" t="s">
        <v>3953</v>
      </c>
      <c r="C1905" t="s">
        <v>3954</v>
      </c>
      <c r="D1905" t="s">
        <v>45</v>
      </c>
      <c r="E1905">
        <v>27.54</v>
      </c>
      <c r="F1905" s="10">
        <v>0.17560000000000001</v>
      </c>
      <c r="G1905" s="10">
        <v>0.2291</v>
      </c>
      <c r="H1905" t="s">
        <v>7752</v>
      </c>
      <c r="I1905">
        <v>68.34</v>
      </c>
      <c r="J1905" t="s">
        <v>53</v>
      </c>
      <c r="K1905" t="s">
        <v>54</v>
      </c>
    </row>
    <row r="1906" spans="2:11" x14ac:dyDescent="0.15">
      <c r="B1906" t="s">
        <v>3785</v>
      </c>
      <c r="C1906" t="s">
        <v>3786</v>
      </c>
      <c r="D1906" t="s">
        <v>36</v>
      </c>
      <c r="E1906" t="s">
        <v>6216</v>
      </c>
      <c r="F1906" s="10">
        <v>-7.9299999999999995E-2</v>
      </c>
      <c r="G1906" s="10">
        <v>0.20100000000000001</v>
      </c>
      <c r="H1906" t="s">
        <v>7752</v>
      </c>
      <c r="I1906">
        <v>58.98</v>
      </c>
      <c r="J1906" t="s">
        <v>37</v>
      </c>
      <c r="K1906" t="s">
        <v>60</v>
      </c>
    </row>
    <row r="1907" spans="2:11" x14ac:dyDescent="0.15">
      <c r="B1907" t="s">
        <v>3199</v>
      </c>
      <c r="C1907" t="s">
        <v>3200</v>
      </c>
      <c r="D1907" t="s">
        <v>33</v>
      </c>
      <c r="E1907">
        <v>10.77</v>
      </c>
      <c r="F1907" s="10">
        <v>0.1384</v>
      </c>
      <c r="G1907" s="10">
        <v>7.3999999999999996E-2</v>
      </c>
      <c r="H1907" t="s">
        <v>7752</v>
      </c>
      <c r="I1907">
        <v>79</v>
      </c>
      <c r="J1907" t="s">
        <v>85</v>
      </c>
      <c r="K1907" t="s">
        <v>85</v>
      </c>
    </row>
    <row r="1908" spans="2:11" x14ac:dyDescent="0.15">
      <c r="B1908" t="s">
        <v>3695</v>
      </c>
      <c r="C1908" t="s">
        <v>3696</v>
      </c>
      <c r="D1908" t="s">
        <v>33</v>
      </c>
      <c r="E1908">
        <v>13.39</v>
      </c>
      <c r="F1908" s="10">
        <v>0.1116</v>
      </c>
      <c r="G1908" s="10">
        <v>2.7900000000000001E-2</v>
      </c>
      <c r="H1908" t="s">
        <v>7752</v>
      </c>
      <c r="I1908">
        <v>38.799999999999997</v>
      </c>
      <c r="J1908" t="s">
        <v>47</v>
      </c>
      <c r="K1908" t="s">
        <v>47</v>
      </c>
    </row>
    <row r="1909" spans="2:11" x14ac:dyDescent="0.15">
      <c r="B1909" t="s">
        <v>3587</v>
      </c>
      <c r="C1909" t="s">
        <v>3588</v>
      </c>
      <c r="D1909" t="s">
        <v>33</v>
      </c>
      <c r="E1909">
        <v>14.47</v>
      </c>
      <c r="F1909" s="10">
        <v>9.7799999999999998E-2</v>
      </c>
      <c r="G1909" s="10">
        <v>1.2718</v>
      </c>
      <c r="H1909" t="s">
        <v>7753</v>
      </c>
      <c r="I1909">
        <v>35.840000000000003</v>
      </c>
      <c r="J1909" t="s">
        <v>47</v>
      </c>
      <c r="K1909" t="s">
        <v>47</v>
      </c>
    </row>
    <row r="1910" spans="2:11" x14ac:dyDescent="0.15">
      <c r="B1910" t="s">
        <v>3379</v>
      </c>
      <c r="C1910" t="s">
        <v>3380</v>
      </c>
      <c r="D1910" t="s">
        <v>69</v>
      </c>
      <c r="E1910" t="s">
        <v>6216</v>
      </c>
      <c r="F1910" s="10">
        <v>-0.46339999999999998</v>
      </c>
      <c r="G1910" s="10">
        <v>7.5800000000000006E-2</v>
      </c>
      <c r="H1910" t="s">
        <v>7753</v>
      </c>
      <c r="I1910">
        <v>10.35</v>
      </c>
      <c r="J1910" t="s">
        <v>76</v>
      </c>
      <c r="K1910" t="s">
        <v>97</v>
      </c>
    </row>
    <row r="1911" spans="2:11" x14ac:dyDescent="0.15">
      <c r="B1911" t="s">
        <v>4627</v>
      </c>
      <c r="C1911" t="s">
        <v>4628</v>
      </c>
      <c r="D1911" t="s">
        <v>25</v>
      </c>
      <c r="E1911">
        <v>25.87</v>
      </c>
      <c r="F1911" t="s">
        <v>6216</v>
      </c>
      <c r="G1911" t="s">
        <v>6216</v>
      </c>
      <c r="H1911" t="s">
        <v>7753</v>
      </c>
      <c r="I1911">
        <v>12.91</v>
      </c>
      <c r="J1911" t="s">
        <v>26</v>
      </c>
      <c r="K1911" t="s">
        <v>74</v>
      </c>
    </row>
    <row r="1912" spans="2:11" x14ac:dyDescent="0.15">
      <c r="B1912" t="s">
        <v>3711</v>
      </c>
      <c r="C1912" t="s">
        <v>3712</v>
      </c>
      <c r="D1912" t="s">
        <v>36</v>
      </c>
      <c r="E1912" t="s">
        <v>6216</v>
      </c>
      <c r="F1912" s="10">
        <v>-6.0000000000000001E-3</v>
      </c>
      <c r="G1912" s="10">
        <v>2.9700000000000001E-2</v>
      </c>
      <c r="H1912" t="s">
        <v>7753</v>
      </c>
      <c r="I1912">
        <v>51.51</v>
      </c>
      <c r="J1912" t="s">
        <v>37</v>
      </c>
      <c r="K1912" t="s">
        <v>60</v>
      </c>
    </row>
    <row r="1913" spans="2:11" x14ac:dyDescent="0.15">
      <c r="B1913" t="s">
        <v>3359</v>
      </c>
      <c r="C1913" t="s">
        <v>3360</v>
      </c>
      <c r="D1913" t="s">
        <v>33</v>
      </c>
      <c r="E1913">
        <v>12.82</v>
      </c>
      <c r="F1913" s="10">
        <v>0.1938</v>
      </c>
      <c r="G1913" s="10">
        <v>0</v>
      </c>
      <c r="H1913" t="s">
        <v>7754</v>
      </c>
      <c r="I1913">
        <v>59.67</v>
      </c>
      <c r="J1913" t="s">
        <v>85</v>
      </c>
      <c r="K1913" t="s">
        <v>85</v>
      </c>
    </row>
    <row r="1914" spans="2:11" x14ac:dyDescent="0.15">
      <c r="B1914" t="s">
        <v>3669</v>
      </c>
      <c r="C1914" t="s">
        <v>3670</v>
      </c>
      <c r="D1914" t="s">
        <v>33</v>
      </c>
      <c r="E1914">
        <v>14.41</v>
      </c>
      <c r="F1914" s="10">
        <v>9.3299999999999994E-2</v>
      </c>
      <c r="G1914" s="10">
        <v>8.9200000000000002E-2</v>
      </c>
      <c r="H1914" t="s">
        <v>7754</v>
      </c>
      <c r="I1914">
        <v>40.64</v>
      </c>
      <c r="J1914" t="s">
        <v>47</v>
      </c>
      <c r="K1914" t="s">
        <v>47</v>
      </c>
    </row>
    <row r="1915" spans="2:11" x14ac:dyDescent="0.15">
      <c r="B1915" t="s">
        <v>3101</v>
      </c>
      <c r="C1915" t="s">
        <v>3102</v>
      </c>
      <c r="D1915" t="s">
        <v>43</v>
      </c>
      <c r="E1915" t="s">
        <v>6216</v>
      </c>
      <c r="F1915" s="10">
        <v>-1.6343000000000001</v>
      </c>
      <c r="G1915" s="10">
        <v>1.5298</v>
      </c>
      <c r="H1915" t="s">
        <v>7754</v>
      </c>
      <c r="I1915">
        <v>3.27</v>
      </c>
      <c r="J1915" t="s">
        <v>43</v>
      </c>
      <c r="K1915" t="s">
        <v>44</v>
      </c>
    </row>
    <row r="1916" spans="2:11" x14ac:dyDescent="0.15">
      <c r="B1916" t="s">
        <v>2485</v>
      </c>
      <c r="C1916" t="s">
        <v>2486</v>
      </c>
      <c r="D1916" t="s">
        <v>43</v>
      </c>
      <c r="E1916" t="s">
        <v>6216</v>
      </c>
      <c r="F1916" s="10">
        <v>-0.64219999999999999</v>
      </c>
      <c r="G1916" s="10">
        <v>4.7969999999999997</v>
      </c>
      <c r="H1916" t="s">
        <v>7754</v>
      </c>
      <c r="I1916">
        <v>2.82</v>
      </c>
      <c r="J1916" t="s">
        <v>43</v>
      </c>
      <c r="K1916" t="s">
        <v>44</v>
      </c>
    </row>
    <row r="1917" spans="2:11" x14ac:dyDescent="0.15">
      <c r="B1917" t="s">
        <v>3571</v>
      </c>
      <c r="C1917" t="s">
        <v>3572</v>
      </c>
      <c r="D1917" t="s">
        <v>20</v>
      </c>
      <c r="E1917">
        <v>38.18</v>
      </c>
      <c r="F1917" s="10">
        <v>-0.76390000000000002</v>
      </c>
      <c r="G1917" s="10">
        <v>2.5466000000000002</v>
      </c>
      <c r="H1917" t="s">
        <v>7754</v>
      </c>
      <c r="I1917">
        <v>58.6</v>
      </c>
      <c r="J1917" t="s">
        <v>21</v>
      </c>
      <c r="K1917" t="s">
        <v>92</v>
      </c>
    </row>
    <row r="1918" spans="2:11" x14ac:dyDescent="0.15">
      <c r="B1918" t="s">
        <v>7755</v>
      </c>
      <c r="C1918" t="s">
        <v>7756</v>
      </c>
      <c r="D1918" t="s">
        <v>20</v>
      </c>
      <c r="E1918" t="s">
        <v>6216</v>
      </c>
      <c r="F1918" s="10">
        <v>-1.1820999999999999</v>
      </c>
      <c r="G1918" s="10">
        <v>0</v>
      </c>
      <c r="H1918" t="s">
        <v>7754</v>
      </c>
      <c r="I1918">
        <v>34</v>
      </c>
      <c r="J1918" t="s">
        <v>23</v>
      </c>
      <c r="K1918" t="s">
        <v>24</v>
      </c>
    </row>
    <row r="1919" spans="2:11" x14ac:dyDescent="0.15">
      <c r="B1919" t="s">
        <v>3501</v>
      </c>
      <c r="C1919" t="s">
        <v>3502</v>
      </c>
      <c r="D1919" t="s">
        <v>33</v>
      </c>
      <c r="E1919">
        <v>47.89</v>
      </c>
      <c r="F1919" s="10">
        <v>1.7899999999999999E-2</v>
      </c>
      <c r="G1919" s="10">
        <v>0.19739999999999999</v>
      </c>
      <c r="H1919" t="s">
        <v>7754</v>
      </c>
      <c r="I1919">
        <v>29.28</v>
      </c>
      <c r="J1919" t="s">
        <v>47</v>
      </c>
      <c r="K1919" t="s">
        <v>47</v>
      </c>
    </row>
    <row r="1920" spans="2:11" x14ac:dyDescent="0.15">
      <c r="B1920" t="s">
        <v>3763</v>
      </c>
      <c r="C1920" t="s">
        <v>3764</v>
      </c>
      <c r="D1920" t="s">
        <v>69</v>
      </c>
      <c r="E1920">
        <v>54.25</v>
      </c>
      <c r="F1920" s="10">
        <v>-0.3372</v>
      </c>
      <c r="G1920" s="10">
        <v>1.2991999999999999</v>
      </c>
      <c r="H1920" t="s">
        <v>7754</v>
      </c>
      <c r="I1920">
        <v>49.45</v>
      </c>
      <c r="J1920" t="s">
        <v>76</v>
      </c>
      <c r="K1920" t="s">
        <v>82</v>
      </c>
    </row>
    <row r="1921" spans="2:11" x14ac:dyDescent="0.15">
      <c r="B1921" t="s">
        <v>3255</v>
      </c>
      <c r="C1921" t="s">
        <v>3256</v>
      </c>
      <c r="D1921" t="s">
        <v>36</v>
      </c>
      <c r="E1921">
        <v>34.450000000000003</v>
      </c>
      <c r="F1921" s="10">
        <v>0.13950000000000001</v>
      </c>
      <c r="G1921" s="10">
        <v>0</v>
      </c>
      <c r="H1921" t="s">
        <v>7754</v>
      </c>
      <c r="I1921">
        <v>617.05999999999995</v>
      </c>
      <c r="J1921" t="s">
        <v>37</v>
      </c>
      <c r="K1921" t="s">
        <v>60</v>
      </c>
    </row>
    <row r="1922" spans="2:11" x14ac:dyDescent="0.15">
      <c r="B1922" t="s">
        <v>3911</v>
      </c>
      <c r="C1922" t="s">
        <v>3912</v>
      </c>
      <c r="D1922" t="s">
        <v>20</v>
      </c>
      <c r="E1922" t="s">
        <v>6216</v>
      </c>
      <c r="F1922" t="s">
        <v>6216</v>
      </c>
      <c r="G1922" t="s">
        <v>6216</v>
      </c>
      <c r="H1922" t="s">
        <v>7757</v>
      </c>
      <c r="I1922">
        <v>14.83</v>
      </c>
      <c r="J1922" t="s">
        <v>21</v>
      </c>
      <c r="K1922" t="s">
        <v>22</v>
      </c>
    </row>
    <row r="1923" spans="2:11" x14ac:dyDescent="0.15">
      <c r="B1923" t="s">
        <v>3405</v>
      </c>
      <c r="C1923" t="s">
        <v>3406</v>
      </c>
      <c r="D1923" t="s">
        <v>36</v>
      </c>
      <c r="E1923" t="s">
        <v>6216</v>
      </c>
      <c r="F1923" s="10">
        <v>-0.3271</v>
      </c>
      <c r="G1923" s="10">
        <v>1.5823</v>
      </c>
      <c r="H1923" t="s">
        <v>7757</v>
      </c>
      <c r="I1923">
        <v>47.26</v>
      </c>
      <c r="J1923" t="s">
        <v>37</v>
      </c>
      <c r="K1923" t="s">
        <v>99</v>
      </c>
    </row>
    <row r="1924" spans="2:11" x14ac:dyDescent="0.15">
      <c r="B1924" t="s">
        <v>3567</v>
      </c>
      <c r="C1924" t="s">
        <v>3568</v>
      </c>
      <c r="D1924" t="s">
        <v>33</v>
      </c>
      <c r="E1924">
        <v>14.33</v>
      </c>
      <c r="F1924" s="10">
        <v>9.4600000000000004E-2</v>
      </c>
      <c r="G1924" s="10">
        <v>0.313</v>
      </c>
      <c r="H1924" t="s">
        <v>7758</v>
      </c>
      <c r="I1924">
        <v>45.43</v>
      </c>
      <c r="J1924" t="s">
        <v>47</v>
      </c>
      <c r="K1924" t="s">
        <v>47</v>
      </c>
    </row>
    <row r="1925" spans="2:11" x14ac:dyDescent="0.15">
      <c r="B1925" t="s">
        <v>3937</v>
      </c>
      <c r="C1925" t="s">
        <v>3938</v>
      </c>
      <c r="D1925" t="s">
        <v>33</v>
      </c>
      <c r="E1925">
        <v>18.920000000000002</v>
      </c>
      <c r="F1925" s="10">
        <v>0.13900000000000001</v>
      </c>
      <c r="G1925" s="10">
        <v>0.20669999999999999</v>
      </c>
      <c r="H1925" t="s">
        <v>7758</v>
      </c>
      <c r="I1925">
        <v>49.97</v>
      </c>
      <c r="J1925" t="s">
        <v>47</v>
      </c>
      <c r="K1925" t="s">
        <v>47</v>
      </c>
    </row>
    <row r="1926" spans="2:11" x14ac:dyDescent="0.15">
      <c r="B1926" t="s">
        <v>7759</v>
      </c>
      <c r="C1926" t="s">
        <v>7760</v>
      </c>
      <c r="D1926" t="s">
        <v>33</v>
      </c>
      <c r="E1926">
        <v>14.79</v>
      </c>
      <c r="F1926" s="10">
        <v>8.9599999999999999E-2</v>
      </c>
      <c r="G1926" s="10">
        <v>8.6400000000000005E-2</v>
      </c>
      <c r="H1926" t="s">
        <v>7758</v>
      </c>
      <c r="I1926">
        <v>30.23</v>
      </c>
      <c r="J1926" t="s">
        <v>47</v>
      </c>
      <c r="K1926" t="s">
        <v>111</v>
      </c>
    </row>
    <row r="1927" spans="2:11" x14ac:dyDescent="0.15">
      <c r="B1927" t="s">
        <v>3097</v>
      </c>
      <c r="C1927" t="s">
        <v>3098</v>
      </c>
      <c r="D1927" t="s">
        <v>33</v>
      </c>
      <c r="E1927" t="s">
        <v>6216</v>
      </c>
      <c r="F1927" s="10">
        <v>-0.1394</v>
      </c>
      <c r="G1927" s="10">
        <v>1.2747999999999999</v>
      </c>
      <c r="H1927" t="s">
        <v>7758</v>
      </c>
      <c r="I1927">
        <v>8.6300000000000008</v>
      </c>
      <c r="J1927" t="s">
        <v>34</v>
      </c>
      <c r="K1927" t="s">
        <v>112</v>
      </c>
    </row>
    <row r="1928" spans="2:11" x14ac:dyDescent="0.15">
      <c r="B1928" t="s">
        <v>3509</v>
      </c>
      <c r="C1928" t="s">
        <v>3510</v>
      </c>
      <c r="D1928" t="s">
        <v>36</v>
      </c>
      <c r="E1928" t="s">
        <v>6216</v>
      </c>
      <c r="F1928" s="10">
        <v>-0.63619999999999999</v>
      </c>
      <c r="G1928" s="10">
        <v>0.62719999999999998</v>
      </c>
      <c r="H1928" t="s">
        <v>7761</v>
      </c>
      <c r="I1928">
        <v>11.84</v>
      </c>
      <c r="J1928" t="s">
        <v>40</v>
      </c>
      <c r="K1928" t="s">
        <v>55</v>
      </c>
    </row>
    <row r="1929" spans="2:11" x14ac:dyDescent="0.15">
      <c r="B1929" t="s">
        <v>3295</v>
      </c>
      <c r="C1929" t="s">
        <v>3296</v>
      </c>
      <c r="D1929" t="s">
        <v>28</v>
      </c>
      <c r="E1929" t="s">
        <v>6216</v>
      </c>
      <c r="F1929" t="s">
        <v>6216</v>
      </c>
      <c r="G1929" t="s">
        <v>6216</v>
      </c>
      <c r="H1929" t="s">
        <v>7761</v>
      </c>
      <c r="I1929">
        <v>17.38</v>
      </c>
      <c r="J1929" t="s">
        <v>58</v>
      </c>
      <c r="K1929" t="s">
        <v>59</v>
      </c>
    </row>
    <row r="1930" spans="2:11" x14ac:dyDescent="0.15">
      <c r="B1930" t="s">
        <v>5485</v>
      </c>
      <c r="C1930" t="s">
        <v>5486</v>
      </c>
      <c r="D1930" t="s">
        <v>36</v>
      </c>
      <c r="E1930" t="s">
        <v>6216</v>
      </c>
      <c r="F1930" s="10">
        <v>-0.75829999999999997</v>
      </c>
      <c r="G1930" s="10">
        <v>0.15570000000000001</v>
      </c>
      <c r="H1930" t="s">
        <v>7761</v>
      </c>
      <c r="I1930">
        <v>22.4</v>
      </c>
      <c r="J1930" t="s">
        <v>40</v>
      </c>
      <c r="K1930" t="s">
        <v>55</v>
      </c>
    </row>
    <row r="1931" spans="2:11" x14ac:dyDescent="0.15">
      <c r="B1931" t="s">
        <v>7762</v>
      </c>
      <c r="C1931" t="s">
        <v>7763</v>
      </c>
      <c r="D1931" t="s">
        <v>36</v>
      </c>
      <c r="E1931" t="s">
        <v>6216</v>
      </c>
      <c r="F1931" t="s">
        <v>6216</v>
      </c>
      <c r="G1931" s="10">
        <v>0.2908</v>
      </c>
      <c r="H1931" t="s">
        <v>7761</v>
      </c>
      <c r="I1931">
        <v>26.05</v>
      </c>
      <c r="J1931" t="s">
        <v>40</v>
      </c>
      <c r="K1931" t="s">
        <v>55</v>
      </c>
    </row>
    <row r="1932" spans="2:11" x14ac:dyDescent="0.15">
      <c r="B1932" t="s">
        <v>3931</v>
      </c>
      <c r="C1932" t="s">
        <v>3932</v>
      </c>
      <c r="D1932" t="s">
        <v>80</v>
      </c>
      <c r="E1932">
        <v>55.78</v>
      </c>
      <c r="F1932" s="10">
        <v>4.87E-2</v>
      </c>
      <c r="G1932" s="10">
        <v>0.49399999999999999</v>
      </c>
      <c r="H1932" t="s">
        <v>7761</v>
      </c>
      <c r="I1932">
        <v>46.72</v>
      </c>
      <c r="J1932" t="s">
        <v>80</v>
      </c>
      <c r="K1932" t="s">
        <v>81</v>
      </c>
    </row>
    <row r="1933" spans="2:11" x14ac:dyDescent="0.15">
      <c r="B1933" t="s">
        <v>3813</v>
      </c>
      <c r="C1933" t="s">
        <v>3814</v>
      </c>
      <c r="D1933" t="s">
        <v>69</v>
      </c>
      <c r="E1933">
        <v>36.68</v>
      </c>
      <c r="F1933" s="10">
        <v>-0.1174</v>
      </c>
      <c r="G1933" s="10">
        <v>1.4403999999999999</v>
      </c>
      <c r="H1933" t="s">
        <v>7761</v>
      </c>
      <c r="I1933">
        <v>34.92</v>
      </c>
      <c r="J1933" t="s">
        <v>6370</v>
      </c>
      <c r="K1933" t="s">
        <v>87</v>
      </c>
    </row>
    <row r="1934" spans="2:11" x14ac:dyDescent="0.15">
      <c r="B1934" t="s">
        <v>4615</v>
      </c>
      <c r="C1934" t="s">
        <v>4616</v>
      </c>
      <c r="D1934" t="s">
        <v>36</v>
      </c>
      <c r="E1934" t="s">
        <v>6216</v>
      </c>
      <c r="F1934" s="10">
        <v>-0.1497</v>
      </c>
      <c r="G1934" s="10">
        <v>6.4000000000000003E-3</v>
      </c>
      <c r="H1934" t="s">
        <v>7761</v>
      </c>
      <c r="I1934">
        <v>56.49</v>
      </c>
      <c r="J1934" t="s">
        <v>37</v>
      </c>
      <c r="K1934" t="s">
        <v>60</v>
      </c>
    </row>
    <row r="1935" spans="2:11" x14ac:dyDescent="0.15">
      <c r="B1935" t="s">
        <v>4437</v>
      </c>
      <c r="C1935" t="s">
        <v>4438</v>
      </c>
      <c r="D1935" t="s">
        <v>36</v>
      </c>
      <c r="E1935" t="s">
        <v>6216</v>
      </c>
      <c r="F1935" s="10">
        <v>-3.9129</v>
      </c>
      <c r="G1935" s="10">
        <v>2.3331</v>
      </c>
      <c r="H1935" t="s">
        <v>7764</v>
      </c>
      <c r="I1935">
        <v>14.63</v>
      </c>
      <c r="J1935" t="s">
        <v>40</v>
      </c>
      <c r="K1935" t="s">
        <v>55</v>
      </c>
    </row>
    <row r="1936" spans="2:11" x14ac:dyDescent="0.15">
      <c r="B1936" t="s">
        <v>3965</v>
      </c>
      <c r="C1936" t="s">
        <v>3966</v>
      </c>
      <c r="D1936" t="s">
        <v>28</v>
      </c>
      <c r="E1936">
        <v>74.58</v>
      </c>
      <c r="F1936" s="10">
        <v>4.2599999999999999E-2</v>
      </c>
      <c r="G1936" s="10">
        <v>0.55679999999999996</v>
      </c>
      <c r="H1936" t="s">
        <v>7764</v>
      </c>
      <c r="I1936">
        <v>59.47</v>
      </c>
      <c r="J1936" t="s">
        <v>58</v>
      </c>
      <c r="K1936" t="s">
        <v>59</v>
      </c>
    </row>
    <row r="1937" spans="2:11" x14ac:dyDescent="0.15">
      <c r="B1937" t="s">
        <v>3583</v>
      </c>
      <c r="C1937" t="s">
        <v>3584</v>
      </c>
      <c r="D1937" t="s">
        <v>33</v>
      </c>
      <c r="E1937">
        <v>23.45</v>
      </c>
      <c r="F1937" s="10">
        <v>5.0500000000000003E-2</v>
      </c>
      <c r="G1937" s="10">
        <v>0.89659999999999995</v>
      </c>
      <c r="H1937" t="s">
        <v>7764</v>
      </c>
      <c r="I1937">
        <v>14.31</v>
      </c>
      <c r="J1937" t="s">
        <v>47</v>
      </c>
      <c r="K1937" t="s">
        <v>47</v>
      </c>
    </row>
    <row r="1938" spans="2:11" x14ac:dyDescent="0.15">
      <c r="B1938" t="s">
        <v>5091</v>
      </c>
      <c r="C1938" t="s">
        <v>5092</v>
      </c>
      <c r="D1938" t="s">
        <v>36</v>
      </c>
      <c r="E1938" t="s">
        <v>6216</v>
      </c>
      <c r="F1938" s="10">
        <v>-0.4889</v>
      </c>
      <c r="G1938" s="10">
        <v>3.7100000000000001E-2</v>
      </c>
      <c r="H1938" t="s">
        <v>7764</v>
      </c>
      <c r="I1938">
        <v>24.37</v>
      </c>
      <c r="J1938" t="s">
        <v>40</v>
      </c>
      <c r="K1938" t="s">
        <v>55</v>
      </c>
    </row>
    <row r="1939" spans="2:11" x14ac:dyDescent="0.15">
      <c r="B1939" t="s">
        <v>7765</v>
      </c>
      <c r="C1939" t="s">
        <v>7766</v>
      </c>
      <c r="D1939" t="s">
        <v>36</v>
      </c>
      <c r="E1939" t="s">
        <v>6216</v>
      </c>
      <c r="F1939" t="s">
        <v>6216</v>
      </c>
      <c r="G1939" s="10">
        <v>0</v>
      </c>
      <c r="H1939" t="s">
        <v>7764</v>
      </c>
      <c r="I1939">
        <v>28.1</v>
      </c>
      <c r="J1939" t="s">
        <v>40</v>
      </c>
      <c r="K1939" t="s">
        <v>55</v>
      </c>
    </row>
    <row r="1940" spans="2:11" x14ac:dyDescent="0.15">
      <c r="B1940" t="s">
        <v>3927</v>
      </c>
      <c r="C1940" t="s">
        <v>3928</v>
      </c>
      <c r="D1940" t="s">
        <v>69</v>
      </c>
      <c r="E1940">
        <v>18.5</v>
      </c>
      <c r="F1940" s="10">
        <v>0.32279999999999998</v>
      </c>
      <c r="G1940" s="10">
        <v>0.61709999999999998</v>
      </c>
      <c r="H1940" t="s">
        <v>7764</v>
      </c>
      <c r="I1940">
        <v>49.34</v>
      </c>
      <c r="J1940" t="s">
        <v>6370</v>
      </c>
      <c r="K1940" t="s">
        <v>96</v>
      </c>
    </row>
    <row r="1941" spans="2:11" x14ac:dyDescent="0.15">
      <c r="B1941" t="s">
        <v>5149</v>
      </c>
      <c r="C1941" t="s">
        <v>5150</v>
      </c>
      <c r="D1941" t="s">
        <v>28</v>
      </c>
      <c r="E1941">
        <v>17.760000000000002</v>
      </c>
      <c r="F1941" s="10">
        <v>0.1588</v>
      </c>
      <c r="G1941" s="10">
        <v>0.66949999999999998</v>
      </c>
      <c r="H1941" t="s">
        <v>7764</v>
      </c>
      <c r="I1941">
        <v>62.3</v>
      </c>
      <c r="J1941" t="s">
        <v>29</v>
      </c>
      <c r="K1941" t="s">
        <v>52</v>
      </c>
    </row>
    <row r="1942" spans="2:11" x14ac:dyDescent="0.15">
      <c r="B1942" t="s">
        <v>4865</v>
      </c>
      <c r="C1942" t="s">
        <v>4866</v>
      </c>
      <c r="D1942" t="s">
        <v>36</v>
      </c>
      <c r="E1942" t="s">
        <v>6216</v>
      </c>
      <c r="F1942" s="10">
        <v>-0.69589999999999996</v>
      </c>
      <c r="G1942" s="10">
        <v>0.443</v>
      </c>
      <c r="H1942" t="s">
        <v>7767</v>
      </c>
      <c r="I1942">
        <v>17.8</v>
      </c>
      <c r="J1942" t="s">
        <v>40</v>
      </c>
      <c r="K1942" t="s">
        <v>55</v>
      </c>
    </row>
    <row r="1943" spans="2:11" x14ac:dyDescent="0.15">
      <c r="B1943" t="s">
        <v>3879</v>
      </c>
      <c r="C1943" t="s">
        <v>3880</v>
      </c>
      <c r="D1943" t="s">
        <v>69</v>
      </c>
      <c r="E1943">
        <v>46.02</v>
      </c>
      <c r="F1943" s="10">
        <v>-0.1197</v>
      </c>
      <c r="G1943" s="10">
        <v>5.8970000000000002</v>
      </c>
      <c r="H1943" t="s">
        <v>7767</v>
      </c>
      <c r="I1943">
        <v>29.62</v>
      </c>
      <c r="J1943" t="s">
        <v>76</v>
      </c>
      <c r="K1943" t="s">
        <v>97</v>
      </c>
    </row>
    <row r="1944" spans="2:11" x14ac:dyDescent="0.15">
      <c r="B1944" t="s">
        <v>4689</v>
      </c>
      <c r="C1944" t="s">
        <v>4690</v>
      </c>
      <c r="D1944" t="s">
        <v>20</v>
      </c>
      <c r="E1944" t="s">
        <v>7768</v>
      </c>
      <c r="F1944" s="10">
        <v>-2.1399999999999999E-2</v>
      </c>
      <c r="G1944" s="10">
        <v>0.80179999999999996</v>
      </c>
      <c r="H1944" t="s">
        <v>7767</v>
      </c>
      <c r="I1944">
        <v>21.13</v>
      </c>
      <c r="J1944" t="s">
        <v>48</v>
      </c>
      <c r="K1944" t="s">
        <v>48</v>
      </c>
    </row>
    <row r="1945" spans="2:11" x14ac:dyDescent="0.15">
      <c r="B1945" t="s">
        <v>7769</v>
      </c>
      <c r="C1945" t="s">
        <v>7770</v>
      </c>
      <c r="D1945" t="s">
        <v>69</v>
      </c>
      <c r="E1945" t="s">
        <v>6216</v>
      </c>
      <c r="F1945" t="s">
        <v>6216</v>
      </c>
      <c r="G1945" s="10">
        <v>0.60489999999999999</v>
      </c>
      <c r="H1945" t="s">
        <v>7767</v>
      </c>
      <c r="I1945">
        <v>43.38</v>
      </c>
      <c r="J1945" t="s">
        <v>6370</v>
      </c>
      <c r="K1945" t="s">
        <v>87</v>
      </c>
    </row>
    <row r="1946" spans="2:11" x14ac:dyDescent="0.15">
      <c r="B1946" t="s">
        <v>3447</v>
      </c>
      <c r="C1946" t="s">
        <v>3448</v>
      </c>
      <c r="D1946" t="s">
        <v>36</v>
      </c>
      <c r="E1946" t="s">
        <v>6216</v>
      </c>
      <c r="F1946" s="10">
        <v>-0.95509999999999995</v>
      </c>
      <c r="G1946" s="10">
        <v>0.36670000000000003</v>
      </c>
      <c r="H1946" t="s">
        <v>7767</v>
      </c>
      <c r="I1946">
        <v>10.4</v>
      </c>
      <c r="J1946" t="s">
        <v>40</v>
      </c>
      <c r="K1946" t="s">
        <v>55</v>
      </c>
    </row>
    <row r="1947" spans="2:11" x14ac:dyDescent="0.15">
      <c r="B1947" t="s">
        <v>3087</v>
      </c>
      <c r="C1947" t="s">
        <v>3088</v>
      </c>
      <c r="D1947" t="s">
        <v>33</v>
      </c>
      <c r="E1947" t="s">
        <v>6216</v>
      </c>
      <c r="F1947" s="10">
        <v>-0.40289999999999998</v>
      </c>
      <c r="G1947" s="10">
        <v>8.1448999999999998</v>
      </c>
      <c r="H1947" t="s">
        <v>7767</v>
      </c>
      <c r="I1947">
        <v>9.5299999999999994</v>
      </c>
      <c r="J1947" t="s">
        <v>34</v>
      </c>
      <c r="K1947" t="s">
        <v>112</v>
      </c>
    </row>
    <row r="1948" spans="2:11" x14ac:dyDescent="0.15">
      <c r="B1948" t="s">
        <v>5343</v>
      </c>
      <c r="C1948" t="s">
        <v>5344</v>
      </c>
      <c r="D1948" t="s">
        <v>36</v>
      </c>
      <c r="E1948">
        <v>16.47</v>
      </c>
      <c r="F1948" t="s">
        <v>6216</v>
      </c>
      <c r="G1948" t="s">
        <v>6216</v>
      </c>
      <c r="H1948" t="s">
        <v>7771</v>
      </c>
      <c r="I1948">
        <v>8.1</v>
      </c>
      <c r="J1948" t="s">
        <v>37</v>
      </c>
      <c r="K1948" t="s">
        <v>38</v>
      </c>
    </row>
    <row r="1949" spans="2:11" x14ac:dyDescent="0.15">
      <c r="B1949" t="s">
        <v>4143</v>
      </c>
      <c r="C1949" t="s">
        <v>4144</v>
      </c>
      <c r="D1949" t="s">
        <v>36</v>
      </c>
      <c r="E1949" t="s">
        <v>6216</v>
      </c>
      <c r="F1949" s="10">
        <v>-0.57809999999999995</v>
      </c>
      <c r="G1949" s="10">
        <v>9.7600000000000006E-2</v>
      </c>
      <c r="H1949" t="s">
        <v>7771</v>
      </c>
      <c r="I1949">
        <v>19.100000000000001</v>
      </c>
      <c r="J1949" t="s">
        <v>40</v>
      </c>
      <c r="K1949" t="s">
        <v>55</v>
      </c>
    </row>
    <row r="1950" spans="2:11" x14ac:dyDescent="0.15">
      <c r="B1950" t="s">
        <v>7772</v>
      </c>
      <c r="C1950" t="s">
        <v>7773</v>
      </c>
      <c r="D1950" t="s">
        <v>36</v>
      </c>
      <c r="E1950" t="s">
        <v>6216</v>
      </c>
      <c r="F1950" t="s">
        <v>6216</v>
      </c>
      <c r="G1950" s="10">
        <v>0</v>
      </c>
      <c r="H1950" t="s">
        <v>7774</v>
      </c>
      <c r="I1950">
        <v>33.880000000000003</v>
      </c>
      <c r="J1950" t="s">
        <v>40</v>
      </c>
      <c r="K1950" t="s">
        <v>55</v>
      </c>
    </row>
    <row r="1951" spans="2:11" x14ac:dyDescent="0.15">
      <c r="B1951" t="s">
        <v>4803</v>
      </c>
      <c r="C1951" t="s">
        <v>4804</v>
      </c>
      <c r="D1951" t="s">
        <v>28</v>
      </c>
      <c r="E1951">
        <v>11.7</v>
      </c>
      <c r="F1951" s="10">
        <v>0.20660000000000001</v>
      </c>
      <c r="G1951" s="10">
        <v>0.67200000000000004</v>
      </c>
      <c r="H1951" t="s">
        <v>7774</v>
      </c>
      <c r="I1951">
        <v>46.26</v>
      </c>
      <c r="J1951" t="s">
        <v>29</v>
      </c>
      <c r="K1951" t="s">
        <v>52</v>
      </c>
    </row>
    <row r="1952" spans="2:11" x14ac:dyDescent="0.15">
      <c r="B1952" t="s">
        <v>4131</v>
      </c>
      <c r="C1952" t="s">
        <v>4132</v>
      </c>
      <c r="D1952" t="s">
        <v>28</v>
      </c>
      <c r="E1952" t="s">
        <v>6216</v>
      </c>
      <c r="F1952" s="10">
        <v>-0.8327</v>
      </c>
      <c r="G1952" s="10">
        <v>9.6292000000000009</v>
      </c>
      <c r="H1952" t="s">
        <v>7775</v>
      </c>
      <c r="I1952">
        <v>9.18</v>
      </c>
      <c r="J1952" t="s">
        <v>31</v>
      </c>
      <c r="K1952" t="s">
        <v>116</v>
      </c>
    </row>
    <row r="1953" spans="2:11" x14ac:dyDescent="0.15">
      <c r="B1953" t="s">
        <v>4217</v>
      </c>
      <c r="C1953" t="s">
        <v>4218</v>
      </c>
      <c r="D1953" t="s">
        <v>43</v>
      </c>
      <c r="E1953">
        <v>27.78</v>
      </c>
      <c r="F1953" s="10">
        <v>4.1300000000000003E-2</v>
      </c>
      <c r="G1953" s="10">
        <v>0.43180000000000002</v>
      </c>
      <c r="H1953" t="s">
        <v>7775</v>
      </c>
      <c r="I1953">
        <v>12.14</v>
      </c>
      <c r="J1953" t="s">
        <v>43</v>
      </c>
      <c r="K1953" t="s">
        <v>101</v>
      </c>
    </row>
    <row r="1954" spans="2:11" x14ac:dyDescent="0.15">
      <c r="B1954" t="s">
        <v>3543</v>
      </c>
      <c r="C1954" t="s">
        <v>3544</v>
      </c>
      <c r="D1954" t="s">
        <v>80</v>
      </c>
      <c r="E1954" t="s">
        <v>6216</v>
      </c>
      <c r="F1954" s="10">
        <v>-0.1217</v>
      </c>
      <c r="G1954" s="10">
        <v>1.0059</v>
      </c>
      <c r="H1954" t="s">
        <v>7775</v>
      </c>
      <c r="I1954">
        <v>9.8800000000000008</v>
      </c>
      <c r="J1954" t="s">
        <v>80</v>
      </c>
      <c r="K1954" t="s">
        <v>81</v>
      </c>
    </row>
    <row r="1955" spans="2:11" x14ac:dyDescent="0.15">
      <c r="B1955" t="s">
        <v>4807</v>
      </c>
      <c r="C1955" t="s">
        <v>4808</v>
      </c>
      <c r="D1955" t="s">
        <v>36</v>
      </c>
      <c r="E1955" t="s">
        <v>6216</v>
      </c>
      <c r="F1955" s="10">
        <v>-0.29039999999999999</v>
      </c>
      <c r="G1955" s="10">
        <v>0</v>
      </c>
      <c r="H1955" t="s">
        <v>7775</v>
      </c>
      <c r="I1955">
        <v>26.58</v>
      </c>
      <c r="J1955" t="s">
        <v>40</v>
      </c>
      <c r="K1955" t="s">
        <v>55</v>
      </c>
    </row>
    <row r="1956" spans="2:11" x14ac:dyDescent="0.15">
      <c r="B1956" t="s">
        <v>5929</v>
      </c>
      <c r="C1956" t="s">
        <v>5930</v>
      </c>
      <c r="D1956" t="s">
        <v>36</v>
      </c>
      <c r="E1956" t="s">
        <v>6216</v>
      </c>
      <c r="F1956" s="10">
        <v>-0.82599999999999996</v>
      </c>
      <c r="G1956" s="10">
        <v>0.2319</v>
      </c>
      <c r="H1956" t="s">
        <v>7775</v>
      </c>
      <c r="I1956">
        <v>7.06</v>
      </c>
      <c r="J1956" t="s">
        <v>40</v>
      </c>
      <c r="K1956" t="s">
        <v>55</v>
      </c>
    </row>
    <row r="1957" spans="2:11" x14ac:dyDescent="0.15">
      <c r="B1957" t="s">
        <v>3317</v>
      </c>
      <c r="C1957" t="s">
        <v>3318</v>
      </c>
      <c r="D1957" t="s">
        <v>20</v>
      </c>
      <c r="E1957" t="s">
        <v>6216</v>
      </c>
      <c r="F1957" s="10">
        <v>-9.3899999999999997E-2</v>
      </c>
      <c r="G1957" s="10">
        <v>1.3701000000000001</v>
      </c>
      <c r="H1957" t="s">
        <v>7775</v>
      </c>
      <c r="I1957">
        <v>5.07</v>
      </c>
      <c r="J1957" t="s">
        <v>23</v>
      </c>
      <c r="K1957" t="s">
        <v>42</v>
      </c>
    </row>
    <row r="1958" spans="2:11" x14ac:dyDescent="0.15">
      <c r="B1958" t="s">
        <v>4983</v>
      </c>
      <c r="C1958" t="s">
        <v>4984</v>
      </c>
      <c r="D1958" t="s">
        <v>36</v>
      </c>
      <c r="E1958" t="s">
        <v>6216</v>
      </c>
      <c r="F1958" s="10">
        <v>-1.7803</v>
      </c>
      <c r="G1958" s="10">
        <v>3.1522999999999999</v>
      </c>
      <c r="H1958" t="s">
        <v>7775</v>
      </c>
      <c r="I1958">
        <v>8.74</v>
      </c>
      <c r="J1958" t="s">
        <v>40</v>
      </c>
      <c r="K1958" t="s">
        <v>55</v>
      </c>
    </row>
    <row r="1959" spans="2:11" x14ac:dyDescent="0.15">
      <c r="B1959" t="s">
        <v>3657</v>
      </c>
      <c r="C1959" t="s">
        <v>3658</v>
      </c>
      <c r="D1959" t="s">
        <v>45</v>
      </c>
      <c r="E1959">
        <v>19.66</v>
      </c>
      <c r="F1959" s="10">
        <v>0.23860000000000001</v>
      </c>
      <c r="G1959" s="10">
        <v>0.12870000000000001</v>
      </c>
      <c r="H1959" t="s">
        <v>7775</v>
      </c>
      <c r="I1959">
        <v>91.63</v>
      </c>
      <c r="J1959" t="s">
        <v>53</v>
      </c>
      <c r="K1959" t="s">
        <v>84</v>
      </c>
    </row>
    <row r="1960" spans="2:11" x14ac:dyDescent="0.15">
      <c r="B1960" t="s">
        <v>7776</v>
      </c>
      <c r="C1960" t="s">
        <v>7777</v>
      </c>
      <c r="D1960" t="s">
        <v>80</v>
      </c>
      <c r="E1960" t="s">
        <v>6216</v>
      </c>
      <c r="F1960" s="10">
        <v>-6.5500000000000003E-2</v>
      </c>
      <c r="G1960" s="10">
        <v>1.3241000000000001</v>
      </c>
      <c r="H1960" t="s">
        <v>7775</v>
      </c>
      <c r="I1960">
        <v>4.53</v>
      </c>
      <c r="J1960" t="s">
        <v>80</v>
      </c>
      <c r="K1960" t="s">
        <v>81</v>
      </c>
    </row>
    <row r="1961" spans="2:11" x14ac:dyDescent="0.15">
      <c r="B1961" t="s">
        <v>3955</v>
      </c>
      <c r="C1961" t="s">
        <v>3956</v>
      </c>
      <c r="D1961" t="s">
        <v>33</v>
      </c>
      <c r="E1961">
        <v>3.79</v>
      </c>
      <c r="F1961" s="10">
        <v>0.58399999999999996</v>
      </c>
      <c r="G1961" s="10">
        <v>1.1040000000000001</v>
      </c>
      <c r="H1961" t="s">
        <v>7775</v>
      </c>
      <c r="I1961">
        <v>29.42</v>
      </c>
      <c r="J1961" t="s">
        <v>34</v>
      </c>
      <c r="K1961" t="s">
        <v>79</v>
      </c>
    </row>
    <row r="1962" spans="2:11" x14ac:dyDescent="0.15">
      <c r="B1962" t="s">
        <v>3557</v>
      </c>
      <c r="C1962" t="s">
        <v>3558</v>
      </c>
      <c r="D1962" t="s">
        <v>33</v>
      </c>
      <c r="E1962">
        <v>4.49</v>
      </c>
      <c r="F1962" s="10">
        <v>0.21279999999999999</v>
      </c>
      <c r="G1962" s="10">
        <v>2.8849999999999998</v>
      </c>
      <c r="H1962" t="s">
        <v>7778</v>
      </c>
      <c r="I1962">
        <v>33.58</v>
      </c>
      <c r="J1962" t="s">
        <v>34</v>
      </c>
      <c r="K1962" t="s">
        <v>79</v>
      </c>
    </row>
    <row r="1963" spans="2:11" x14ac:dyDescent="0.15">
      <c r="B1963" t="s">
        <v>7779</v>
      </c>
      <c r="C1963" t="s">
        <v>7780</v>
      </c>
      <c r="D1963" t="s">
        <v>36</v>
      </c>
      <c r="E1963" t="s">
        <v>6216</v>
      </c>
      <c r="F1963" s="10">
        <v>-0.43020000000000003</v>
      </c>
      <c r="G1963" s="10">
        <v>0</v>
      </c>
      <c r="H1963" t="s">
        <v>7778</v>
      </c>
      <c r="I1963">
        <v>29.85</v>
      </c>
      <c r="J1963" t="s">
        <v>40</v>
      </c>
      <c r="K1963" t="s">
        <v>55</v>
      </c>
    </row>
    <row r="1964" spans="2:11" x14ac:dyDescent="0.15">
      <c r="B1964" t="s">
        <v>7781</v>
      </c>
      <c r="C1964" t="s">
        <v>7782</v>
      </c>
      <c r="D1964" t="s">
        <v>20</v>
      </c>
      <c r="E1964">
        <v>13.84</v>
      </c>
      <c r="F1964" s="10">
        <v>1.2444</v>
      </c>
      <c r="G1964" t="s">
        <v>6216</v>
      </c>
      <c r="H1964" t="s">
        <v>7778</v>
      </c>
      <c r="I1964">
        <v>5.61</v>
      </c>
      <c r="J1964" t="s">
        <v>23</v>
      </c>
      <c r="K1964" t="s">
        <v>42</v>
      </c>
    </row>
    <row r="1965" spans="2:11" x14ac:dyDescent="0.15">
      <c r="B1965" t="s">
        <v>3999</v>
      </c>
      <c r="C1965" t="s">
        <v>4000</v>
      </c>
      <c r="D1965" t="s">
        <v>80</v>
      </c>
      <c r="E1965">
        <v>15.89</v>
      </c>
      <c r="F1965" s="10">
        <v>7.6700000000000004E-2</v>
      </c>
      <c r="G1965" s="10">
        <v>0.73719999999999997</v>
      </c>
      <c r="H1965" t="s">
        <v>7778</v>
      </c>
      <c r="I1965">
        <v>21.69</v>
      </c>
      <c r="J1965" t="s">
        <v>80</v>
      </c>
      <c r="K1965" t="s">
        <v>102</v>
      </c>
    </row>
    <row r="1966" spans="2:11" x14ac:dyDescent="0.15">
      <c r="B1966" t="s">
        <v>4539</v>
      </c>
      <c r="C1966" t="s">
        <v>4540</v>
      </c>
      <c r="D1966" t="s">
        <v>36</v>
      </c>
      <c r="E1966" t="s">
        <v>6216</v>
      </c>
      <c r="F1966" s="10">
        <v>-0.3654</v>
      </c>
      <c r="G1966" s="10">
        <v>0.31519999999999998</v>
      </c>
      <c r="H1966" t="s">
        <v>7778</v>
      </c>
      <c r="I1966">
        <v>32.43</v>
      </c>
      <c r="J1966" t="s">
        <v>37</v>
      </c>
      <c r="K1966" t="s">
        <v>60</v>
      </c>
    </row>
    <row r="1967" spans="2:11" x14ac:dyDescent="0.15">
      <c r="B1967" t="s">
        <v>4311</v>
      </c>
      <c r="C1967" t="s">
        <v>4312</v>
      </c>
      <c r="D1967" t="s">
        <v>20</v>
      </c>
      <c r="E1967" t="s">
        <v>7783</v>
      </c>
      <c r="F1967" s="10">
        <v>-2.3E-2</v>
      </c>
      <c r="G1967" s="10">
        <v>0.63170000000000004</v>
      </c>
      <c r="H1967" t="s">
        <v>7778</v>
      </c>
      <c r="I1967">
        <v>32.909999999999997</v>
      </c>
      <c r="J1967" t="s">
        <v>23</v>
      </c>
      <c r="K1967" t="s">
        <v>42</v>
      </c>
    </row>
    <row r="1968" spans="2:11" x14ac:dyDescent="0.15">
      <c r="B1968" t="s">
        <v>3211</v>
      </c>
      <c r="C1968" t="s">
        <v>3212</v>
      </c>
      <c r="D1968" t="s">
        <v>33</v>
      </c>
      <c r="E1968">
        <v>23.51</v>
      </c>
      <c r="F1968" s="10">
        <v>-0.36709999999999998</v>
      </c>
      <c r="G1968" s="10">
        <v>0.48130000000000001</v>
      </c>
      <c r="H1968" t="s">
        <v>7778</v>
      </c>
      <c r="I1968">
        <v>21</v>
      </c>
      <c r="J1968" t="s">
        <v>47</v>
      </c>
      <c r="K1968" t="s">
        <v>47</v>
      </c>
    </row>
    <row r="1969" spans="2:11" x14ac:dyDescent="0.15">
      <c r="B1969" t="s">
        <v>5601</v>
      </c>
      <c r="C1969" t="s">
        <v>5602</v>
      </c>
      <c r="D1969" t="s">
        <v>36</v>
      </c>
      <c r="E1969" t="s">
        <v>6216</v>
      </c>
      <c r="F1969" s="10">
        <v>-0.69310000000000005</v>
      </c>
      <c r="G1969" s="10">
        <v>0.48620000000000002</v>
      </c>
      <c r="H1969" t="s">
        <v>7778</v>
      </c>
      <c r="I1969">
        <v>23.2</v>
      </c>
      <c r="J1969" t="s">
        <v>40</v>
      </c>
      <c r="K1969" t="s">
        <v>55</v>
      </c>
    </row>
    <row r="1970" spans="2:11" x14ac:dyDescent="0.15">
      <c r="B1970" t="s">
        <v>7784</v>
      </c>
      <c r="C1970" t="s">
        <v>7785</v>
      </c>
      <c r="D1970" t="s">
        <v>36</v>
      </c>
      <c r="E1970" t="s">
        <v>6216</v>
      </c>
      <c r="F1970" t="s">
        <v>6216</v>
      </c>
      <c r="G1970" s="10">
        <v>0</v>
      </c>
      <c r="H1970" t="s">
        <v>7786</v>
      </c>
      <c r="I1970">
        <v>18.59</v>
      </c>
      <c r="J1970" t="s">
        <v>40</v>
      </c>
      <c r="K1970" t="s">
        <v>55</v>
      </c>
    </row>
    <row r="1971" spans="2:11" x14ac:dyDescent="0.15">
      <c r="B1971" t="s">
        <v>4235</v>
      </c>
      <c r="C1971" t="s">
        <v>4236</v>
      </c>
      <c r="D1971" t="s">
        <v>43</v>
      </c>
      <c r="E1971">
        <v>550.53</v>
      </c>
      <c r="F1971" s="10">
        <v>-7.7000000000000002E-3</v>
      </c>
      <c r="G1971" s="10">
        <v>0.1172</v>
      </c>
      <c r="H1971" t="s">
        <v>7786</v>
      </c>
      <c r="I1971">
        <v>66.739999999999995</v>
      </c>
      <c r="J1971" t="s">
        <v>43</v>
      </c>
      <c r="K1971" t="s">
        <v>101</v>
      </c>
    </row>
    <row r="1972" spans="2:11" x14ac:dyDescent="0.15">
      <c r="B1972" t="s">
        <v>3377</v>
      </c>
      <c r="C1972" t="s">
        <v>3378</v>
      </c>
      <c r="D1972" t="s">
        <v>43</v>
      </c>
      <c r="E1972" t="s">
        <v>6216</v>
      </c>
      <c r="F1972" s="10">
        <v>-0.79410000000000003</v>
      </c>
      <c r="G1972" s="10">
        <v>1.7526999999999999</v>
      </c>
      <c r="H1972" t="s">
        <v>7786</v>
      </c>
      <c r="I1972">
        <v>10.14</v>
      </c>
      <c r="J1972" t="s">
        <v>43</v>
      </c>
      <c r="K1972" t="s">
        <v>101</v>
      </c>
    </row>
    <row r="1973" spans="2:11" x14ac:dyDescent="0.15">
      <c r="B1973" t="s">
        <v>3633</v>
      </c>
      <c r="C1973" t="s">
        <v>7787</v>
      </c>
      <c r="D1973" t="s">
        <v>28</v>
      </c>
      <c r="E1973">
        <v>19.690000000000001</v>
      </c>
      <c r="F1973" s="10">
        <v>7.2400000000000006E-2</v>
      </c>
      <c r="G1973" s="10">
        <v>0.61019999999999996</v>
      </c>
      <c r="H1973" t="s">
        <v>7786</v>
      </c>
      <c r="I1973">
        <v>24.41</v>
      </c>
      <c r="J1973" t="s">
        <v>58</v>
      </c>
      <c r="K1973" t="s">
        <v>115</v>
      </c>
    </row>
    <row r="1974" spans="2:11" x14ac:dyDescent="0.15">
      <c r="B1974" t="s">
        <v>3593</v>
      </c>
      <c r="C1974" t="s">
        <v>3594</v>
      </c>
      <c r="D1974" t="s">
        <v>80</v>
      </c>
      <c r="E1974" t="s">
        <v>6216</v>
      </c>
      <c r="F1974" s="10">
        <v>0.1055</v>
      </c>
      <c r="G1974" s="10">
        <v>3.2726999999999999</v>
      </c>
      <c r="H1974" t="s">
        <v>7786</v>
      </c>
      <c r="I1974">
        <v>41.72</v>
      </c>
      <c r="J1974" t="s">
        <v>80</v>
      </c>
      <c r="K1974" t="s">
        <v>81</v>
      </c>
    </row>
    <row r="1975" spans="2:11" x14ac:dyDescent="0.15">
      <c r="B1975" t="s">
        <v>4011</v>
      </c>
      <c r="C1975" t="s">
        <v>4012</v>
      </c>
      <c r="D1975" t="s">
        <v>45</v>
      </c>
      <c r="E1975">
        <v>4.8</v>
      </c>
      <c r="F1975" s="10">
        <v>0.27679999999999999</v>
      </c>
      <c r="G1975" s="10">
        <v>0.7288</v>
      </c>
      <c r="H1975" t="s">
        <v>7786</v>
      </c>
      <c r="I1975">
        <v>51.18</v>
      </c>
      <c r="J1975" t="s">
        <v>46</v>
      </c>
      <c r="K1975" t="s">
        <v>46</v>
      </c>
    </row>
    <row r="1976" spans="2:11" x14ac:dyDescent="0.15">
      <c r="B1976" t="s">
        <v>3721</v>
      </c>
      <c r="C1976" t="s">
        <v>3722</v>
      </c>
      <c r="D1976" t="s">
        <v>20</v>
      </c>
      <c r="E1976">
        <v>29.52</v>
      </c>
      <c r="F1976" s="10">
        <v>1.4E-2</v>
      </c>
      <c r="G1976" s="10">
        <v>0.21460000000000001</v>
      </c>
      <c r="H1976" t="s">
        <v>7786</v>
      </c>
      <c r="I1976">
        <v>27.84</v>
      </c>
      <c r="J1976" t="s">
        <v>21</v>
      </c>
      <c r="K1976" t="s">
        <v>92</v>
      </c>
    </row>
    <row r="1977" spans="2:11" x14ac:dyDescent="0.15">
      <c r="B1977" t="s">
        <v>3641</v>
      </c>
      <c r="C1977" t="s">
        <v>3642</v>
      </c>
      <c r="D1977" t="s">
        <v>43</v>
      </c>
      <c r="E1977">
        <v>37.619999999999997</v>
      </c>
      <c r="F1977" s="10">
        <v>-4.3400000000000001E-2</v>
      </c>
      <c r="G1977" s="10">
        <v>1E-3</v>
      </c>
      <c r="H1977" t="s">
        <v>7786</v>
      </c>
      <c r="I1977">
        <v>10.19</v>
      </c>
      <c r="J1977" t="s">
        <v>43</v>
      </c>
      <c r="K1977" t="s">
        <v>101</v>
      </c>
    </row>
    <row r="1978" spans="2:11" x14ac:dyDescent="0.15">
      <c r="B1978" t="s">
        <v>3945</v>
      </c>
      <c r="C1978" t="s">
        <v>3946</v>
      </c>
      <c r="D1978" t="s">
        <v>36</v>
      </c>
      <c r="E1978" t="s">
        <v>6216</v>
      </c>
      <c r="F1978" s="10">
        <v>-0.58120000000000005</v>
      </c>
      <c r="G1978" s="10">
        <v>1.7399999999999999E-2</v>
      </c>
      <c r="H1978" t="s">
        <v>7788</v>
      </c>
      <c r="I1978">
        <v>4.79</v>
      </c>
      <c r="J1978" t="s">
        <v>40</v>
      </c>
      <c r="K1978" t="s">
        <v>55</v>
      </c>
    </row>
    <row r="1979" spans="2:11" x14ac:dyDescent="0.15">
      <c r="B1979" t="s">
        <v>3451</v>
      </c>
      <c r="C1979" t="s">
        <v>3452</v>
      </c>
      <c r="D1979" t="s">
        <v>36</v>
      </c>
      <c r="E1979">
        <v>18.45</v>
      </c>
      <c r="F1979" s="10">
        <v>5.3199999999999997E-2</v>
      </c>
      <c r="G1979" s="10">
        <v>0.24310000000000001</v>
      </c>
      <c r="H1979" t="s">
        <v>7788</v>
      </c>
      <c r="I1979">
        <v>67.98</v>
      </c>
      <c r="J1979" t="s">
        <v>37</v>
      </c>
      <c r="K1979" t="s">
        <v>38</v>
      </c>
    </row>
    <row r="1980" spans="2:11" x14ac:dyDescent="0.15">
      <c r="B1980" t="s">
        <v>3279</v>
      </c>
      <c r="C1980" t="s">
        <v>3280</v>
      </c>
      <c r="D1980" t="s">
        <v>36</v>
      </c>
      <c r="E1980" t="s">
        <v>6216</v>
      </c>
      <c r="F1980" s="10">
        <v>-0.124</v>
      </c>
      <c r="G1980" s="10">
        <v>1.9300000000000001E-2</v>
      </c>
      <c r="H1980" t="s">
        <v>7788</v>
      </c>
      <c r="I1980">
        <v>51.35</v>
      </c>
      <c r="J1980" t="s">
        <v>40</v>
      </c>
      <c r="K1980" t="s">
        <v>55</v>
      </c>
    </row>
    <row r="1981" spans="2:11" x14ac:dyDescent="0.15">
      <c r="B1981" t="s">
        <v>7789</v>
      </c>
      <c r="C1981" t="s">
        <v>7790</v>
      </c>
      <c r="D1981" t="s">
        <v>36</v>
      </c>
      <c r="E1981" t="s">
        <v>6216</v>
      </c>
      <c r="F1981" t="s">
        <v>6216</v>
      </c>
      <c r="G1981" t="s">
        <v>6216</v>
      </c>
      <c r="H1981" t="s">
        <v>7788</v>
      </c>
      <c r="I1981">
        <v>25.38</v>
      </c>
      <c r="J1981" t="s">
        <v>40</v>
      </c>
      <c r="K1981" t="s">
        <v>55</v>
      </c>
    </row>
    <row r="1982" spans="2:11" x14ac:dyDescent="0.15">
      <c r="B1982" t="s">
        <v>5717</v>
      </c>
      <c r="C1982" t="s">
        <v>5718</v>
      </c>
      <c r="D1982" t="s">
        <v>36</v>
      </c>
      <c r="E1982" t="s">
        <v>6216</v>
      </c>
      <c r="F1982" s="10">
        <v>7.1300000000000002E-2</v>
      </c>
      <c r="G1982" s="10">
        <v>0.1</v>
      </c>
      <c r="H1982" t="s">
        <v>7788</v>
      </c>
      <c r="I1982">
        <v>21.33</v>
      </c>
      <c r="J1982" t="s">
        <v>40</v>
      </c>
      <c r="K1982" t="s">
        <v>55</v>
      </c>
    </row>
    <row r="1983" spans="2:11" x14ac:dyDescent="0.15">
      <c r="B1983" t="s">
        <v>3607</v>
      </c>
      <c r="C1983" t="s">
        <v>3608</v>
      </c>
      <c r="D1983" t="s">
        <v>33</v>
      </c>
      <c r="E1983">
        <v>18.690000000000001</v>
      </c>
      <c r="F1983" s="10">
        <v>4.9500000000000002E-2</v>
      </c>
      <c r="G1983" s="10">
        <v>2.4691000000000001</v>
      </c>
      <c r="H1983" t="s">
        <v>7788</v>
      </c>
      <c r="I1983">
        <v>18.5</v>
      </c>
      <c r="J1983" t="s">
        <v>34</v>
      </c>
      <c r="K1983" t="s">
        <v>112</v>
      </c>
    </row>
    <row r="1984" spans="2:11" x14ac:dyDescent="0.15">
      <c r="B1984" t="s">
        <v>4643</v>
      </c>
      <c r="C1984" t="s">
        <v>4644</v>
      </c>
      <c r="D1984" t="s">
        <v>28</v>
      </c>
      <c r="E1984">
        <v>9.7799999999999994</v>
      </c>
      <c r="F1984" s="10">
        <v>0.17929999999999999</v>
      </c>
      <c r="G1984" s="10">
        <v>0.33179999999999998</v>
      </c>
      <c r="H1984" t="s">
        <v>7788</v>
      </c>
      <c r="I1984">
        <v>19.690000000000001</v>
      </c>
      <c r="J1984" t="s">
        <v>67</v>
      </c>
      <c r="K1984" t="s">
        <v>100</v>
      </c>
    </row>
    <row r="1985" spans="2:11" x14ac:dyDescent="0.15">
      <c r="B1985" t="s">
        <v>4069</v>
      </c>
      <c r="C1985" t="s">
        <v>4070</v>
      </c>
      <c r="D1985" t="s">
        <v>36</v>
      </c>
      <c r="E1985">
        <v>43.57</v>
      </c>
      <c r="F1985" s="10">
        <v>5.3999999999999999E-2</v>
      </c>
      <c r="G1985" s="10">
        <v>0.03</v>
      </c>
      <c r="H1985" t="s">
        <v>7788</v>
      </c>
      <c r="I1985">
        <v>18.739999999999998</v>
      </c>
      <c r="J1985" t="s">
        <v>40</v>
      </c>
      <c r="K1985" t="s">
        <v>55</v>
      </c>
    </row>
    <row r="1986" spans="2:11" x14ac:dyDescent="0.15">
      <c r="B1986" t="s">
        <v>4453</v>
      </c>
      <c r="C1986" t="s">
        <v>4454</v>
      </c>
      <c r="D1986" t="s">
        <v>20</v>
      </c>
      <c r="E1986">
        <v>419.57</v>
      </c>
      <c r="F1986" s="10">
        <v>5.5999999999999999E-3</v>
      </c>
      <c r="G1986" s="10">
        <v>4.8300000000000003E-2</v>
      </c>
      <c r="H1986" t="s">
        <v>7788</v>
      </c>
      <c r="I1986">
        <v>24.17</v>
      </c>
      <c r="J1986" t="s">
        <v>23</v>
      </c>
      <c r="K1986" t="s">
        <v>24</v>
      </c>
    </row>
    <row r="1987" spans="2:11" x14ac:dyDescent="0.15">
      <c r="B1987" t="s">
        <v>4999</v>
      </c>
      <c r="C1987" t="s">
        <v>5000</v>
      </c>
      <c r="D1987" t="s">
        <v>25</v>
      </c>
      <c r="E1987" t="s">
        <v>6216</v>
      </c>
      <c r="F1987" t="s">
        <v>6216</v>
      </c>
      <c r="G1987" t="s">
        <v>6216</v>
      </c>
      <c r="H1987" t="s">
        <v>7791</v>
      </c>
      <c r="I1987">
        <v>12.32</v>
      </c>
      <c r="J1987" t="s">
        <v>61</v>
      </c>
      <c r="K1987" t="s">
        <v>62</v>
      </c>
    </row>
    <row r="1988" spans="2:11" x14ac:dyDescent="0.15">
      <c r="B1988" t="s">
        <v>7792</v>
      </c>
      <c r="C1988" t="s">
        <v>7793</v>
      </c>
      <c r="D1988" t="s">
        <v>28</v>
      </c>
      <c r="E1988">
        <v>6.72</v>
      </c>
      <c r="F1988" s="10">
        <v>0.11940000000000001</v>
      </c>
      <c r="G1988" s="10">
        <v>0.2016</v>
      </c>
      <c r="H1988" t="s">
        <v>7791</v>
      </c>
      <c r="I1988">
        <v>16.899999999999999</v>
      </c>
      <c r="J1988" t="s">
        <v>67</v>
      </c>
      <c r="K1988" t="s">
        <v>113</v>
      </c>
    </row>
    <row r="1989" spans="2:11" x14ac:dyDescent="0.15">
      <c r="B1989" t="s">
        <v>3949</v>
      </c>
      <c r="C1989" t="s">
        <v>3950</v>
      </c>
      <c r="D1989" t="s">
        <v>33</v>
      </c>
      <c r="E1989">
        <v>16.89</v>
      </c>
      <c r="F1989" s="10">
        <v>0.1038</v>
      </c>
      <c r="G1989" s="10">
        <v>0.31140000000000001</v>
      </c>
      <c r="H1989" t="s">
        <v>7791</v>
      </c>
      <c r="I1989">
        <v>39.700000000000003</v>
      </c>
      <c r="J1989" t="s">
        <v>47</v>
      </c>
      <c r="K1989" t="s">
        <v>47</v>
      </c>
    </row>
    <row r="1990" spans="2:11" x14ac:dyDescent="0.15">
      <c r="B1990" t="s">
        <v>5337</v>
      </c>
      <c r="C1990" t="s">
        <v>5338</v>
      </c>
      <c r="D1990" t="s">
        <v>28</v>
      </c>
      <c r="E1990">
        <v>40.94</v>
      </c>
      <c r="F1990" s="10">
        <v>4.9399999999999999E-2</v>
      </c>
      <c r="G1990" s="10">
        <v>1.3393999999999999</v>
      </c>
      <c r="H1990" t="s">
        <v>7791</v>
      </c>
      <c r="I1990">
        <v>30.09</v>
      </c>
      <c r="J1990" t="s">
        <v>29</v>
      </c>
      <c r="K1990" t="s">
        <v>30</v>
      </c>
    </row>
    <row r="1991" spans="2:11" x14ac:dyDescent="0.15">
      <c r="B1991" t="s">
        <v>4349</v>
      </c>
      <c r="C1991" t="s">
        <v>4350</v>
      </c>
      <c r="D1991" t="s">
        <v>89</v>
      </c>
      <c r="E1991">
        <v>37.56</v>
      </c>
      <c r="F1991" s="10">
        <v>2.4799999999999999E-2</v>
      </c>
      <c r="G1991" s="10">
        <v>0.41749999999999998</v>
      </c>
      <c r="H1991" t="s">
        <v>7791</v>
      </c>
      <c r="I1991">
        <v>36.19</v>
      </c>
      <c r="J1991" t="s">
        <v>89</v>
      </c>
      <c r="K1991" t="s">
        <v>93</v>
      </c>
    </row>
    <row r="1992" spans="2:11" x14ac:dyDescent="0.15">
      <c r="B1992" t="s">
        <v>3793</v>
      </c>
      <c r="C1992" t="s">
        <v>3794</v>
      </c>
      <c r="D1992" t="s">
        <v>20</v>
      </c>
      <c r="E1992">
        <v>25.51</v>
      </c>
      <c r="F1992" s="10">
        <v>8.3699999999999997E-2</v>
      </c>
      <c r="G1992" s="10">
        <v>0.1913</v>
      </c>
      <c r="H1992" t="s">
        <v>7791</v>
      </c>
      <c r="I1992">
        <v>31.21</v>
      </c>
      <c r="J1992" t="s">
        <v>21</v>
      </c>
      <c r="K1992" t="s">
        <v>92</v>
      </c>
    </row>
    <row r="1993" spans="2:11" x14ac:dyDescent="0.15">
      <c r="B1993" t="s">
        <v>3803</v>
      </c>
      <c r="C1993" t="s">
        <v>3804</v>
      </c>
      <c r="D1993" t="s">
        <v>89</v>
      </c>
      <c r="E1993">
        <v>28.48</v>
      </c>
      <c r="F1993" s="10">
        <v>0.12889999999999999</v>
      </c>
      <c r="G1993" s="10">
        <v>2.6700000000000002E-2</v>
      </c>
      <c r="H1993" t="s">
        <v>7791</v>
      </c>
      <c r="I1993">
        <v>108.44</v>
      </c>
      <c r="J1993" t="s">
        <v>89</v>
      </c>
      <c r="K1993" t="s">
        <v>90</v>
      </c>
    </row>
    <row r="1994" spans="2:11" x14ac:dyDescent="0.15">
      <c r="B1994" t="s">
        <v>4319</v>
      </c>
      <c r="C1994" t="s">
        <v>4320</v>
      </c>
      <c r="D1994" t="s">
        <v>33</v>
      </c>
      <c r="E1994">
        <v>12.21</v>
      </c>
      <c r="F1994" s="10">
        <v>0.1288</v>
      </c>
      <c r="G1994" s="10">
        <v>0.38669999999999999</v>
      </c>
      <c r="H1994" t="s">
        <v>7794</v>
      </c>
      <c r="I1994">
        <v>23</v>
      </c>
      <c r="J1994" t="s">
        <v>47</v>
      </c>
      <c r="K1994" t="s">
        <v>47</v>
      </c>
    </row>
    <row r="1995" spans="2:11" x14ac:dyDescent="0.15">
      <c r="B1995" t="s">
        <v>7795</v>
      </c>
      <c r="C1995" t="s">
        <v>7796</v>
      </c>
      <c r="D1995" t="s">
        <v>36</v>
      </c>
      <c r="E1995" t="s">
        <v>6216</v>
      </c>
      <c r="F1995" t="s">
        <v>6216</v>
      </c>
      <c r="G1995" s="10">
        <v>2.7099999999999999E-2</v>
      </c>
      <c r="H1995" t="s">
        <v>7794</v>
      </c>
      <c r="I1995">
        <v>18.600000000000001</v>
      </c>
      <c r="J1995" t="s">
        <v>40</v>
      </c>
      <c r="K1995" t="s">
        <v>55</v>
      </c>
    </row>
    <row r="1996" spans="2:11" x14ac:dyDescent="0.15">
      <c r="B1996" t="s">
        <v>7797</v>
      </c>
      <c r="C1996" t="s">
        <v>7798</v>
      </c>
      <c r="D1996" t="s">
        <v>28</v>
      </c>
      <c r="E1996" t="s">
        <v>6216</v>
      </c>
      <c r="F1996" s="10">
        <v>-5.04E-2</v>
      </c>
      <c r="G1996" s="10">
        <v>2.2094</v>
      </c>
      <c r="H1996" t="s">
        <v>7794</v>
      </c>
      <c r="I1996">
        <v>11.04</v>
      </c>
      <c r="J1996" t="s">
        <v>58</v>
      </c>
      <c r="K1996" t="s">
        <v>59</v>
      </c>
    </row>
    <row r="1997" spans="2:11" x14ac:dyDescent="0.15">
      <c r="B1997" t="s">
        <v>7799</v>
      </c>
      <c r="C1997" t="s">
        <v>7800</v>
      </c>
      <c r="D1997" t="s">
        <v>36</v>
      </c>
      <c r="E1997" t="s">
        <v>6216</v>
      </c>
      <c r="F1997" t="s">
        <v>6216</v>
      </c>
      <c r="G1997" s="10">
        <v>2.6499999999999999E-2</v>
      </c>
      <c r="H1997" t="s">
        <v>7794</v>
      </c>
      <c r="I1997">
        <v>27.63</v>
      </c>
      <c r="J1997" t="s">
        <v>40</v>
      </c>
      <c r="K1997" t="s">
        <v>55</v>
      </c>
    </row>
    <row r="1998" spans="2:11" x14ac:dyDescent="0.15">
      <c r="B1998" t="s">
        <v>4663</v>
      </c>
      <c r="C1998" t="s">
        <v>4664</v>
      </c>
      <c r="D1998" t="s">
        <v>69</v>
      </c>
      <c r="E1998">
        <v>19.53</v>
      </c>
      <c r="F1998" s="10">
        <v>0.1406</v>
      </c>
      <c r="G1998" s="10">
        <v>0.2288</v>
      </c>
      <c r="H1998" t="s">
        <v>7794</v>
      </c>
      <c r="I1998">
        <v>59.2</v>
      </c>
      <c r="J1998" t="s">
        <v>76</v>
      </c>
      <c r="K1998" t="s">
        <v>107</v>
      </c>
    </row>
    <row r="1999" spans="2:11" x14ac:dyDescent="0.15">
      <c r="B1999" t="s">
        <v>4609</v>
      </c>
      <c r="C1999" t="s">
        <v>4610</v>
      </c>
      <c r="D1999" t="s">
        <v>36</v>
      </c>
      <c r="E1999" t="s">
        <v>6216</v>
      </c>
      <c r="F1999" s="10">
        <v>-0.51249999999999996</v>
      </c>
      <c r="G1999" s="10">
        <v>0.38579999999999998</v>
      </c>
      <c r="H1999" t="s">
        <v>7794</v>
      </c>
      <c r="I1999">
        <v>30.97</v>
      </c>
      <c r="J1999" t="s">
        <v>37</v>
      </c>
      <c r="K1999" t="s">
        <v>60</v>
      </c>
    </row>
    <row r="2000" spans="2:11" x14ac:dyDescent="0.15">
      <c r="B2000" t="s">
        <v>3335</v>
      </c>
      <c r="C2000" t="s">
        <v>3336</v>
      </c>
      <c r="D2000" t="s">
        <v>28</v>
      </c>
      <c r="E2000" t="s">
        <v>6216</v>
      </c>
      <c r="F2000" s="10">
        <v>-0.74670000000000003</v>
      </c>
      <c r="G2000" s="10">
        <v>8.5359999999999996</v>
      </c>
      <c r="H2000" t="s">
        <v>7794</v>
      </c>
      <c r="I2000">
        <v>67.489999999999995</v>
      </c>
      <c r="J2000" t="s">
        <v>29</v>
      </c>
      <c r="K2000" t="s">
        <v>52</v>
      </c>
    </row>
    <row r="2001" spans="2:11" x14ac:dyDescent="0.15">
      <c r="B2001" t="s">
        <v>7801</v>
      </c>
      <c r="C2001" t="s">
        <v>7802</v>
      </c>
      <c r="D2001" t="s">
        <v>36</v>
      </c>
      <c r="E2001" t="s">
        <v>6216</v>
      </c>
      <c r="F2001" t="s">
        <v>6216</v>
      </c>
      <c r="G2001" s="10">
        <v>2.2000000000000001E-3</v>
      </c>
      <c r="H2001" t="s">
        <v>7803</v>
      </c>
      <c r="I2001">
        <v>25.97</v>
      </c>
      <c r="J2001" t="s">
        <v>40</v>
      </c>
      <c r="K2001" t="s">
        <v>55</v>
      </c>
    </row>
    <row r="2002" spans="2:11" x14ac:dyDescent="0.15">
      <c r="B2002" t="s">
        <v>3717</v>
      </c>
      <c r="C2002" t="s">
        <v>3718</v>
      </c>
      <c r="D2002" t="s">
        <v>36</v>
      </c>
      <c r="E2002" t="s">
        <v>6216</v>
      </c>
      <c r="F2002" s="10">
        <v>-5.4199999999999998E-2</v>
      </c>
      <c r="G2002" s="10">
        <v>0.95820000000000005</v>
      </c>
      <c r="H2002" t="s">
        <v>7803</v>
      </c>
      <c r="I2002">
        <v>25.67</v>
      </c>
      <c r="J2002" t="s">
        <v>37</v>
      </c>
      <c r="K2002" t="s">
        <v>60</v>
      </c>
    </row>
    <row r="2003" spans="2:11" x14ac:dyDescent="0.15">
      <c r="B2003" t="s">
        <v>3597</v>
      </c>
      <c r="C2003" t="s">
        <v>3598</v>
      </c>
      <c r="D2003" t="s">
        <v>36</v>
      </c>
      <c r="E2003" t="s">
        <v>6216</v>
      </c>
      <c r="F2003" s="10">
        <v>-0.58340000000000003</v>
      </c>
      <c r="G2003" s="10">
        <v>2.9100000000000001E-2</v>
      </c>
      <c r="H2003" t="s">
        <v>7803</v>
      </c>
      <c r="I2003">
        <v>19.25</v>
      </c>
      <c r="J2003" t="s">
        <v>40</v>
      </c>
      <c r="K2003" t="s">
        <v>41</v>
      </c>
    </row>
    <row r="2004" spans="2:11" x14ac:dyDescent="0.15">
      <c r="B2004" t="s">
        <v>3471</v>
      </c>
      <c r="C2004" t="s">
        <v>3472</v>
      </c>
      <c r="D2004" t="s">
        <v>80</v>
      </c>
      <c r="E2004">
        <v>42.92</v>
      </c>
      <c r="F2004" s="10">
        <v>4.0500000000000001E-2</v>
      </c>
      <c r="G2004" s="10">
        <v>1.3523000000000001</v>
      </c>
      <c r="H2004" t="s">
        <v>7803</v>
      </c>
      <c r="I2004">
        <v>12.8</v>
      </c>
      <c r="J2004" t="s">
        <v>80</v>
      </c>
      <c r="K2004" t="s">
        <v>81</v>
      </c>
    </row>
    <row r="2005" spans="2:11" x14ac:dyDescent="0.15">
      <c r="B2005" t="s">
        <v>4675</v>
      </c>
      <c r="C2005" t="s">
        <v>4676</v>
      </c>
      <c r="D2005" t="s">
        <v>33</v>
      </c>
      <c r="E2005">
        <v>5.14</v>
      </c>
      <c r="F2005" s="10">
        <v>0.16500000000000001</v>
      </c>
      <c r="G2005" s="10">
        <v>2.2665000000000002</v>
      </c>
      <c r="H2005" t="s">
        <v>7804</v>
      </c>
      <c r="I2005">
        <v>36.049999999999997</v>
      </c>
      <c r="J2005" t="s">
        <v>34</v>
      </c>
      <c r="K2005" t="s">
        <v>73</v>
      </c>
    </row>
    <row r="2006" spans="2:11" x14ac:dyDescent="0.15">
      <c r="B2006" t="s">
        <v>4117</v>
      </c>
      <c r="C2006" t="s">
        <v>4118</v>
      </c>
      <c r="D2006" t="s">
        <v>36</v>
      </c>
      <c r="E2006" t="s">
        <v>6216</v>
      </c>
      <c r="F2006" s="10">
        <v>-0.71460000000000001</v>
      </c>
      <c r="G2006" s="10">
        <v>0.68210000000000004</v>
      </c>
      <c r="H2006" t="s">
        <v>7805</v>
      </c>
      <c r="I2006">
        <v>11.42</v>
      </c>
      <c r="J2006" t="s">
        <v>40</v>
      </c>
      <c r="K2006" t="s">
        <v>55</v>
      </c>
    </row>
    <row r="2007" spans="2:11" x14ac:dyDescent="0.15">
      <c r="B2007" t="s">
        <v>3459</v>
      </c>
      <c r="C2007" t="s">
        <v>3460</v>
      </c>
      <c r="D2007" t="s">
        <v>25</v>
      </c>
      <c r="E2007" t="s">
        <v>6216</v>
      </c>
      <c r="F2007" s="10">
        <v>-4.99E-2</v>
      </c>
      <c r="G2007" s="10">
        <v>0.24479999999999999</v>
      </c>
      <c r="H2007" t="s">
        <v>7806</v>
      </c>
      <c r="I2007">
        <v>29.01</v>
      </c>
      <c r="J2007" t="s">
        <v>26</v>
      </c>
      <c r="K2007" t="s">
        <v>74</v>
      </c>
    </row>
    <row r="2008" spans="2:11" x14ac:dyDescent="0.15">
      <c r="B2008" t="s">
        <v>4181</v>
      </c>
      <c r="C2008" t="s">
        <v>4182</v>
      </c>
      <c r="D2008" t="s">
        <v>69</v>
      </c>
      <c r="E2008">
        <v>15.21</v>
      </c>
      <c r="F2008" s="10">
        <v>0.2112</v>
      </c>
      <c r="G2008" s="10">
        <v>0.93379999999999996</v>
      </c>
      <c r="H2008" t="s">
        <v>7807</v>
      </c>
      <c r="I2008">
        <v>15.05</v>
      </c>
      <c r="J2008" t="s">
        <v>76</v>
      </c>
      <c r="K2008" t="s">
        <v>107</v>
      </c>
    </row>
    <row r="2009" spans="2:11" x14ac:dyDescent="0.15">
      <c r="B2009" t="s">
        <v>4825</v>
      </c>
      <c r="C2009" t="s">
        <v>4826</v>
      </c>
      <c r="D2009" t="s">
        <v>36</v>
      </c>
      <c r="E2009">
        <v>13.04</v>
      </c>
      <c r="F2009" s="10">
        <v>0.29459999999999997</v>
      </c>
      <c r="G2009" s="10">
        <v>0.23369999999999999</v>
      </c>
      <c r="H2009" t="s">
        <v>7808</v>
      </c>
      <c r="I2009">
        <v>21.3</v>
      </c>
      <c r="J2009" t="s">
        <v>37</v>
      </c>
      <c r="K2009" t="s">
        <v>60</v>
      </c>
    </row>
    <row r="2010" spans="2:11" x14ac:dyDescent="0.15">
      <c r="B2010" t="s">
        <v>3741</v>
      </c>
      <c r="C2010" t="s">
        <v>3742</v>
      </c>
      <c r="D2010" t="s">
        <v>69</v>
      </c>
      <c r="E2010">
        <v>17.29</v>
      </c>
      <c r="F2010" s="10">
        <v>0.1313</v>
      </c>
      <c r="G2010" s="10">
        <v>0.4269</v>
      </c>
      <c r="H2010" t="s">
        <v>7809</v>
      </c>
      <c r="I2010">
        <v>37.659999999999997</v>
      </c>
      <c r="J2010" t="s">
        <v>76</v>
      </c>
      <c r="K2010" t="s">
        <v>95</v>
      </c>
    </row>
    <row r="2011" spans="2:11" x14ac:dyDescent="0.15">
      <c r="B2011" t="s">
        <v>2787</v>
      </c>
      <c r="C2011" t="s">
        <v>2788</v>
      </c>
      <c r="D2011" t="s">
        <v>36</v>
      </c>
      <c r="E2011" t="s">
        <v>6216</v>
      </c>
      <c r="F2011" t="s">
        <v>6216</v>
      </c>
      <c r="G2011" t="s">
        <v>6216</v>
      </c>
      <c r="H2011" t="s">
        <v>7810</v>
      </c>
      <c r="I2011">
        <v>27.93</v>
      </c>
      <c r="J2011" t="s">
        <v>40</v>
      </c>
      <c r="K2011" t="s">
        <v>55</v>
      </c>
    </row>
    <row r="2012" spans="2:11" x14ac:dyDescent="0.15">
      <c r="B2012" t="s">
        <v>3327</v>
      </c>
      <c r="C2012" t="s">
        <v>3328</v>
      </c>
      <c r="D2012" t="s">
        <v>36</v>
      </c>
      <c r="E2012" t="s">
        <v>6216</v>
      </c>
      <c r="F2012" s="10">
        <v>-0.45219999999999999</v>
      </c>
      <c r="G2012" s="10">
        <v>0.14080000000000001</v>
      </c>
      <c r="H2012" t="s">
        <v>7811</v>
      </c>
      <c r="I2012">
        <v>24.79</v>
      </c>
      <c r="J2012" t="s">
        <v>40</v>
      </c>
      <c r="K2012" t="s">
        <v>55</v>
      </c>
    </row>
    <row r="2013" spans="2:11" x14ac:dyDescent="0.15">
      <c r="B2013" t="s">
        <v>3787</v>
      </c>
      <c r="C2013" t="s">
        <v>3788</v>
      </c>
      <c r="D2013" t="s">
        <v>28</v>
      </c>
      <c r="E2013" t="s">
        <v>6216</v>
      </c>
      <c r="F2013" s="10">
        <v>-0.749</v>
      </c>
      <c r="G2013" s="10">
        <v>2.6918000000000002</v>
      </c>
      <c r="H2013" t="s">
        <v>7812</v>
      </c>
      <c r="I2013">
        <v>19.04</v>
      </c>
      <c r="J2013" t="s">
        <v>58</v>
      </c>
      <c r="K2013" t="s">
        <v>59</v>
      </c>
    </row>
    <row r="2014" spans="2:11" x14ac:dyDescent="0.15">
      <c r="B2014" t="s">
        <v>4685</v>
      </c>
      <c r="C2014" t="s">
        <v>4686</v>
      </c>
      <c r="D2014" t="s">
        <v>33</v>
      </c>
      <c r="E2014">
        <v>5.9</v>
      </c>
      <c r="F2014" s="10">
        <v>0.3196</v>
      </c>
      <c r="G2014" s="10">
        <v>1.6632</v>
      </c>
      <c r="H2014" t="s">
        <v>7813</v>
      </c>
      <c r="I2014">
        <v>34.119999999999997</v>
      </c>
      <c r="J2014" t="s">
        <v>47</v>
      </c>
      <c r="K2014" t="s">
        <v>111</v>
      </c>
    </row>
    <row r="2015" spans="2:11" x14ac:dyDescent="0.15">
      <c r="B2015" t="s">
        <v>5187</v>
      </c>
      <c r="C2015" t="s">
        <v>5188</v>
      </c>
      <c r="D2015" t="s">
        <v>20</v>
      </c>
      <c r="E2015">
        <v>33.35</v>
      </c>
      <c r="F2015" s="10">
        <v>5.0599999999999999E-2</v>
      </c>
      <c r="G2015" s="10">
        <v>0.4425</v>
      </c>
      <c r="H2015" t="s">
        <v>7814</v>
      </c>
      <c r="I2015">
        <v>34.619999999999997</v>
      </c>
      <c r="J2015" t="s">
        <v>48</v>
      </c>
      <c r="K2015" t="s">
        <v>48</v>
      </c>
    </row>
    <row r="2016" spans="2:11" x14ac:dyDescent="0.15">
      <c r="B2016" t="s">
        <v>3845</v>
      </c>
      <c r="C2016" t="s">
        <v>3846</v>
      </c>
      <c r="D2016" t="s">
        <v>36</v>
      </c>
      <c r="E2016" t="s">
        <v>6216</v>
      </c>
      <c r="F2016" s="10">
        <v>-0.28289999999999998</v>
      </c>
      <c r="G2016" s="10">
        <v>1.28</v>
      </c>
      <c r="H2016" t="s">
        <v>7815</v>
      </c>
      <c r="I2016">
        <v>33.28</v>
      </c>
      <c r="J2016" t="s">
        <v>37</v>
      </c>
      <c r="K2016" t="s">
        <v>38</v>
      </c>
    </row>
    <row r="2017" spans="2:11" x14ac:dyDescent="0.15">
      <c r="B2017" t="s">
        <v>4293</v>
      </c>
      <c r="C2017" t="s">
        <v>4294</v>
      </c>
      <c r="D2017" t="s">
        <v>36</v>
      </c>
      <c r="E2017">
        <v>140.13999999999999</v>
      </c>
      <c r="F2017" s="10">
        <v>0.124</v>
      </c>
      <c r="G2017" s="10">
        <v>0.47510000000000002</v>
      </c>
      <c r="H2017" t="s">
        <v>7816</v>
      </c>
      <c r="I2017">
        <v>46.9</v>
      </c>
      <c r="J2017" t="s">
        <v>37</v>
      </c>
      <c r="K2017" t="s">
        <v>60</v>
      </c>
    </row>
    <row r="2018" spans="2:11" x14ac:dyDescent="0.15">
      <c r="B2018" t="s">
        <v>3415</v>
      </c>
      <c r="C2018" t="s">
        <v>3416</v>
      </c>
      <c r="D2018" t="s">
        <v>80</v>
      </c>
      <c r="E2018" t="s">
        <v>6216</v>
      </c>
      <c r="F2018" s="10">
        <v>-2.9399999999999999E-2</v>
      </c>
      <c r="G2018" s="10">
        <v>1.1261000000000001</v>
      </c>
      <c r="H2018" t="s">
        <v>7817</v>
      </c>
      <c r="I2018">
        <v>9.1</v>
      </c>
      <c r="J2018" t="s">
        <v>80</v>
      </c>
      <c r="K2018" t="s">
        <v>81</v>
      </c>
    </row>
    <row r="2019" spans="2:11" x14ac:dyDescent="0.15">
      <c r="B2019" t="s">
        <v>7818</v>
      </c>
      <c r="C2019" t="s">
        <v>7819</v>
      </c>
      <c r="D2019" t="s">
        <v>36</v>
      </c>
      <c r="E2019" t="s">
        <v>6216</v>
      </c>
      <c r="F2019" s="10">
        <v>-0.67500000000000004</v>
      </c>
      <c r="G2019" s="10">
        <v>0</v>
      </c>
      <c r="H2019" t="s">
        <v>7820</v>
      </c>
      <c r="I2019">
        <v>14.3</v>
      </c>
      <c r="J2019" t="s">
        <v>40</v>
      </c>
      <c r="K2019" t="s">
        <v>41</v>
      </c>
    </row>
    <row r="2020" spans="2:11" x14ac:dyDescent="0.15">
      <c r="B2020" t="s">
        <v>3313</v>
      </c>
      <c r="C2020" t="s">
        <v>3314</v>
      </c>
      <c r="D2020" t="s">
        <v>33</v>
      </c>
      <c r="E2020">
        <v>10.09</v>
      </c>
      <c r="F2020" s="10">
        <v>0.1007</v>
      </c>
      <c r="G2020" s="10">
        <v>1.6500000000000001E-2</v>
      </c>
      <c r="H2020" t="s">
        <v>7821</v>
      </c>
      <c r="I2020">
        <v>34.5</v>
      </c>
      <c r="J2020" t="s">
        <v>85</v>
      </c>
      <c r="K2020" t="s">
        <v>85</v>
      </c>
    </row>
    <row r="2021" spans="2:11" x14ac:dyDescent="0.15">
      <c r="B2021" t="s">
        <v>4093</v>
      </c>
      <c r="C2021" t="s">
        <v>4094</v>
      </c>
      <c r="D2021" t="s">
        <v>33</v>
      </c>
      <c r="E2021" t="s">
        <v>6216</v>
      </c>
      <c r="F2021" s="10">
        <v>-2.5999999999999999E-3</v>
      </c>
      <c r="G2021" s="10">
        <v>0.9103</v>
      </c>
      <c r="H2021" t="s">
        <v>7822</v>
      </c>
      <c r="I2021">
        <v>19.350000000000001</v>
      </c>
      <c r="J2021" t="s">
        <v>47</v>
      </c>
      <c r="K2021" t="s">
        <v>47</v>
      </c>
    </row>
    <row r="2022" spans="2:11" x14ac:dyDescent="0.15">
      <c r="B2022" t="s">
        <v>3611</v>
      </c>
      <c r="C2022" t="s">
        <v>3612</v>
      </c>
      <c r="D2022" t="s">
        <v>89</v>
      </c>
      <c r="E2022">
        <v>24.96</v>
      </c>
      <c r="F2022" s="10">
        <v>-4.1099999999999998E-2</v>
      </c>
      <c r="G2022" s="10">
        <v>0.58760000000000001</v>
      </c>
      <c r="H2022" t="s">
        <v>7823</v>
      </c>
      <c r="I2022">
        <v>56.99</v>
      </c>
      <c r="J2022" t="s">
        <v>89</v>
      </c>
      <c r="K2022" t="s">
        <v>120</v>
      </c>
    </row>
    <row r="2023" spans="2:11" x14ac:dyDescent="0.15">
      <c r="B2023" t="s">
        <v>3637</v>
      </c>
      <c r="C2023" t="s">
        <v>3638</v>
      </c>
      <c r="D2023" t="s">
        <v>25</v>
      </c>
      <c r="E2023">
        <v>5.49</v>
      </c>
      <c r="F2023" t="s">
        <v>6216</v>
      </c>
      <c r="G2023" t="s">
        <v>6216</v>
      </c>
      <c r="H2023" t="s">
        <v>7824</v>
      </c>
      <c r="I2023">
        <v>16.850000000000001</v>
      </c>
      <c r="J2023" t="s">
        <v>26</v>
      </c>
      <c r="K2023" t="s">
        <v>74</v>
      </c>
    </row>
    <row r="2024" spans="2:11" x14ac:dyDescent="0.15">
      <c r="B2024" t="s">
        <v>3585</v>
      </c>
      <c r="C2024" t="s">
        <v>3586</v>
      </c>
      <c r="D2024" t="s">
        <v>43</v>
      </c>
      <c r="E2024" t="s">
        <v>6216</v>
      </c>
      <c r="F2024" s="10">
        <v>-0.50390000000000001</v>
      </c>
      <c r="G2024" s="10">
        <v>2.8683999999999998</v>
      </c>
      <c r="H2024" t="s">
        <v>7825</v>
      </c>
      <c r="I2024">
        <v>17.649999999999999</v>
      </c>
      <c r="J2024" t="s">
        <v>43</v>
      </c>
      <c r="K2024" t="s">
        <v>44</v>
      </c>
    </row>
    <row r="2025" spans="2:11" x14ac:dyDescent="0.15">
      <c r="B2025" t="s">
        <v>4135</v>
      </c>
      <c r="C2025" t="s">
        <v>4136</v>
      </c>
      <c r="D2025" t="s">
        <v>36</v>
      </c>
      <c r="E2025" t="s">
        <v>6216</v>
      </c>
      <c r="F2025" s="10">
        <v>-7.1300000000000002E-2</v>
      </c>
      <c r="G2025" s="10">
        <v>4.7393999999999998</v>
      </c>
      <c r="H2025" t="s">
        <v>7826</v>
      </c>
      <c r="I2025">
        <v>18.72</v>
      </c>
      <c r="J2025" t="s">
        <v>37</v>
      </c>
      <c r="K2025" t="s">
        <v>38</v>
      </c>
    </row>
    <row r="2026" spans="2:11" x14ac:dyDescent="0.15">
      <c r="B2026" t="s">
        <v>7827</v>
      </c>
      <c r="C2026" t="s">
        <v>7828</v>
      </c>
      <c r="D2026" t="s">
        <v>43</v>
      </c>
      <c r="E2026" t="s">
        <v>6216</v>
      </c>
      <c r="F2026" t="s">
        <v>6216</v>
      </c>
      <c r="G2026" t="s">
        <v>6216</v>
      </c>
      <c r="H2026" t="s">
        <v>7829</v>
      </c>
      <c r="I2026">
        <v>4.9400000000000004</v>
      </c>
      <c r="J2026" t="s">
        <v>43</v>
      </c>
      <c r="K2026" t="s">
        <v>44</v>
      </c>
    </row>
    <row r="2027" spans="2:11" x14ac:dyDescent="0.15">
      <c r="B2027" t="s">
        <v>3729</v>
      </c>
      <c r="C2027" t="s">
        <v>3730</v>
      </c>
      <c r="D2027" t="s">
        <v>28</v>
      </c>
      <c r="E2027">
        <v>13.91</v>
      </c>
      <c r="F2027" s="10">
        <v>0.115</v>
      </c>
      <c r="G2027" s="10">
        <v>8.1100000000000005E-2</v>
      </c>
      <c r="H2027" t="s">
        <v>7830</v>
      </c>
      <c r="I2027">
        <v>43.67</v>
      </c>
      <c r="J2027" t="s">
        <v>31</v>
      </c>
      <c r="K2027" t="s">
        <v>116</v>
      </c>
    </row>
    <row r="2028" spans="2:11" x14ac:dyDescent="0.15">
      <c r="B2028" t="s">
        <v>4157</v>
      </c>
      <c r="C2028" t="s">
        <v>4158</v>
      </c>
      <c r="D2028" t="s">
        <v>45</v>
      </c>
      <c r="E2028">
        <v>20.58</v>
      </c>
      <c r="F2028" s="10">
        <v>0.28320000000000001</v>
      </c>
      <c r="G2028" s="10">
        <v>2.3393999999999999</v>
      </c>
      <c r="H2028" t="s">
        <v>7831</v>
      </c>
      <c r="I2028">
        <v>49.44</v>
      </c>
      <c r="J2028" t="s">
        <v>53</v>
      </c>
      <c r="K2028" t="s">
        <v>72</v>
      </c>
    </row>
    <row r="2029" spans="2:11" x14ac:dyDescent="0.15">
      <c r="B2029" t="s">
        <v>5457</v>
      </c>
      <c r="C2029" t="s">
        <v>5458</v>
      </c>
      <c r="D2029" t="s">
        <v>36</v>
      </c>
      <c r="E2029" t="s">
        <v>6216</v>
      </c>
      <c r="F2029" s="10">
        <v>-0.12640000000000001</v>
      </c>
      <c r="G2029" s="10">
        <v>1.0200000000000001E-2</v>
      </c>
      <c r="H2029" t="s">
        <v>7832</v>
      </c>
      <c r="I2029">
        <v>54.79</v>
      </c>
      <c r="J2029" t="s">
        <v>37</v>
      </c>
      <c r="K2029" t="s">
        <v>99</v>
      </c>
    </row>
    <row r="2030" spans="2:11" x14ac:dyDescent="0.15">
      <c r="B2030" t="s">
        <v>5139</v>
      </c>
      <c r="C2030" t="s">
        <v>5140</v>
      </c>
      <c r="D2030" t="s">
        <v>20</v>
      </c>
      <c r="E2030">
        <v>42.06</v>
      </c>
      <c r="F2030" t="s">
        <v>6216</v>
      </c>
      <c r="G2030" t="s">
        <v>6216</v>
      </c>
      <c r="H2030" t="s">
        <v>7833</v>
      </c>
      <c r="I2030">
        <v>19.91</v>
      </c>
      <c r="J2030" t="s">
        <v>21</v>
      </c>
      <c r="K2030" t="s">
        <v>22</v>
      </c>
    </row>
    <row r="2031" spans="2:11" x14ac:dyDescent="0.15">
      <c r="B2031" t="s">
        <v>4101</v>
      </c>
      <c r="C2031" t="s">
        <v>4102</v>
      </c>
      <c r="D2031" t="s">
        <v>33</v>
      </c>
      <c r="E2031">
        <v>11.51</v>
      </c>
      <c r="F2031" s="10">
        <v>8.6599999999999996E-2</v>
      </c>
      <c r="G2031" s="10">
        <v>0.70650000000000002</v>
      </c>
      <c r="H2031" t="s">
        <v>7834</v>
      </c>
      <c r="I2031">
        <v>23.86</v>
      </c>
      <c r="J2031" t="s">
        <v>47</v>
      </c>
      <c r="K2031" t="s">
        <v>47</v>
      </c>
    </row>
    <row r="2032" spans="2:11" x14ac:dyDescent="0.15">
      <c r="B2032" t="s">
        <v>3591</v>
      </c>
      <c r="C2032" t="s">
        <v>3592</v>
      </c>
      <c r="D2032" t="s">
        <v>33</v>
      </c>
      <c r="E2032">
        <v>17.55</v>
      </c>
      <c r="F2032" s="10">
        <v>4.6899999999999997E-2</v>
      </c>
      <c r="G2032" s="10">
        <v>0.80720000000000003</v>
      </c>
      <c r="H2032" t="s">
        <v>7835</v>
      </c>
      <c r="I2032">
        <v>11.52</v>
      </c>
      <c r="J2032" t="s">
        <v>47</v>
      </c>
      <c r="K2032" t="s">
        <v>111</v>
      </c>
    </row>
    <row r="2033" spans="2:11" x14ac:dyDescent="0.15">
      <c r="B2033" t="s">
        <v>3625</v>
      </c>
      <c r="C2033" t="s">
        <v>3626</v>
      </c>
      <c r="D2033" t="s">
        <v>20</v>
      </c>
      <c r="E2033">
        <v>9.17</v>
      </c>
      <c r="F2033" s="10">
        <v>0.16930000000000001</v>
      </c>
      <c r="G2033" s="10">
        <v>1.1577999999999999</v>
      </c>
      <c r="H2033" t="s">
        <v>7836</v>
      </c>
      <c r="I2033">
        <v>26.29</v>
      </c>
      <c r="J2033" t="s">
        <v>23</v>
      </c>
      <c r="K2033" t="s">
        <v>24</v>
      </c>
    </row>
    <row r="2034" spans="2:11" x14ac:dyDescent="0.15">
      <c r="B2034" t="s">
        <v>4251</v>
      </c>
      <c r="C2034" t="s">
        <v>4252</v>
      </c>
      <c r="D2034" t="s">
        <v>33</v>
      </c>
      <c r="E2034">
        <v>11.02</v>
      </c>
      <c r="F2034" s="10">
        <v>0.1145</v>
      </c>
      <c r="G2034" s="10">
        <v>0.62509999999999999</v>
      </c>
      <c r="H2034" t="s">
        <v>7837</v>
      </c>
      <c r="I2034">
        <v>43.01</v>
      </c>
      <c r="J2034" t="s">
        <v>47</v>
      </c>
      <c r="K2034" t="s">
        <v>111</v>
      </c>
    </row>
    <row r="2035" spans="2:11" x14ac:dyDescent="0.15">
      <c r="B2035" t="s">
        <v>4369</v>
      </c>
      <c r="C2035" t="s">
        <v>4370</v>
      </c>
      <c r="D2035" t="s">
        <v>36</v>
      </c>
      <c r="E2035" t="s">
        <v>6216</v>
      </c>
      <c r="F2035" s="10">
        <v>-0.43559999999999999</v>
      </c>
      <c r="G2035" s="10">
        <v>2.8E-3</v>
      </c>
      <c r="H2035" t="s">
        <v>7838</v>
      </c>
      <c r="I2035">
        <v>32.01</v>
      </c>
      <c r="J2035" t="s">
        <v>40</v>
      </c>
      <c r="K2035" t="s">
        <v>55</v>
      </c>
    </row>
    <row r="2036" spans="2:11" x14ac:dyDescent="0.15">
      <c r="B2036" t="s">
        <v>4827</v>
      </c>
      <c r="C2036" t="s">
        <v>4828</v>
      </c>
      <c r="D2036" t="s">
        <v>69</v>
      </c>
      <c r="E2036">
        <v>17.79</v>
      </c>
      <c r="F2036" s="10">
        <v>0.1643</v>
      </c>
      <c r="G2036" s="10">
        <v>0.16500000000000001</v>
      </c>
      <c r="H2036" t="s">
        <v>7839</v>
      </c>
      <c r="I2036">
        <v>45.25</v>
      </c>
      <c r="J2036" t="s">
        <v>76</v>
      </c>
      <c r="K2036" t="s">
        <v>107</v>
      </c>
    </row>
    <row r="2037" spans="2:11" x14ac:dyDescent="0.15">
      <c r="B2037" t="s">
        <v>7840</v>
      </c>
      <c r="C2037" t="s">
        <v>7841</v>
      </c>
      <c r="D2037" t="s">
        <v>69</v>
      </c>
      <c r="E2037" t="s">
        <v>6216</v>
      </c>
      <c r="F2037" s="10">
        <v>-0.2215</v>
      </c>
      <c r="G2037" s="10">
        <v>0.1149</v>
      </c>
      <c r="H2037" t="s">
        <v>7842</v>
      </c>
      <c r="I2037">
        <v>36.67</v>
      </c>
      <c r="J2037" t="s">
        <v>76</v>
      </c>
      <c r="K2037" t="s">
        <v>82</v>
      </c>
    </row>
    <row r="2038" spans="2:11" x14ac:dyDescent="0.15">
      <c r="B2038" t="s">
        <v>5159</v>
      </c>
      <c r="C2038" t="s">
        <v>5160</v>
      </c>
      <c r="D2038" t="s">
        <v>43</v>
      </c>
      <c r="E2038" t="s">
        <v>6216</v>
      </c>
      <c r="F2038" s="10">
        <v>-0.1555</v>
      </c>
      <c r="G2038" s="10">
        <v>0.76039999999999996</v>
      </c>
      <c r="H2038" t="s">
        <v>7843</v>
      </c>
      <c r="I2038">
        <v>24.63</v>
      </c>
      <c r="J2038" t="s">
        <v>43</v>
      </c>
      <c r="K2038" t="s">
        <v>44</v>
      </c>
    </row>
    <row r="2039" spans="2:11" x14ac:dyDescent="0.15">
      <c r="B2039" t="s">
        <v>3195</v>
      </c>
      <c r="C2039" t="s">
        <v>3196</v>
      </c>
      <c r="D2039" t="s">
        <v>36</v>
      </c>
      <c r="E2039" t="s">
        <v>6216</v>
      </c>
      <c r="F2039" s="10">
        <v>4.2599999999999999E-2</v>
      </c>
      <c r="G2039" s="10">
        <v>6.5362999999999998</v>
      </c>
      <c r="H2039" t="s">
        <v>7844</v>
      </c>
      <c r="I2039">
        <v>4.99</v>
      </c>
      <c r="J2039" t="s">
        <v>37</v>
      </c>
      <c r="K2039" t="s">
        <v>38</v>
      </c>
    </row>
    <row r="2040" spans="2:11" x14ac:dyDescent="0.15">
      <c r="B2040" t="s">
        <v>3699</v>
      </c>
      <c r="C2040" t="s">
        <v>3700</v>
      </c>
      <c r="D2040" t="s">
        <v>36</v>
      </c>
      <c r="E2040" t="s">
        <v>6216</v>
      </c>
      <c r="F2040" s="10">
        <v>-0.13850000000000001</v>
      </c>
      <c r="G2040" s="10">
        <v>1.0529999999999999</v>
      </c>
      <c r="H2040" t="s">
        <v>7845</v>
      </c>
      <c r="I2040">
        <v>23.46</v>
      </c>
      <c r="J2040" t="s">
        <v>37</v>
      </c>
      <c r="K2040" t="s">
        <v>60</v>
      </c>
    </row>
    <row r="2041" spans="2:11" x14ac:dyDescent="0.15">
      <c r="B2041" t="s">
        <v>3685</v>
      </c>
      <c r="C2041" t="s">
        <v>3686</v>
      </c>
      <c r="D2041" t="s">
        <v>36</v>
      </c>
      <c r="E2041" t="s">
        <v>6216</v>
      </c>
      <c r="F2041" s="10">
        <v>-0.69310000000000005</v>
      </c>
      <c r="G2041" s="10">
        <v>3.2500000000000001E-2</v>
      </c>
      <c r="H2041" t="s">
        <v>7846</v>
      </c>
      <c r="I2041">
        <v>21.91</v>
      </c>
      <c r="J2041" t="s">
        <v>40</v>
      </c>
      <c r="K2041" t="s">
        <v>41</v>
      </c>
    </row>
    <row r="2042" spans="2:11" x14ac:dyDescent="0.15">
      <c r="B2042" t="s">
        <v>3887</v>
      </c>
      <c r="C2042" t="s">
        <v>3888</v>
      </c>
      <c r="D2042" t="s">
        <v>36</v>
      </c>
      <c r="E2042">
        <v>20.82</v>
      </c>
      <c r="F2042" s="10">
        <v>0.20519999999999999</v>
      </c>
      <c r="G2042" s="10">
        <v>1.9265000000000001</v>
      </c>
      <c r="H2042" t="s">
        <v>7847</v>
      </c>
      <c r="I2042">
        <v>22.54</v>
      </c>
      <c r="J2042" t="s">
        <v>40</v>
      </c>
      <c r="K2042" t="s">
        <v>41</v>
      </c>
    </row>
    <row r="2043" spans="2:11" x14ac:dyDescent="0.15">
      <c r="B2043" t="s">
        <v>7848</v>
      </c>
      <c r="C2043" t="s">
        <v>7849</v>
      </c>
      <c r="D2043" t="s">
        <v>28</v>
      </c>
      <c r="E2043">
        <v>7.53</v>
      </c>
      <c r="F2043" s="10">
        <v>0.27010000000000001</v>
      </c>
      <c r="G2043" s="10">
        <v>0.10979999999999999</v>
      </c>
      <c r="H2043" t="s">
        <v>7850</v>
      </c>
      <c r="I2043">
        <v>13.43</v>
      </c>
      <c r="J2043" t="s">
        <v>58</v>
      </c>
      <c r="K2043" t="s">
        <v>115</v>
      </c>
    </row>
    <row r="2044" spans="2:11" x14ac:dyDescent="0.15">
      <c r="B2044" t="s">
        <v>4581</v>
      </c>
      <c r="C2044" t="s">
        <v>4582</v>
      </c>
      <c r="D2044" t="s">
        <v>69</v>
      </c>
      <c r="E2044">
        <v>5.6</v>
      </c>
      <c r="F2044" s="10">
        <v>-8.6999999999999994E-3</v>
      </c>
      <c r="G2044" s="10">
        <v>0.70330000000000004</v>
      </c>
      <c r="H2044" t="s">
        <v>7851</v>
      </c>
      <c r="I2044">
        <v>17.809999999999999</v>
      </c>
      <c r="J2044" t="s">
        <v>76</v>
      </c>
      <c r="K2044" t="s">
        <v>107</v>
      </c>
    </row>
    <row r="2045" spans="2:11" x14ac:dyDescent="0.15">
      <c r="B2045" t="s">
        <v>7852</v>
      </c>
      <c r="C2045" t="s">
        <v>7853</v>
      </c>
      <c r="D2045" t="s">
        <v>80</v>
      </c>
      <c r="E2045" t="s">
        <v>6216</v>
      </c>
      <c r="F2045" s="10">
        <v>0.104</v>
      </c>
      <c r="G2045" s="10">
        <v>1.0202</v>
      </c>
      <c r="H2045" t="s">
        <v>7854</v>
      </c>
      <c r="I2045">
        <v>71</v>
      </c>
      <c r="J2045" t="s">
        <v>80</v>
      </c>
      <c r="K2045" t="s">
        <v>81</v>
      </c>
    </row>
    <row r="2046" spans="2:11" x14ac:dyDescent="0.15">
      <c r="B2046" t="s">
        <v>4087</v>
      </c>
      <c r="C2046" t="s">
        <v>4088</v>
      </c>
      <c r="D2046" t="s">
        <v>69</v>
      </c>
      <c r="E2046">
        <v>127.98</v>
      </c>
      <c r="F2046" s="10">
        <v>-0.2104</v>
      </c>
      <c r="G2046" s="10">
        <v>1.1073999999999999</v>
      </c>
      <c r="H2046" t="s">
        <v>7855</v>
      </c>
      <c r="I2046">
        <v>17.079999999999998</v>
      </c>
      <c r="J2046" t="s">
        <v>76</v>
      </c>
      <c r="K2046" t="s">
        <v>82</v>
      </c>
    </row>
    <row r="2047" spans="2:11" x14ac:dyDescent="0.15">
      <c r="B2047" t="s">
        <v>4647</v>
      </c>
      <c r="C2047" t="s">
        <v>4648</v>
      </c>
      <c r="D2047" t="s">
        <v>20</v>
      </c>
      <c r="E2047">
        <v>442.99</v>
      </c>
      <c r="F2047" s="10">
        <v>-7.5600000000000001E-2</v>
      </c>
      <c r="G2047" s="10">
        <v>0.1237</v>
      </c>
      <c r="H2047" t="s">
        <v>7856</v>
      </c>
      <c r="I2047">
        <v>21.93</v>
      </c>
      <c r="J2047" t="s">
        <v>23</v>
      </c>
      <c r="K2047" t="s">
        <v>42</v>
      </c>
    </row>
    <row r="2048" spans="2:11" x14ac:dyDescent="0.15">
      <c r="B2048" t="s">
        <v>3757</v>
      </c>
      <c r="C2048" t="s">
        <v>3758</v>
      </c>
      <c r="D2048" t="s">
        <v>33</v>
      </c>
      <c r="E2048">
        <v>20.43</v>
      </c>
      <c r="F2048" s="10">
        <v>5.7099999999999998E-2</v>
      </c>
      <c r="G2048" s="10">
        <v>6.9000000000000006E-2</v>
      </c>
      <c r="H2048" t="s">
        <v>7857</v>
      </c>
      <c r="I2048">
        <v>25.71</v>
      </c>
      <c r="J2048" t="s">
        <v>47</v>
      </c>
      <c r="K2048" t="s">
        <v>47</v>
      </c>
    </row>
    <row r="2049" spans="2:11" x14ac:dyDescent="0.15">
      <c r="B2049" t="s">
        <v>2805</v>
      </c>
      <c r="C2049" t="s">
        <v>2806</v>
      </c>
      <c r="D2049" t="s">
        <v>69</v>
      </c>
      <c r="E2049">
        <v>6.3</v>
      </c>
      <c r="F2049" s="10">
        <v>3.9100000000000003E-2</v>
      </c>
      <c r="G2049" s="10">
        <v>1.3817999999999999</v>
      </c>
      <c r="H2049" t="s">
        <v>7858</v>
      </c>
      <c r="I2049">
        <v>7.55</v>
      </c>
      <c r="J2049" t="s">
        <v>6370</v>
      </c>
      <c r="K2049" t="s">
        <v>87</v>
      </c>
    </row>
    <row r="2050" spans="2:11" x14ac:dyDescent="0.15">
      <c r="B2050" t="s">
        <v>3765</v>
      </c>
      <c r="C2050" t="s">
        <v>3766</v>
      </c>
      <c r="D2050" t="s">
        <v>80</v>
      </c>
      <c r="E2050" t="s">
        <v>6216</v>
      </c>
      <c r="F2050" s="10">
        <v>-2.3800000000000002E-2</v>
      </c>
      <c r="G2050" s="10">
        <v>1.3058000000000001</v>
      </c>
      <c r="H2050" t="s">
        <v>7859</v>
      </c>
      <c r="I2050">
        <v>11.23</v>
      </c>
      <c r="J2050" t="s">
        <v>80</v>
      </c>
      <c r="K2050" t="s">
        <v>81</v>
      </c>
    </row>
    <row r="2051" spans="2:11" x14ac:dyDescent="0.15">
      <c r="B2051" t="s">
        <v>3867</v>
      </c>
      <c r="C2051" t="s">
        <v>3868</v>
      </c>
      <c r="D2051" t="s">
        <v>33</v>
      </c>
      <c r="E2051">
        <v>10.64</v>
      </c>
      <c r="F2051" s="10">
        <v>0.18970000000000001</v>
      </c>
      <c r="G2051" s="10">
        <v>24.594899999999999</v>
      </c>
      <c r="H2051" t="s">
        <v>7860</v>
      </c>
      <c r="I2051">
        <v>85.31</v>
      </c>
      <c r="J2051" t="s">
        <v>47</v>
      </c>
      <c r="K2051" t="s">
        <v>111</v>
      </c>
    </row>
    <row r="2052" spans="2:11" x14ac:dyDescent="0.15">
      <c r="B2052" t="s">
        <v>7861</v>
      </c>
      <c r="C2052" t="s">
        <v>7862</v>
      </c>
      <c r="D2052" t="s">
        <v>89</v>
      </c>
      <c r="E2052" t="s">
        <v>6216</v>
      </c>
      <c r="F2052" t="s">
        <v>6216</v>
      </c>
      <c r="G2052" s="10">
        <v>0.1234</v>
      </c>
      <c r="H2052" t="s">
        <v>7863</v>
      </c>
      <c r="I2052">
        <v>15.12</v>
      </c>
      <c r="J2052" t="s">
        <v>89</v>
      </c>
      <c r="K2052" t="s">
        <v>93</v>
      </c>
    </row>
    <row r="2053" spans="2:11" x14ac:dyDescent="0.15">
      <c r="B2053" t="s">
        <v>3853</v>
      </c>
      <c r="C2053" t="s">
        <v>3854</v>
      </c>
      <c r="D2053" t="s">
        <v>33</v>
      </c>
      <c r="E2053">
        <v>9.23</v>
      </c>
      <c r="F2053" s="10">
        <v>0.10489999999999999</v>
      </c>
      <c r="G2053" s="10">
        <v>0.64570000000000005</v>
      </c>
      <c r="H2053" t="s">
        <v>7864</v>
      </c>
      <c r="I2053">
        <v>43.49</v>
      </c>
      <c r="J2053" t="s">
        <v>47</v>
      </c>
      <c r="K2053" t="s">
        <v>47</v>
      </c>
    </row>
    <row r="2054" spans="2:11" x14ac:dyDescent="0.15">
      <c r="B2054" t="s">
        <v>2783</v>
      </c>
      <c r="C2054" t="s">
        <v>2784</v>
      </c>
      <c r="D2054" t="s">
        <v>80</v>
      </c>
      <c r="E2054">
        <v>6.17</v>
      </c>
      <c r="F2054" s="10">
        <v>0.11840000000000001</v>
      </c>
      <c r="G2054" s="10">
        <v>3.3393000000000002</v>
      </c>
      <c r="H2054" t="s">
        <v>7865</v>
      </c>
      <c r="I2054">
        <v>7.45</v>
      </c>
      <c r="J2054" t="s">
        <v>80</v>
      </c>
      <c r="K2054" t="s">
        <v>81</v>
      </c>
    </row>
    <row r="2055" spans="2:11" x14ac:dyDescent="0.15">
      <c r="B2055" t="s">
        <v>5913</v>
      </c>
      <c r="C2055" t="s">
        <v>5914</v>
      </c>
      <c r="D2055" t="s">
        <v>36</v>
      </c>
      <c r="E2055" t="s">
        <v>6216</v>
      </c>
      <c r="F2055" s="10">
        <v>-0.76229999999999998</v>
      </c>
      <c r="G2055" s="10">
        <v>0</v>
      </c>
      <c r="H2055" t="s">
        <v>7866</v>
      </c>
      <c r="I2055">
        <v>11.87</v>
      </c>
      <c r="J2055" t="s">
        <v>40</v>
      </c>
      <c r="K2055" t="s">
        <v>55</v>
      </c>
    </row>
    <row r="2056" spans="2:11" x14ac:dyDescent="0.15">
      <c r="B2056" t="s">
        <v>7867</v>
      </c>
      <c r="C2056" t="s">
        <v>7868</v>
      </c>
      <c r="D2056" t="s">
        <v>28</v>
      </c>
      <c r="E2056" t="s">
        <v>6216</v>
      </c>
      <c r="F2056" s="10">
        <v>-0.54510000000000003</v>
      </c>
      <c r="G2056" s="10">
        <v>0.35049999999999998</v>
      </c>
      <c r="H2056" t="s">
        <v>7869</v>
      </c>
      <c r="I2056">
        <v>17.5</v>
      </c>
      <c r="J2056" t="s">
        <v>29</v>
      </c>
      <c r="K2056" t="s">
        <v>30</v>
      </c>
    </row>
    <row r="2057" spans="2:11" x14ac:dyDescent="0.15">
      <c r="B2057" t="s">
        <v>4393</v>
      </c>
      <c r="C2057" t="s">
        <v>4394</v>
      </c>
      <c r="D2057" t="s">
        <v>28</v>
      </c>
      <c r="E2057">
        <v>13.28</v>
      </c>
      <c r="F2057" s="10">
        <v>0.2016</v>
      </c>
      <c r="G2057" s="10">
        <v>0.80720000000000003</v>
      </c>
      <c r="H2057" t="s">
        <v>7870</v>
      </c>
      <c r="I2057">
        <v>133.53</v>
      </c>
      <c r="J2057" t="s">
        <v>29</v>
      </c>
      <c r="K2057" t="s">
        <v>52</v>
      </c>
    </row>
    <row r="2058" spans="2:11" x14ac:dyDescent="0.15">
      <c r="B2058" t="s">
        <v>7871</v>
      </c>
      <c r="C2058" t="s">
        <v>7872</v>
      </c>
      <c r="D2058" t="s">
        <v>43</v>
      </c>
      <c r="E2058" t="s">
        <v>6216</v>
      </c>
      <c r="F2058" s="10">
        <v>-0.48039999999999999</v>
      </c>
      <c r="G2058" s="10">
        <v>0.68089999999999995</v>
      </c>
      <c r="H2058" t="s">
        <v>7873</v>
      </c>
      <c r="I2058">
        <v>4.1100000000000003</v>
      </c>
      <c r="J2058" t="s">
        <v>43</v>
      </c>
      <c r="K2058" t="s">
        <v>101</v>
      </c>
    </row>
    <row r="2059" spans="2:11" x14ac:dyDescent="0.15">
      <c r="B2059" t="s">
        <v>4205</v>
      </c>
      <c r="C2059" t="s">
        <v>4206</v>
      </c>
      <c r="D2059" t="s">
        <v>28</v>
      </c>
      <c r="E2059" t="s">
        <v>6216</v>
      </c>
      <c r="F2059" t="s">
        <v>6216</v>
      </c>
      <c r="G2059" t="s">
        <v>6216</v>
      </c>
      <c r="H2059" t="s">
        <v>7874</v>
      </c>
      <c r="I2059">
        <v>10.71</v>
      </c>
      <c r="J2059" t="s">
        <v>31</v>
      </c>
      <c r="K2059" t="s">
        <v>116</v>
      </c>
    </row>
    <row r="2060" spans="2:11" x14ac:dyDescent="0.15">
      <c r="B2060" t="s">
        <v>4081</v>
      </c>
      <c r="C2060" t="s">
        <v>4082</v>
      </c>
      <c r="D2060" t="s">
        <v>45</v>
      </c>
      <c r="E2060">
        <v>131.06</v>
      </c>
      <c r="F2060" s="10">
        <v>7.1999999999999998E-3</v>
      </c>
      <c r="G2060" s="10">
        <v>1.2345999999999999</v>
      </c>
      <c r="H2060" t="s">
        <v>7875</v>
      </c>
      <c r="I2060">
        <v>26</v>
      </c>
      <c r="J2060" t="s">
        <v>46</v>
      </c>
      <c r="K2060" t="s">
        <v>46</v>
      </c>
    </row>
    <row r="2061" spans="2:11" x14ac:dyDescent="0.15">
      <c r="B2061" t="s">
        <v>3801</v>
      </c>
      <c r="C2061" t="s">
        <v>3802</v>
      </c>
      <c r="D2061" t="s">
        <v>33</v>
      </c>
      <c r="E2061">
        <v>14.13</v>
      </c>
      <c r="F2061" s="10">
        <v>8.6999999999999994E-2</v>
      </c>
      <c r="G2061" s="10">
        <v>0.92110000000000003</v>
      </c>
      <c r="H2061" t="s">
        <v>7876</v>
      </c>
      <c r="I2061">
        <v>17.149999999999999</v>
      </c>
      <c r="J2061" t="s">
        <v>47</v>
      </c>
      <c r="K2061" t="s">
        <v>111</v>
      </c>
    </row>
    <row r="2062" spans="2:11" x14ac:dyDescent="0.15">
      <c r="B2062" t="s">
        <v>3531</v>
      </c>
      <c r="C2062" t="s">
        <v>3532</v>
      </c>
      <c r="D2062" t="s">
        <v>28</v>
      </c>
      <c r="E2062" t="s">
        <v>6216</v>
      </c>
      <c r="F2062" s="10">
        <v>-0.65059999999999996</v>
      </c>
      <c r="G2062" s="10">
        <v>3.4689999999999999</v>
      </c>
      <c r="H2062" t="s">
        <v>7877</v>
      </c>
      <c r="I2062">
        <v>11.96</v>
      </c>
      <c r="J2062" t="s">
        <v>29</v>
      </c>
      <c r="K2062" t="s">
        <v>52</v>
      </c>
    </row>
    <row r="2063" spans="2:11" x14ac:dyDescent="0.15">
      <c r="B2063" t="s">
        <v>2731</v>
      </c>
      <c r="C2063" t="s">
        <v>2732</v>
      </c>
      <c r="D2063" t="s">
        <v>33</v>
      </c>
      <c r="E2063" t="s">
        <v>6216</v>
      </c>
      <c r="F2063" s="10">
        <v>-1.1657</v>
      </c>
      <c r="G2063" s="10">
        <v>4.3292000000000002</v>
      </c>
      <c r="H2063" t="s">
        <v>7878</v>
      </c>
      <c r="I2063">
        <v>3.78</v>
      </c>
      <c r="J2063" t="s">
        <v>34</v>
      </c>
      <c r="K2063" t="s">
        <v>112</v>
      </c>
    </row>
    <row r="2064" spans="2:11" x14ac:dyDescent="0.15">
      <c r="B2064" t="s">
        <v>3771</v>
      </c>
      <c r="C2064" t="s">
        <v>3772</v>
      </c>
      <c r="D2064" t="s">
        <v>69</v>
      </c>
      <c r="E2064">
        <v>63.44</v>
      </c>
      <c r="F2064" s="10">
        <v>2.81E-2</v>
      </c>
      <c r="G2064" s="10">
        <v>0.46610000000000001</v>
      </c>
      <c r="H2064" t="s">
        <v>7879</v>
      </c>
      <c r="I2064">
        <v>42.95</v>
      </c>
      <c r="J2064" t="s">
        <v>70</v>
      </c>
      <c r="K2064" t="s">
        <v>118</v>
      </c>
    </row>
    <row r="2065" spans="2:11" x14ac:dyDescent="0.15">
      <c r="B2065" t="s">
        <v>3687</v>
      </c>
      <c r="C2065" t="s">
        <v>3688</v>
      </c>
      <c r="D2065" t="s">
        <v>43</v>
      </c>
      <c r="E2065">
        <v>30.11</v>
      </c>
      <c r="F2065" s="10">
        <v>1.1000000000000001E-3</v>
      </c>
      <c r="G2065" s="10">
        <v>8.6E-3</v>
      </c>
      <c r="H2065" t="s">
        <v>7879</v>
      </c>
      <c r="I2065">
        <v>15.57</v>
      </c>
      <c r="J2065" t="s">
        <v>43</v>
      </c>
      <c r="K2065" t="s">
        <v>44</v>
      </c>
    </row>
    <row r="2066" spans="2:11" x14ac:dyDescent="0.15">
      <c r="B2066" t="s">
        <v>4333</v>
      </c>
      <c r="C2066" t="s">
        <v>4334</v>
      </c>
      <c r="D2066" t="s">
        <v>25</v>
      </c>
      <c r="E2066" t="s">
        <v>6216</v>
      </c>
      <c r="F2066" s="10">
        <v>-1.1318999999999999</v>
      </c>
      <c r="G2066" s="10">
        <v>1.8344</v>
      </c>
      <c r="H2066" t="s">
        <v>7880</v>
      </c>
      <c r="I2066">
        <v>12.48</v>
      </c>
      <c r="J2066" t="s">
        <v>26</v>
      </c>
      <c r="K2066" t="s">
        <v>27</v>
      </c>
    </row>
    <row r="2067" spans="2:11" x14ac:dyDescent="0.15">
      <c r="B2067" t="s">
        <v>3349</v>
      </c>
      <c r="C2067" t="s">
        <v>3350</v>
      </c>
      <c r="D2067" t="s">
        <v>80</v>
      </c>
      <c r="E2067">
        <v>43.88</v>
      </c>
      <c r="F2067" s="10">
        <v>0.1169</v>
      </c>
      <c r="G2067" s="10">
        <v>1.8190999999999999</v>
      </c>
      <c r="H2067" t="s">
        <v>7881</v>
      </c>
      <c r="I2067">
        <v>64.5</v>
      </c>
      <c r="J2067" t="s">
        <v>80</v>
      </c>
      <c r="K2067" t="s">
        <v>81</v>
      </c>
    </row>
    <row r="2068" spans="2:11" x14ac:dyDescent="0.15">
      <c r="B2068" t="s">
        <v>7882</v>
      </c>
      <c r="C2068" t="s">
        <v>7883</v>
      </c>
      <c r="D2068" t="s">
        <v>33</v>
      </c>
      <c r="E2068" t="s">
        <v>6216</v>
      </c>
      <c r="F2068" t="s">
        <v>6216</v>
      </c>
      <c r="G2068" s="10">
        <v>0.19789999999999999</v>
      </c>
      <c r="H2068" t="s">
        <v>7884</v>
      </c>
      <c r="I2068">
        <v>17.2</v>
      </c>
      <c r="J2068" t="s">
        <v>85</v>
      </c>
      <c r="K2068" t="s">
        <v>85</v>
      </c>
    </row>
    <row r="2069" spans="2:11" x14ac:dyDescent="0.15">
      <c r="B2069" t="s">
        <v>5241</v>
      </c>
      <c r="C2069" t="s">
        <v>5242</v>
      </c>
      <c r="D2069" t="s">
        <v>36</v>
      </c>
      <c r="E2069" t="s">
        <v>6216</v>
      </c>
      <c r="F2069" s="10">
        <v>-0.45610000000000001</v>
      </c>
      <c r="G2069" s="10">
        <v>2.0799999999999999E-2</v>
      </c>
      <c r="H2069" t="s">
        <v>7885</v>
      </c>
      <c r="I2069">
        <v>33.85</v>
      </c>
      <c r="J2069" t="s">
        <v>40</v>
      </c>
      <c r="K2069" t="s">
        <v>55</v>
      </c>
    </row>
    <row r="2070" spans="2:11" x14ac:dyDescent="0.15">
      <c r="B2070" t="s">
        <v>3767</v>
      </c>
      <c r="C2070" t="s">
        <v>3768</v>
      </c>
      <c r="D2070" t="s">
        <v>36</v>
      </c>
      <c r="E2070">
        <v>33.630000000000003</v>
      </c>
      <c r="F2070" s="10">
        <v>-5.0200000000000002E-2</v>
      </c>
      <c r="G2070" s="10">
        <v>0.20330000000000001</v>
      </c>
      <c r="H2070" t="s">
        <v>7886</v>
      </c>
      <c r="I2070">
        <v>25.34</v>
      </c>
      <c r="J2070" t="s">
        <v>37</v>
      </c>
      <c r="K2070" t="s">
        <v>60</v>
      </c>
    </row>
    <row r="2071" spans="2:11" x14ac:dyDescent="0.15">
      <c r="B2071" t="s">
        <v>5393</v>
      </c>
      <c r="C2071" t="s">
        <v>5394</v>
      </c>
      <c r="D2071" t="s">
        <v>36</v>
      </c>
      <c r="E2071" t="s">
        <v>6216</v>
      </c>
      <c r="F2071" s="10">
        <v>-1.859</v>
      </c>
      <c r="G2071" s="10">
        <v>0.47239999999999999</v>
      </c>
      <c r="H2071" t="s">
        <v>7887</v>
      </c>
      <c r="I2071">
        <v>31.64</v>
      </c>
      <c r="J2071" t="s">
        <v>37</v>
      </c>
      <c r="K2071" t="s">
        <v>60</v>
      </c>
    </row>
    <row r="2072" spans="2:11" x14ac:dyDescent="0.15">
      <c r="B2072" t="s">
        <v>3363</v>
      </c>
      <c r="C2072" t="s">
        <v>3364</v>
      </c>
      <c r="D2072" t="s">
        <v>69</v>
      </c>
      <c r="E2072" t="s">
        <v>6216</v>
      </c>
      <c r="F2072" s="10">
        <v>-1.1061000000000001</v>
      </c>
      <c r="G2072" s="10">
        <v>1.0737000000000001</v>
      </c>
      <c r="H2072" t="s">
        <v>7888</v>
      </c>
      <c r="I2072">
        <v>43.5</v>
      </c>
      <c r="J2072" t="s">
        <v>6370</v>
      </c>
      <c r="K2072" t="s">
        <v>87</v>
      </c>
    </row>
    <row r="2073" spans="2:11" x14ac:dyDescent="0.15">
      <c r="B2073" t="s">
        <v>3739</v>
      </c>
      <c r="C2073" t="s">
        <v>3740</v>
      </c>
      <c r="D2073" t="s">
        <v>36</v>
      </c>
      <c r="E2073">
        <v>62.97</v>
      </c>
      <c r="F2073" s="10">
        <v>7.1300000000000002E-2</v>
      </c>
      <c r="G2073" s="10">
        <v>7.9299999999999995E-2</v>
      </c>
      <c r="H2073" t="s">
        <v>7889</v>
      </c>
      <c r="I2073">
        <v>44.81</v>
      </c>
      <c r="J2073" t="s">
        <v>37</v>
      </c>
      <c r="K2073" t="s">
        <v>60</v>
      </c>
    </row>
    <row r="2074" spans="2:11" x14ac:dyDescent="0.15">
      <c r="B2074" t="s">
        <v>4383</v>
      </c>
      <c r="C2074" t="s">
        <v>4384</v>
      </c>
      <c r="D2074" t="s">
        <v>33</v>
      </c>
      <c r="E2074">
        <v>7.28</v>
      </c>
      <c r="F2074" s="10">
        <v>0.13719999999999999</v>
      </c>
      <c r="G2074" s="10">
        <v>1.2581</v>
      </c>
      <c r="H2074" t="s">
        <v>7890</v>
      </c>
      <c r="I2074">
        <v>27.74</v>
      </c>
      <c r="J2074" t="s">
        <v>47</v>
      </c>
      <c r="K2074" t="s">
        <v>47</v>
      </c>
    </row>
    <row r="2075" spans="2:11" x14ac:dyDescent="0.15">
      <c r="B2075" t="s">
        <v>3455</v>
      </c>
      <c r="C2075" t="s">
        <v>3456</v>
      </c>
      <c r="D2075" t="s">
        <v>36</v>
      </c>
      <c r="E2075" t="s">
        <v>6216</v>
      </c>
      <c r="F2075" t="s">
        <v>6216</v>
      </c>
      <c r="G2075" t="s">
        <v>6216</v>
      </c>
      <c r="H2075" t="s">
        <v>7891</v>
      </c>
      <c r="I2075">
        <v>18.45</v>
      </c>
      <c r="J2075" t="s">
        <v>40</v>
      </c>
      <c r="K2075" t="s">
        <v>55</v>
      </c>
    </row>
    <row r="2076" spans="2:11" x14ac:dyDescent="0.15">
      <c r="B2076" t="s">
        <v>3247</v>
      </c>
      <c r="C2076" t="s">
        <v>3248</v>
      </c>
      <c r="D2076" t="s">
        <v>33</v>
      </c>
      <c r="E2076" t="s">
        <v>6216</v>
      </c>
      <c r="F2076" s="10">
        <v>-9.2200000000000004E-2</v>
      </c>
      <c r="G2076" s="10">
        <v>2.4401999999999999</v>
      </c>
      <c r="H2076" t="s">
        <v>7892</v>
      </c>
      <c r="I2076">
        <v>11.19</v>
      </c>
      <c r="J2076" t="s">
        <v>34</v>
      </c>
      <c r="K2076" t="s">
        <v>112</v>
      </c>
    </row>
    <row r="2077" spans="2:11" x14ac:dyDescent="0.15">
      <c r="B2077" t="s">
        <v>3679</v>
      </c>
      <c r="C2077" t="s">
        <v>3680</v>
      </c>
      <c r="D2077" t="s">
        <v>36</v>
      </c>
      <c r="E2077">
        <v>78.62</v>
      </c>
      <c r="F2077" s="10">
        <v>1.67E-2</v>
      </c>
      <c r="G2077" s="10">
        <v>0.1469</v>
      </c>
      <c r="H2077" t="s">
        <v>7893</v>
      </c>
      <c r="I2077">
        <v>17.95</v>
      </c>
      <c r="J2077" t="s">
        <v>40</v>
      </c>
      <c r="K2077" t="s">
        <v>41</v>
      </c>
    </row>
    <row r="2078" spans="2:11" x14ac:dyDescent="0.15">
      <c r="B2078" t="s">
        <v>4551</v>
      </c>
      <c r="C2078" t="s">
        <v>4552</v>
      </c>
      <c r="D2078" t="s">
        <v>25</v>
      </c>
      <c r="E2078" t="s">
        <v>6216</v>
      </c>
      <c r="F2078" s="10">
        <v>-0.52249999999999996</v>
      </c>
      <c r="G2078" s="10">
        <v>2.3969</v>
      </c>
      <c r="H2078" t="s">
        <v>7894</v>
      </c>
      <c r="I2078">
        <v>5.86</v>
      </c>
      <c r="J2078" t="s">
        <v>26</v>
      </c>
      <c r="K2078" t="s">
        <v>74</v>
      </c>
    </row>
    <row r="2079" spans="2:11" x14ac:dyDescent="0.15">
      <c r="B2079" t="s">
        <v>4027</v>
      </c>
      <c r="C2079" t="s">
        <v>4028</v>
      </c>
      <c r="D2079" t="s">
        <v>69</v>
      </c>
      <c r="E2079">
        <v>33.9</v>
      </c>
      <c r="F2079" s="10">
        <v>8.0799999999999997E-2</v>
      </c>
      <c r="G2079" s="10">
        <v>0</v>
      </c>
      <c r="H2079" t="s">
        <v>7895</v>
      </c>
      <c r="I2079">
        <v>32.880000000000003</v>
      </c>
      <c r="J2079" t="s">
        <v>76</v>
      </c>
      <c r="K2079" t="s">
        <v>82</v>
      </c>
    </row>
    <row r="2080" spans="2:11" x14ac:dyDescent="0.15">
      <c r="B2080" t="s">
        <v>4861</v>
      </c>
      <c r="C2080" t="s">
        <v>4862</v>
      </c>
      <c r="D2080" t="s">
        <v>36</v>
      </c>
      <c r="E2080">
        <v>49.67</v>
      </c>
      <c r="F2080" s="10">
        <v>0.13689999999999999</v>
      </c>
      <c r="G2080" s="10">
        <v>1.6024</v>
      </c>
      <c r="H2080" t="s">
        <v>7896</v>
      </c>
      <c r="I2080">
        <v>24.34</v>
      </c>
      <c r="J2080" t="s">
        <v>40</v>
      </c>
      <c r="K2080" t="s">
        <v>41</v>
      </c>
    </row>
    <row r="2081" spans="2:11" x14ac:dyDescent="0.15">
      <c r="B2081" t="s">
        <v>6093</v>
      </c>
      <c r="C2081" t="s">
        <v>6094</v>
      </c>
      <c r="D2081" t="s">
        <v>36</v>
      </c>
      <c r="E2081" t="s">
        <v>6216</v>
      </c>
      <c r="F2081" s="10">
        <v>-0.31740000000000002</v>
      </c>
      <c r="G2081" s="10">
        <v>0.1056</v>
      </c>
      <c r="H2081" t="s">
        <v>7897</v>
      </c>
      <c r="I2081">
        <v>3.23</v>
      </c>
      <c r="J2081" t="s">
        <v>40</v>
      </c>
      <c r="K2081" t="s">
        <v>55</v>
      </c>
    </row>
    <row r="2082" spans="2:11" x14ac:dyDescent="0.15">
      <c r="B2082" t="s">
        <v>3545</v>
      </c>
      <c r="C2082" t="s">
        <v>3546</v>
      </c>
      <c r="D2082" t="s">
        <v>80</v>
      </c>
      <c r="E2082">
        <v>30.01</v>
      </c>
      <c r="F2082" s="10">
        <v>0.1053</v>
      </c>
      <c r="G2082" s="10">
        <v>2.7267000000000001</v>
      </c>
      <c r="H2082" t="s">
        <v>7898</v>
      </c>
      <c r="I2082">
        <v>37.21</v>
      </c>
      <c r="J2082" t="s">
        <v>80</v>
      </c>
      <c r="K2082" t="s">
        <v>81</v>
      </c>
    </row>
    <row r="2083" spans="2:11" x14ac:dyDescent="0.15">
      <c r="B2083" t="s">
        <v>4485</v>
      </c>
      <c r="C2083" t="s">
        <v>4486</v>
      </c>
      <c r="D2083" t="s">
        <v>69</v>
      </c>
      <c r="E2083">
        <v>36.86</v>
      </c>
      <c r="F2083" s="10">
        <v>0.14949999999999999</v>
      </c>
      <c r="G2083" s="10">
        <v>0.10979999999999999</v>
      </c>
      <c r="H2083" t="s">
        <v>7899</v>
      </c>
      <c r="I2083">
        <v>15.91</v>
      </c>
      <c r="J2083" t="s">
        <v>76</v>
      </c>
      <c r="K2083" t="s">
        <v>82</v>
      </c>
    </row>
    <row r="2084" spans="2:11" x14ac:dyDescent="0.15">
      <c r="B2084" t="s">
        <v>4331</v>
      </c>
      <c r="C2084" t="s">
        <v>4332</v>
      </c>
      <c r="D2084" t="s">
        <v>36</v>
      </c>
      <c r="E2084" t="s">
        <v>6216</v>
      </c>
      <c r="F2084" s="10">
        <v>-0.18629999999999999</v>
      </c>
      <c r="G2084" s="10">
        <v>0.43659999999999999</v>
      </c>
      <c r="H2084" t="s">
        <v>7900</v>
      </c>
      <c r="I2084">
        <v>22.09</v>
      </c>
      <c r="J2084" t="s">
        <v>37</v>
      </c>
      <c r="K2084" t="s">
        <v>60</v>
      </c>
    </row>
    <row r="2085" spans="2:11" x14ac:dyDescent="0.15">
      <c r="B2085" t="s">
        <v>7901</v>
      </c>
      <c r="C2085" t="s">
        <v>7902</v>
      </c>
      <c r="D2085" t="s">
        <v>36</v>
      </c>
      <c r="E2085" t="s">
        <v>6216</v>
      </c>
      <c r="F2085" s="10">
        <v>-1.1534</v>
      </c>
      <c r="G2085" s="10">
        <v>0.14799999999999999</v>
      </c>
      <c r="H2085" t="s">
        <v>7903</v>
      </c>
      <c r="I2085">
        <v>7.06</v>
      </c>
      <c r="J2085" t="s">
        <v>37</v>
      </c>
      <c r="K2085" t="s">
        <v>60</v>
      </c>
    </row>
    <row r="2086" spans="2:11" x14ac:dyDescent="0.15">
      <c r="B2086" t="s">
        <v>4075</v>
      </c>
      <c r="C2086" t="s">
        <v>4076</v>
      </c>
      <c r="D2086" t="s">
        <v>33</v>
      </c>
      <c r="E2086">
        <v>21.44</v>
      </c>
      <c r="F2086" s="10">
        <v>-0.1181</v>
      </c>
      <c r="G2086" s="10">
        <v>0.46939999999999998</v>
      </c>
      <c r="H2086" t="s">
        <v>7904</v>
      </c>
      <c r="I2086">
        <v>5.48</v>
      </c>
      <c r="J2086" t="s">
        <v>34</v>
      </c>
      <c r="K2086" t="s">
        <v>73</v>
      </c>
    </row>
    <row r="2087" spans="2:11" x14ac:dyDescent="0.15">
      <c r="B2087" t="s">
        <v>3559</v>
      </c>
      <c r="C2087" t="s">
        <v>3560</v>
      </c>
      <c r="D2087" t="s">
        <v>69</v>
      </c>
      <c r="E2087">
        <v>18.87</v>
      </c>
      <c r="F2087" s="10">
        <v>4.1300000000000003E-2</v>
      </c>
      <c r="G2087" s="10">
        <v>0.7802</v>
      </c>
      <c r="H2087" t="s">
        <v>7905</v>
      </c>
      <c r="I2087">
        <v>16.649999999999999</v>
      </c>
      <c r="J2087" t="s">
        <v>6370</v>
      </c>
      <c r="K2087" t="s">
        <v>87</v>
      </c>
    </row>
    <row r="2088" spans="2:11" x14ac:dyDescent="0.15">
      <c r="B2088" t="s">
        <v>3825</v>
      </c>
      <c r="C2088" t="s">
        <v>3826</v>
      </c>
      <c r="D2088" t="s">
        <v>69</v>
      </c>
      <c r="E2088">
        <v>12.86</v>
      </c>
      <c r="F2088" s="10">
        <v>8.1799999999999998E-2</v>
      </c>
      <c r="G2088" s="10">
        <v>1.6564000000000001</v>
      </c>
      <c r="H2088" t="s">
        <v>7906</v>
      </c>
      <c r="I2088">
        <v>9.06</v>
      </c>
      <c r="J2088" t="s">
        <v>6370</v>
      </c>
      <c r="K2088" t="s">
        <v>87</v>
      </c>
    </row>
    <row r="2089" spans="2:11" x14ac:dyDescent="0.15">
      <c r="B2089" t="s">
        <v>7907</v>
      </c>
      <c r="C2089" t="s">
        <v>7908</v>
      </c>
      <c r="D2089" t="s">
        <v>36</v>
      </c>
      <c r="E2089" t="s">
        <v>6216</v>
      </c>
      <c r="F2089" t="s">
        <v>6216</v>
      </c>
      <c r="G2089" s="10">
        <v>3.7000000000000002E-3</v>
      </c>
      <c r="H2089" t="s">
        <v>7909</v>
      </c>
      <c r="I2089">
        <v>22.46</v>
      </c>
      <c r="J2089" t="s">
        <v>40</v>
      </c>
      <c r="K2089" t="s">
        <v>41</v>
      </c>
    </row>
    <row r="2090" spans="2:11" x14ac:dyDescent="0.15">
      <c r="B2090" t="s">
        <v>3409</v>
      </c>
      <c r="C2090" t="s">
        <v>3410</v>
      </c>
      <c r="D2090" t="s">
        <v>33</v>
      </c>
      <c r="E2090">
        <v>10.67</v>
      </c>
      <c r="F2090" s="10">
        <v>0.17860000000000001</v>
      </c>
      <c r="G2090" s="10">
        <v>1.7666999999999999</v>
      </c>
      <c r="H2090" t="s">
        <v>7910</v>
      </c>
      <c r="I2090">
        <v>122.03</v>
      </c>
      <c r="J2090" t="s">
        <v>34</v>
      </c>
      <c r="K2090" t="s">
        <v>79</v>
      </c>
    </row>
    <row r="2091" spans="2:11" x14ac:dyDescent="0.15">
      <c r="B2091" t="s">
        <v>4241</v>
      </c>
      <c r="C2091" t="s">
        <v>4242</v>
      </c>
      <c r="D2091" t="s">
        <v>89</v>
      </c>
      <c r="E2091">
        <v>62.79</v>
      </c>
      <c r="F2091" s="10">
        <v>8.6300000000000002E-2</v>
      </c>
      <c r="G2091" s="10">
        <v>2.9279999999999999</v>
      </c>
      <c r="H2091" t="s">
        <v>7911</v>
      </c>
      <c r="I2091">
        <v>49.12</v>
      </c>
      <c r="J2091" t="s">
        <v>89</v>
      </c>
      <c r="K2091" t="s">
        <v>104</v>
      </c>
    </row>
    <row r="2092" spans="2:11" x14ac:dyDescent="0.15">
      <c r="B2092" t="s">
        <v>4923</v>
      </c>
      <c r="C2092" t="s">
        <v>4924</v>
      </c>
      <c r="D2092" t="s">
        <v>69</v>
      </c>
      <c r="E2092">
        <v>12.35</v>
      </c>
      <c r="F2092" s="10">
        <v>3.1800000000000002E-2</v>
      </c>
      <c r="G2092" s="10">
        <v>2.4859</v>
      </c>
      <c r="H2092" t="s">
        <v>7912</v>
      </c>
      <c r="I2092">
        <v>45.08</v>
      </c>
      <c r="J2092" t="s">
        <v>76</v>
      </c>
      <c r="K2092" t="s">
        <v>97</v>
      </c>
    </row>
    <row r="2093" spans="2:11" x14ac:dyDescent="0.15">
      <c r="B2093" t="s">
        <v>4313</v>
      </c>
      <c r="C2093" t="s">
        <v>4314</v>
      </c>
      <c r="D2093" t="s">
        <v>89</v>
      </c>
      <c r="E2093">
        <v>17.64</v>
      </c>
      <c r="F2093" s="10">
        <v>0.1091</v>
      </c>
      <c r="G2093" s="10">
        <v>0.87949999999999995</v>
      </c>
      <c r="H2093" t="s">
        <v>7913</v>
      </c>
      <c r="I2093">
        <v>29.09</v>
      </c>
      <c r="J2093" t="s">
        <v>89</v>
      </c>
      <c r="K2093" t="s">
        <v>90</v>
      </c>
    </row>
    <row r="2094" spans="2:11" x14ac:dyDescent="0.15">
      <c r="B2094" t="s">
        <v>3971</v>
      </c>
      <c r="C2094" t="s">
        <v>3972</v>
      </c>
      <c r="D2094" t="s">
        <v>33</v>
      </c>
      <c r="E2094">
        <v>12.32</v>
      </c>
      <c r="F2094" s="10">
        <v>0.1343</v>
      </c>
      <c r="G2094" s="10">
        <v>1.2135</v>
      </c>
      <c r="H2094" t="s">
        <v>7914</v>
      </c>
      <c r="I2094">
        <v>50.32</v>
      </c>
      <c r="J2094" t="s">
        <v>47</v>
      </c>
      <c r="K2094" t="s">
        <v>47</v>
      </c>
    </row>
    <row r="2095" spans="2:11" x14ac:dyDescent="0.15">
      <c r="B2095" t="s">
        <v>3357</v>
      </c>
      <c r="C2095" t="s">
        <v>3358</v>
      </c>
      <c r="D2095" t="s">
        <v>36</v>
      </c>
      <c r="E2095" t="s">
        <v>6216</v>
      </c>
      <c r="F2095" s="10">
        <v>-0.60560000000000003</v>
      </c>
      <c r="G2095" s="10">
        <v>0.4919</v>
      </c>
      <c r="H2095" t="s">
        <v>7914</v>
      </c>
      <c r="I2095">
        <v>10.15</v>
      </c>
      <c r="J2095" t="s">
        <v>40</v>
      </c>
      <c r="K2095" t="s">
        <v>55</v>
      </c>
    </row>
    <row r="2096" spans="2:11" x14ac:dyDescent="0.15">
      <c r="B2096" t="s">
        <v>5449</v>
      </c>
      <c r="C2096" t="s">
        <v>5450</v>
      </c>
      <c r="D2096" t="s">
        <v>28</v>
      </c>
      <c r="E2096" t="s">
        <v>6216</v>
      </c>
      <c r="F2096" s="10">
        <v>-0.18</v>
      </c>
      <c r="G2096" s="10">
        <v>0</v>
      </c>
      <c r="H2096" t="s">
        <v>7915</v>
      </c>
      <c r="I2096">
        <v>54.83</v>
      </c>
      <c r="J2096" t="s">
        <v>67</v>
      </c>
      <c r="K2096" t="s">
        <v>100</v>
      </c>
    </row>
    <row r="2097" spans="2:11" x14ac:dyDescent="0.15">
      <c r="B2097" t="s">
        <v>4095</v>
      </c>
      <c r="C2097" t="s">
        <v>4096</v>
      </c>
      <c r="D2097" t="s">
        <v>28</v>
      </c>
      <c r="E2097" t="s">
        <v>6216</v>
      </c>
      <c r="F2097" s="10">
        <v>-1.2040999999999999</v>
      </c>
      <c r="G2097" s="10">
        <v>4.3856999999999999</v>
      </c>
      <c r="H2097" t="s">
        <v>7916</v>
      </c>
      <c r="I2097">
        <v>6.21</v>
      </c>
      <c r="J2097" t="s">
        <v>58</v>
      </c>
      <c r="K2097" t="s">
        <v>115</v>
      </c>
    </row>
    <row r="2098" spans="2:11" x14ac:dyDescent="0.15">
      <c r="B2098" t="s">
        <v>4281</v>
      </c>
      <c r="C2098" t="s">
        <v>4282</v>
      </c>
      <c r="D2098" t="s">
        <v>28</v>
      </c>
      <c r="E2098">
        <v>75.040000000000006</v>
      </c>
      <c r="F2098" s="10">
        <v>-0.21249999999999999</v>
      </c>
      <c r="G2098" s="10">
        <v>1.3306</v>
      </c>
      <c r="H2098" t="s">
        <v>7917</v>
      </c>
      <c r="I2098">
        <v>15.2</v>
      </c>
      <c r="J2098" t="s">
        <v>67</v>
      </c>
      <c r="K2098" t="s">
        <v>68</v>
      </c>
    </row>
    <row r="2099" spans="2:11" x14ac:dyDescent="0.15">
      <c r="B2099" t="s">
        <v>4137</v>
      </c>
      <c r="C2099" t="s">
        <v>4138</v>
      </c>
      <c r="D2099" t="s">
        <v>36</v>
      </c>
      <c r="E2099">
        <v>23.14</v>
      </c>
      <c r="F2099" t="s">
        <v>6216</v>
      </c>
      <c r="G2099" s="10">
        <v>20.455300000000001</v>
      </c>
      <c r="H2099" t="s">
        <v>7918</v>
      </c>
      <c r="I2099">
        <v>21.34</v>
      </c>
      <c r="J2099" t="s">
        <v>37</v>
      </c>
      <c r="K2099" t="s">
        <v>38</v>
      </c>
    </row>
    <row r="2100" spans="2:11" x14ac:dyDescent="0.15">
      <c r="B2100" t="s">
        <v>4421</v>
      </c>
      <c r="C2100" t="s">
        <v>4422</v>
      </c>
      <c r="D2100" t="s">
        <v>69</v>
      </c>
      <c r="E2100">
        <v>19.96</v>
      </c>
      <c r="F2100" s="10">
        <v>0.11219999999999999</v>
      </c>
      <c r="G2100" s="10">
        <v>0.47989999999999999</v>
      </c>
      <c r="H2100" t="s">
        <v>7919</v>
      </c>
      <c r="I2100">
        <v>24.58</v>
      </c>
      <c r="J2100" t="s">
        <v>76</v>
      </c>
      <c r="K2100" t="s">
        <v>95</v>
      </c>
    </row>
    <row r="2101" spans="2:11" x14ac:dyDescent="0.15">
      <c r="B2101" t="s">
        <v>4173</v>
      </c>
      <c r="C2101" t="s">
        <v>4174</v>
      </c>
      <c r="D2101" t="s">
        <v>20</v>
      </c>
      <c r="E2101">
        <v>24.16</v>
      </c>
      <c r="F2101" s="10">
        <v>4.2999999999999997E-2</v>
      </c>
      <c r="G2101" s="10">
        <v>7.1400000000000005E-2</v>
      </c>
      <c r="H2101" t="s">
        <v>7920</v>
      </c>
      <c r="I2101">
        <v>12.81</v>
      </c>
      <c r="J2101" t="s">
        <v>48</v>
      </c>
      <c r="K2101" t="s">
        <v>48</v>
      </c>
    </row>
    <row r="2102" spans="2:11" x14ac:dyDescent="0.15">
      <c r="B2102" t="s">
        <v>4055</v>
      </c>
      <c r="C2102" t="s">
        <v>4056</v>
      </c>
      <c r="D2102" t="s">
        <v>33</v>
      </c>
      <c r="E2102">
        <v>12.14</v>
      </c>
      <c r="F2102" s="10">
        <v>0.1396</v>
      </c>
      <c r="G2102" s="10">
        <v>0.2258</v>
      </c>
      <c r="H2102" t="s">
        <v>7921</v>
      </c>
      <c r="I2102">
        <v>56.55</v>
      </c>
      <c r="J2102" t="s">
        <v>47</v>
      </c>
      <c r="K2102" t="s">
        <v>47</v>
      </c>
    </row>
    <row r="2103" spans="2:11" x14ac:dyDescent="0.15">
      <c r="B2103" t="s">
        <v>4775</v>
      </c>
      <c r="C2103" t="s">
        <v>4776</v>
      </c>
      <c r="D2103" t="s">
        <v>28</v>
      </c>
      <c r="E2103">
        <v>55.37</v>
      </c>
      <c r="F2103" s="10">
        <v>-0.03</v>
      </c>
      <c r="G2103" s="10">
        <v>0.92569999999999997</v>
      </c>
      <c r="H2103" t="s">
        <v>7922</v>
      </c>
      <c r="I2103">
        <v>41.47</v>
      </c>
      <c r="J2103" t="s">
        <v>58</v>
      </c>
      <c r="K2103" t="s">
        <v>59</v>
      </c>
    </row>
    <row r="2104" spans="2:11" x14ac:dyDescent="0.15">
      <c r="B2104" t="s">
        <v>4851</v>
      </c>
      <c r="C2104" t="s">
        <v>4852</v>
      </c>
      <c r="D2104" t="s">
        <v>36</v>
      </c>
      <c r="E2104" t="s">
        <v>6216</v>
      </c>
      <c r="F2104" t="s">
        <v>6216</v>
      </c>
      <c r="G2104" t="s">
        <v>6216</v>
      </c>
      <c r="H2104" t="s">
        <v>7923</v>
      </c>
      <c r="I2104">
        <v>4.28</v>
      </c>
      <c r="J2104" t="s">
        <v>40</v>
      </c>
      <c r="K2104" t="s">
        <v>55</v>
      </c>
    </row>
    <row r="2105" spans="2:11" x14ac:dyDescent="0.15">
      <c r="B2105" t="s">
        <v>5215</v>
      </c>
      <c r="C2105" t="s">
        <v>5216</v>
      </c>
      <c r="D2105" t="s">
        <v>36</v>
      </c>
      <c r="E2105" t="s">
        <v>6216</v>
      </c>
      <c r="F2105" s="10">
        <v>-1.2355</v>
      </c>
      <c r="G2105" s="10">
        <v>0.13930000000000001</v>
      </c>
      <c r="H2105" t="s">
        <v>7924</v>
      </c>
      <c r="I2105">
        <v>4.68</v>
      </c>
      <c r="J2105" t="s">
        <v>40</v>
      </c>
      <c r="K2105" t="s">
        <v>55</v>
      </c>
    </row>
    <row r="2106" spans="2:11" x14ac:dyDescent="0.15">
      <c r="B2106" t="s">
        <v>4029</v>
      </c>
      <c r="C2106" t="s">
        <v>4030</v>
      </c>
      <c r="D2106" t="s">
        <v>43</v>
      </c>
      <c r="E2106" t="s">
        <v>6216</v>
      </c>
      <c r="F2106" s="10">
        <v>-0.51970000000000005</v>
      </c>
      <c r="G2106" s="10">
        <v>2.2544</v>
      </c>
      <c r="H2106" t="s">
        <v>7925</v>
      </c>
      <c r="I2106">
        <v>10.11</v>
      </c>
      <c r="J2106" t="s">
        <v>43</v>
      </c>
      <c r="K2106" t="s">
        <v>101</v>
      </c>
    </row>
    <row r="2107" spans="2:11" x14ac:dyDescent="0.15">
      <c r="B2107" t="s">
        <v>3933</v>
      </c>
      <c r="C2107" t="s">
        <v>3934</v>
      </c>
      <c r="D2107" t="s">
        <v>28</v>
      </c>
      <c r="E2107">
        <v>113.87</v>
      </c>
      <c r="F2107" s="10">
        <v>-2.7099999999999999E-2</v>
      </c>
      <c r="G2107" s="10">
        <v>0.63060000000000005</v>
      </c>
      <c r="H2107" t="s">
        <v>7926</v>
      </c>
      <c r="I2107">
        <v>29.79</v>
      </c>
      <c r="J2107" t="s">
        <v>31</v>
      </c>
      <c r="K2107" t="s">
        <v>116</v>
      </c>
    </row>
    <row r="2108" spans="2:11" x14ac:dyDescent="0.15">
      <c r="B2108" t="s">
        <v>4297</v>
      </c>
      <c r="C2108" t="s">
        <v>4298</v>
      </c>
      <c r="D2108" t="s">
        <v>28</v>
      </c>
      <c r="E2108">
        <v>17.39</v>
      </c>
      <c r="F2108" s="10">
        <v>0.1198</v>
      </c>
      <c r="G2108" s="10">
        <v>0.23300000000000001</v>
      </c>
      <c r="H2108" t="s">
        <v>7927</v>
      </c>
      <c r="I2108">
        <v>58.96</v>
      </c>
      <c r="J2108" t="s">
        <v>67</v>
      </c>
      <c r="K2108" t="s">
        <v>100</v>
      </c>
    </row>
    <row r="2109" spans="2:11" x14ac:dyDescent="0.15">
      <c r="B2109" t="s">
        <v>4267</v>
      </c>
      <c r="C2109" t="s">
        <v>4268</v>
      </c>
      <c r="D2109" t="s">
        <v>69</v>
      </c>
      <c r="E2109">
        <v>61.28</v>
      </c>
      <c r="F2109" s="10">
        <v>7.7299999999999994E-2</v>
      </c>
      <c r="G2109" s="10">
        <v>1.1152</v>
      </c>
      <c r="H2109" t="s">
        <v>7928</v>
      </c>
      <c r="I2109">
        <v>43.6</v>
      </c>
      <c r="J2109" t="s">
        <v>6370</v>
      </c>
      <c r="K2109" t="s">
        <v>96</v>
      </c>
    </row>
    <row r="2110" spans="2:11" x14ac:dyDescent="0.15">
      <c r="B2110" t="s">
        <v>7929</v>
      </c>
      <c r="C2110" t="s">
        <v>7930</v>
      </c>
      <c r="D2110" t="s">
        <v>43</v>
      </c>
      <c r="E2110" t="s">
        <v>6216</v>
      </c>
      <c r="F2110" t="s">
        <v>6216</v>
      </c>
      <c r="G2110" s="10">
        <v>0.81630000000000003</v>
      </c>
      <c r="H2110" t="s">
        <v>7931</v>
      </c>
      <c r="I2110">
        <v>27.25</v>
      </c>
      <c r="J2110" t="s">
        <v>43</v>
      </c>
      <c r="K2110" t="s">
        <v>101</v>
      </c>
    </row>
    <row r="2111" spans="2:11" x14ac:dyDescent="0.15">
      <c r="B2111" t="s">
        <v>3755</v>
      </c>
      <c r="C2111" t="s">
        <v>3756</v>
      </c>
      <c r="D2111" t="s">
        <v>69</v>
      </c>
      <c r="E2111">
        <v>11.58</v>
      </c>
      <c r="F2111" s="10">
        <v>-5.8799999999999998E-2</v>
      </c>
      <c r="G2111" s="10">
        <v>7.6499999999999999E-2</v>
      </c>
      <c r="H2111" t="s">
        <v>7932</v>
      </c>
      <c r="I2111">
        <v>21.27</v>
      </c>
      <c r="J2111" t="s">
        <v>6370</v>
      </c>
      <c r="K2111" t="s">
        <v>96</v>
      </c>
    </row>
    <row r="2112" spans="2:11" x14ac:dyDescent="0.15">
      <c r="B2112" t="s">
        <v>4625</v>
      </c>
      <c r="C2112" t="s">
        <v>4626</v>
      </c>
      <c r="D2112" t="s">
        <v>20</v>
      </c>
      <c r="E2112">
        <v>80.150000000000006</v>
      </c>
      <c r="F2112" s="10">
        <v>0.43159999999999998</v>
      </c>
      <c r="G2112" s="10">
        <v>3.8134999999999999</v>
      </c>
      <c r="H2112" t="s">
        <v>7933</v>
      </c>
      <c r="I2112">
        <v>9.74</v>
      </c>
      <c r="J2112" t="s">
        <v>21</v>
      </c>
      <c r="K2112" t="s">
        <v>63</v>
      </c>
    </row>
    <row r="2113" spans="2:11" x14ac:dyDescent="0.15">
      <c r="B2113" t="s">
        <v>3643</v>
      </c>
      <c r="C2113" t="s">
        <v>3644</v>
      </c>
      <c r="D2113" t="s">
        <v>43</v>
      </c>
      <c r="E2113">
        <v>19.77</v>
      </c>
      <c r="F2113" s="10">
        <v>-2.93E-2</v>
      </c>
      <c r="G2113" s="10">
        <v>0.84399999999999997</v>
      </c>
      <c r="H2113" t="s">
        <v>7934</v>
      </c>
      <c r="I2113">
        <v>9.8699999999999992</v>
      </c>
      <c r="J2113" t="s">
        <v>43</v>
      </c>
      <c r="K2113" t="s">
        <v>44</v>
      </c>
    </row>
    <row r="2114" spans="2:11" x14ac:dyDescent="0.15">
      <c r="B2114" t="s">
        <v>4013</v>
      </c>
      <c r="C2114" t="s">
        <v>4014</v>
      </c>
      <c r="D2114" t="s">
        <v>69</v>
      </c>
      <c r="E2114" t="s">
        <v>6216</v>
      </c>
      <c r="F2114" s="10">
        <v>-6.2399999999999997E-2</v>
      </c>
      <c r="G2114" s="10">
        <v>0.77810000000000001</v>
      </c>
      <c r="H2114" t="s">
        <v>7935</v>
      </c>
      <c r="I2114">
        <v>12.38</v>
      </c>
      <c r="J2114" t="s">
        <v>76</v>
      </c>
      <c r="K2114" t="s">
        <v>82</v>
      </c>
    </row>
    <row r="2115" spans="2:11" x14ac:dyDescent="0.15">
      <c r="B2115" t="s">
        <v>7936</v>
      </c>
      <c r="C2115" t="s">
        <v>7937</v>
      </c>
      <c r="D2115" t="s">
        <v>28</v>
      </c>
      <c r="E2115">
        <v>8.98</v>
      </c>
      <c r="F2115" s="10">
        <v>0.33090000000000003</v>
      </c>
      <c r="G2115" s="10">
        <v>0.2969</v>
      </c>
      <c r="H2115" t="s">
        <v>7938</v>
      </c>
      <c r="I2115">
        <v>21.76</v>
      </c>
      <c r="J2115" t="s">
        <v>67</v>
      </c>
      <c r="K2115" t="s">
        <v>113</v>
      </c>
    </row>
    <row r="2116" spans="2:11" x14ac:dyDescent="0.15">
      <c r="B2116" t="s">
        <v>4085</v>
      </c>
      <c r="C2116" t="s">
        <v>4086</v>
      </c>
      <c r="D2116" t="s">
        <v>33</v>
      </c>
      <c r="E2116">
        <v>21.58</v>
      </c>
      <c r="F2116" s="10">
        <v>5.8299999999999998E-2</v>
      </c>
      <c r="G2116" s="10">
        <v>1.7643</v>
      </c>
      <c r="H2116" t="s">
        <v>7939</v>
      </c>
      <c r="I2116">
        <v>34.33</v>
      </c>
      <c r="J2116" t="s">
        <v>47</v>
      </c>
      <c r="K2116" t="s">
        <v>47</v>
      </c>
    </row>
    <row r="2117" spans="2:11" x14ac:dyDescent="0.15">
      <c r="B2117" t="s">
        <v>4109</v>
      </c>
      <c r="C2117" t="s">
        <v>4110</v>
      </c>
      <c r="D2117" t="s">
        <v>33</v>
      </c>
      <c r="E2117">
        <v>12.55</v>
      </c>
      <c r="F2117" s="10">
        <v>0.1017</v>
      </c>
      <c r="G2117" s="10">
        <v>0.76790000000000003</v>
      </c>
      <c r="H2117" t="s">
        <v>7940</v>
      </c>
      <c r="I2117">
        <v>18.440000000000001</v>
      </c>
      <c r="J2117" t="s">
        <v>47</v>
      </c>
      <c r="K2117" t="s">
        <v>47</v>
      </c>
    </row>
    <row r="2118" spans="2:11" x14ac:dyDescent="0.15">
      <c r="B2118" t="s">
        <v>3681</v>
      </c>
      <c r="C2118" t="s">
        <v>3682</v>
      </c>
      <c r="D2118" t="s">
        <v>69</v>
      </c>
      <c r="E2118">
        <v>27.9</v>
      </c>
      <c r="F2118" t="s">
        <v>6216</v>
      </c>
      <c r="G2118" t="s">
        <v>6216</v>
      </c>
      <c r="H2118" t="s">
        <v>7941</v>
      </c>
      <c r="I2118">
        <v>14.53</v>
      </c>
      <c r="J2118" t="s">
        <v>76</v>
      </c>
      <c r="K2118" t="s">
        <v>77</v>
      </c>
    </row>
    <row r="2119" spans="2:11" x14ac:dyDescent="0.15">
      <c r="B2119" t="s">
        <v>3613</v>
      </c>
      <c r="C2119" t="s">
        <v>3614</v>
      </c>
      <c r="D2119" t="s">
        <v>43</v>
      </c>
      <c r="E2119">
        <v>55.92</v>
      </c>
      <c r="F2119" s="10">
        <v>1.54E-2</v>
      </c>
      <c r="G2119" s="10">
        <v>0.30549999999999999</v>
      </c>
      <c r="H2119" t="s">
        <v>7942</v>
      </c>
      <c r="I2119">
        <v>4.9800000000000004</v>
      </c>
      <c r="J2119" t="s">
        <v>43</v>
      </c>
      <c r="K2119" t="s">
        <v>101</v>
      </c>
    </row>
    <row r="2120" spans="2:11" x14ac:dyDescent="0.15">
      <c r="B2120" t="s">
        <v>3727</v>
      </c>
      <c r="C2120" t="s">
        <v>3728</v>
      </c>
      <c r="D2120" t="s">
        <v>36</v>
      </c>
      <c r="E2120" t="s">
        <v>6216</v>
      </c>
      <c r="F2120" s="10">
        <v>-2.6078999999999999</v>
      </c>
      <c r="G2120" s="10">
        <v>0.94259999999999999</v>
      </c>
      <c r="H2120" t="s">
        <v>7943</v>
      </c>
      <c r="I2120">
        <v>28.45</v>
      </c>
      <c r="J2120" t="s">
        <v>40</v>
      </c>
      <c r="K2120" t="s">
        <v>55</v>
      </c>
    </row>
    <row r="2121" spans="2:11" x14ac:dyDescent="0.15">
      <c r="B2121" t="s">
        <v>4475</v>
      </c>
      <c r="C2121" t="s">
        <v>4476</v>
      </c>
      <c r="D2121" t="s">
        <v>36</v>
      </c>
      <c r="E2121">
        <v>75.42</v>
      </c>
      <c r="F2121" s="10">
        <v>0.17349999999999999</v>
      </c>
      <c r="G2121" s="10">
        <v>0.70069999999999999</v>
      </c>
      <c r="H2121" t="s">
        <v>7944</v>
      </c>
      <c r="I2121">
        <v>4.53</v>
      </c>
      <c r="J2121" t="s">
        <v>37</v>
      </c>
      <c r="K2121" t="s">
        <v>60</v>
      </c>
    </row>
    <row r="2122" spans="2:11" x14ac:dyDescent="0.15">
      <c r="B2122" t="s">
        <v>4733</v>
      </c>
      <c r="C2122" t="s">
        <v>4734</v>
      </c>
      <c r="D2122" t="s">
        <v>89</v>
      </c>
      <c r="E2122">
        <v>27.4</v>
      </c>
      <c r="F2122" s="10">
        <v>0.1226</v>
      </c>
      <c r="G2122" s="10">
        <v>9.4999999999999998E-3</v>
      </c>
      <c r="H2122" t="s">
        <v>7945</v>
      </c>
      <c r="I2122">
        <v>142.15</v>
      </c>
      <c r="J2122" t="s">
        <v>89</v>
      </c>
      <c r="K2122" t="s">
        <v>104</v>
      </c>
    </row>
    <row r="2123" spans="2:11" x14ac:dyDescent="0.15">
      <c r="B2123" t="s">
        <v>4009</v>
      </c>
      <c r="C2123" t="s">
        <v>4010</v>
      </c>
      <c r="D2123" t="s">
        <v>33</v>
      </c>
      <c r="E2123" t="s">
        <v>6216</v>
      </c>
      <c r="F2123" s="10">
        <v>2.0899999999999998E-2</v>
      </c>
      <c r="G2123" s="10">
        <v>2.1700000000000001E-2</v>
      </c>
      <c r="H2123" t="s">
        <v>7946</v>
      </c>
      <c r="I2123">
        <v>35.700000000000003</v>
      </c>
      <c r="J2123" t="s">
        <v>34</v>
      </c>
      <c r="K2123" t="s">
        <v>73</v>
      </c>
    </row>
    <row r="2124" spans="2:11" x14ac:dyDescent="0.15">
      <c r="B2124" t="s">
        <v>4337</v>
      </c>
      <c r="C2124" t="s">
        <v>4338</v>
      </c>
      <c r="D2124" t="s">
        <v>69</v>
      </c>
      <c r="E2124">
        <v>311.94</v>
      </c>
      <c r="F2124" s="10">
        <v>-9.8199999999999996E-2</v>
      </c>
      <c r="G2124" s="10">
        <v>0.72189999999999999</v>
      </c>
      <c r="H2124" t="s">
        <v>7947</v>
      </c>
      <c r="I2124">
        <v>25.92</v>
      </c>
      <c r="J2124" t="s">
        <v>76</v>
      </c>
      <c r="K2124" t="s">
        <v>107</v>
      </c>
    </row>
    <row r="2125" spans="2:11" x14ac:dyDescent="0.15">
      <c r="B2125" t="s">
        <v>4397</v>
      </c>
      <c r="C2125" t="s">
        <v>4398</v>
      </c>
      <c r="D2125" t="s">
        <v>33</v>
      </c>
      <c r="E2125">
        <v>18.510000000000002</v>
      </c>
      <c r="F2125" s="10">
        <v>6.9199999999999998E-2</v>
      </c>
      <c r="G2125" s="10">
        <v>0.52900000000000003</v>
      </c>
      <c r="H2125" t="s">
        <v>7948</v>
      </c>
      <c r="I2125">
        <v>24.25</v>
      </c>
      <c r="J2125" t="s">
        <v>47</v>
      </c>
      <c r="K2125" t="s">
        <v>47</v>
      </c>
    </row>
    <row r="2126" spans="2:11" x14ac:dyDescent="0.15">
      <c r="B2126" t="s">
        <v>4335</v>
      </c>
      <c r="C2126" t="s">
        <v>4336</v>
      </c>
      <c r="D2126" t="s">
        <v>89</v>
      </c>
      <c r="E2126">
        <v>18.62</v>
      </c>
      <c r="F2126" s="10">
        <v>0.22489999999999999</v>
      </c>
      <c r="G2126" s="10">
        <v>0.44040000000000001</v>
      </c>
      <c r="H2126" t="s">
        <v>7949</v>
      </c>
      <c r="I2126">
        <v>21.74</v>
      </c>
      <c r="J2126" t="s">
        <v>89</v>
      </c>
      <c r="K2126" t="s">
        <v>109</v>
      </c>
    </row>
    <row r="2127" spans="2:11" x14ac:dyDescent="0.15">
      <c r="B2127" t="s">
        <v>4575</v>
      </c>
      <c r="C2127" t="s">
        <v>4576</v>
      </c>
      <c r="D2127" t="s">
        <v>36</v>
      </c>
      <c r="E2127" t="s">
        <v>6216</v>
      </c>
      <c r="F2127" s="10">
        <v>-0.625</v>
      </c>
      <c r="G2127" s="10">
        <v>0.14099999999999999</v>
      </c>
      <c r="H2127" t="s">
        <v>7950</v>
      </c>
      <c r="I2127">
        <v>23.89</v>
      </c>
      <c r="J2127" t="s">
        <v>37</v>
      </c>
      <c r="K2127" t="s">
        <v>60</v>
      </c>
    </row>
    <row r="2128" spans="2:11" x14ac:dyDescent="0.15">
      <c r="B2128" t="s">
        <v>7951</v>
      </c>
      <c r="C2128" t="s">
        <v>7952</v>
      </c>
      <c r="D2128" t="s">
        <v>20</v>
      </c>
      <c r="E2128" t="s">
        <v>6216</v>
      </c>
      <c r="F2128" t="s">
        <v>6216</v>
      </c>
      <c r="G2128" s="10">
        <v>0</v>
      </c>
      <c r="H2128" t="s">
        <v>7953</v>
      </c>
      <c r="I2128">
        <v>15.36</v>
      </c>
      <c r="J2128" t="s">
        <v>23</v>
      </c>
      <c r="K2128" t="s">
        <v>42</v>
      </c>
    </row>
    <row r="2129" spans="2:11" x14ac:dyDescent="0.15">
      <c r="B2129" t="s">
        <v>4559</v>
      </c>
      <c r="C2129" t="s">
        <v>4560</v>
      </c>
      <c r="D2129" t="s">
        <v>20</v>
      </c>
      <c r="E2129">
        <v>469.08</v>
      </c>
      <c r="F2129" s="10">
        <v>-4.02E-2</v>
      </c>
      <c r="G2129" s="10">
        <v>1.49E-2</v>
      </c>
      <c r="H2129" t="s">
        <v>7954</v>
      </c>
      <c r="I2129">
        <v>15.95</v>
      </c>
      <c r="J2129" t="s">
        <v>21</v>
      </c>
      <c r="K2129" t="s">
        <v>63</v>
      </c>
    </row>
    <row r="2130" spans="2:11" x14ac:dyDescent="0.15">
      <c r="B2130" t="s">
        <v>4057</v>
      </c>
      <c r="C2130" t="s">
        <v>4058</v>
      </c>
      <c r="D2130" t="s">
        <v>33</v>
      </c>
      <c r="E2130">
        <v>14.12</v>
      </c>
      <c r="F2130" s="10">
        <v>7.6799999999999993E-2</v>
      </c>
      <c r="G2130" s="10">
        <v>0.43340000000000001</v>
      </c>
      <c r="H2130" t="s">
        <v>7955</v>
      </c>
      <c r="I2130">
        <v>15.81</v>
      </c>
      <c r="J2130" t="s">
        <v>47</v>
      </c>
      <c r="K2130" t="s">
        <v>47</v>
      </c>
    </row>
    <row r="2131" spans="2:11" x14ac:dyDescent="0.15">
      <c r="B2131" t="s">
        <v>3595</v>
      </c>
      <c r="C2131" t="s">
        <v>3596</v>
      </c>
      <c r="D2131" t="s">
        <v>33</v>
      </c>
      <c r="E2131" t="s">
        <v>6216</v>
      </c>
      <c r="F2131" s="10">
        <v>-0.71719999999999995</v>
      </c>
      <c r="G2131" s="10">
        <v>1.899</v>
      </c>
      <c r="H2131" t="s">
        <v>7956</v>
      </c>
      <c r="I2131">
        <v>16.07</v>
      </c>
      <c r="J2131" t="s">
        <v>34</v>
      </c>
      <c r="K2131" t="s">
        <v>73</v>
      </c>
    </row>
    <row r="2132" spans="2:11" x14ac:dyDescent="0.15">
      <c r="B2132" t="s">
        <v>7957</v>
      </c>
      <c r="C2132" t="s">
        <v>7958</v>
      </c>
      <c r="D2132" t="s">
        <v>69</v>
      </c>
      <c r="E2132">
        <v>16.170000000000002</v>
      </c>
      <c r="F2132" s="10">
        <v>7.5800000000000006E-2</v>
      </c>
      <c r="G2132" s="10">
        <v>4.7462999999999997</v>
      </c>
      <c r="H2132" t="s">
        <v>7959</v>
      </c>
      <c r="I2132">
        <v>8.3000000000000007</v>
      </c>
      <c r="J2132" t="s">
        <v>76</v>
      </c>
      <c r="K2132" t="s">
        <v>77</v>
      </c>
    </row>
    <row r="2133" spans="2:11" x14ac:dyDescent="0.15">
      <c r="B2133" t="s">
        <v>4359</v>
      </c>
      <c r="C2133" t="s">
        <v>4360</v>
      </c>
      <c r="D2133" t="s">
        <v>20</v>
      </c>
      <c r="E2133" t="s">
        <v>6216</v>
      </c>
      <c r="F2133" s="10">
        <v>-0.11409999999999999</v>
      </c>
      <c r="G2133" s="10">
        <v>0.54690000000000005</v>
      </c>
      <c r="H2133" t="s">
        <v>7960</v>
      </c>
      <c r="I2133">
        <v>7.76</v>
      </c>
      <c r="J2133" t="s">
        <v>21</v>
      </c>
      <c r="K2133" t="s">
        <v>63</v>
      </c>
    </row>
    <row r="2134" spans="2:11" x14ac:dyDescent="0.15">
      <c r="B2134" t="s">
        <v>3489</v>
      </c>
      <c r="C2134" t="s">
        <v>3490</v>
      </c>
      <c r="D2134" t="s">
        <v>25</v>
      </c>
      <c r="E2134" t="s">
        <v>6216</v>
      </c>
      <c r="F2134" s="10">
        <v>-1.2237</v>
      </c>
      <c r="G2134" s="10">
        <v>4.4507000000000003</v>
      </c>
      <c r="H2134" t="s">
        <v>7961</v>
      </c>
      <c r="I2134">
        <v>5.39</v>
      </c>
      <c r="J2134" t="s">
        <v>26</v>
      </c>
      <c r="K2134" t="s">
        <v>74</v>
      </c>
    </row>
    <row r="2135" spans="2:11" x14ac:dyDescent="0.15">
      <c r="B2135" t="s">
        <v>3753</v>
      </c>
      <c r="C2135" t="s">
        <v>3754</v>
      </c>
      <c r="D2135" t="s">
        <v>33</v>
      </c>
      <c r="E2135" t="s">
        <v>6216</v>
      </c>
      <c r="F2135" s="10">
        <v>-0.22750000000000001</v>
      </c>
      <c r="G2135" s="10">
        <v>4.8342999999999998</v>
      </c>
      <c r="H2135" t="s">
        <v>7962</v>
      </c>
      <c r="I2135">
        <v>11.79</v>
      </c>
      <c r="J2135" t="s">
        <v>34</v>
      </c>
      <c r="K2135" t="s">
        <v>112</v>
      </c>
    </row>
    <row r="2136" spans="2:11" x14ac:dyDescent="0.15">
      <c r="B2136" t="s">
        <v>4451</v>
      </c>
      <c r="C2136" t="s">
        <v>4452</v>
      </c>
      <c r="D2136" t="s">
        <v>89</v>
      </c>
      <c r="E2136">
        <v>10.31</v>
      </c>
      <c r="F2136" s="10">
        <v>0.64959999999999996</v>
      </c>
      <c r="G2136" s="10">
        <v>3.1919</v>
      </c>
      <c r="H2136" t="s">
        <v>7963</v>
      </c>
      <c r="I2136">
        <v>36.86</v>
      </c>
      <c r="J2136" t="s">
        <v>89</v>
      </c>
      <c r="K2136" t="s">
        <v>90</v>
      </c>
    </row>
    <row r="2137" spans="2:11" x14ac:dyDescent="0.15">
      <c r="B2137" t="s">
        <v>5481</v>
      </c>
      <c r="C2137" t="s">
        <v>5482</v>
      </c>
      <c r="D2137" t="s">
        <v>28</v>
      </c>
      <c r="E2137">
        <v>20.34</v>
      </c>
      <c r="F2137" s="10">
        <v>0.121</v>
      </c>
      <c r="G2137" s="10">
        <v>1.6665000000000001</v>
      </c>
      <c r="H2137" t="s">
        <v>7964</v>
      </c>
      <c r="I2137">
        <v>15.16</v>
      </c>
      <c r="J2137" t="s">
        <v>29</v>
      </c>
      <c r="K2137" t="s">
        <v>52</v>
      </c>
    </row>
    <row r="2138" spans="2:11" x14ac:dyDescent="0.15">
      <c r="B2138" t="s">
        <v>5711</v>
      </c>
      <c r="C2138" t="s">
        <v>5712</v>
      </c>
      <c r="D2138" t="s">
        <v>36</v>
      </c>
      <c r="E2138" t="s">
        <v>6216</v>
      </c>
      <c r="F2138" s="10">
        <v>-1.3318000000000001</v>
      </c>
      <c r="G2138" s="10">
        <v>0.83350000000000002</v>
      </c>
      <c r="H2138" t="s">
        <v>7965</v>
      </c>
      <c r="I2138">
        <v>13.89</v>
      </c>
      <c r="J2138" t="s">
        <v>40</v>
      </c>
      <c r="K2138" t="s">
        <v>55</v>
      </c>
    </row>
    <row r="2139" spans="2:11" x14ac:dyDescent="0.15">
      <c r="B2139" t="s">
        <v>3449</v>
      </c>
      <c r="C2139" t="s">
        <v>7966</v>
      </c>
      <c r="D2139" t="s">
        <v>43</v>
      </c>
      <c r="E2139" t="s">
        <v>6216</v>
      </c>
      <c r="F2139" s="10">
        <v>-0.74580000000000002</v>
      </c>
      <c r="G2139" s="10">
        <v>1.8551</v>
      </c>
      <c r="H2139" t="s">
        <v>7967</v>
      </c>
      <c r="I2139">
        <v>51.67</v>
      </c>
      <c r="J2139" t="s">
        <v>43</v>
      </c>
      <c r="K2139" t="s">
        <v>44</v>
      </c>
    </row>
    <row r="2140" spans="2:11" x14ac:dyDescent="0.15">
      <c r="B2140" t="s">
        <v>5163</v>
      </c>
      <c r="C2140" t="s">
        <v>5164</v>
      </c>
      <c r="D2140" t="s">
        <v>36</v>
      </c>
      <c r="E2140" t="s">
        <v>6216</v>
      </c>
      <c r="F2140" s="10">
        <v>-0.46229999999999999</v>
      </c>
      <c r="G2140" s="10">
        <v>0.4173</v>
      </c>
      <c r="H2140" t="s">
        <v>7968</v>
      </c>
      <c r="I2140">
        <v>4.34</v>
      </c>
      <c r="J2140" t="s">
        <v>40</v>
      </c>
      <c r="K2140" t="s">
        <v>55</v>
      </c>
    </row>
    <row r="2141" spans="2:11" x14ac:dyDescent="0.15">
      <c r="B2141" t="s">
        <v>4783</v>
      </c>
      <c r="C2141" t="s">
        <v>4784</v>
      </c>
      <c r="D2141" t="s">
        <v>36</v>
      </c>
      <c r="E2141" t="s">
        <v>6216</v>
      </c>
      <c r="F2141" s="10">
        <v>-4.1599999999999998E-2</v>
      </c>
      <c r="G2141" s="10">
        <v>1.6799999999999999E-2</v>
      </c>
      <c r="H2141" t="s">
        <v>7969</v>
      </c>
      <c r="I2141">
        <v>10.46</v>
      </c>
      <c r="J2141" t="s">
        <v>37</v>
      </c>
      <c r="K2141" t="s">
        <v>60</v>
      </c>
    </row>
    <row r="2142" spans="2:11" x14ac:dyDescent="0.15">
      <c r="B2142" t="s">
        <v>5273</v>
      </c>
      <c r="C2142" t="s">
        <v>5274</v>
      </c>
      <c r="D2142" t="s">
        <v>25</v>
      </c>
      <c r="E2142" t="s">
        <v>6216</v>
      </c>
      <c r="F2142" t="s">
        <v>6216</v>
      </c>
      <c r="G2142" t="s">
        <v>6216</v>
      </c>
      <c r="H2142" t="s">
        <v>7970</v>
      </c>
      <c r="I2142">
        <v>15.28</v>
      </c>
      <c r="J2142" t="s">
        <v>61</v>
      </c>
      <c r="K2142" t="s">
        <v>64</v>
      </c>
    </row>
    <row r="2143" spans="2:11" x14ac:dyDescent="0.15">
      <c r="B2143" t="s">
        <v>4325</v>
      </c>
      <c r="C2143" t="s">
        <v>4326</v>
      </c>
      <c r="D2143" t="s">
        <v>69</v>
      </c>
      <c r="E2143">
        <v>81.819999999999993</v>
      </c>
      <c r="F2143" s="10">
        <v>2.1000000000000001E-2</v>
      </c>
      <c r="G2143" s="10">
        <v>9.9000000000000008E-3</v>
      </c>
      <c r="H2143" t="s">
        <v>7971</v>
      </c>
      <c r="I2143">
        <v>48.49</v>
      </c>
      <c r="J2143" t="s">
        <v>76</v>
      </c>
      <c r="K2143" t="s">
        <v>107</v>
      </c>
    </row>
    <row r="2144" spans="2:11" x14ac:dyDescent="0.15">
      <c r="B2144" t="s">
        <v>4897</v>
      </c>
      <c r="C2144" t="s">
        <v>4898</v>
      </c>
      <c r="D2144" t="s">
        <v>36</v>
      </c>
      <c r="E2144" t="s">
        <v>6216</v>
      </c>
      <c r="F2144" s="10">
        <v>-0.90390000000000004</v>
      </c>
      <c r="G2144" s="10">
        <v>0.442</v>
      </c>
      <c r="H2144" t="s">
        <v>7972</v>
      </c>
      <c r="I2144">
        <v>4.55</v>
      </c>
      <c r="J2144" t="s">
        <v>37</v>
      </c>
      <c r="K2144" t="s">
        <v>60</v>
      </c>
    </row>
    <row r="2145" spans="2:11" x14ac:dyDescent="0.15">
      <c r="B2145" t="s">
        <v>4177</v>
      </c>
      <c r="C2145" t="s">
        <v>4178</v>
      </c>
      <c r="D2145" t="s">
        <v>36</v>
      </c>
      <c r="E2145" t="s">
        <v>6216</v>
      </c>
      <c r="F2145" s="10">
        <v>-0.31890000000000002</v>
      </c>
      <c r="G2145" s="10">
        <v>0.1096</v>
      </c>
      <c r="H2145" t="s">
        <v>7973</v>
      </c>
      <c r="I2145">
        <v>20.14</v>
      </c>
      <c r="J2145" t="s">
        <v>37</v>
      </c>
      <c r="K2145" t="s">
        <v>60</v>
      </c>
    </row>
    <row r="2146" spans="2:11" x14ac:dyDescent="0.15">
      <c r="B2146" t="s">
        <v>5307</v>
      </c>
      <c r="C2146" t="s">
        <v>5308</v>
      </c>
      <c r="D2146" t="s">
        <v>36</v>
      </c>
      <c r="E2146" t="s">
        <v>6216</v>
      </c>
      <c r="F2146" s="10">
        <v>-1.8335999999999999</v>
      </c>
      <c r="G2146" s="10">
        <v>0.47489999999999999</v>
      </c>
      <c r="H2146" t="s">
        <v>7974</v>
      </c>
      <c r="I2146">
        <v>19.239999999999998</v>
      </c>
      <c r="J2146" t="s">
        <v>40</v>
      </c>
      <c r="K2146" t="s">
        <v>55</v>
      </c>
    </row>
    <row r="2147" spans="2:11" x14ac:dyDescent="0.15">
      <c r="B2147" t="s">
        <v>4365</v>
      </c>
      <c r="C2147" t="s">
        <v>4366</v>
      </c>
      <c r="D2147" t="s">
        <v>28</v>
      </c>
      <c r="E2147">
        <v>374.77</v>
      </c>
      <c r="F2147" s="10">
        <v>-0.12820000000000001</v>
      </c>
      <c r="G2147" s="10">
        <v>3.4687000000000001</v>
      </c>
      <c r="H2147" t="s">
        <v>7975</v>
      </c>
      <c r="I2147">
        <v>21.93</v>
      </c>
      <c r="J2147" t="s">
        <v>58</v>
      </c>
      <c r="K2147" t="s">
        <v>59</v>
      </c>
    </row>
    <row r="2148" spans="2:11" x14ac:dyDescent="0.15">
      <c r="B2148" t="s">
        <v>3305</v>
      </c>
      <c r="C2148" t="s">
        <v>3306</v>
      </c>
      <c r="D2148" t="s">
        <v>33</v>
      </c>
      <c r="E2148" t="s">
        <v>6216</v>
      </c>
      <c r="F2148" s="10">
        <v>1.3299999999999999E-2</v>
      </c>
      <c r="G2148" s="10">
        <v>0.12089999999999999</v>
      </c>
      <c r="H2148" t="s">
        <v>7976</v>
      </c>
      <c r="I2148">
        <v>17.239999999999998</v>
      </c>
      <c r="J2148" t="s">
        <v>85</v>
      </c>
      <c r="K2148" t="s">
        <v>85</v>
      </c>
    </row>
    <row r="2149" spans="2:11" x14ac:dyDescent="0.15">
      <c r="B2149" t="s">
        <v>5603</v>
      </c>
      <c r="C2149" t="s">
        <v>5604</v>
      </c>
      <c r="D2149" t="s">
        <v>28</v>
      </c>
      <c r="E2149">
        <v>58.54</v>
      </c>
      <c r="F2149" s="10">
        <v>8.9899999999999994E-2</v>
      </c>
      <c r="G2149" s="10">
        <v>1.2224999999999999</v>
      </c>
      <c r="H2149" t="s">
        <v>7977</v>
      </c>
      <c r="I2149">
        <v>74.569999999999993</v>
      </c>
      <c r="J2149" t="s">
        <v>29</v>
      </c>
      <c r="K2149" t="s">
        <v>52</v>
      </c>
    </row>
    <row r="2150" spans="2:11" x14ac:dyDescent="0.15">
      <c r="B2150" t="s">
        <v>4185</v>
      </c>
      <c r="C2150" t="s">
        <v>4186</v>
      </c>
      <c r="D2150" t="s">
        <v>33</v>
      </c>
      <c r="E2150">
        <v>17.16</v>
      </c>
      <c r="F2150" s="10">
        <v>6.2E-2</v>
      </c>
      <c r="G2150" s="10">
        <v>0.3478</v>
      </c>
      <c r="H2150" t="s">
        <v>7978</v>
      </c>
      <c r="I2150">
        <v>37.92</v>
      </c>
      <c r="J2150" t="s">
        <v>47</v>
      </c>
      <c r="K2150" t="s">
        <v>47</v>
      </c>
    </row>
    <row r="2151" spans="2:11" x14ac:dyDescent="0.15">
      <c r="B2151" t="s">
        <v>5757</v>
      </c>
      <c r="C2151" t="s">
        <v>5758</v>
      </c>
      <c r="D2151" t="s">
        <v>28</v>
      </c>
      <c r="E2151">
        <v>10.67</v>
      </c>
      <c r="F2151" s="10">
        <v>0.52200000000000002</v>
      </c>
      <c r="G2151" s="10">
        <v>1.5566</v>
      </c>
      <c r="H2151" t="s">
        <v>7979</v>
      </c>
      <c r="I2151">
        <v>17.38</v>
      </c>
      <c r="J2151" t="s">
        <v>29</v>
      </c>
      <c r="K2151" t="s">
        <v>52</v>
      </c>
    </row>
    <row r="2152" spans="2:11" x14ac:dyDescent="0.15">
      <c r="B2152" t="s">
        <v>1872</v>
      </c>
      <c r="C2152" t="s">
        <v>7980</v>
      </c>
      <c r="D2152" t="s">
        <v>28</v>
      </c>
      <c r="E2152" t="s">
        <v>6216</v>
      </c>
      <c r="F2152" t="s">
        <v>6216</v>
      </c>
      <c r="G2152" s="10">
        <v>0.40710000000000002</v>
      </c>
      <c r="H2152" t="s">
        <v>7981</v>
      </c>
      <c r="I2152">
        <v>21.78</v>
      </c>
      <c r="J2152" t="s">
        <v>29</v>
      </c>
      <c r="K2152" t="s">
        <v>52</v>
      </c>
    </row>
    <row r="2153" spans="2:11" x14ac:dyDescent="0.15">
      <c r="B2153" t="s">
        <v>5967</v>
      </c>
      <c r="C2153" t="s">
        <v>5968</v>
      </c>
      <c r="D2153" t="s">
        <v>36</v>
      </c>
      <c r="E2153" t="s">
        <v>6216</v>
      </c>
      <c r="F2153" s="10">
        <v>-0.36230000000000001</v>
      </c>
      <c r="G2153" s="10">
        <v>3.5099999999999999E-2</v>
      </c>
      <c r="H2153" t="s">
        <v>7982</v>
      </c>
      <c r="I2153">
        <v>9.1199999999999992</v>
      </c>
      <c r="J2153" t="s">
        <v>40</v>
      </c>
      <c r="K2153" t="s">
        <v>55</v>
      </c>
    </row>
    <row r="2154" spans="2:11" x14ac:dyDescent="0.15">
      <c r="B2154" t="s">
        <v>4171</v>
      </c>
      <c r="C2154" t="s">
        <v>4172</v>
      </c>
      <c r="D2154" t="s">
        <v>25</v>
      </c>
      <c r="E2154" t="s">
        <v>6216</v>
      </c>
      <c r="F2154" s="10">
        <v>-0.2329</v>
      </c>
      <c r="G2154" s="10">
        <v>3.4000000000000002E-2</v>
      </c>
      <c r="H2154" t="s">
        <v>7983</v>
      </c>
      <c r="I2154">
        <v>42.5</v>
      </c>
      <c r="J2154" t="s">
        <v>61</v>
      </c>
      <c r="K2154" t="s">
        <v>64</v>
      </c>
    </row>
    <row r="2155" spans="2:11" x14ac:dyDescent="0.15">
      <c r="B2155" t="s">
        <v>3797</v>
      </c>
      <c r="C2155" t="s">
        <v>3798</v>
      </c>
      <c r="D2155" t="s">
        <v>33</v>
      </c>
      <c r="E2155">
        <v>10.71</v>
      </c>
      <c r="F2155" s="10">
        <v>4.41E-2</v>
      </c>
      <c r="G2155" s="10">
        <v>0</v>
      </c>
      <c r="H2155" t="s">
        <v>7984</v>
      </c>
      <c r="I2155">
        <v>208.08</v>
      </c>
      <c r="J2155" t="s">
        <v>85</v>
      </c>
      <c r="K2155" t="s">
        <v>85</v>
      </c>
    </row>
    <row r="2156" spans="2:11" x14ac:dyDescent="0.15">
      <c r="B2156" t="s">
        <v>4361</v>
      </c>
      <c r="C2156" t="s">
        <v>4362</v>
      </c>
      <c r="D2156" t="s">
        <v>33</v>
      </c>
      <c r="E2156">
        <v>12.88</v>
      </c>
      <c r="F2156" s="10">
        <v>0.1139</v>
      </c>
      <c r="G2156" s="10">
        <v>0.75309999999999999</v>
      </c>
      <c r="H2156" t="s">
        <v>7985</v>
      </c>
      <c r="I2156">
        <v>75.41</v>
      </c>
      <c r="J2156" t="s">
        <v>47</v>
      </c>
      <c r="K2156" t="s">
        <v>47</v>
      </c>
    </row>
    <row r="2157" spans="2:11" x14ac:dyDescent="0.15">
      <c r="B2157" t="s">
        <v>7986</v>
      </c>
      <c r="C2157" t="s">
        <v>7987</v>
      </c>
      <c r="D2157" t="s">
        <v>36</v>
      </c>
      <c r="E2157" t="s">
        <v>6216</v>
      </c>
      <c r="F2157" t="s">
        <v>6216</v>
      </c>
      <c r="G2157" s="10">
        <v>0</v>
      </c>
      <c r="H2157" t="s">
        <v>7988</v>
      </c>
      <c r="I2157">
        <v>24.82</v>
      </c>
      <c r="J2157" t="s">
        <v>40</v>
      </c>
      <c r="K2157" t="s">
        <v>55</v>
      </c>
    </row>
    <row r="2158" spans="2:11" x14ac:dyDescent="0.15">
      <c r="B2158" t="s">
        <v>5259</v>
      </c>
      <c r="C2158" t="s">
        <v>5260</v>
      </c>
      <c r="D2158" t="s">
        <v>28</v>
      </c>
      <c r="E2158">
        <v>13.98</v>
      </c>
      <c r="F2158" s="10">
        <v>0.2772</v>
      </c>
      <c r="G2158" s="10">
        <v>1.1928000000000001</v>
      </c>
      <c r="H2158" t="s">
        <v>7989</v>
      </c>
      <c r="I2158">
        <v>24.81</v>
      </c>
      <c r="J2158" t="s">
        <v>29</v>
      </c>
      <c r="K2158" t="s">
        <v>52</v>
      </c>
    </row>
    <row r="2159" spans="2:11" x14ac:dyDescent="0.15">
      <c r="B2159" t="s">
        <v>4025</v>
      </c>
      <c r="C2159" t="s">
        <v>4026</v>
      </c>
      <c r="D2159" t="s">
        <v>69</v>
      </c>
      <c r="E2159">
        <v>64.92</v>
      </c>
      <c r="F2159" s="10">
        <v>-0.26679999999999998</v>
      </c>
      <c r="G2159" s="10">
        <v>0</v>
      </c>
      <c r="H2159" t="s">
        <v>7990</v>
      </c>
      <c r="I2159">
        <v>21.49</v>
      </c>
      <c r="J2159" t="s">
        <v>6370</v>
      </c>
      <c r="K2159" t="s">
        <v>96</v>
      </c>
    </row>
    <row r="2160" spans="2:11" x14ac:dyDescent="0.15">
      <c r="B2160" t="s">
        <v>4169</v>
      </c>
      <c r="C2160" t="s">
        <v>4170</v>
      </c>
      <c r="D2160" t="s">
        <v>33</v>
      </c>
      <c r="E2160">
        <v>23.45</v>
      </c>
      <c r="F2160" s="10">
        <v>5.2699999999999997E-2</v>
      </c>
      <c r="G2160" s="10">
        <v>0.439</v>
      </c>
      <c r="H2160" t="s">
        <v>7991</v>
      </c>
      <c r="I2160">
        <v>38.17</v>
      </c>
      <c r="J2160" t="s">
        <v>47</v>
      </c>
      <c r="K2160" t="s">
        <v>47</v>
      </c>
    </row>
    <row r="2161" spans="2:11" x14ac:dyDescent="0.15">
      <c r="B2161" t="s">
        <v>4447</v>
      </c>
      <c r="C2161" t="s">
        <v>4448</v>
      </c>
      <c r="D2161" t="s">
        <v>69</v>
      </c>
      <c r="E2161">
        <v>47.68</v>
      </c>
      <c r="F2161" s="10">
        <v>4.0500000000000001E-2</v>
      </c>
      <c r="G2161" s="10">
        <v>0.33539999999999998</v>
      </c>
      <c r="H2161" t="s">
        <v>7992</v>
      </c>
      <c r="I2161">
        <v>27.77</v>
      </c>
      <c r="J2161" t="s">
        <v>70</v>
      </c>
      <c r="K2161" t="s">
        <v>71</v>
      </c>
    </row>
    <row r="2162" spans="2:11" x14ac:dyDescent="0.15">
      <c r="B2162" t="s">
        <v>5799</v>
      </c>
      <c r="C2162" t="s">
        <v>5800</v>
      </c>
      <c r="D2162" t="s">
        <v>43</v>
      </c>
      <c r="E2162" t="s">
        <v>6216</v>
      </c>
      <c r="F2162" s="10">
        <v>-0.23050000000000001</v>
      </c>
      <c r="G2162" s="10">
        <v>5.6500000000000002E-2</v>
      </c>
      <c r="H2162" t="s">
        <v>7993</v>
      </c>
      <c r="I2162">
        <v>5.44</v>
      </c>
      <c r="J2162" t="s">
        <v>43</v>
      </c>
      <c r="K2162" t="s">
        <v>44</v>
      </c>
    </row>
    <row r="2163" spans="2:11" x14ac:dyDescent="0.15">
      <c r="B2163" t="s">
        <v>3619</v>
      </c>
      <c r="C2163" t="s">
        <v>3620</v>
      </c>
      <c r="D2163" t="s">
        <v>36</v>
      </c>
      <c r="E2163" t="s">
        <v>6216</v>
      </c>
      <c r="F2163" s="10">
        <v>-0.18909999999999999</v>
      </c>
      <c r="G2163" s="10">
        <v>2.5000000000000001E-3</v>
      </c>
      <c r="H2163" t="s">
        <v>7994</v>
      </c>
      <c r="I2163">
        <v>25</v>
      </c>
      <c r="J2163" t="s">
        <v>40</v>
      </c>
      <c r="K2163" t="s">
        <v>55</v>
      </c>
    </row>
    <row r="2164" spans="2:11" x14ac:dyDescent="0.15">
      <c r="B2164" t="s">
        <v>7995</v>
      </c>
      <c r="C2164" t="s">
        <v>7996</v>
      </c>
      <c r="D2164" t="s">
        <v>36</v>
      </c>
      <c r="E2164" t="s">
        <v>6216</v>
      </c>
      <c r="F2164" s="10">
        <v>-0.32900000000000001</v>
      </c>
      <c r="G2164" s="10">
        <v>2.07E-2</v>
      </c>
      <c r="H2164" t="s">
        <v>7997</v>
      </c>
      <c r="I2164">
        <v>6.09</v>
      </c>
      <c r="J2164" t="s">
        <v>40</v>
      </c>
      <c r="K2164" t="s">
        <v>55</v>
      </c>
    </row>
    <row r="2165" spans="2:11" x14ac:dyDescent="0.15">
      <c r="B2165" t="s">
        <v>4233</v>
      </c>
      <c r="C2165" t="s">
        <v>4234</v>
      </c>
      <c r="D2165" t="s">
        <v>33</v>
      </c>
      <c r="E2165">
        <v>18.88</v>
      </c>
      <c r="F2165" s="10">
        <v>4.7800000000000002E-2</v>
      </c>
      <c r="G2165" s="10">
        <v>0.94069999999999998</v>
      </c>
      <c r="H2165" t="s">
        <v>7998</v>
      </c>
      <c r="I2165">
        <v>19.78</v>
      </c>
      <c r="J2165" t="s">
        <v>47</v>
      </c>
      <c r="K2165" t="s">
        <v>47</v>
      </c>
    </row>
    <row r="2166" spans="2:11" x14ac:dyDescent="0.15">
      <c r="B2166" t="s">
        <v>4509</v>
      </c>
      <c r="C2166" t="s">
        <v>4510</v>
      </c>
      <c r="D2166" t="s">
        <v>28</v>
      </c>
      <c r="E2166" t="s">
        <v>6216</v>
      </c>
      <c r="F2166" s="10">
        <v>-0.46060000000000001</v>
      </c>
      <c r="G2166" s="10">
        <v>1.2102999999999999</v>
      </c>
      <c r="H2166" t="s">
        <v>7999</v>
      </c>
      <c r="I2166">
        <v>14.15</v>
      </c>
      <c r="J2166" t="s">
        <v>31</v>
      </c>
      <c r="K2166" t="s">
        <v>116</v>
      </c>
    </row>
    <row r="2167" spans="2:11" x14ac:dyDescent="0.15">
      <c r="B2167" t="s">
        <v>3561</v>
      </c>
      <c r="C2167" t="s">
        <v>3562</v>
      </c>
      <c r="D2167" t="s">
        <v>33</v>
      </c>
      <c r="E2167" t="s">
        <v>6216</v>
      </c>
      <c r="F2167" s="10">
        <v>-0.12989999999999999</v>
      </c>
      <c r="G2167" s="10">
        <v>0</v>
      </c>
      <c r="H2167" t="s">
        <v>8000</v>
      </c>
      <c r="I2167">
        <v>30.01</v>
      </c>
      <c r="J2167" t="s">
        <v>85</v>
      </c>
      <c r="K2167" t="s">
        <v>85</v>
      </c>
    </row>
    <row r="2168" spans="2:11" x14ac:dyDescent="0.15">
      <c r="B2168" t="s">
        <v>5253</v>
      </c>
      <c r="C2168" t="s">
        <v>5254</v>
      </c>
      <c r="D2168" t="s">
        <v>80</v>
      </c>
      <c r="E2168" t="s">
        <v>6216</v>
      </c>
      <c r="F2168" s="10">
        <v>-9.1399999999999995E-2</v>
      </c>
      <c r="G2168" s="10">
        <v>0</v>
      </c>
      <c r="H2168" t="s">
        <v>8001</v>
      </c>
      <c r="I2168">
        <v>43.55</v>
      </c>
      <c r="J2168" t="s">
        <v>80</v>
      </c>
      <c r="K2168" t="s">
        <v>102</v>
      </c>
    </row>
    <row r="2169" spans="2:11" x14ac:dyDescent="0.15">
      <c r="B2169" t="s">
        <v>4355</v>
      </c>
      <c r="C2169" t="s">
        <v>4356</v>
      </c>
      <c r="D2169" t="s">
        <v>69</v>
      </c>
      <c r="E2169">
        <v>16.510000000000002</v>
      </c>
      <c r="F2169" s="10">
        <v>0.125</v>
      </c>
      <c r="G2169" s="10">
        <v>9.4000000000000004E-3</v>
      </c>
      <c r="H2169" t="s">
        <v>8002</v>
      </c>
      <c r="I2169">
        <v>105</v>
      </c>
      <c r="J2169" t="s">
        <v>76</v>
      </c>
      <c r="K2169" t="s">
        <v>77</v>
      </c>
    </row>
    <row r="2170" spans="2:11" x14ac:dyDescent="0.15">
      <c r="B2170" t="s">
        <v>8003</v>
      </c>
      <c r="C2170" t="s">
        <v>8004</v>
      </c>
      <c r="D2170" t="s">
        <v>25</v>
      </c>
      <c r="E2170" t="s">
        <v>6216</v>
      </c>
      <c r="F2170" t="s">
        <v>6216</v>
      </c>
      <c r="G2170" t="s">
        <v>6216</v>
      </c>
      <c r="H2170" t="s">
        <v>8005</v>
      </c>
      <c r="I2170">
        <v>1.86</v>
      </c>
      <c r="J2170" t="s">
        <v>26</v>
      </c>
      <c r="K2170" t="s">
        <v>57</v>
      </c>
    </row>
    <row r="2171" spans="2:11" x14ac:dyDescent="0.15">
      <c r="B2171" t="s">
        <v>4905</v>
      </c>
      <c r="C2171" t="s">
        <v>4906</v>
      </c>
      <c r="D2171" t="s">
        <v>33</v>
      </c>
      <c r="E2171">
        <v>15.86</v>
      </c>
      <c r="F2171" s="10">
        <v>6.2199999999999998E-2</v>
      </c>
      <c r="G2171" s="10">
        <v>1.3241000000000001</v>
      </c>
      <c r="H2171" t="s">
        <v>8006</v>
      </c>
      <c r="I2171">
        <v>20.97</v>
      </c>
      <c r="J2171" t="s">
        <v>34</v>
      </c>
      <c r="K2171" t="s">
        <v>73</v>
      </c>
    </row>
    <row r="2172" spans="2:11" x14ac:dyDescent="0.15">
      <c r="B2172" t="s">
        <v>4089</v>
      </c>
      <c r="C2172" t="s">
        <v>4090</v>
      </c>
      <c r="D2172" t="s">
        <v>33</v>
      </c>
      <c r="E2172">
        <v>15.7</v>
      </c>
      <c r="F2172" s="10">
        <v>6.8599999999999994E-2</v>
      </c>
      <c r="G2172" s="10">
        <v>0.44969999999999999</v>
      </c>
      <c r="H2172" t="s">
        <v>8007</v>
      </c>
      <c r="I2172">
        <v>25.99</v>
      </c>
      <c r="J2172" t="s">
        <v>47</v>
      </c>
      <c r="K2172" t="s">
        <v>47</v>
      </c>
    </row>
    <row r="2173" spans="2:11" x14ac:dyDescent="0.15">
      <c r="B2173" t="s">
        <v>3947</v>
      </c>
      <c r="C2173" t="s">
        <v>3948</v>
      </c>
      <c r="D2173" t="s">
        <v>33</v>
      </c>
      <c r="E2173" t="s">
        <v>6216</v>
      </c>
      <c r="F2173" s="10">
        <v>-0.40939999999999999</v>
      </c>
      <c r="G2173" s="10">
        <v>2.5017999999999998</v>
      </c>
      <c r="H2173" t="s">
        <v>8008</v>
      </c>
      <c r="I2173">
        <v>16.07</v>
      </c>
      <c r="J2173" t="s">
        <v>85</v>
      </c>
      <c r="K2173" t="s">
        <v>85</v>
      </c>
    </row>
    <row r="2174" spans="2:11" x14ac:dyDescent="0.15">
      <c r="B2174" t="s">
        <v>3891</v>
      </c>
      <c r="C2174" t="s">
        <v>3892</v>
      </c>
      <c r="D2174" t="s">
        <v>36</v>
      </c>
      <c r="E2174">
        <v>49.82</v>
      </c>
      <c r="F2174" s="10">
        <v>5.0299999999999997E-2</v>
      </c>
      <c r="G2174" s="10">
        <v>8.5199999999999998E-2</v>
      </c>
      <c r="H2174" t="s">
        <v>8009</v>
      </c>
      <c r="I2174">
        <v>21.92</v>
      </c>
      <c r="J2174" t="s">
        <v>37</v>
      </c>
      <c r="K2174" t="s">
        <v>99</v>
      </c>
    </row>
    <row r="2175" spans="2:11" x14ac:dyDescent="0.15">
      <c r="B2175" t="s">
        <v>3243</v>
      </c>
      <c r="C2175" t="s">
        <v>3244</v>
      </c>
      <c r="D2175" t="s">
        <v>80</v>
      </c>
      <c r="E2175" t="s">
        <v>6216</v>
      </c>
      <c r="F2175" s="10">
        <v>-0.15509999999999999</v>
      </c>
      <c r="G2175" s="10">
        <v>1.7012</v>
      </c>
      <c r="H2175" t="s">
        <v>8010</v>
      </c>
      <c r="I2175">
        <v>18.75</v>
      </c>
      <c r="J2175" t="s">
        <v>80</v>
      </c>
      <c r="K2175" t="s">
        <v>81</v>
      </c>
    </row>
    <row r="2176" spans="2:11" x14ac:dyDescent="0.15">
      <c r="B2176" t="s">
        <v>3735</v>
      </c>
      <c r="C2176" t="s">
        <v>3736</v>
      </c>
      <c r="D2176" t="s">
        <v>36</v>
      </c>
      <c r="E2176" t="s">
        <v>6216</v>
      </c>
      <c r="F2176" s="10">
        <v>-1.4260999999999999</v>
      </c>
      <c r="G2176" s="10">
        <v>3.6732</v>
      </c>
      <c r="H2176" t="s">
        <v>8011</v>
      </c>
      <c r="I2176">
        <v>15.86</v>
      </c>
      <c r="J2176" t="s">
        <v>40</v>
      </c>
      <c r="K2176" t="s">
        <v>41</v>
      </c>
    </row>
    <row r="2177" spans="2:11" x14ac:dyDescent="0.15">
      <c r="B2177" t="s">
        <v>4237</v>
      </c>
      <c r="C2177" t="s">
        <v>4238</v>
      </c>
      <c r="D2177" t="s">
        <v>33</v>
      </c>
      <c r="E2177">
        <v>17.54</v>
      </c>
      <c r="F2177" s="10">
        <v>5.0299999999999997E-2</v>
      </c>
      <c r="G2177" s="10">
        <v>4.2446000000000002</v>
      </c>
      <c r="H2177" t="s">
        <v>8012</v>
      </c>
      <c r="I2177">
        <v>12.94</v>
      </c>
      <c r="J2177" t="s">
        <v>34</v>
      </c>
      <c r="K2177" t="s">
        <v>112</v>
      </c>
    </row>
    <row r="2178" spans="2:11" x14ac:dyDescent="0.15">
      <c r="B2178" t="s">
        <v>4257</v>
      </c>
      <c r="C2178" t="s">
        <v>4258</v>
      </c>
      <c r="D2178" t="s">
        <v>20</v>
      </c>
      <c r="E2178">
        <v>42.43</v>
      </c>
      <c r="F2178" s="10">
        <v>-0.17080000000000001</v>
      </c>
      <c r="G2178" s="10">
        <v>0.53810000000000002</v>
      </c>
      <c r="H2178" t="s">
        <v>8013</v>
      </c>
      <c r="I2178">
        <v>27.89</v>
      </c>
      <c r="J2178" t="s">
        <v>21</v>
      </c>
      <c r="K2178" t="s">
        <v>63</v>
      </c>
    </row>
    <row r="2179" spans="2:11" x14ac:dyDescent="0.15">
      <c r="B2179" t="s">
        <v>4261</v>
      </c>
      <c r="C2179" t="s">
        <v>4262</v>
      </c>
      <c r="D2179" t="s">
        <v>69</v>
      </c>
      <c r="E2179" t="s">
        <v>6216</v>
      </c>
      <c r="F2179" s="10">
        <v>-0.2331</v>
      </c>
      <c r="G2179" s="10">
        <v>2.3868</v>
      </c>
      <c r="H2179" t="s">
        <v>8014</v>
      </c>
      <c r="I2179">
        <v>12.44</v>
      </c>
      <c r="J2179" t="s">
        <v>6370</v>
      </c>
      <c r="K2179" t="s">
        <v>87</v>
      </c>
    </row>
    <row r="2180" spans="2:11" x14ac:dyDescent="0.15">
      <c r="B2180" t="s">
        <v>3821</v>
      </c>
      <c r="C2180" t="s">
        <v>3822</v>
      </c>
      <c r="D2180" t="s">
        <v>25</v>
      </c>
      <c r="E2180">
        <v>94.68</v>
      </c>
      <c r="F2180" s="10">
        <v>-5.0000000000000001E-3</v>
      </c>
      <c r="G2180" s="10">
        <v>0.1865</v>
      </c>
      <c r="H2180" t="s">
        <v>8015</v>
      </c>
      <c r="I2180">
        <v>46.65</v>
      </c>
      <c r="J2180" t="s">
        <v>61</v>
      </c>
      <c r="K2180" t="s">
        <v>64</v>
      </c>
    </row>
    <row r="2181" spans="2:11" x14ac:dyDescent="0.15">
      <c r="B2181" t="s">
        <v>8016</v>
      </c>
      <c r="C2181" t="s">
        <v>8017</v>
      </c>
      <c r="D2181" t="s">
        <v>20</v>
      </c>
      <c r="E2181" t="s">
        <v>6216</v>
      </c>
      <c r="F2181" s="10">
        <v>-0.58209999999999995</v>
      </c>
      <c r="G2181" s="10">
        <v>1.8499999999999999E-2</v>
      </c>
      <c r="H2181" t="s">
        <v>8018</v>
      </c>
      <c r="I2181">
        <v>28.6</v>
      </c>
      <c r="J2181" t="s">
        <v>48</v>
      </c>
      <c r="K2181" t="s">
        <v>48</v>
      </c>
    </row>
    <row r="2182" spans="2:11" x14ac:dyDescent="0.15">
      <c r="B2182" t="s">
        <v>4129</v>
      </c>
      <c r="C2182" t="s">
        <v>4130</v>
      </c>
      <c r="D2182" t="s">
        <v>20</v>
      </c>
      <c r="E2182">
        <v>24.81</v>
      </c>
      <c r="F2182" s="10">
        <v>-0.30009999999999998</v>
      </c>
      <c r="G2182" s="10">
        <v>0.25659999999999999</v>
      </c>
      <c r="H2182" t="s">
        <v>8019</v>
      </c>
      <c r="I2182">
        <v>28.58</v>
      </c>
      <c r="J2182" t="s">
        <v>21</v>
      </c>
      <c r="K2182" t="s">
        <v>92</v>
      </c>
    </row>
    <row r="2183" spans="2:11" x14ac:dyDescent="0.15">
      <c r="B2183" t="s">
        <v>3983</v>
      </c>
      <c r="C2183" t="s">
        <v>3984</v>
      </c>
      <c r="D2183" t="s">
        <v>33</v>
      </c>
      <c r="E2183">
        <v>12.89</v>
      </c>
      <c r="F2183" s="10">
        <v>9.6199999999999994E-2</v>
      </c>
      <c r="G2183" s="10">
        <v>0.30399999999999999</v>
      </c>
      <c r="H2183" t="s">
        <v>8020</v>
      </c>
      <c r="I2183">
        <v>54.38</v>
      </c>
      <c r="J2183" t="s">
        <v>47</v>
      </c>
      <c r="K2183" t="s">
        <v>47</v>
      </c>
    </row>
    <row r="2184" spans="2:11" x14ac:dyDescent="0.15">
      <c r="B2184" t="s">
        <v>4059</v>
      </c>
      <c r="C2184" t="s">
        <v>4060</v>
      </c>
      <c r="D2184" t="s">
        <v>36</v>
      </c>
      <c r="E2184" t="s">
        <v>6216</v>
      </c>
      <c r="F2184" s="10">
        <v>-0.28349999999999997</v>
      </c>
      <c r="G2184" s="10">
        <v>0.1075</v>
      </c>
      <c r="H2184" t="s">
        <v>8021</v>
      </c>
      <c r="I2184">
        <v>16.16</v>
      </c>
      <c r="J2184" t="s">
        <v>40</v>
      </c>
      <c r="K2184" t="s">
        <v>55</v>
      </c>
    </row>
    <row r="2185" spans="2:11" x14ac:dyDescent="0.15">
      <c r="B2185" t="s">
        <v>4513</v>
      </c>
      <c r="C2185" t="s">
        <v>4514</v>
      </c>
      <c r="D2185" t="s">
        <v>80</v>
      </c>
      <c r="E2185" t="s">
        <v>6216</v>
      </c>
      <c r="F2185" s="10">
        <v>-0.33610000000000001</v>
      </c>
      <c r="G2185" s="10">
        <v>1.1122000000000001</v>
      </c>
      <c r="H2185" t="s">
        <v>8022</v>
      </c>
      <c r="I2185">
        <v>17</v>
      </c>
      <c r="J2185" t="s">
        <v>80</v>
      </c>
      <c r="K2185" t="s">
        <v>81</v>
      </c>
    </row>
    <row r="2186" spans="2:11" x14ac:dyDescent="0.15">
      <c r="B2186" t="s">
        <v>3997</v>
      </c>
      <c r="C2186" t="s">
        <v>3998</v>
      </c>
      <c r="D2186" t="s">
        <v>69</v>
      </c>
      <c r="E2186" t="s">
        <v>6216</v>
      </c>
      <c r="F2186" s="10">
        <v>-0.62019999999999997</v>
      </c>
      <c r="G2186" s="10">
        <v>3.8334999999999999</v>
      </c>
      <c r="H2186" t="s">
        <v>8023</v>
      </c>
      <c r="I2186">
        <v>31.32</v>
      </c>
      <c r="J2186" t="s">
        <v>6370</v>
      </c>
      <c r="K2186" t="s">
        <v>87</v>
      </c>
    </row>
    <row r="2187" spans="2:11" x14ac:dyDescent="0.15">
      <c r="B2187" t="s">
        <v>1367</v>
      </c>
      <c r="C2187" t="s">
        <v>1368</v>
      </c>
      <c r="D2187" t="s">
        <v>80</v>
      </c>
      <c r="E2187" t="s">
        <v>6216</v>
      </c>
      <c r="F2187" s="10">
        <v>8.0600000000000005E-2</v>
      </c>
      <c r="G2187" s="10">
        <v>1.9844999999999999</v>
      </c>
      <c r="H2187" t="s">
        <v>8024</v>
      </c>
      <c r="I2187">
        <v>4.96</v>
      </c>
      <c r="J2187" t="s">
        <v>80</v>
      </c>
      <c r="K2187" t="s">
        <v>81</v>
      </c>
    </row>
    <row r="2188" spans="2:11" x14ac:dyDescent="0.15">
      <c r="B2188" t="s">
        <v>5269</v>
      </c>
      <c r="C2188" t="s">
        <v>5270</v>
      </c>
      <c r="D2188" t="s">
        <v>89</v>
      </c>
      <c r="E2188">
        <v>10.67</v>
      </c>
      <c r="F2188" s="10">
        <v>0.1227</v>
      </c>
      <c r="G2188" s="10">
        <v>1.7323</v>
      </c>
      <c r="H2188" t="s">
        <v>8025</v>
      </c>
      <c r="I2188">
        <v>42.65</v>
      </c>
      <c r="J2188" t="s">
        <v>89</v>
      </c>
      <c r="K2188" t="s">
        <v>120</v>
      </c>
    </row>
    <row r="2189" spans="2:11" x14ac:dyDescent="0.15">
      <c r="B2189" t="s">
        <v>4045</v>
      </c>
      <c r="C2189" t="s">
        <v>4046</v>
      </c>
      <c r="D2189" t="s">
        <v>33</v>
      </c>
      <c r="E2189">
        <v>16.91</v>
      </c>
      <c r="F2189" s="10">
        <v>5.0999999999999997E-2</v>
      </c>
      <c r="G2189" s="10">
        <v>0.84160000000000001</v>
      </c>
      <c r="H2189" t="s">
        <v>8026</v>
      </c>
      <c r="I2189">
        <v>13.98</v>
      </c>
      <c r="J2189" t="s">
        <v>47</v>
      </c>
      <c r="K2189" t="s">
        <v>111</v>
      </c>
    </row>
    <row r="2190" spans="2:11" x14ac:dyDescent="0.15">
      <c r="B2190" t="s">
        <v>5299</v>
      </c>
      <c r="C2190" t="s">
        <v>5300</v>
      </c>
      <c r="D2190" t="s">
        <v>36</v>
      </c>
      <c r="E2190" t="s">
        <v>6216</v>
      </c>
      <c r="F2190" s="10">
        <v>-0.4829</v>
      </c>
      <c r="G2190" s="10">
        <v>0.36159999999999998</v>
      </c>
      <c r="H2190" t="s">
        <v>8027</v>
      </c>
      <c r="I2190">
        <v>27.22</v>
      </c>
      <c r="J2190" t="s">
        <v>37</v>
      </c>
      <c r="K2190" t="s">
        <v>60</v>
      </c>
    </row>
    <row r="2191" spans="2:11" x14ac:dyDescent="0.15">
      <c r="B2191" t="s">
        <v>8028</v>
      </c>
      <c r="C2191" t="s">
        <v>3300</v>
      </c>
      <c r="D2191" t="s">
        <v>80</v>
      </c>
      <c r="E2191" t="s">
        <v>6216</v>
      </c>
      <c r="F2191" s="10">
        <v>-0.42449999999999999</v>
      </c>
      <c r="G2191" s="10">
        <v>3.9344999999999999</v>
      </c>
      <c r="H2191" t="s">
        <v>8029</v>
      </c>
      <c r="I2191">
        <v>18.12</v>
      </c>
      <c r="J2191" t="s">
        <v>80</v>
      </c>
      <c r="K2191" t="s">
        <v>81</v>
      </c>
    </row>
    <row r="2192" spans="2:11" x14ac:dyDescent="0.15">
      <c r="B2192" t="s">
        <v>4493</v>
      </c>
      <c r="C2192" t="s">
        <v>4494</v>
      </c>
      <c r="D2192" t="s">
        <v>20</v>
      </c>
      <c r="E2192">
        <v>34.46</v>
      </c>
      <c r="F2192" s="10">
        <v>0.1585</v>
      </c>
      <c r="G2192" s="10">
        <v>0</v>
      </c>
      <c r="H2192" t="s">
        <v>8030</v>
      </c>
      <c r="I2192">
        <v>9.07</v>
      </c>
      <c r="J2192" t="s">
        <v>23</v>
      </c>
      <c r="K2192" t="s">
        <v>24</v>
      </c>
    </row>
    <row r="2193" spans="2:11" x14ac:dyDescent="0.15">
      <c r="B2193" t="s">
        <v>4357</v>
      </c>
      <c r="C2193" t="s">
        <v>4358</v>
      </c>
      <c r="D2193" t="s">
        <v>28</v>
      </c>
      <c r="E2193" t="s">
        <v>6216</v>
      </c>
      <c r="F2193" s="10">
        <v>-0.21279999999999999</v>
      </c>
      <c r="G2193" s="10">
        <v>1.68</v>
      </c>
      <c r="H2193" t="s">
        <v>8031</v>
      </c>
      <c r="I2193">
        <v>46.45</v>
      </c>
      <c r="J2193" t="s">
        <v>29</v>
      </c>
      <c r="K2193" t="s">
        <v>52</v>
      </c>
    </row>
    <row r="2194" spans="2:11" x14ac:dyDescent="0.15">
      <c r="B2194" t="s">
        <v>4161</v>
      </c>
      <c r="C2194" t="s">
        <v>4162</v>
      </c>
      <c r="D2194" t="s">
        <v>33</v>
      </c>
      <c r="E2194">
        <v>12.33</v>
      </c>
      <c r="F2194" s="10">
        <v>9.3700000000000006E-2</v>
      </c>
      <c r="G2194" s="10">
        <v>0.65439999999999998</v>
      </c>
      <c r="H2194" t="s">
        <v>8032</v>
      </c>
      <c r="I2194">
        <v>41.33</v>
      </c>
      <c r="J2194" t="s">
        <v>47</v>
      </c>
      <c r="K2194" t="s">
        <v>47</v>
      </c>
    </row>
    <row r="2195" spans="2:11" x14ac:dyDescent="0.15">
      <c r="B2195" t="s">
        <v>8033</v>
      </c>
      <c r="C2195" t="s">
        <v>8034</v>
      </c>
      <c r="D2195" t="s">
        <v>36</v>
      </c>
      <c r="E2195" t="s">
        <v>6216</v>
      </c>
      <c r="F2195" t="s">
        <v>6216</v>
      </c>
      <c r="G2195" s="10">
        <v>0.19900000000000001</v>
      </c>
      <c r="H2195" t="s">
        <v>8035</v>
      </c>
      <c r="I2195">
        <v>10.66</v>
      </c>
      <c r="J2195" t="s">
        <v>40</v>
      </c>
      <c r="K2195" t="s">
        <v>55</v>
      </c>
    </row>
    <row r="2196" spans="2:11" x14ac:dyDescent="0.15">
      <c r="B2196" t="s">
        <v>5345</v>
      </c>
      <c r="C2196" t="s">
        <v>5346</v>
      </c>
      <c r="D2196" t="s">
        <v>20</v>
      </c>
      <c r="E2196">
        <v>36.159999999999997</v>
      </c>
      <c r="F2196" s="10">
        <v>0.16389999999999999</v>
      </c>
      <c r="G2196" s="10">
        <v>7.7799999999999994E-2</v>
      </c>
      <c r="H2196" t="s">
        <v>8036</v>
      </c>
      <c r="I2196">
        <v>23.25</v>
      </c>
      <c r="J2196" t="s">
        <v>23</v>
      </c>
      <c r="K2196" t="s">
        <v>24</v>
      </c>
    </row>
    <row r="2197" spans="2:11" x14ac:dyDescent="0.15">
      <c r="B2197" t="s">
        <v>4461</v>
      </c>
      <c r="C2197" t="s">
        <v>4462</v>
      </c>
      <c r="D2197" t="s">
        <v>33</v>
      </c>
      <c r="E2197">
        <v>14.4</v>
      </c>
      <c r="F2197" s="10">
        <v>8.8400000000000006E-2</v>
      </c>
      <c r="G2197" s="10">
        <v>0.40200000000000002</v>
      </c>
      <c r="H2197" t="s">
        <v>8037</v>
      </c>
      <c r="I2197">
        <v>33.5</v>
      </c>
      <c r="J2197" t="s">
        <v>47</v>
      </c>
      <c r="K2197" t="s">
        <v>47</v>
      </c>
    </row>
    <row r="2198" spans="2:11" x14ac:dyDescent="0.15">
      <c r="B2198" t="s">
        <v>4275</v>
      </c>
      <c r="C2198" t="s">
        <v>8038</v>
      </c>
      <c r="D2198" t="s">
        <v>89</v>
      </c>
      <c r="E2198">
        <v>18.940000000000001</v>
      </c>
      <c r="F2198" s="10">
        <v>3.7600000000000001E-2</v>
      </c>
      <c r="G2198" s="10">
        <v>0.54249999999999998</v>
      </c>
      <c r="H2198" t="s">
        <v>8039</v>
      </c>
      <c r="I2198">
        <v>15.89</v>
      </c>
      <c r="J2198" t="s">
        <v>89</v>
      </c>
      <c r="K2198" t="s">
        <v>120</v>
      </c>
    </row>
    <row r="2199" spans="2:11" x14ac:dyDescent="0.15">
      <c r="B2199" t="s">
        <v>4285</v>
      </c>
      <c r="C2199" t="s">
        <v>4286</v>
      </c>
      <c r="D2199" t="s">
        <v>36</v>
      </c>
      <c r="E2199">
        <v>649.25</v>
      </c>
      <c r="F2199" s="10">
        <v>5.4999999999999997E-3</v>
      </c>
      <c r="G2199" s="10">
        <v>2.9000000000000001E-2</v>
      </c>
      <c r="H2199" t="s">
        <v>8040</v>
      </c>
      <c r="I2199">
        <v>49.49</v>
      </c>
      <c r="J2199" t="s">
        <v>37</v>
      </c>
      <c r="K2199" t="s">
        <v>60</v>
      </c>
    </row>
    <row r="2200" spans="2:11" x14ac:dyDescent="0.15">
      <c r="B2200" t="s">
        <v>4179</v>
      </c>
      <c r="C2200" t="s">
        <v>4180</v>
      </c>
      <c r="D2200" t="s">
        <v>69</v>
      </c>
      <c r="E2200" t="s">
        <v>6216</v>
      </c>
      <c r="F2200" s="10">
        <v>-0.57030000000000003</v>
      </c>
      <c r="G2200" s="10">
        <v>2.3898999999999999</v>
      </c>
      <c r="H2200" t="s">
        <v>8041</v>
      </c>
      <c r="I2200">
        <v>35.33</v>
      </c>
      <c r="J2200" t="s">
        <v>76</v>
      </c>
      <c r="K2200" t="s">
        <v>82</v>
      </c>
    </row>
    <row r="2201" spans="2:11" x14ac:dyDescent="0.15">
      <c r="B2201" t="s">
        <v>3671</v>
      </c>
      <c r="C2201" t="s">
        <v>3672</v>
      </c>
      <c r="D2201" t="s">
        <v>69</v>
      </c>
      <c r="E2201" t="s">
        <v>6216</v>
      </c>
      <c r="F2201" s="10">
        <v>-0.61070000000000002</v>
      </c>
      <c r="G2201" s="10">
        <v>0.86099999999999999</v>
      </c>
      <c r="H2201" t="s">
        <v>8042</v>
      </c>
      <c r="I2201">
        <v>8.31</v>
      </c>
      <c r="J2201" t="s">
        <v>76</v>
      </c>
      <c r="K2201" t="s">
        <v>97</v>
      </c>
    </row>
    <row r="2202" spans="2:11" x14ac:dyDescent="0.15">
      <c r="B2202" t="s">
        <v>4935</v>
      </c>
      <c r="C2202" t="s">
        <v>4936</v>
      </c>
      <c r="D2202" t="s">
        <v>20</v>
      </c>
      <c r="E2202">
        <v>51.61</v>
      </c>
      <c r="F2202" s="10">
        <v>2.1499999999999998E-2</v>
      </c>
      <c r="G2202" s="10">
        <v>0</v>
      </c>
      <c r="H2202" t="s">
        <v>8043</v>
      </c>
      <c r="I2202">
        <v>23</v>
      </c>
      <c r="J2202" t="s">
        <v>21</v>
      </c>
      <c r="K2202" t="s">
        <v>63</v>
      </c>
    </row>
    <row r="2203" spans="2:11" x14ac:dyDescent="0.15">
      <c r="B2203" t="s">
        <v>8044</v>
      </c>
      <c r="C2203" t="s">
        <v>8045</v>
      </c>
      <c r="D2203" t="s">
        <v>80</v>
      </c>
      <c r="E2203" t="s">
        <v>6216</v>
      </c>
      <c r="F2203" t="s">
        <v>6216</v>
      </c>
      <c r="G2203" t="s">
        <v>6216</v>
      </c>
      <c r="H2203" t="s">
        <v>8046</v>
      </c>
      <c r="I2203">
        <v>47.88</v>
      </c>
      <c r="J2203" t="s">
        <v>80</v>
      </c>
      <c r="K2203" t="s">
        <v>102</v>
      </c>
    </row>
    <row r="2204" spans="2:11" x14ac:dyDescent="0.15">
      <c r="B2204" t="s">
        <v>4145</v>
      </c>
      <c r="C2204" t="s">
        <v>4146</v>
      </c>
      <c r="D2204" t="s">
        <v>33</v>
      </c>
      <c r="E2204">
        <v>27.7</v>
      </c>
      <c r="F2204" s="10">
        <v>4.9200000000000001E-2</v>
      </c>
      <c r="G2204" s="10">
        <v>0.1244</v>
      </c>
      <c r="H2204" t="s">
        <v>8047</v>
      </c>
      <c r="I2204">
        <v>28.99</v>
      </c>
      <c r="J2204" t="s">
        <v>47</v>
      </c>
      <c r="K2204" t="s">
        <v>47</v>
      </c>
    </row>
    <row r="2205" spans="2:11" x14ac:dyDescent="0.15">
      <c r="B2205" t="s">
        <v>8048</v>
      </c>
      <c r="C2205" t="s">
        <v>8049</v>
      </c>
      <c r="D2205" t="s">
        <v>36</v>
      </c>
      <c r="E2205" t="s">
        <v>6216</v>
      </c>
      <c r="F2205" t="s">
        <v>6216</v>
      </c>
      <c r="G2205" s="10">
        <v>0</v>
      </c>
      <c r="H2205" t="s">
        <v>8050</v>
      </c>
      <c r="I2205">
        <v>36.06</v>
      </c>
      <c r="J2205" t="s">
        <v>40</v>
      </c>
      <c r="K2205" t="s">
        <v>41</v>
      </c>
    </row>
    <row r="2206" spans="2:11" x14ac:dyDescent="0.15">
      <c r="B2206" t="s">
        <v>8051</v>
      </c>
      <c r="C2206" t="s">
        <v>8052</v>
      </c>
      <c r="D2206" t="s">
        <v>20</v>
      </c>
      <c r="E2206" t="s">
        <v>6216</v>
      </c>
      <c r="F2206" s="10">
        <v>-5.6403999999999996</v>
      </c>
      <c r="G2206" s="10">
        <v>0.2888</v>
      </c>
      <c r="H2206" t="s">
        <v>8053</v>
      </c>
      <c r="I2206">
        <v>8.43</v>
      </c>
      <c r="J2206" t="s">
        <v>21</v>
      </c>
      <c r="K2206" t="s">
        <v>22</v>
      </c>
    </row>
    <row r="2207" spans="2:11" x14ac:dyDescent="0.15">
      <c r="B2207" t="s">
        <v>5133</v>
      </c>
      <c r="C2207" t="s">
        <v>5134</v>
      </c>
      <c r="D2207" t="s">
        <v>36</v>
      </c>
      <c r="E2207" t="s">
        <v>6216</v>
      </c>
      <c r="F2207" s="10">
        <v>-0.5766</v>
      </c>
      <c r="G2207" s="10">
        <v>6.25E-2</v>
      </c>
      <c r="H2207" t="s">
        <v>8054</v>
      </c>
      <c r="I2207">
        <v>36.19</v>
      </c>
      <c r="J2207" t="s">
        <v>40</v>
      </c>
      <c r="K2207" t="s">
        <v>55</v>
      </c>
    </row>
    <row r="2208" spans="2:11" x14ac:dyDescent="0.15">
      <c r="B2208" t="s">
        <v>4375</v>
      </c>
      <c r="C2208" t="s">
        <v>4376</v>
      </c>
      <c r="D2208" t="s">
        <v>33</v>
      </c>
      <c r="E2208">
        <v>8.6300000000000008</v>
      </c>
      <c r="F2208" s="10">
        <v>2.3099999999999999E-2</v>
      </c>
      <c r="G2208" s="10">
        <v>0.87460000000000004</v>
      </c>
      <c r="H2208" t="s">
        <v>8055</v>
      </c>
      <c r="I2208">
        <v>15.76</v>
      </c>
      <c r="J2208" t="s">
        <v>34</v>
      </c>
      <c r="K2208" t="s">
        <v>112</v>
      </c>
    </row>
    <row r="2209" spans="2:11" x14ac:dyDescent="0.15">
      <c r="B2209" t="s">
        <v>4645</v>
      </c>
      <c r="C2209" t="s">
        <v>4646</v>
      </c>
      <c r="D2209" t="s">
        <v>89</v>
      </c>
      <c r="E2209">
        <v>5.86</v>
      </c>
      <c r="F2209" s="10">
        <v>0.29020000000000001</v>
      </c>
      <c r="G2209" s="10">
        <v>1.4E-3</v>
      </c>
      <c r="H2209" t="s">
        <v>8056</v>
      </c>
      <c r="I2209">
        <v>15.33</v>
      </c>
      <c r="J2209" t="s">
        <v>89</v>
      </c>
      <c r="K2209" t="s">
        <v>90</v>
      </c>
    </row>
    <row r="2210" spans="2:11" x14ac:dyDescent="0.15">
      <c r="B2210" t="s">
        <v>4893</v>
      </c>
      <c r="C2210" t="s">
        <v>4894</v>
      </c>
      <c r="D2210" t="s">
        <v>28</v>
      </c>
      <c r="E2210">
        <v>22.82</v>
      </c>
      <c r="F2210" s="10">
        <v>8.7999999999999995E-2</v>
      </c>
      <c r="G2210" s="10">
        <v>1.0533999999999999</v>
      </c>
      <c r="H2210" t="s">
        <v>8057</v>
      </c>
      <c r="I2210">
        <v>18.64</v>
      </c>
      <c r="J2210" t="s">
        <v>58</v>
      </c>
      <c r="K2210" t="s">
        <v>59</v>
      </c>
    </row>
    <row r="2211" spans="2:11" x14ac:dyDescent="0.15">
      <c r="B2211" t="s">
        <v>4549</v>
      </c>
      <c r="C2211" t="s">
        <v>4550</v>
      </c>
      <c r="D2211" t="s">
        <v>69</v>
      </c>
      <c r="E2211">
        <v>11.67</v>
      </c>
      <c r="F2211" s="10">
        <v>-0.1172</v>
      </c>
      <c r="G2211" s="10">
        <v>0.39889999999999998</v>
      </c>
      <c r="H2211" t="s">
        <v>8058</v>
      </c>
      <c r="I2211">
        <v>35.33</v>
      </c>
      <c r="J2211" t="s">
        <v>6370</v>
      </c>
      <c r="K2211" t="s">
        <v>96</v>
      </c>
    </row>
    <row r="2212" spans="2:11" x14ac:dyDescent="0.15">
      <c r="B2212" t="s">
        <v>4701</v>
      </c>
      <c r="C2212" t="s">
        <v>4702</v>
      </c>
      <c r="D2212" t="s">
        <v>28</v>
      </c>
      <c r="E2212">
        <v>47.82</v>
      </c>
      <c r="F2212" s="10">
        <v>3.9800000000000002E-2</v>
      </c>
      <c r="G2212" s="10">
        <v>0.753</v>
      </c>
      <c r="H2212" t="s">
        <v>8059</v>
      </c>
      <c r="I2212">
        <v>47.85</v>
      </c>
      <c r="J2212" t="s">
        <v>29</v>
      </c>
      <c r="K2212" t="s">
        <v>52</v>
      </c>
    </row>
    <row r="2213" spans="2:11" x14ac:dyDescent="0.15">
      <c r="B2213" t="s">
        <v>4391</v>
      </c>
      <c r="C2213" t="s">
        <v>4392</v>
      </c>
      <c r="D2213" t="s">
        <v>33</v>
      </c>
      <c r="E2213">
        <v>14.55</v>
      </c>
      <c r="F2213" s="10">
        <v>6.5799999999999997E-2</v>
      </c>
      <c r="G2213" s="10">
        <v>0.26300000000000001</v>
      </c>
      <c r="H2213" t="s">
        <v>8060</v>
      </c>
      <c r="I2213">
        <v>12.05</v>
      </c>
      <c r="J2213" t="s">
        <v>47</v>
      </c>
      <c r="K2213" t="s">
        <v>47</v>
      </c>
    </row>
    <row r="2214" spans="2:11" x14ac:dyDescent="0.15">
      <c r="B2214" t="s">
        <v>5111</v>
      </c>
      <c r="C2214" t="s">
        <v>5112</v>
      </c>
      <c r="D2214" t="s">
        <v>36</v>
      </c>
      <c r="E2214" t="s">
        <v>6216</v>
      </c>
      <c r="F2214" t="s">
        <v>6216</v>
      </c>
      <c r="G2214" t="s">
        <v>6216</v>
      </c>
      <c r="H2214" t="s">
        <v>8061</v>
      </c>
      <c r="I2214">
        <v>6.05</v>
      </c>
      <c r="J2214" t="s">
        <v>40</v>
      </c>
      <c r="K2214" t="s">
        <v>55</v>
      </c>
    </row>
    <row r="2215" spans="2:11" x14ac:dyDescent="0.15">
      <c r="B2215" t="s">
        <v>3655</v>
      </c>
      <c r="C2215" t="s">
        <v>3656</v>
      </c>
      <c r="D2215" t="s">
        <v>36</v>
      </c>
      <c r="E2215" t="s">
        <v>6216</v>
      </c>
      <c r="F2215" t="s">
        <v>6216</v>
      </c>
      <c r="G2215" t="s">
        <v>6216</v>
      </c>
      <c r="H2215" t="s">
        <v>8062</v>
      </c>
      <c r="I2215">
        <v>10.92</v>
      </c>
      <c r="J2215" t="s">
        <v>37</v>
      </c>
      <c r="K2215" t="s">
        <v>60</v>
      </c>
    </row>
    <row r="2216" spans="2:11" x14ac:dyDescent="0.15">
      <c r="B2216" t="s">
        <v>5115</v>
      </c>
      <c r="C2216" t="s">
        <v>5116</v>
      </c>
      <c r="D2216" t="s">
        <v>28</v>
      </c>
      <c r="E2216">
        <v>21.16</v>
      </c>
      <c r="F2216" s="10">
        <v>0.23080000000000001</v>
      </c>
      <c r="G2216" s="10">
        <v>0</v>
      </c>
      <c r="H2216" t="s">
        <v>8063</v>
      </c>
      <c r="I2216">
        <v>32.590000000000003</v>
      </c>
      <c r="J2216" t="s">
        <v>29</v>
      </c>
      <c r="K2216" t="s">
        <v>30</v>
      </c>
    </row>
    <row r="2217" spans="2:11" x14ac:dyDescent="0.15">
      <c r="B2217" t="s">
        <v>5805</v>
      </c>
      <c r="C2217" t="s">
        <v>5806</v>
      </c>
      <c r="D2217" t="s">
        <v>69</v>
      </c>
      <c r="E2217" t="s">
        <v>6216</v>
      </c>
      <c r="F2217" s="10">
        <v>-0.2094</v>
      </c>
      <c r="G2217" s="10">
        <v>3.1800000000000002E-2</v>
      </c>
      <c r="H2217" t="s">
        <v>8064</v>
      </c>
      <c r="I2217">
        <v>22.1</v>
      </c>
      <c r="J2217" t="s">
        <v>76</v>
      </c>
      <c r="K2217" t="s">
        <v>91</v>
      </c>
    </row>
    <row r="2218" spans="2:11" x14ac:dyDescent="0.15">
      <c r="B2218" t="s">
        <v>4835</v>
      </c>
      <c r="C2218" t="s">
        <v>4836</v>
      </c>
      <c r="D2218" t="s">
        <v>20</v>
      </c>
      <c r="E2218">
        <v>38.9</v>
      </c>
      <c r="F2218" s="10">
        <v>7.4399999999999994E-2</v>
      </c>
      <c r="G2218" s="10">
        <v>4.7800000000000002E-2</v>
      </c>
      <c r="H2218" t="s">
        <v>8065</v>
      </c>
      <c r="I2218">
        <v>15.06</v>
      </c>
      <c r="J2218" t="s">
        <v>23</v>
      </c>
      <c r="K2218" t="s">
        <v>24</v>
      </c>
    </row>
    <row r="2219" spans="2:11" x14ac:dyDescent="0.15">
      <c r="B2219" t="s">
        <v>8066</v>
      </c>
      <c r="C2219" t="s">
        <v>8067</v>
      </c>
      <c r="D2219" t="s">
        <v>36</v>
      </c>
      <c r="E2219" t="s">
        <v>6216</v>
      </c>
      <c r="F2219" s="10">
        <v>-0.99750000000000005</v>
      </c>
      <c r="G2219" s="10">
        <v>0.9304</v>
      </c>
      <c r="H2219" t="s">
        <v>8068</v>
      </c>
      <c r="I2219">
        <v>15.12</v>
      </c>
      <c r="J2219" t="s">
        <v>40</v>
      </c>
      <c r="K2219" t="s">
        <v>55</v>
      </c>
    </row>
    <row r="2220" spans="2:11" x14ac:dyDescent="0.15">
      <c r="B2220" t="s">
        <v>4149</v>
      </c>
      <c r="C2220" t="s">
        <v>4150</v>
      </c>
      <c r="D2220" t="s">
        <v>80</v>
      </c>
      <c r="E2220" t="s">
        <v>6216</v>
      </c>
      <c r="F2220" s="10">
        <v>5.8799999999999998E-2</v>
      </c>
      <c r="G2220" s="10">
        <v>1.7968</v>
      </c>
      <c r="H2220" t="s">
        <v>8069</v>
      </c>
      <c r="I2220">
        <v>19.05</v>
      </c>
      <c r="J2220" t="s">
        <v>80</v>
      </c>
      <c r="K2220" t="s">
        <v>81</v>
      </c>
    </row>
    <row r="2221" spans="2:11" x14ac:dyDescent="0.15">
      <c r="B2221" t="s">
        <v>4431</v>
      </c>
      <c r="C2221" t="s">
        <v>4432</v>
      </c>
      <c r="D2221" t="s">
        <v>33</v>
      </c>
      <c r="E2221">
        <v>10.59</v>
      </c>
      <c r="F2221" s="10">
        <v>0.10730000000000001</v>
      </c>
      <c r="G2221" s="10">
        <v>0.29830000000000001</v>
      </c>
      <c r="H2221" t="s">
        <v>8070</v>
      </c>
      <c r="I2221">
        <v>43.05</v>
      </c>
      <c r="J2221" t="s">
        <v>47</v>
      </c>
      <c r="K2221" t="s">
        <v>47</v>
      </c>
    </row>
    <row r="2222" spans="2:11" x14ac:dyDescent="0.15">
      <c r="B2222" t="s">
        <v>4387</v>
      </c>
      <c r="C2222" t="s">
        <v>4388</v>
      </c>
      <c r="D2222" t="s">
        <v>33</v>
      </c>
      <c r="E2222">
        <v>30.29</v>
      </c>
      <c r="F2222" s="10">
        <v>0.124</v>
      </c>
      <c r="G2222" s="10">
        <v>0.155</v>
      </c>
      <c r="H2222" t="s">
        <v>8071</v>
      </c>
      <c r="I2222">
        <v>9.42</v>
      </c>
      <c r="J2222" t="s">
        <v>34</v>
      </c>
      <c r="K2222" t="s">
        <v>73</v>
      </c>
    </row>
    <row r="2223" spans="2:11" x14ac:dyDescent="0.15">
      <c r="B2223" t="s">
        <v>4323</v>
      </c>
      <c r="C2223" t="s">
        <v>4324</v>
      </c>
      <c r="D2223" t="s">
        <v>28</v>
      </c>
      <c r="E2223">
        <v>23.35</v>
      </c>
      <c r="F2223" t="s">
        <v>6216</v>
      </c>
      <c r="G2223" t="s">
        <v>6216</v>
      </c>
      <c r="H2223" t="s">
        <v>8072</v>
      </c>
      <c r="I2223">
        <v>180</v>
      </c>
      <c r="J2223" t="s">
        <v>29</v>
      </c>
      <c r="K2223" t="s">
        <v>52</v>
      </c>
    </row>
    <row r="2224" spans="2:11" x14ac:dyDescent="0.15">
      <c r="B2224" t="s">
        <v>8073</v>
      </c>
      <c r="C2224" t="s">
        <v>8074</v>
      </c>
      <c r="D2224" t="s">
        <v>33</v>
      </c>
      <c r="E2224">
        <v>15.73</v>
      </c>
      <c r="F2224" s="10">
        <v>0.1237</v>
      </c>
      <c r="G2224" s="10">
        <v>0.1739</v>
      </c>
      <c r="H2224" t="s">
        <v>8072</v>
      </c>
      <c r="I2224">
        <v>36.19</v>
      </c>
      <c r="J2224" t="s">
        <v>47</v>
      </c>
      <c r="K2224" t="s">
        <v>47</v>
      </c>
    </row>
    <row r="2225" spans="2:11" x14ac:dyDescent="0.15">
      <c r="B2225" t="s">
        <v>4097</v>
      </c>
      <c r="C2225" t="s">
        <v>4098</v>
      </c>
      <c r="D2225" t="s">
        <v>33</v>
      </c>
      <c r="E2225">
        <v>12.98</v>
      </c>
      <c r="F2225" s="10">
        <v>9.4799999999999995E-2</v>
      </c>
      <c r="G2225" s="10">
        <v>0.47089999999999999</v>
      </c>
      <c r="H2225" t="s">
        <v>8075</v>
      </c>
      <c r="I2225">
        <v>7.06</v>
      </c>
      <c r="J2225" t="s">
        <v>47</v>
      </c>
      <c r="K2225" t="s">
        <v>111</v>
      </c>
    </row>
    <row r="2226" spans="2:11" x14ac:dyDescent="0.15">
      <c r="B2226" t="s">
        <v>8076</v>
      </c>
      <c r="C2226" t="s">
        <v>8077</v>
      </c>
      <c r="D2226" t="s">
        <v>36</v>
      </c>
      <c r="E2226" t="s">
        <v>6216</v>
      </c>
      <c r="F2226" t="s">
        <v>6216</v>
      </c>
      <c r="G2226" s="10">
        <v>4.1700000000000001E-2</v>
      </c>
      <c r="H2226" t="s">
        <v>8078</v>
      </c>
      <c r="I2226">
        <v>18.11</v>
      </c>
      <c r="J2226" t="s">
        <v>40</v>
      </c>
      <c r="K2226" t="s">
        <v>55</v>
      </c>
    </row>
    <row r="2227" spans="2:11" x14ac:dyDescent="0.15">
      <c r="B2227" t="s">
        <v>4147</v>
      </c>
      <c r="C2227" t="s">
        <v>4148</v>
      </c>
      <c r="D2227" t="s">
        <v>69</v>
      </c>
      <c r="E2227">
        <v>119.13</v>
      </c>
      <c r="F2227" s="10">
        <v>-2.8E-3</v>
      </c>
      <c r="G2227" s="10">
        <v>0.48049999999999998</v>
      </c>
      <c r="H2227" t="s">
        <v>8079</v>
      </c>
      <c r="I2227">
        <v>20.41</v>
      </c>
      <c r="J2227" t="s">
        <v>76</v>
      </c>
      <c r="K2227" t="s">
        <v>91</v>
      </c>
    </row>
    <row r="2228" spans="2:11" x14ac:dyDescent="0.15">
      <c r="B2228" t="s">
        <v>4873</v>
      </c>
      <c r="C2228" t="s">
        <v>4874</v>
      </c>
      <c r="D2228" t="s">
        <v>28</v>
      </c>
      <c r="E2228">
        <v>12.31</v>
      </c>
      <c r="F2228" s="10">
        <v>0.23039999999999999</v>
      </c>
      <c r="G2228" s="10">
        <v>0.92369999999999997</v>
      </c>
      <c r="H2228" t="s">
        <v>8080</v>
      </c>
      <c r="I2228">
        <v>34.43</v>
      </c>
      <c r="J2228" t="s">
        <v>29</v>
      </c>
      <c r="K2228" t="s">
        <v>52</v>
      </c>
    </row>
    <row r="2229" spans="2:11" x14ac:dyDescent="0.15">
      <c r="B2229" t="s">
        <v>4639</v>
      </c>
      <c r="C2229" t="s">
        <v>4640</v>
      </c>
      <c r="D2229" t="s">
        <v>89</v>
      </c>
      <c r="E2229">
        <v>18.18</v>
      </c>
      <c r="F2229" s="10">
        <v>0.14990000000000001</v>
      </c>
      <c r="G2229" s="10">
        <v>0.40489999999999998</v>
      </c>
      <c r="H2229" t="s">
        <v>8081</v>
      </c>
      <c r="I2229">
        <v>62.91</v>
      </c>
      <c r="J2229" t="s">
        <v>89</v>
      </c>
      <c r="K2229" t="s">
        <v>90</v>
      </c>
    </row>
    <row r="2230" spans="2:11" x14ac:dyDescent="0.15">
      <c r="B2230" t="s">
        <v>4385</v>
      </c>
      <c r="C2230" t="s">
        <v>4386</v>
      </c>
      <c r="D2230" t="s">
        <v>43</v>
      </c>
      <c r="E2230">
        <v>7.9</v>
      </c>
      <c r="F2230" s="10">
        <v>7.8E-2</v>
      </c>
      <c r="G2230" s="10">
        <v>0.61429999999999996</v>
      </c>
      <c r="H2230" t="s">
        <v>8082</v>
      </c>
      <c r="I2230">
        <v>13.3</v>
      </c>
      <c r="J2230" t="s">
        <v>43</v>
      </c>
      <c r="K2230" t="s">
        <v>44</v>
      </c>
    </row>
    <row r="2231" spans="2:11" x14ac:dyDescent="0.15">
      <c r="B2231" t="s">
        <v>5193</v>
      </c>
      <c r="C2231" t="s">
        <v>5194</v>
      </c>
      <c r="D2231" t="s">
        <v>36</v>
      </c>
      <c r="E2231">
        <v>58.39</v>
      </c>
      <c r="F2231" s="10">
        <v>0.28910000000000002</v>
      </c>
      <c r="G2231" s="10">
        <v>9.5500000000000002E-2</v>
      </c>
      <c r="H2231" t="s">
        <v>8083</v>
      </c>
      <c r="I2231">
        <v>18.100000000000001</v>
      </c>
      <c r="J2231" t="s">
        <v>37</v>
      </c>
      <c r="K2231" t="s">
        <v>60</v>
      </c>
    </row>
    <row r="2232" spans="2:11" x14ac:dyDescent="0.15">
      <c r="B2232" t="s">
        <v>4207</v>
      </c>
      <c r="C2232" t="s">
        <v>4208</v>
      </c>
      <c r="D2232" t="s">
        <v>33</v>
      </c>
      <c r="E2232">
        <v>212.84</v>
      </c>
      <c r="F2232" s="10">
        <v>-2.0999999999999999E-3</v>
      </c>
      <c r="G2232" s="10">
        <v>1.4970000000000001</v>
      </c>
      <c r="H2232" t="s">
        <v>8084</v>
      </c>
      <c r="I2232">
        <v>17.25</v>
      </c>
      <c r="J2232" t="s">
        <v>47</v>
      </c>
      <c r="K2232" t="s">
        <v>47</v>
      </c>
    </row>
    <row r="2233" spans="2:11" x14ac:dyDescent="0.15">
      <c r="B2233" t="s">
        <v>3865</v>
      </c>
      <c r="C2233" t="s">
        <v>3866</v>
      </c>
      <c r="D2233" t="s">
        <v>43</v>
      </c>
      <c r="E2233" t="s">
        <v>6216</v>
      </c>
      <c r="F2233" s="10">
        <v>-0.43070000000000003</v>
      </c>
      <c r="G2233" s="10">
        <v>0.1091</v>
      </c>
      <c r="H2233" t="s">
        <v>8085</v>
      </c>
      <c r="I2233">
        <v>6.61</v>
      </c>
      <c r="J2233" t="s">
        <v>43</v>
      </c>
      <c r="K2233" t="s">
        <v>101</v>
      </c>
    </row>
    <row r="2234" spans="2:11" x14ac:dyDescent="0.15">
      <c r="B2234" t="s">
        <v>5691</v>
      </c>
      <c r="C2234" t="s">
        <v>5692</v>
      </c>
      <c r="D2234" t="s">
        <v>36</v>
      </c>
      <c r="E2234" t="s">
        <v>6216</v>
      </c>
      <c r="F2234" s="10">
        <v>-1.3436999999999999</v>
      </c>
      <c r="G2234" s="10">
        <v>0.35160000000000002</v>
      </c>
      <c r="H2234" t="s">
        <v>8086</v>
      </c>
      <c r="I2234">
        <v>10.94</v>
      </c>
      <c r="J2234" t="s">
        <v>40</v>
      </c>
      <c r="K2234" t="s">
        <v>55</v>
      </c>
    </row>
    <row r="2235" spans="2:11" x14ac:dyDescent="0.15">
      <c r="B2235" t="s">
        <v>4633</v>
      </c>
      <c r="C2235" t="s">
        <v>4634</v>
      </c>
      <c r="D2235" t="s">
        <v>69</v>
      </c>
      <c r="E2235">
        <v>20.71</v>
      </c>
      <c r="F2235" s="10">
        <v>9.3799999999999994E-2</v>
      </c>
      <c r="G2235" s="10">
        <v>1.0221</v>
      </c>
      <c r="H2235" t="s">
        <v>8087</v>
      </c>
      <c r="I2235">
        <v>56.49</v>
      </c>
      <c r="J2235" t="s">
        <v>76</v>
      </c>
      <c r="K2235" t="s">
        <v>77</v>
      </c>
    </row>
    <row r="2236" spans="2:11" x14ac:dyDescent="0.15">
      <c r="B2236" t="s">
        <v>5539</v>
      </c>
      <c r="C2236" t="s">
        <v>5540</v>
      </c>
      <c r="D2236" t="s">
        <v>20</v>
      </c>
      <c r="E2236" t="s">
        <v>6216</v>
      </c>
      <c r="F2236" s="10">
        <v>-0.92</v>
      </c>
      <c r="G2236" s="10">
        <v>0.54500000000000004</v>
      </c>
      <c r="H2236" t="s">
        <v>8088</v>
      </c>
      <c r="I2236">
        <v>14.6</v>
      </c>
      <c r="J2236" t="s">
        <v>21</v>
      </c>
      <c r="K2236" t="s">
        <v>92</v>
      </c>
    </row>
    <row r="2237" spans="2:11" x14ac:dyDescent="0.15">
      <c r="B2237" t="s">
        <v>4213</v>
      </c>
      <c r="C2237" t="s">
        <v>4214</v>
      </c>
      <c r="D2237" t="s">
        <v>36</v>
      </c>
      <c r="E2237" t="s">
        <v>6216</v>
      </c>
      <c r="F2237" t="s">
        <v>6216</v>
      </c>
      <c r="G2237" t="s">
        <v>6216</v>
      </c>
      <c r="H2237" t="s">
        <v>8089</v>
      </c>
      <c r="I2237">
        <v>1.59</v>
      </c>
      <c r="J2237" t="s">
        <v>40</v>
      </c>
      <c r="K2237" t="s">
        <v>41</v>
      </c>
    </row>
    <row r="2238" spans="2:11" x14ac:dyDescent="0.15">
      <c r="B2238" t="s">
        <v>4673</v>
      </c>
      <c r="C2238" t="s">
        <v>4674</v>
      </c>
      <c r="D2238" t="s">
        <v>69</v>
      </c>
      <c r="E2238">
        <v>19.45</v>
      </c>
      <c r="F2238" s="10">
        <v>0.1157</v>
      </c>
      <c r="G2238" s="10">
        <v>0.26889999999999997</v>
      </c>
      <c r="H2238" t="s">
        <v>8090</v>
      </c>
      <c r="I2238">
        <v>56.04</v>
      </c>
      <c r="J2238" t="s">
        <v>76</v>
      </c>
      <c r="K2238" t="s">
        <v>77</v>
      </c>
    </row>
    <row r="2239" spans="2:11" x14ac:dyDescent="0.15">
      <c r="B2239" t="s">
        <v>4907</v>
      </c>
      <c r="C2239" t="s">
        <v>4908</v>
      </c>
      <c r="D2239" t="s">
        <v>20</v>
      </c>
      <c r="E2239" t="s">
        <v>6216</v>
      </c>
      <c r="F2239" s="10">
        <v>-3.5900000000000001E-2</v>
      </c>
      <c r="G2239" s="10">
        <v>3.2199999999999999E-2</v>
      </c>
      <c r="H2239" t="s">
        <v>8091</v>
      </c>
      <c r="I2239">
        <v>17.760000000000002</v>
      </c>
      <c r="J2239" t="s">
        <v>48</v>
      </c>
      <c r="K2239" t="s">
        <v>48</v>
      </c>
    </row>
    <row r="2240" spans="2:11" x14ac:dyDescent="0.15">
      <c r="B2240" t="s">
        <v>8092</v>
      </c>
      <c r="C2240" t="s">
        <v>8093</v>
      </c>
      <c r="D2240" t="s">
        <v>33</v>
      </c>
      <c r="E2240">
        <v>34.270000000000003</v>
      </c>
      <c r="F2240" s="10">
        <v>2.06E-2</v>
      </c>
      <c r="G2240" s="10">
        <v>0.47460000000000002</v>
      </c>
      <c r="H2240" t="s">
        <v>8094</v>
      </c>
      <c r="I2240">
        <v>12.71</v>
      </c>
      <c r="J2240" t="s">
        <v>47</v>
      </c>
      <c r="K2240" t="s">
        <v>47</v>
      </c>
    </row>
    <row r="2241" spans="2:11" x14ac:dyDescent="0.15">
      <c r="B2241" t="s">
        <v>4853</v>
      </c>
      <c r="C2241" t="s">
        <v>4854</v>
      </c>
      <c r="D2241" t="s">
        <v>80</v>
      </c>
      <c r="E2241" t="s">
        <v>6216</v>
      </c>
      <c r="F2241" s="10">
        <v>-2.87E-2</v>
      </c>
      <c r="G2241" s="10">
        <v>1.1631</v>
      </c>
      <c r="H2241" t="s">
        <v>8095</v>
      </c>
      <c r="I2241">
        <v>13.78</v>
      </c>
      <c r="J2241" t="s">
        <v>80</v>
      </c>
      <c r="K2241" t="s">
        <v>81</v>
      </c>
    </row>
    <row r="2242" spans="2:11" x14ac:dyDescent="0.15">
      <c r="B2242" t="s">
        <v>4751</v>
      </c>
      <c r="C2242" t="s">
        <v>4752</v>
      </c>
      <c r="D2242" t="s">
        <v>36</v>
      </c>
      <c r="E2242" t="s">
        <v>6216</v>
      </c>
      <c r="F2242" s="10">
        <v>-0.46439999999999998</v>
      </c>
      <c r="G2242" s="10">
        <v>0.44650000000000001</v>
      </c>
      <c r="H2242" t="s">
        <v>8096</v>
      </c>
      <c r="I2242">
        <v>36</v>
      </c>
      <c r="J2242" t="s">
        <v>37</v>
      </c>
      <c r="K2242" t="s">
        <v>60</v>
      </c>
    </row>
    <row r="2243" spans="2:11" x14ac:dyDescent="0.15">
      <c r="B2243" t="s">
        <v>4379</v>
      </c>
      <c r="C2243" t="s">
        <v>4380</v>
      </c>
      <c r="D2243" t="s">
        <v>69</v>
      </c>
      <c r="E2243">
        <v>13.63</v>
      </c>
      <c r="F2243" s="10">
        <v>0.21640000000000001</v>
      </c>
      <c r="G2243" s="10">
        <v>1.9206000000000001</v>
      </c>
      <c r="H2243" t="s">
        <v>8097</v>
      </c>
      <c r="I2243">
        <v>24.01</v>
      </c>
      <c r="J2243" t="s">
        <v>70</v>
      </c>
      <c r="K2243" t="s">
        <v>75</v>
      </c>
    </row>
    <row r="2244" spans="2:11" x14ac:dyDescent="0.15">
      <c r="B2244" t="s">
        <v>4209</v>
      </c>
      <c r="C2244" t="s">
        <v>4210</v>
      </c>
      <c r="D2244" t="s">
        <v>43</v>
      </c>
      <c r="E2244" t="s">
        <v>6216</v>
      </c>
      <c r="F2244" s="10">
        <v>-0.66190000000000004</v>
      </c>
      <c r="G2244" s="10">
        <v>2.4266999999999999</v>
      </c>
      <c r="H2244" t="s">
        <v>8098</v>
      </c>
      <c r="I2244">
        <v>86.56</v>
      </c>
      <c r="J2244" t="s">
        <v>43</v>
      </c>
      <c r="K2244" t="s">
        <v>101</v>
      </c>
    </row>
    <row r="2245" spans="2:11" x14ac:dyDescent="0.15">
      <c r="B2245" t="s">
        <v>4469</v>
      </c>
      <c r="C2245" t="s">
        <v>4470</v>
      </c>
      <c r="D2245" t="s">
        <v>33</v>
      </c>
      <c r="E2245">
        <v>17.61</v>
      </c>
      <c r="F2245" s="10">
        <v>5.79E-2</v>
      </c>
      <c r="G2245" s="10">
        <v>1.7446999999999999</v>
      </c>
      <c r="H2245" t="s">
        <v>8099</v>
      </c>
      <c r="I2245">
        <v>21.4</v>
      </c>
      <c r="J2245" t="s">
        <v>47</v>
      </c>
      <c r="K2245" t="s">
        <v>47</v>
      </c>
    </row>
    <row r="2246" spans="2:11" x14ac:dyDescent="0.15">
      <c r="B2246" t="s">
        <v>8100</v>
      </c>
      <c r="C2246" t="s">
        <v>8101</v>
      </c>
      <c r="D2246" t="s">
        <v>36</v>
      </c>
      <c r="E2246" t="s">
        <v>6216</v>
      </c>
      <c r="F2246" t="s">
        <v>6216</v>
      </c>
      <c r="G2246" s="10">
        <v>0.26879999999999998</v>
      </c>
      <c r="H2246" t="s">
        <v>8102</v>
      </c>
      <c r="I2246">
        <v>22.61</v>
      </c>
      <c r="J2246" t="s">
        <v>37</v>
      </c>
      <c r="K2246" t="s">
        <v>60</v>
      </c>
    </row>
    <row r="2247" spans="2:11" x14ac:dyDescent="0.15">
      <c r="B2247" t="s">
        <v>8103</v>
      </c>
      <c r="C2247" t="s">
        <v>8104</v>
      </c>
      <c r="D2247" t="s">
        <v>36</v>
      </c>
      <c r="E2247" t="s">
        <v>6216</v>
      </c>
      <c r="F2247" s="10">
        <v>-0.3579</v>
      </c>
      <c r="G2247" s="10">
        <v>2.0000000000000001E-4</v>
      </c>
      <c r="H2247" t="s">
        <v>8105</v>
      </c>
      <c r="I2247">
        <v>16.899999999999999</v>
      </c>
      <c r="J2247" t="s">
        <v>40</v>
      </c>
      <c r="K2247" t="s">
        <v>55</v>
      </c>
    </row>
    <row r="2248" spans="2:11" x14ac:dyDescent="0.15">
      <c r="B2248" t="s">
        <v>3849</v>
      </c>
      <c r="C2248" t="s">
        <v>3850</v>
      </c>
      <c r="D2248" t="s">
        <v>45</v>
      </c>
      <c r="E2248" t="s">
        <v>6216</v>
      </c>
      <c r="F2248" t="s">
        <v>6216</v>
      </c>
      <c r="G2248" t="s">
        <v>6216</v>
      </c>
      <c r="H2248" t="s">
        <v>8106</v>
      </c>
      <c r="I2248">
        <v>11.19</v>
      </c>
      <c r="J2248" t="s">
        <v>49</v>
      </c>
      <c r="K2248" t="s">
        <v>83</v>
      </c>
    </row>
    <row r="2249" spans="2:11" x14ac:dyDescent="0.15">
      <c r="B2249" t="s">
        <v>4829</v>
      </c>
      <c r="C2249" t="s">
        <v>4830</v>
      </c>
      <c r="D2249" t="s">
        <v>45</v>
      </c>
      <c r="E2249">
        <v>7.44</v>
      </c>
      <c r="F2249" s="10">
        <v>9.7299999999999998E-2</v>
      </c>
      <c r="G2249" s="10">
        <v>1.1771</v>
      </c>
      <c r="H2249" t="s">
        <v>8107</v>
      </c>
      <c r="I2249">
        <v>17.7</v>
      </c>
      <c r="J2249" t="s">
        <v>46</v>
      </c>
      <c r="K2249" t="s">
        <v>46</v>
      </c>
    </row>
    <row r="2250" spans="2:11" x14ac:dyDescent="0.15">
      <c r="B2250" t="s">
        <v>4597</v>
      </c>
      <c r="C2250" t="s">
        <v>4598</v>
      </c>
      <c r="D2250" t="s">
        <v>20</v>
      </c>
      <c r="E2250" t="s">
        <v>6216</v>
      </c>
      <c r="F2250" s="10">
        <v>-0.53480000000000005</v>
      </c>
      <c r="G2250" s="10">
        <v>0.1105</v>
      </c>
      <c r="H2250" t="s">
        <v>8108</v>
      </c>
      <c r="I2250">
        <v>40.159999999999997</v>
      </c>
      <c r="J2250" t="s">
        <v>23</v>
      </c>
      <c r="K2250" t="s">
        <v>24</v>
      </c>
    </row>
    <row r="2251" spans="2:11" x14ac:dyDescent="0.15">
      <c r="B2251" t="s">
        <v>4667</v>
      </c>
      <c r="C2251" t="s">
        <v>4668</v>
      </c>
      <c r="D2251" t="s">
        <v>36</v>
      </c>
      <c r="E2251" t="s">
        <v>6216</v>
      </c>
      <c r="F2251" s="10">
        <v>-1.0481</v>
      </c>
      <c r="G2251" s="10">
        <v>1.0182</v>
      </c>
      <c r="H2251" t="s">
        <v>8109</v>
      </c>
      <c r="I2251">
        <v>9.44</v>
      </c>
      <c r="J2251" t="s">
        <v>40</v>
      </c>
      <c r="K2251" t="s">
        <v>55</v>
      </c>
    </row>
    <row r="2252" spans="2:11" x14ac:dyDescent="0.15">
      <c r="B2252" t="s">
        <v>3833</v>
      </c>
      <c r="C2252" t="s">
        <v>3834</v>
      </c>
      <c r="D2252" t="s">
        <v>65</v>
      </c>
      <c r="E2252">
        <v>20.010000000000002</v>
      </c>
      <c r="F2252" s="10">
        <v>8.4099999999999994E-2</v>
      </c>
      <c r="G2252" s="10">
        <v>1.5198</v>
      </c>
      <c r="H2252" t="s">
        <v>8110</v>
      </c>
      <c r="I2252">
        <v>43.19</v>
      </c>
      <c r="J2252" t="s">
        <v>65</v>
      </c>
      <c r="K2252" t="s">
        <v>88</v>
      </c>
    </row>
    <row r="2253" spans="2:11" x14ac:dyDescent="0.15">
      <c r="B2253" t="s">
        <v>4481</v>
      </c>
      <c r="C2253" t="s">
        <v>4482</v>
      </c>
      <c r="D2253" t="s">
        <v>33</v>
      </c>
      <c r="E2253">
        <v>13.17</v>
      </c>
      <c r="F2253" s="10">
        <v>8.2699999999999996E-2</v>
      </c>
      <c r="G2253" s="10">
        <v>0.56299999999999994</v>
      </c>
      <c r="H2253" t="s">
        <v>8111</v>
      </c>
      <c r="I2253">
        <v>35.99</v>
      </c>
      <c r="J2253" t="s">
        <v>47</v>
      </c>
      <c r="K2253" t="s">
        <v>47</v>
      </c>
    </row>
    <row r="2254" spans="2:11" x14ac:dyDescent="0.15">
      <c r="B2254" t="s">
        <v>4623</v>
      </c>
      <c r="C2254" t="s">
        <v>4624</v>
      </c>
      <c r="D2254" t="s">
        <v>20</v>
      </c>
      <c r="E2254">
        <v>95.6</v>
      </c>
      <c r="F2254" s="10">
        <v>5.5399999999999998E-2</v>
      </c>
      <c r="G2254" s="10">
        <v>1.6199999999999999E-2</v>
      </c>
      <c r="H2254" t="s">
        <v>8112</v>
      </c>
      <c r="I2254">
        <v>19.12</v>
      </c>
      <c r="J2254" t="s">
        <v>23</v>
      </c>
      <c r="K2254" t="s">
        <v>24</v>
      </c>
    </row>
    <row r="2255" spans="2:11" x14ac:dyDescent="0.15">
      <c r="B2255" t="s">
        <v>3525</v>
      </c>
      <c r="C2255" t="s">
        <v>3526</v>
      </c>
      <c r="D2255" t="s">
        <v>28</v>
      </c>
      <c r="E2255">
        <v>27.76</v>
      </c>
      <c r="F2255" s="10">
        <v>6.1699999999999998E-2</v>
      </c>
      <c r="G2255" s="10">
        <v>1.0330999999999999</v>
      </c>
      <c r="H2255" t="s">
        <v>8113</v>
      </c>
      <c r="I2255">
        <v>12.43</v>
      </c>
      <c r="J2255" t="s">
        <v>29</v>
      </c>
      <c r="K2255" t="s">
        <v>103</v>
      </c>
    </row>
    <row r="2256" spans="2:11" x14ac:dyDescent="0.15">
      <c r="B2256" t="s">
        <v>4415</v>
      </c>
      <c r="C2256" t="s">
        <v>4416</v>
      </c>
      <c r="D2256" t="s">
        <v>69</v>
      </c>
      <c r="E2256">
        <v>69.19</v>
      </c>
      <c r="F2256" s="10">
        <v>1.66E-2</v>
      </c>
      <c r="G2256" s="10">
        <v>0.41610000000000003</v>
      </c>
      <c r="H2256" t="s">
        <v>8114</v>
      </c>
      <c r="I2256">
        <v>26.87</v>
      </c>
      <c r="J2256" t="s">
        <v>6370</v>
      </c>
      <c r="K2256" t="s">
        <v>87</v>
      </c>
    </row>
    <row r="2257" spans="2:11" x14ac:dyDescent="0.15">
      <c r="B2257" t="s">
        <v>4831</v>
      </c>
      <c r="C2257" t="s">
        <v>4832</v>
      </c>
      <c r="D2257" t="s">
        <v>28</v>
      </c>
      <c r="E2257" t="s">
        <v>6216</v>
      </c>
      <c r="F2257" s="10">
        <v>-0.53</v>
      </c>
      <c r="G2257" s="10">
        <v>7.4935999999999998</v>
      </c>
      <c r="H2257" t="s">
        <v>8115</v>
      </c>
      <c r="I2257">
        <v>22.3</v>
      </c>
      <c r="J2257" t="s">
        <v>58</v>
      </c>
      <c r="K2257" t="s">
        <v>59</v>
      </c>
    </row>
    <row r="2258" spans="2:11" x14ac:dyDescent="0.15">
      <c r="B2258" t="s">
        <v>5281</v>
      </c>
      <c r="C2258" t="s">
        <v>5282</v>
      </c>
      <c r="D2258" t="s">
        <v>36</v>
      </c>
      <c r="E2258" t="s">
        <v>6216</v>
      </c>
      <c r="F2258" s="10">
        <v>-0.42</v>
      </c>
      <c r="G2258" s="10">
        <v>0.1275</v>
      </c>
      <c r="H2258" t="s">
        <v>8116</v>
      </c>
      <c r="I2258">
        <v>1.92</v>
      </c>
      <c r="J2258" t="s">
        <v>40</v>
      </c>
      <c r="K2258" t="s">
        <v>55</v>
      </c>
    </row>
    <row r="2259" spans="2:11" x14ac:dyDescent="0.15">
      <c r="B2259" t="s">
        <v>4683</v>
      </c>
      <c r="C2259" t="s">
        <v>4684</v>
      </c>
      <c r="D2259" t="s">
        <v>28</v>
      </c>
      <c r="E2259">
        <v>28.35</v>
      </c>
      <c r="F2259" s="10">
        <v>3.9300000000000002E-2</v>
      </c>
      <c r="G2259" s="10">
        <v>0.36780000000000002</v>
      </c>
      <c r="H2259" t="s">
        <v>8117</v>
      </c>
      <c r="I2259">
        <v>24.58</v>
      </c>
      <c r="J2259" t="s">
        <v>67</v>
      </c>
      <c r="K2259" t="s">
        <v>100</v>
      </c>
    </row>
    <row r="2260" spans="2:11" x14ac:dyDescent="0.15">
      <c r="B2260" t="s">
        <v>4001</v>
      </c>
      <c r="C2260" t="s">
        <v>4002</v>
      </c>
      <c r="D2260" t="s">
        <v>80</v>
      </c>
      <c r="E2260">
        <v>44.23</v>
      </c>
      <c r="F2260" s="10">
        <v>2.4400000000000002E-2</v>
      </c>
      <c r="G2260" s="10">
        <v>0.5282</v>
      </c>
      <c r="H2260" t="s">
        <v>8118</v>
      </c>
      <c r="I2260">
        <v>16.48</v>
      </c>
      <c r="J2260" t="s">
        <v>80</v>
      </c>
      <c r="K2260" t="s">
        <v>81</v>
      </c>
    </row>
    <row r="2261" spans="2:11" x14ac:dyDescent="0.15">
      <c r="B2261" t="s">
        <v>4005</v>
      </c>
      <c r="C2261" t="s">
        <v>4006</v>
      </c>
      <c r="D2261" t="s">
        <v>33</v>
      </c>
      <c r="E2261">
        <v>16.93</v>
      </c>
      <c r="F2261" s="10">
        <v>6.93E-2</v>
      </c>
      <c r="G2261" s="10">
        <v>0.31929999999999997</v>
      </c>
      <c r="H2261" t="s">
        <v>8119</v>
      </c>
      <c r="I2261">
        <v>22.8</v>
      </c>
      <c r="J2261" t="s">
        <v>47</v>
      </c>
      <c r="K2261" t="s">
        <v>47</v>
      </c>
    </row>
    <row r="2262" spans="2:11" x14ac:dyDescent="0.15">
      <c r="B2262" t="s">
        <v>3889</v>
      </c>
      <c r="C2262" t="s">
        <v>3890</v>
      </c>
      <c r="D2262" t="s">
        <v>28</v>
      </c>
      <c r="E2262" t="s">
        <v>6216</v>
      </c>
      <c r="F2262" s="10">
        <v>-0.79820000000000002</v>
      </c>
      <c r="G2262" s="10">
        <v>4.6292999999999997</v>
      </c>
      <c r="H2262" t="s">
        <v>8120</v>
      </c>
      <c r="I2262">
        <v>16.09</v>
      </c>
      <c r="J2262" t="s">
        <v>29</v>
      </c>
      <c r="K2262" t="s">
        <v>52</v>
      </c>
    </row>
    <row r="2263" spans="2:11" x14ac:dyDescent="0.15">
      <c r="B2263" t="s">
        <v>4327</v>
      </c>
      <c r="C2263" t="s">
        <v>4328</v>
      </c>
      <c r="D2263" t="s">
        <v>28</v>
      </c>
      <c r="E2263" t="s">
        <v>6216</v>
      </c>
      <c r="F2263" s="10">
        <v>-0.36580000000000001</v>
      </c>
      <c r="G2263" s="10">
        <v>1.8233999999999999</v>
      </c>
      <c r="H2263" t="s">
        <v>8121</v>
      </c>
      <c r="I2263">
        <v>35.26</v>
      </c>
      <c r="J2263" t="s">
        <v>31</v>
      </c>
      <c r="K2263" t="s">
        <v>116</v>
      </c>
    </row>
    <row r="2264" spans="2:11" x14ac:dyDescent="0.15">
      <c r="B2264" t="s">
        <v>4015</v>
      </c>
      <c r="C2264" t="s">
        <v>4016</v>
      </c>
      <c r="D2264" t="s">
        <v>80</v>
      </c>
      <c r="E2264" t="s">
        <v>6216</v>
      </c>
      <c r="F2264" s="10">
        <v>-0.1027</v>
      </c>
      <c r="G2264" s="10">
        <v>0.99199999999999999</v>
      </c>
      <c r="H2264" t="s">
        <v>8122</v>
      </c>
      <c r="I2264">
        <v>13.18</v>
      </c>
      <c r="J2264" t="s">
        <v>80</v>
      </c>
      <c r="K2264" t="s">
        <v>81</v>
      </c>
    </row>
    <row r="2265" spans="2:11" x14ac:dyDescent="0.15">
      <c r="B2265" t="s">
        <v>5239</v>
      </c>
      <c r="C2265" t="s">
        <v>5240</v>
      </c>
      <c r="D2265" t="s">
        <v>25</v>
      </c>
      <c r="E2265">
        <v>7.5</v>
      </c>
      <c r="F2265" s="10">
        <v>-0.1305</v>
      </c>
      <c r="G2265" s="10">
        <v>0.36009999999999998</v>
      </c>
      <c r="H2265" t="s">
        <v>8123</v>
      </c>
      <c r="I2265">
        <v>17.100000000000001</v>
      </c>
      <c r="J2265" t="s">
        <v>26</v>
      </c>
      <c r="K2265" t="s">
        <v>74</v>
      </c>
    </row>
    <row r="2266" spans="2:11" x14ac:dyDescent="0.15">
      <c r="B2266" t="s">
        <v>5521</v>
      </c>
      <c r="C2266" t="s">
        <v>5522</v>
      </c>
      <c r="D2266" t="s">
        <v>36</v>
      </c>
      <c r="E2266" t="s">
        <v>6216</v>
      </c>
      <c r="F2266" s="10">
        <v>-0.94440000000000002</v>
      </c>
      <c r="G2266" s="10">
        <v>2.1100000000000001E-2</v>
      </c>
      <c r="H2266" t="s">
        <v>8124</v>
      </c>
      <c r="I2266">
        <v>6.81</v>
      </c>
      <c r="J2266" t="s">
        <v>40</v>
      </c>
      <c r="K2266" t="s">
        <v>55</v>
      </c>
    </row>
    <row r="2267" spans="2:11" x14ac:dyDescent="0.15">
      <c r="B2267" t="s">
        <v>4901</v>
      </c>
      <c r="C2267" t="s">
        <v>4902</v>
      </c>
      <c r="D2267" t="s">
        <v>28</v>
      </c>
      <c r="E2267">
        <v>26.45</v>
      </c>
      <c r="F2267" s="10">
        <v>6.88E-2</v>
      </c>
      <c r="G2267" s="10">
        <v>1.9887999999999999</v>
      </c>
      <c r="H2267" t="s">
        <v>8125</v>
      </c>
      <c r="I2267">
        <v>34.03</v>
      </c>
      <c r="J2267" t="s">
        <v>58</v>
      </c>
      <c r="K2267" t="s">
        <v>115</v>
      </c>
    </row>
    <row r="2268" spans="2:11" x14ac:dyDescent="0.15">
      <c r="B2268" t="s">
        <v>4283</v>
      </c>
      <c r="C2268" t="s">
        <v>4284</v>
      </c>
      <c r="D2268" t="s">
        <v>33</v>
      </c>
      <c r="E2268">
        <v>17.03</v>
      </c>
      <c r="F2268" s="10">
        <v>5.9400000000000001E-2</v>
      </c>
      <c r="G2268" s="10">
        <v>0.31929999999999997</v>
      </c>
      <c r="H2268" t="s">
        <v>8126</v>
      </c>
      <c r="I2268">
        <v>32.54</v>
      </c>
      <c r="J2268" t="s">
        <v>47</v>
      </c>
      <c r="K2268" t="s">
        <v>47</v>
      </c>
    </row>
    <row r="2269" spans="2:11" x14ac:dyDescent="0.15">
      <c r="B2269" t="s">
        <v>5347</v>
      </c>
      <c r="C2269" t="s">
        <v>5348</v>
      </c>
      <c r="D2269" t="s">
        <v>28</v>
      </c>
      <c r="E2269">
        <v>88.9</v>
      </c>
      <c r="F2269" s="10">
        <v>5.2200000000000003E-2</v>
      </c>
      <c r="G2269" s="10">
        <v>0.12130000000000001</v>
      </c>
      <c r="H2269" t="s">
        <v>8127</v>
      </c>
      <c r="I2269">
        <v>15.73</v>
      </c>
      <c r="J2269" t="s">
        <v>29</v>
      </c>
      <c r="K2269" t="s">
        <v>30</v>
      </c>
    </row>
    <row r="2270" spans="2:11" x14ac:dyDescent="0.15">
      <c r="B2270" t="s">
        <v>4287</v>
      </c>
      <c r="C2270" t="s">
        <v>4288</v>
      </c>
      <c r="D2270" t="s">
        <v>33</v>
      </c>
      <c r="E2270">
        <v>8.73</v>
      </c>
      <c r="F2270" s="10">
        <v>0.83030000000000004</v>
      </c>
      <c r="G2270" s="10">
        <v>7.1437999999999997</v>
      </c>
      <c r="H2270" t="s">
        <v>8128</v>
      </c>
      <c r="I2270">
        <v>14.65</v>
      </c>
      <c r="J2270" t="s">
        <v>34</v>
      </c>
      <c r="K2270" t="s">
        <v>79</v>
      </c>
    </row>
    <row r="2271" spans="2:11" x14ac:dyDescent="0.15">
      <c r="B2271" t="s">
        <v>4123</v>
      </c>
      <c r="C2271" t="s">
        <v>4124</v>
      </c>
      <c r="D2271" t="s">
        <v>20</v>
      </c>
      <c r="E2271">
        <v>24.82</v>
      </c>
      <c r="F2271" s="10">
        <v>0.1009</v>
      </c>
      <c r="G2271" s="10">
        <v>2.6100000000000002E-2</v>
      </c>
      <c r="H2271" t="s">
        <v>8129</v>
      </c>
      <c r="I2271">
        <v>42.93</v>
      </c>
      <c r="J2271" t="s">
        <v>23</v>
      </c>
      <c r="K2271" t="s">
        <v>42</v>
      </c>
    </row>
    <row r="2272" spans="2:11" x14ac:dyDescent="0.15">
      <c r="B2272" t="s">
        <v>5003</v>
      </c>
      <c r="C2272" t="s">
        <v>5004</v>
      </c>
      <c r="D2272" t="s">
        <v>69</v>
      </c>
      <c r="E2272" t="s">
        <v>6216</v>
      </c>
      <c r="F2272" s="10">
        <v>-0.45860000000000001</v>
      </c>
      <c r="G2272" s="10">
        <v>1.2098</v>
      </c>
      <c r="H2272" t="s">
        <v>8130</v>
      </c>
      <c r="I2272">
        <v>33.53</v>
      </c>
      <c r="J2272" t="s">
        <v>76</v>
      </c>
      <c r="K2272" t="s">
        <v>82</v>
      </c>
    </row>
    <row r="2273" spans="2:11" x14ac:dyDescent="0.15">
      <c r="B2273" t="s">
        <v>5011</v>
      </c>
      <c r="C2273" t="s">
        <v>5012</v>
      </c>
      <c r="D2273" t="s">
        <v>20</v>
      </c>
      <c r="E2273">
        <v>13.79</v>
      </c>
      <c r="F2273" s="10">
        <v>9.2600000000000002E-2</v>
      </c>
      <c r="G2273" s="10">
        <v>0.2051</v>
      </c>
      <c r="H2273" t="s">
        <v>8131</v>
      </c>
      <c r="I2273">
        <v>24.2</v>
      </c>
      <c r="J2273" t="s">
        <v>21</v>
      </c>
      <c r="K2273" t="s">
        <v>92</v>
      </c>
    </row>
    <row r="2274" spans="2:11" x14ac:dyDescent="0.15">
      <c r="B2274" t="s">
        <v>8132</v>
      </c>
      <c r="C2274" t="s">
        <v>8133</v>
      </c>
      <c r="D2274" t="s">
        <v>43</v>
      </c>
      <c r="E2274" t="s">
        <v>6216</v>
      </c>
      <c r="F2274" s="10">
        <v>-0.34389999999999998</v>
      </c>
      <c r="G2274" s="10">
        <v>0.1225</v>
      </c>
      <c r="H2274" t="s">
        <v>8134</v>
      </c>
      <c r="I2274">
        <v>20.72</v>
      </c>
      <c r="J2274" t="s">
        <v>43</v>
      </c>
      <c r="K2274" t="s">
        <v>101</v>
      </c>
    </row>
    <row r="2275" spans="2:11" x14ac:dyDescent="0.15">
      <c r="B2275" t="s">
        <v>4921</v>
      </c>
      <c r="C2275" t="s">
        <v>4922</v>
      </c>
      <c r="D2275" t="s">
        <v>25</v>
      </c>
      <c r="E2275" t="s">
        <v>6216</v>
      </c>
      <c r="F2275" s="10">
        <v>-9.4399999999999998E-2</v>
      </c>
      <c r="G2275" s="10">
        <v>1.194</v>
      </c>
      <c r="H2275" t="s">
        <v>8135</v>
      </c>
      <c r="I2275">
        <v>7.26</v>
      </c>
      <c r="J2275" t="s">
        <v>61</v>
      </c>
      <c r="K2275" t="s">
        <v>64</v>
      </c>
    </row>
    <row r="2276" spans="2:11" x14ac:dyDescent="0.15">
      <c r="B2276" t="s">
        <v>4263</v>
      </c>
      <c r="C2276" t="s">
        <v>4264</v>
      </c>
      <c r="D2276" t="s">
        <v>33</v>
      </c>
      <c r="E2276">
        <v>10.51</v>
      </c>
      <c r="F2276" s="10">
        <v>0.1186</v>
      </c>
      <c r="G2276" s="10">
        <v>0.4662</v>
      </c>
      <c r="H2276" t="s">
        <v>8136</v>
      </c>
      <c r="I2276">
        <v>41.51</v>
      </c>
      <c r="J2276" t="s">
        <v>47</v>
      </c>
      <c r="K2276" t="s">
        <v>47</v>
      </c>
    </row>
    <row r="2277" spans="2:11" x14ac:dyDescent="0.15">
      <c r="B2277" t="s">
        <v>5171</v>
      </c>
      <c r="C2277" t="s">
        <v>5172</v>
      </c>
      <c r="D2277" t="s">
        <v>20</v>
      </c>
      <c r="E2277">
        <v>61.9</v>
      </c>
      <c r="F2277" s="10">
        <v>5.5500000000000001E-2</v>
      </c>
      <c r="G2277" s="10">
        <v>0.28710000000000002</v>
      </c>
      <c r="H2277" t="s">
        <v>8137</v>
      </c>
      <c r="I2277">
        <v>11.58</v>
      </c>
      <c r="J2277" t="s">
        <v>48</v>
      </c>
      <c r="K2277" t="s">
        <v>48</v>
      </c>
    </row>
    <row r="2278" spans="2:11" x14ac:dyDescent="0.15">
      <c r="B2278" t="s">
        <v>8138</v>
      </c>
      <c r="C2278" t="s">
        <v>8139</v>
      </c>
      <c r="D2278" t="s">
        <v>36</v>
      </c>
      <c r="E2278" t="s">
        <v>6216</v>
      </c>
      <c r="F2278" t="s">
        <v>6216</v>
      </c>
      <c r="G2278" t="s">
        <v>6216</v>
      </c>
      <c r="H2278" t="s">
        <v>8140</v>
      </c>
      <c r="I2278">
        <v>20.89</v>
      </c>
      <c r="J2278" t="s">
        <v>37</v>
      </c>
      <c r="K2278" t="s">
        <v>38</v>
      </c>
    </row>
    <row r="2279" spans="2:11" x14ac:dyDescent="0.15">
      <c r="B2279" t="s">
        <v>5179</v>
      </c>
      <c r="C2279" t="s">
        <v>5180</v>
      </c>
      <c r="D2279" t="s">
        <v>69</v>
      </c>
      <c r="E2279">
        <v>9.1199999999999992</v>
      </c>
      <c r="F2279" s="10">
        <v>0.26819999999999999</v>
      </c>
      <c r="G2279" s="10">
        <v>1.5818000000000001</v>
      </c>
      <c r="H2279" t="s">
        <v>8141</v>
      </c>
      <c r="I2279">
        <v>21.67</v>
      </c>
      <c r="J2279" t="s">
        <v>76</v>
      </c>
      <c r="K2279" t="s">
        <v>107</v>
      </c>
    </row>
    <row r="2280" spans="2:11" x14ac:dyDescent="0.15">
      <c r="B2280" t="s">
        <v>4665</v>
      </c>
      <c r="C2280" t="s">
        <v>4666</v>
      </c>
      <c r="D2280" t="s">
        <v>43</v>
      </c>
      <c r="E2280">
        <v>4.95</v>
      </c>
      <c r="F2280" s="10">
        <v>0.1045</v>
      </c>
      <c r="G2280" s="10">
        <v>2.87E-2</v>
      </c>
      <c r="H2280" t="s">
        <v>8142</v>
      </c>
      <c r="I2280">
        <v>29.37</v>
      </c>
      <c r="J2280" t="s">
        <v>43</v>
      </c>
      <c r="K2280" t="s">
        <v>44</v>
      </c>
    </row>
    <row r="2281" spans="2:11" x14ac:dyDescent="0.15">
      <c r="B2281" t="s">
        <v>8143</v>
      </c>
      <c r="C2281" t="s">
        <v>8144</v>
      </c>
      <c r="D2281" t="s">
        <v>20</v>
      </c>
      <c r="E2281">
        <v>370.32</v>
      </c>
      <c r="F2281" t="s">
        <v>6216</v>
      </c>
      <c r="G2281" t="s">
        <v>6216</v>
      </c>
      <c r="H2281" t="s">
        <v>8145</v>
      </c>
      <c r="I2281">
        <v>7.11</v>
      </c>
      <c r="J2281" t="s">
        <v>23</v>
      </c>
      <c r="K2281" t="s">
        <v>42</v>
      </c>
    </row>
    <row r="2282" spans="2:11" x14ac:dyDescent="0.15">
      <c r="B2282" t="s">
        <v>5101</v>
      </c>
      <c r="C2282" t="s">
        <v>5102</v>
      </c>
      <c r="D2282" t="s">
        <v>20</v>
      </c>
      <c r="E2282" t="s">
        <v>6216</v>
      </c>
      <c r="F2282" t="s">
        <v>6216</v>
      </c>
      <c r="G2282" t="s">
        <v>6216</v>
      </c>
      <c r="H2282" t="s">
        <v>8146</v>
      </c>
      <c r="I2282">
        <v>7.64</v>
      </c>
      <c r="J2282" t="s">
        <v>23</v>
      </c>
      <c r="K2282" t="s">
        <v>24</v>
      </c>
    </row>
    <row r="2283" spans="2:11" x14ac:dyDescent="0.15">
      <c r="B2283" t="s">
        <v>5515</v>
      </c>
      <c r="C2283" t="s">
        <v>5516</v>
      </c>
      <c r="D2283" t="s">
        <v>36</v>
      </c>
      <c r="E2283" t="s">
        <v>6216</v>
      </c>
      <c r="F2283" s="10">
        <v>-0.9728</v>
      </c>
      <c r="G2283" s="10">
        <v>9.3700000000000006E-2</v>
      </c>
      <c r="H2283" t="s">
        <v>8147</v>
      </c>
      <c r="I2283">
        <v>9.34</v>
      </c>
      <c r="J2283" t="s">
        <v>40</v>
      </c>
      <c r="K2283" t="s">
        <v>56</v>
      </c>
    </row>
    <row r="2284" spans="2:11" x14ac:dyDescent="0.15">
      <c r="B2284" t="s">
        <v>4039</v>
      </c>
      <c r="C2284" t="s">
        <v>4040</v>
      </c>
      <c r="D2284" t="s">
        <v>36</v>
      </c>
      <c r="E2284">
        <v>161.25</v>
      </c>
      <c r="F2284" s="10">
        <v>2.8299999999999999E-2</v>
      </c>
      <c r="G2284" s="10">
        <v>0.22559999999999999</v>
      </c>
      <c r="H2284" t="s">
        <v>8148</v>
      </c>
      <c r="I2284">
        <v>46.06</v>
      </c>
      <c r="J2284" t="s">
        <v>40</v>
      </c>
      <c r="K2284" t="s">
        <v>55</v>
      </c>
    </row>
    <row r="2285" spans="2:11" x14ac:dyDescent="0.15">
      <c r="B2285" t="s">
        <v>5945</v>
      </c>
      <c r="C2285" t="s">
        <v>5946</v>
      </c>
      <c r="D2285" t="s">
        <v>20</v>
      </c>
      <c r="E2285">
        <v>183.18</v>
      </c>
      <c r="F2285" s="10">
        <v>1.6799999999999999E-2</v>
      </c>
      <c r="G2285" s="10">
        <v>5.4800000000000001E-2</v>
      </c>
      <c r="H2285" t="s">
        <v>8149</v>
      </c>
      <c r="I2285">
        <v>12.95</v>
      </c>
      <c r="J2285" t="s">
        <v>48</v>
      </c>
      <c r="K2285" t="s">
        <v>48</v>
      </c>
    </row>
    <row r="2286" spans="2:11" x14ac:dyDescent="0.15">
      <c r="B2286" t="s">
        <v>4765</v>
      </c>
      <c r="C2286" t="s">
        <v>4766</v>
      </c>
      <c r="D2286" t="s">
        <v>89</v>
      </c>
      <c r="E2286">
        <v>54.23</v>
      </c>
      <c r="F2286" s="10">
        <v>3.15E-2</v>
      </c>
      <c r="G2286" s="10">
        <v>0.46879999999999999</v>
      </c>
      <c r="H2286" t="s">
        <v>8150</v>
      </c>
      <c r="I2286">
        <v>19.7</v>
      </c>
      <c r="J2286" t="s">
        <v>89</v>
      </c>
      <c r="K2286" t="s">
        <v>90</v>
      </c>
    </row>
    <row r="2287" spans="2:11" x14ac:dyDescent="0.15">
      <c r="B2287" t="s">
        <v>8151</v>
      </c>
      <c r="C2287" t="s">
        <v>8152</v>
      </c>
      <c r="D2287" t="s">
        <v>36</v>
      </c>
      <c r="E2287" t="s">
        <v>6216</v>
      </c>
      <c r="F2287" s="10">
        <v>-0.4047</v>
      </c>
      <c r="G2287" s="10">
        <v>0</v>
      </c>
      <c r="H2287" t="s">
        <v>8153</v>
      </c>
      <c r="I2287">
        <v>35.46</v>
      </c>
      <c r="J2287" t="s">
        <v>40</v>
      </c>
      <c r="K2287" t="s">
        <v>41</v>
      </c>
    </row>
    <row r="2288" spans="2:11" x14ac:dyDescent="0.15">
      <c r="B2288" t="s">
        <v>4931</v>
      </c>
      <c r="C2288" t="s">
        <v>4932</v>
      </c>
      <c r="D2288" t="s">
        <v>36</v>
      </c>
      <c r="E2288" t="s">
        <v>6216</v>
      </c>
      <c r="F2288" s="10">
        <v>-0.92700000000000005</v>
      </c>
      <c r="G2288" s="10">
        <v>0.35920000000000002</v>
      </c>
      <c r="H2288" t="s">
        <v>8154</v>
      </c>
      <c r="I2288">
        <v>13.27</v>
      </c>
      <c r="J2288" t="s">
        <v>40</v>
      </c>
      <c r="K2288" t="s">
        <v>55</v>
      </c>
    </row>
    <row r="2289" spans="2:11" x14ac:dyDescent="0.15">
      <c r="B2289" t="s">
        <v>4529</v>
      </c>
      <c r="C2289" t="s">
        <v>4530</v>
      </c>
      <c r="D2289" t="s">
        <v>36</v>
      </c>
      <c r="E2289" t="s">
        <v>6216</v>
      </c>
      <c r="F2289" s="10">
        <v>-0.99539999999999995</v>
      </c>
      <c r="G2289" s="10">
        <v>0.33150000000000002</v>
      </c>
      <c r="H2289" t="s">
        <v>8155</v>
      </c>
      <c r="I2289">
        <v>3.99</v>
      </c>
      <c r="J2289" t="s">
        <v>40</v>
      </c>
      <c r="K2289" t="s">
        <v>55</v>
      </c>
    </row>
    <row r="2290" spans="2:11" x14ac:dyDescent="0.15">
      <c r="B2290" t="s">
        <v>5333</v>
      </c>
      <c r="C2290" t="s">
        <v>5334</v>
      </c>
      <c r="D2290" t="s">
        <v>89</v>
      </c>
      <c r="E2290">
        <v>19.829999999999998</v>
      </c>
      <c r="F2290" s="10">
        <v>-0.17399999999999999</v>
      </c>
      <c r="G2290" s="10">
        <v>7.2611999999999997</v>
      </c>
      <c r="H2290" t="s">
        <v>8156</v>
      </c>
      <c r="I2290">
        <v>15.1</v>
      </c>
      <c r="J2290" t="s">
        <v>89</v>
      </c>
      <c r="K2290" t="s">
        <v>93</v>
      </c>
    </row>
    <row r="2291" spans="2:11" x14ac:dyDescent="0.15">
      <c r="B2291" t="s">
        <v>4939</v>
      </c>
      <c r="C2291" t="s">
        <v>4940</v>
      </c>
      <c r="D2291" t="s">
        <v>69</v>
      </c>
      <c r="E2291">
        <v>20.92</v>
      </c>
      <c r="F2291" s="10">
        <v>0.1086</v>
      </c>
      <c r="G2291" s="10">
        <v>1.03E-2</v>
      </c>
      <c r="H2291" t="s">
        <v>8157</v>
      </c>
      <c r="I2291">
        <v>29.66</v>
      </c>
      <c r="J2291" t="s">
        <v>76</v>
      </c>
      <c r="K2291" t="s">
        <v>95</v>
      </c>
    </row>
    <row r="2292" spans="2:11" x14ac:dyDescent="0.15">
      <c r="B2292" t="s">
        <v>4759</v>
      </c>
      <c r="C2292" t="s">
        <v>4760</v>
      </c>
      <c r="D2292" t="s">
        <v>36</v>
      </c>
      <c r="E2292" t="s">
        <v>6216</v>
      </c>
      <c r="F2292" s="10">
        <v>-0.96960000000000002</v>
      </c>
      <c r="G2292" s="10">
        <v>0.17180000000000001</v>
      </c>
      <c r="H2292" t="s">
        <v>8158</v>
      </c>
      <c r="I2292">
        <v>10.83</v>
      </c>
      <c r="J2292" t="s">
        <v>40</v>
      </c>
      <c r="K2292" t="s">
        <v>55</v>
      </c>
    </row>
    <row r="2293" spans="2:11" x14ac:dyDescent="0.15">
      <c r="B2293" t="s">
        <v>4307</v>
      </c>
      <c r="C2293" t="s">
        <v>4308</v>
      </c>
      <c r="D2293" t="s">
        <v>20</v>
      </c>
      <c r="E2293">
        <v>66.930000000000007</v>
      </c>
      <c r="F2293" s="10">
        <v>8.9300000000000004E-2</v>
      </c>
      <c r="G2293" s="10">
        <v>0.13339999999999999</v>
      </c>
      <c r="H2293" t="s">
        <v>8159</v>
      </c>
      <c r="I2293">
        <v>31.87</v>
      </c>
      <c r="J2293" t="s">
        <v>21</v>
      </c>
      <c r="K2293" t="s">
        <v>92</v>
      </c>
    </row>
    <row r="2294" spans="2:11" x14ac:dyDescent="0.15">
      <c r="B2294" t="s">
        <v>8160</v>
      </c>
      <c r="C2294" t="s">
        <v>8161</v>
      </c>
      <c r="D2294" t="s">
        <v>36</v>
      </c>
      <c r="E2294" t="s">
        <v>6216</v>
      </c>
      <c r="F2294" t="s">
        <v>6216</v>
      </c>
      <c r="G2294" s="10">
        <v>1.6454</v>
      </c>
      <c r="H2294" t="s">
        <v>8162</v>
      </c>
      <c r="I2294">
        <v>15.58</v>
      </c>
      <c r="J2294" t="s">
        <v>40</v>
      </c>
      <c r="K2294" t="s">
        <v>55</v>
      </c>
    </row>
    <row r="2295" spans="2:11" x14ac:dyDescent="0.15">
      <c r="B2295" t="s">
        <v>5029</v>
      </c>
      <c r="C2295" t="s">
        <v>5030</v>
      </c>
      <c r="D2295" t="s">
        <v>69</v>
      </c>
      <c r="E2295">
        <v>15.94</v>
      </c>
      <c r="F2295" s="10">
        <v>5.4199999999999998E-2</v>
      </c>
      <c r="G2295" s="10">
        <v>1.2116</v>
      </c>
      <c r="H2295" t="s">
        <v>8163</v>
      </c>
      <c r="I2295">
        <v>25.08</v>
      </c>
      <c r="J2295" t="s">
        <v>76</v>
      </c>
      <c r="K2295" t="s">
        <v>97</v>
      </c>
    </row>
    <row r="2296" spans="2:11" x14ac:dyDescent="0.15">
      <c r="B2296" t="s">
        <v>4429</v>
      </c>
      <c r="C2296" t="s">
        <v>4430</v>
      </c>
      <c r="D2296" t="s">
        <v>33</v>
      </c>
      <c r="E2296">
        <v>10.73</v>
      </c>
      <c r="F2296" s="10">
        <v>9.3299999999999994E-2</v>
      </c>
      <c r="G2296" s="10">
        <v>0.19439999999999999</v>
      </c>
      <c r="H2296" t="s">
        <v>8164</v>
      </c>
      <c r="I2296">
        <v>42.17</v>
      </c>
      <c r="J2296" t="s">
        <v>47</v>
      </c>
      <c r="K2296" t="s">
        <v>47</v>
      </c>
    </row>
    <row r="2297" spans="2:11" x14ac:dyDescent="0.15">
      <c r="B2297" t="s">
        <v>5489</v>
      </c>
      <c r="C2297" t="s">
        <v>5490</v>
      </c>
      <c r="D2297" t="s">
        <v>25</v>
      </c>
      <c r="E2297">
        <v>50.34</v>
      </c>
      <c r="F2297" s="10">
        <v>1.4E-2</v>
      </c>
      <c r="G2297" s="10">
        <v>0.23669999999999999</v>
      </c>
      <c r="H2297" t="s">
        <v>8165</v>
      </c>
      <c r="I2297">
        <v>6.76</v>
      </c>
      <c r="J2297" t="s">
        <v>26</v>
      </c>
      <c r="K2297" t="s">
        <v>74</v>
      </c>
    </row>
    <row r="2298" spans="2:11" x14ac:dyDescent="0.15">
      <c r="B2298" t="s">
        <v>3705</v>
      </c>
      <c r="C2298" t="s">
        <v>3706</v>
      </c>
      <c r="D2298" t="s">
        <v>33</v>
      </c>
      <c r="E2298">
        <v>15.57</v>
      </c>
      <c r="F2298" s="10">
        <v>-4.7E-2</v>
      </c>
      <c r="G2298" s="10">
        <v>3.2608000000000001</v>
      </c>
      <c r="H2298" t="s">
        <v>8166</v>
      </c>
      <c r="I2298">
        <v>10.53</v>
      </c>
      <c r="J2298" t="s">
        <v>34</v>
      </c>
      <c r="K2298" t="s">
        <v>112</v>
      </c>
    </row>
    <row r="2299" spans="2:11" x14ac:dyDescent="0.15">
      <c r="B2299" t="s">
        <v>4521</v>
      </c>
      <c r="C2299" t="s">
        <v>4522</v>
      </c>
      <c r="D2299" t="s">
        <v>28</v>
      </c>
      <c r="E2299">
        <v>30.56</v>
      </c>
      <c r="F2299" s="10">
        <v>0.2404</v>
      </c>
      <c r="G2299" s="10">
        <v>0</v>
      </c>
      <c r="H2299" t="s">
        <v>8167</v>
      </c>
      <c r="I2299">
        <v>17.420000000000002</v>
      </c>
      <c r="J2299" t="s">
        <v>67</v>
      </c>
      <c r="K2299" t="s">
        <v>113</v>
      </c>
    </row>
    <row r="2300" spans="2:11" x14ac:dyDescent="0.15">
      <c r="B2300" t="s">
        <v>4595</v>
      </c>
      <c r="C2300" t="s">
        <v>4596</v>
      </c>
      <c r="D2300" t="s">
        <v>69</v>
      </c>
      <c r="E2300">
        <v>33.58</v>
      </c>
      <c r="F2300" t="s">
        <v>6216</v>
      </c>
      <c r="G2300" t="s">
        <v>6216</v>
      </c>
      <c r="H2300" t="s">
        <v>8168</v>
      </c>
      <c r="I2300">
        <v>20.85</v>
      </c>
      <c r="J2300" t="s">
        <v>76</v>
      </c>
      <c r="K2300" t="s">
        <v>82</v>
      </c>
    </row>
    <row r="2301" spans="2:11" x14ac:dyDescent="0.15">
      <c r="B2301" t="s">
        <v>8169</v>
      </c>
      <c r="C2301" t="s">
        <v>8170</v>
      </c>
      <c r="D2301" t="s">
        <v>36</v>
      </c>
      <c r="E2301" t="s">
        <v>6216</v>
      </c>
      <c r="F2301" s="10">
        <v>-0.26250000000000001</v>
      </c>
      <c r="G2301" s="10">
        <v>3.6299999999999999E-2</v>
      </c>
      <c r="H2301" t="s">
        <v>8171</v>
      </c>
      <c r="I2301">
        <v>18.010000000000002</v>
      </c>
      <c r="J2301" t="s">
        <v>40</v>
      </c>
      <c r="K2301" t="s">
        <v>55</v>
      </c>
    </row>
    <row r="2302" spans="2:11" x14ac:dyDescent="0.15">
      <c r="B2302" t="s">
        <v>8172</v>
      </c>
      <c r="C2302" t="s">
        <v>8173</v>
      </c>
      <c r="D2302" t="s">
        <v>36</v>
      </c>
      <c r="E2302" t="s">
        <v>6216</v>
      </c>
      <c r="F2302" s="10">
        <v>-1.3150999999999999</v>
      </c>
      <c r="G2302" s="10">
        <v>1.7299999999999999E-2</v>
      </c>
      <c r="H2302" t="s">
        <v>8174</v>
      </c>
      <c r="I2302">
        <v>21.69</v>
      </c>
      <c r="J2302" t="s">
        <v>40</v>
      </c>
      <c r="K2302" t="s">
        <v>55</v>
      </c>
    </row>
    <row r="2303" spans="2:11" x14ac:dyDescent="0.15">
      <c r="B2303" t="s">
        <v>3667</v>
      </c>
      <c r="C2303" t="s">
        <v>3668</v>
      </c>
      <c r="D2303" t="s">
        <v>25</v>
      </c>
      <c r="E2303" t="s">
        <v>6216</v>
      </c>
      <c r="F2303" s="10">
        <v>-0.1343</v>
      </c>
      <c r="G2303" s="10">
        <v>1.0716000000000001</v>
      </c>
      <c r="H2303" t="s">
        <v>8175</v>
      </c>
      <c r="I2303">
        <v>18.57</v>
      </c>
      <c r="J2303" t="s">
        <v>26</v>
      </c>
      <c r="K2303" t="s">
        <v>57</v>
      </c>
    </row>
    <row r="2304" spans="2:11" x14ac:dyDescent="0.15">
      <c r="B2304" t="s">
        <v>8176</v>
      </c>
      <c r="C2304" t="s">
        <v>8177</v>
      </c>
      <c r="D2304" t="s">
        <v>28</v>
      </c>
      <c r="E2304">
        <v>30.05</v>
      </c>
      <c r="F2304" s="10">
        <v>-1.12E-2</v>
      </c>
      <c r="G2304" s="10">
        <v>3.1899999999999998E-2</v>
      </c>
      <c r="H2304" t="s">
        <v>8178</v>
      </c>
      <c r="I2304">
        <v>22.84</v>
      </c>
      <c r="J2304" t="s">
        <v>67</v>
      </c>
      <c r="K2304" t="s">
        <v>100</v>
      </c>
    </row>
    <row r="2305" spans="2:11" x14ac:dyDescent="0.15">
      <c r="B2305" t="s">
        <v>4879</v>
      </c>
      <c r="C2305" t="s">
        <v>4880</v>
      </c>
      <c r="D2305" t="s">
        <v>20</v>
      </c>
      <c r="E2305" t="s">
        <v>6216</v>
      </c>
      <c r="F2305" t="s">
        <v>6216</v>
      </c>
      <c r="G2305" t="s">
        <v>6216</v>
      </c>
      <c r="H2305" t="s">
        <v>8179</v>
      </c>
      <c r="I2305">
        <v>8.35</v>
      </c>
      <c r="J2305" t="s">
        <v>23</v>
      </c>
      <c r="K2305" t="s">
        <v>42</v>
      </c>
    </row>
    <row r="2306" spans="2:11" x14ac:dyDescent="0.15">
      <c r="B2306" t="s">
        <v>4975</v>
      </c>
      <c r="C2306" t="s">
        <v>4976</v>
      </c>
      <c r="D2306" t="s">
        <v>36</v>
      </c>
      <c r="E2306" t="s">
        <v>6216</v>
      </c>
      <c r="F2306" s="10">
        <v>-0.62890000000000001</v>
      </c>
      <c r="G2306" s="10">
        <v>0.23139999999999999</v>
      </c>
      <c r="H2306" t="s">
        <v>8180</v>
      </c>
      <c r="I2306">
        <v>17</v>
      </c>
      <c r="J2306" t="s">
        <v>40</v>
      </c>
      <c r="K2306" t="s">
        <v>55</v>
      </c>
    </row>
    <row r="2307" spans="2:11" x14ac:dyDescent="0.15">
      <c r="B2307" t="s">
        <v>4569</v>
      </c>
      <c r="C2307" t="s">
        <v>4570</v>
      </c>
      <c r="D2307" t="s">
        <v>20</v>
      </c>
      <c r="E2307">
        <v>18.03</v>
      </c>
      <c r="F2307" s="10">
        <v>0.44800000000000001</v>
      </c>
      <c r="G2307" s="10">
        <v>1.1016999999999999</v>
      </c>
      <c r="H2307" t="s">
        <v>8181</v>
      </c>
      <c r="I2307">
        <v>14.6</v>
      </c>
      <c r="J2307" t="s">
        <v>23</v>
      </c>
      <c r="K2307" t="s">
        <v>42</v>
      </c>
    </row>
    <row r="2308" spans="2:11" x14ac:dyDescent="0.15">
      <c r="B2308" t="s">
        <v>4811</v>
      </c>
      <c r="C2308" t="s">
        <v>4812</v>
      </c>
      <c r="D2308" t="s">
        <v>20</v>
      </c>
      <c r="E2308" t="s">
        <v>6216</v>
      </c>
      <c r="F2308" s="10">
        <v>-0.15870000000000001</v>
      </c>
      <c r="G2308" s="10">
        <v>1.3144</v>
      </c>
      <c r="H2308" t="s">
        <v>8182</v>
      </c>
      <c r="I2308">
        <v>9.2799999999999994</v>
      </c>
      <c r="J2308" t="s">
        <v>23</v>
      </c>
      <c r="K2308" t="s">
        <v>24</v>
      </c>
    </row>
    <row r="2309" spans="2:11" x14ac:dyDescent="0.15">
      <c r="B2309" t="s">
        <v>8183</v>
      </c>
      <c r="C2309" t="s">
        <v>8184</v>
      </c>
      <c r="D2309" t="s">
        <v>36</v>
      </c>
      <c r="E2309">
        <v>48.4</v>
      </c>
      <c r="F2309" s="10">
        <v>0.3987</v>
      </c>
      <c r="G2309" s="10">
        <v>9.9199999999999997E-2</v>
      </c>
      <c r="H2309" t="s">
        <v>8185</v>
      </c>
      <c r="I2309">
        <v>15.59</v>
      </c>
      <c r="J2309" t="s">
        <v>37</v>
      </c>
      <c r="K2309" t="s">
        <v>60</v>
      </c>
    </row>
    <row r="2310" spans="2:11" x14ac:dyDescent="0.15">
      <c r="B2310" t="s">
        <v>8186</v>
      </c>
      <c r="C2310" t="s">
        <v>8187</v>
      </c>
      <c r="D2310" t="s">
        <v>36</v>
      </c>
      <c r="E2310" t="s">
        <v>6216</v>
      </c>
      <c r="F2310" s="10">
        <v>-0.63060000000000005</v>
      </c>
      <c r="G2310" s="10">
        <v>2.8299999999999999E-2</v>
      </c>
      <c r="H2310" t="s">
        <v>8188</v>
      </c>
      <c r="I2310">
        <v>18.77</v>
      </c>
      <c r="J2310" t="s">
        <v>40</v>
      </c>
      <c r="K2310" t="s">
        <v>55</v>
      </c>
    </row>
    <row r="2311" spans="2:11" x14ac:dyDescent="0.15">
      <c r="B2311" t="s">
        <v>5043</v>
      </c>
      <c r="C2311" t="s">
        <v>5044</v>
      </c>
      <c r="D2311" t="s">
        <v>36</v>
      </c>
      <c r="E2311">
        <v>19.03</v>
      </c>
      <c r="F2311" s="10">
        <v>3.2968999999999999</v>
      </c>
      <c r="G2311" s="10">
        <v>0</v>
      </c>
      <c r="H2311" t="s">
        <v>8189</v>
      </c>
      <c r="I2311">
        <v>19</v>
      </c>
      <c r="J2311" t="s">
        <v>40</v>
      </c>
      <c r="K2311" t="s">
        <v>55</v>
      </c>
    </row>
    <row r="2312" spans="2:11" x14ac:dyDescent="0.15">
      <c r="B2312" t="s">
        <v>4867</v>
      </c>
      <c r="C2312" t="s">
        <v>4868</v>
      </c>
      <c r="D2312" t="s">
        <v>28</v>
      </c>
      <c r="E2312">
        <v>8.14</v>
      </c>
      <c r="F2312" s="10">
        <v>0.1074</v>
      </c>
      <c r="G2312" s="10">
        <v>1.893</v>
      </c>
      <c r="H2312" t="s">
        <v>8190</v>
      </c>
      <c r="I2312">
        <v>17.59</v>
      </c>
      <c r="J2312" t="s">
        <v>67</v>
      </c>
      <c r="K2312" t="s">
        <v>100</v>
      </c>
    </row>
    <row r="2313" spans="2:11" x14ac:dyDescent="0.15">
      <c r="B2313" t="s">
        <v>4427</v>
      </c>
      <c r="C2313" t="s">
        <v>4428</v>
      </c>
      <c r="D2313" t="s">
        <v>25</v>
      </c>
      <c r="E2313" t="s">
        <v>6216</v>
      </c>
      <c r="F2313" s="10">
        <v>-0.20880000000000001</v>
      </c>
      <c r="G2313" s="10">
        <v>2.2744</v>
      </c>
      <c r="H2313" t="s">
        <v>8191</v>
      </c>
      <c r="I2313">
        <v>11.86</v>
      </c>
      <c r="J2313" t="s">
        <v>61</v>
      </c>
      <c r="K2313" t="s">
        <v>62</v>
      </c>
    </row>
    <row r="2314" spans="2:11" x14ac:dyDescent="0.15">
      <c r="B2314" t="s">
        <v>4937</v>
      </c>
      <c r="C2314" t="s">
        <v>4938</v>
      </c>
      <c r="D2314" t="s">
        <v>20</v>
      </c>
      <c r="E2314">
        <v>1.9</v>
      </c>
      <c r="F2314" s="10">
        <v>2.3976000000000002</v>
      </c>
      <c r="G2314" s="10">
        <v>0</v>
      </c>
      <c r="H2314" t="s">
        <v>8192</v>
      </c>
      <c r="I2314">
        <v>7.51</v>
      </c>
      <c r="J2314" t="s">
        <v>23</v>
      </c>
      <c r="K2314" t="s">
        <v>24</v>
      </c>
    </row>
    <row r="2315" spans="2:11" x14ac:dyDescent="0.15">
      <c r="B2315" t="s">
        <v>5821</v>
      </c>
      <c r="C2315" t="s">
        <v>5822</v>
      </c>
      <c r="D2315" t="s">
        <v>28</v>
      </c>
      <c r="E2315">
        <v>206.52</v>
      </c>
      <c r="F2315" s="10">
        <v>-1.2699999999999999E-2</v>
      </c>
      <c r="G2315" s="10">
        <v>1.0115000000000001</v>
      </c>
      <c r="H2315" t="s">
        <v>8193</v>
      </c>
      <c r="I2315">
        <v>60.3</v>
      </c>
      <c r="J2315" t="s">
        <v>58</v>
      </c>
      <c r="K2315" t="s">
        <v>59</v>
      </c>
    </row>
    <row r="2316" spans="2:11" x14ac:dyDescent="0.15">
      <c r="B2316" t="s">
        <v>5705</v>
      </c>
      <c r="C2316" t="s">
        <v>5706</v>
      </c>
      <c r="D2316" t="s">
        <v>36</v>
      </c>
      <c r="E2316" t="s">
        <v>6216</v>
      </c>
      <c r="F2316" s="10">
        <v>-1.4648000000000001</v>
      </c>
      <c r="G2316" s="10">
        <v>3.0499999999999999E-2</v>
      </c>
      <c r="H2316" t="s">
        <v>8194</v>
      </c>
      <c r="I2316">
        <v>16</v>
      </c>
      <c r="J2316" t="s">
        <v>40</v>
      </c>
      <c r="K2316" t="s">
        <v>41</v>
      </c>
    </row>
    <row r="2317" spans="2:11" x14ac:dyDescent="0.15">
      <c r="B2317" t="s">
        <v>4183</v>
      </c>
      <c r="C2317" t="s">
        <v>4184</v>
      </c>
      <c r="D2317" t="s">
        <v>33</v>
      </c>
      <c r="E2317" t="s">
        <v>6216</v>
      </c>
      <c r="F2317" s="10">
        <v>-0.20319999999999999</v>
      </c>
      <c r="G2317" s="10">
        <v>8.1496999999999993</v>
      </c>
      <c r="H2317" t="s">
        <v>8195</v>
      </c>
      <c r="I2317">
        <v>5.8</v>
      </c>
      <c r="J2317" t="s">
        <v>34</v>
      </c>
      <c r="K2317" t="s">
        <v>112</v>
      </c>
    </row>
    <row r="2318" spans="2:11" x14ac:dyDescent="0.15">
      <c r="B2318" t="s">
        <v>8196</v>
      </c>
      <c r="C2318" t="s">
        <v>8197</v>
      </c>
      <c r="D2318" t="s">
        <v>36</v>
      </c>
      <c r="E2318" t="s">
        <v>6216</v>
      </c>
      <c r="F2318" s="10">
        <v>-0.32350000000000001</v>
      </c>
      <c r="G2318" s="10">
        <v>0.75580000000000003</v>
      </c>
      <c r="H2318" t="s">
        <v>8198</v>
      </c>
      <c r="I2318">
        <v>2.2599999999999998</v>
      </c>
      <c r="J2318" t="s">
        <v>40</v>
      </c>
      <c r="K2318" t="s">
        <v>41</v>
      </c>
    </row>
    <row r="2319" spans="2:11" x14ac:dyDescent="0.15">
      <c r="B2319" t="s">
        <v>4583</v>
      </c>
      <c r="C2319" t="s">
        <v>4584</v>
      </c>
      <c r="D2319" t="s">
        <v>65</v>
      </c>
      <c r="E2319">
        <v>34.97</v>
      </c>
      <c r="F2319" s="10">
        <v>0.1191</v>
      </c>
      <c r="G2319" s="10">
        <v>0.82609999999999995</v>
      </c>
      <c r="H2319" t="s">
        <v>8199</v>
      </c>
      <c r="I2319">
        <v>43.74</v>
      </c>
      <c r="J2319" t="s">
        <v>65</v>
      </c>
      <c r="K2319" t="s">
        <v>98</v>
      </c>
    </row>
    <row r="2320" spans="2:11" x14ac:dyDescent="0.15">
      <c r="B2320" t="s">
        <v>4717</v>
      </c>
      <c r="C2320" t="s">
        <v>4718</v>
      </c>
      <c r="D2320" t="s">
        <v>43</v>
      </c>
      <c r="E2320">
        <v>147.35</v>
      </c>
      <c r="F2320" s="10">
        <v>9.9000000000000008E-3</v>
      </c>
      <c r="G2320" s="10">
        <v>3.1399999999999997E-2</v>
      </c>
      <c r="H2320" t="s">
        <v>8200</v>
      </c>
      <c r="I2320">
        <v>94.22</v>
      </c>
      <c r="J2320" t="s">
        <v>43</v>
      </c>
      <c r="K2320" t="s">
        <v>44</v>
      </c>
    </row>
    <row r="2321" spans="2:11" x14ac:dyDescent="0.15">
      <c r="B2321" t="s">
        <v>4573</v>
      </c>
      <c r="C2321" t="s">
        <v>4574</v>
      </c>
      <c r="D2321" t="s">
        <v>36</v>
      </c>
      <c r="E2321" t="s">
        <v>6216</v>
      </c>
      <c r="F2321" t="s">
        <v>6216</v>
      </c>
      <c r="G2321" t="s">
        <v>6216</v>
      </c>
      <c r="H2321" t="s">
        <v>8201</v>
      </c>
      <c r="I2321">
        <v>11.34</v>
      </c>
      <c r="J2321" t="s">
        <v>40</v>
      </c>
      <c r="K2321" t="s">
        <v>55</v>
      </c>
    </row>
    <row r="2322" spans="2:11" x14ac:dyDescent="0.15">
      <c r="B2322" t="s">
        <v>4537</v>
      </c>
      <c r="C2322" t="s">
        <v>4538</v>
      </c>
      <c r="D2322" t="s">
        <v>33</v>
      </c>
      <c r="E2322">
        <v>15.38</v>
      </c>
      <c r="F2322" s="10">
        <v>6.1100000000000002E-2</v>
      </c>
      <c r="G2322" s="10">
        <v>6.88E-2</v>
      </c>
      <c r="H2322" t="s">
        <v>8202</v>
      </c>
      <c r="I2322">
        <v>9.39</v>
      </c>
      <c r="J2322" t="s">
        <v>47</v>
      </c>
      <c r="K2322" t="s">
        <v>47</v>
      </c>
    </row>
    <row r="2323" spans="2:11" x14ac:dyDescent="0.15">
      <c r="B2323" t="s">
        <v>5503</v>
      </c>
      <c r="C2323" t="s">
        <v>5504</v>
      </c>
      <c r="D2323" t="s">
        <v>20</v>
      </c>
      <c r="E2323" t="s">
        <v>6216</v>
      </c>
      <c r="F2323" s="10">
        <v>-0.4133</v>
      </c>
      <c r="G2323" s="10">
        <v>0.21440000000000001</v>
      </c>
      <c r="H2323" t="s">
        <v>8203</v>
      </c>
      <c r="I2323">
        <v>6.71</v>
      </c>
      <c r="J2323" t="s">
        <v>21</v>
      </c>
      <c r="K2323" t="s">
        <v>92</v>
      </c>
    </row>
    <row r="2324" spans="2:11" x14ac:dyDescent="0.15">
      <c r="B2324" t="s">
        <v>4229</v>
      </c>
      <c r="C2324" t="s">
        <v>4230</v>
      </c>
      <c r="D2324" t="s">
        <v>69</v>
      </c>
      <c r="E2324">
        <v>14.85</v>
      </c>
      <c r="F2324" s="10">
        <v>0.21440000000000001</v>
      </c>
      <c r="G2324" s="10">
        <v>0.14419999999999999</v>
      </c>
      <c r="H2324" t="s">
        <v>8204</v>
      </c>
      <c r="I2324">
        <v>73.78</v>
      </c>
      <c r="J2324" t="s">
        <v>6370</v>
      </c>
      <c r="K2324" t="s">
        <v>96</v>
      </c>
    </row>
    <row r="2325" spans="2:11" x14ac:dyDescent="0.15">
      <c r="B2325" t="s">
        <v>4441</v>
      </c>
      <c r="C2325" t="s">
        <v>4442</v>
      </c>
      <c r="D2325" t="s">
        <v>33</v>
      </c>
      <c r="E2325">
        <v>338.26</v>
      </c>
      <c r="F2325" s="10">
        <v>8.6E-3</v>
      </c>
      <c r="G2325" s="10">
        <v>0</v>
      </c>
      <c r="H2325" t="s">
        <v>8205</v>
      </c>
      <c r="I2325">
        <v>38.01</v>
      </c>
      <c r="J2325" t="s">
        <v>85</v>
      </c>
      <c r="K2325" t="s">
        <v>85</v>
      </c>
    </row>
    <row r="2326" spans="2:11" x14ac:dyDescent="0.15">
      <c r="B2326" t="s">
        <v>8206</v>
      </c>
      <c r="C2326" t="s">
        <v>8207</v>
      </c>
      <c r="D2326" t="s">
        <v>36</v>
      </c>
      <c r="E2326" t="s">
        <v>6216</v>
      </c>
      <c r="F2326" t="s">
        <v>6216</v>
      </c>
      <c r="G2326" s="10">
        <v>3.8E-3</v>
      </c>
      <c r="H2326" t="s">
        <v>8208</v>
      </c>
      <c r="I2326">
        <v>20.91</v>
      </c>
      <c r="J2326" t="s">
        <v>40</v>
      </c>
      <c r="K2326" t="s">
        <v>55</v>
      </c>
    </row>
    <row r="2327" spans="2:11" x14ac:dyDescent="0.15">
      <c r="B2327" t="s">
        <v>5507</v>
      </c>
      <c r="C2327" t="s">
        <v>5508</v>
      </c>
      <c r="D2327" t="s">
        <v>89</v>
      </c>
      <c r="E2327" t="s">
        <v>6216</v>
      </c>
      <c r="F2327" s="10">
        <v>3.5799999999999998E-2</v>
      </c>
      <c r="G2327" s="10">
        <v>1.5670999999999999</v>
      </c>
      <c r="H2327" t="s">
        <v>8209</v>
      </c>
      <c r="I2327">
        <v>8.51</v>
      </c>
      <c r="J2327" t="s">
        <v>89</v>
      </c>
      <c r="K2327" t="s">
        <v>90</v>
      </c>
    </row>
    <row r="2328" spans="2:11" x14ac:dyDescent="0.15">
      <c r="B2328" t="s">
        <v>4571</v>
      </c>
      <c r="C2328" t="s">
        <v>4572</v>
      </c>
      <c r="D2328" t="s">
        <v>33</v>
      </c>
      <c r="E2328">
        <v>7.39</v>
      </c>
      <c r="F2328" s="10">
        <v>0.82879999999999998</v>
      </c>
      <c r="G2328" s="10">
        <v>0.2878</v>
      </c>
      <c r="H2328" t="s">
        <v>8210</v>
      </c>
      <c r="I2328">
        <v>18</v>
      </c>
      <c r="J2328" t="s">
        <v>34</v>
      </c>
      <c r="K2328" t="s">
        <v>73</v>
      </c>
    </row>
    <row r="2329" spans="2:11" x14ac:dyDescent="0.15">
      <c r="B2329" t="s">
        <v>4159</v>
      </c>
      <c r="C2329" t="s">
        <v>4160</v>
      </c>
      <c r="D2329" t="s">
        <v>28</v>
      </c>
      <c r="E2329">
        <v>21.02</v>
      </c>
      <c r="F2329" s="10">
        <v>3.2599999999999997E-2</v>
      </c>
      <c r="G2329" s="10">
        <v>0.91300000000000003</v>
      </c>
      <c r="H2329" t="s">
        <v>8211</v>
      </c>
      <c r="I2329">
        <v>7.6</v>
      </c>
      <c r="J2329" t="s">
        <v>58</v>
      </c>
      <c r="K2329" t="s">
        <v>59</v>
      </c>
    </row>
    <row r="2330" spans="2:11" x14ac:dyDescent="0.15">
      <c r="B2330" t="s">
        <v>4737</v>
      </c>
      <c r="C2330" t="s">
        <v>4738</v>
      </c>
      <c r="D2330" t="s">
        <v>69</v>
      </c>
      <c r="E2330" t="s">
        <v>6216</v>
      </c>
      <c r="F2330" s="10">
        <v>-2.9600000000000001E-2</v>
      </c>
      <c r="G2330" s="10">
        <v>0.54359999999999997</v>
      </c>
      <c r="H2330" t="s">
        <v>8212</v>
      </c>
      <c r="I2330">
        <v>15.49</v>
      </c>
      <c r="J2330" t="s">
        <v>76</v>
      </c>
      <c r="K2330" t="s">
        <v>82</v>
      </c>
    </row>
    <row r="2331" spans="2:11" x14ac:dyDescent="0.15">
      <c r="B2331" t="s">
        <v>8213</v>
      </c>
      <c r="C2331" t="s">
        <v>8214</v>
      </c>
      <c r="D2331" t="s">
        <v>33</v>
      </c>
      <c r="E2331">
        <v>14.48</v>
      </c>
      <c r="F2331" s="10">
        <v>6.0900000000000003E-2</v>
      </c>
      <c r="G2331" s="10">
        <v>0.36880000000000002</v>
      </c>
      <c r="H2331" t="s">
        <v>8215</v>
      </c>
      <c r="I2331">
        <v>12.6</v>
      </c>
      <c r="J2331" t="s">
        <v>85</v>
      </c>
      <c r="K2331" t="s">
        <v>85</v>
      </c>
    </row>
    <row r="2332" spans="2:11" x14ac:dyDescent="0.15">
      <c r="B2332" t="s">
        <v>5047</v>
      </c>
      <c r="C2332" t="s">
        <v>5048</v>
      </c>
      <c r="D2332" t="s">
        <v>28</v>
      </c>
      <c r="E2332">
        <v>232.1</v>
      </c>
      <c r="F2332" s="10">
        <v>5.9700000000000003E-2</v>
      </c>
      <c r="G2332" s="10">
        <v>0.21029999999999999</v>
      </c>
      <c r="H2332" t="s">
        <v>8216</v>
      </c>
      <c r="I2332">
        <v>17.420000000000002</v>
      </c>
      <c r="J2332" t="s">
        <v>67</v>
      </c>
      <c r="K2332" t="s">
        <v>113</v>
      </c>
    </row>
    <row r="2333" spans="2:11" x14ac:dyDescent="0.15">
      <c r="B2333" t="s">
        <v>4409</v>
      </c>
      <c r="C2333" t="s">
        <v>4410</v>
      </c>
      <c r="D2333" t="s">
        <v>89</v>
      </c>
      <c r="E2333">
        <v>443.41</v>
      </c>
      <c r="F2333" s="10">
        <v>7.7000000000000002E-3</v>
      </c>
      <c r="G2333" s="10">
        <v>1.3513999999999999</v>
      </c>
      <c r="H2333" t="s">
        <v>8217</v>
      </c>
      <c r="I2333">
        <v>6.79</v>
      </c>
      <c r="J2333" t="s">
        <v>89</v>
      </c>
      <c r="K2333" t="s">
        <v>93</v>
      </c>
    </row>
    <row r="2334" spans="2:11" x14ac:dyDescent="0.15">
      <c r="B2334" t="s">
        <v>4377</v>
      </c>
      <c r="C2334" t="s">
        <v>4378</v>
      </c>
      <c r="D2334" t="s">
        <v>33</v>
      </c>
      <c r="E2334">
        <v>14.11</v>
      </c>
      <c r="F2334" s="10">
        <v>6.5000000000000002E-2</v>
      </c>
      <c r="G2334" s="10">
        <v>1.5693999999999999</v>
      </c>
      <c r="H2334" t="s">
        <v>8218</v>
      </c>
      <c r="I2334">
        <v>10.72</v>
      </c>
      <c r="J2334" t="s">
        <v>47</v>
      </c>
      <c r="K2334" t="s">
        <v>111</v>
      </c>
    </row>
    <row r="2335" spans="2:11" x14ac:dyDescent="0.15">
      <c r="B2335" t="s">
        <v>4547</v>
      </c>
      <c r="C2335" t="s">
        <v>4548</v>
      </c>
      <c r="D2335" t="s">
        <v>43</v>
      </c>
      <c r="E2335">
        <v>3.94</v>
      </c>
      <c r="F2335" s="10">
        <v>0.123</v>
      </c>
      <c r="G2335" s="10">
        <v>0.52669999999999995</v>
      </c>
      <c r="H2335" t="s">
        <v>8219</v>
      </c>
      <c r="I2335">
        <v>19.21</v>
      </c>
      <c r="J2335" t="s">
        <v>43</v>
      </c>
      <c r="K2335" t="s">
        <v>44</v>
      </c>
    </row>
    <row r="2336" spans="2:11" x14ac:dyDescent="0.15">
      <c r="B2336" t="s">
        <v>4801</v>
      </c>
      <c r="C2336" t="s">
        <v>4802</v>
      </c>
      <c r="D2336" t="s">
        <v>69</v>
      </c>
      <c r="E2336" t="s">
        <v>6216</v>
      </c>
      <c r="F2336" s="10">
        <v>-4.4999999999999998E-2</v>
      </c>
      <c r="G2336" s="10">
        <v>0.81859999999999999</v>
      </c>
      <c r="H2336" t="s">
        <v>8220</v>
      </c>
      <c r="I2336">
        <v>44.18</v>
      </c>
      <c r="J2336" t="s">
        <v>6370</v>
      </c>
      <c r="K2336" t="s">
        <v>96</v>
      </c>
    </row>
    <row r="2337" spans="2:11" x14ac:dyDescent="0.15">
      <c r="B2337" t="s">
        <v>3875</v>
      </c>
      <c r="C2337" t="s">
        <v>3876</v>
      </c>
      <c r="D2337" t="s">
        <v>36</v>
      </c>
      <c r="E2337" t="s">
        <v>6216</v>
      </c>
      <c r="F2337" s="10">
        <v>-0.79469999999999996</v>
      </c>
      <c r="G2337" s="10">
        <v>1.7000000000000001E-2</v>
      </c>
      <c r="H2337" t="s">
        <v>8221</v>
      </c>
      <c r="I2337">
        <v>3.6</v>
      </c>
      <c r="J2337" t="s">
        <v>40</v>
      </c>
      <c r="K2337" t="s">
        <v>55</v>
      </c>
    </row>
    <row r="2338" spans="2:11" x14ac:dyDescent="0.15">
      <c r="B2338" t="s">
        <v>5479</v>
      </c>
      <c r="C2338" t="s">
        <v>5480</v>
      </c>
      <c r="D2338" t="s">
        <v>43</v>
      </c>
      <c r="E2338">
        <v>5.0199999999999996</v>
      </c>
      <c r="F2338" s="10">
        <v>-2.2100000000000002E-2</v>
      </c>
      <c r="G2338" s="10">
        <v>0.15970000000000001</v>
      </c>
      <c r="H2338" t="s">
        <v>8222</v>
      </c>
      <c r="I2338">
        <v>6.94</v>
      </c>
      <c r="J2338" t="s">
        <v>43</v>
      </c>
      <c r="K2338" t="s">
        <v>44</v>
      </c>
    </row>
    <row r="2339" spans="2:11" x14ac:dyDescent="0.15">
      <c r="B2339" t="s">
        <v>3907</v>
      </c>
      <c r="C2339" t="s">
        <v>3908</v>
      </c>
      <c r="D2339" t="s">
        <v>36</v>
      </c>
      <c r="E2339" t="s">
        <v>6216</v>
      </c>
      <c r="F2339" s="10">
        <v>-0.57499999999999996</v>
      </c>
      <c r="G2339" s="10">
        <v>9.4200000000000006E-2</v>
      </c>
      <c r="H2339" t="s">
        <v>8223</v>
      </c>
      <c r="I2339">
        <v>11.44</v>
      </c>
      <c r="J2339" t="s">
        <v>40</v>
      </c>
      <c r="K2339" t="s">
        <v>55</v>
      </c>
    </row>
    <row r="2340" spans="2:11" x14ac:dyDescent="0.15">
      <c r="B2340" t="s">
        <v>6041</v>
      </c>
      <c r="C2340" t="s">
        <v>6042</v>
      </c>
      <c r="D2340" t="s">
        <v>36</v>
      </c>
      <c r="E2340" t="s">
        <v>6216</v>
      </c>
      <c r="F2340" s="10">
        <v>-0.98719999999999997</v>
      </c>
      <c r="G2340" s="10">
        <v>0.24390000000000001</v>
      </c>
      <c r="H2340" t="s">
        <v>8224</v>
      </c>
      <c r="I2340">
        <v>5.65</v>
      </c>
      <c r="J2340" t="s">
        <v>40</v>
      </c>
      <c r="K2340" t="s">
        <v>55</v>
      </c>
    </row>
    <row r="2341" spans="2:11" x14ac:dyDescent="0.15">
      <c r="B2341" t="s">
        <v>4611</v>
      </c>
      <c r="C2341" t="s">
        <v>4612</v>
      </c>
      <c r="D2341" t="s">
        <v>80</v>
      </c>
      <c r="E2341" t="s">
        <v>6216</v>
      </c>
      <c r="F2341" s="10">
        <v>-0.1091</v>
      </c>
      <c r="G2341" s="10">
        <v>3.3906000000000001</v>
      </c>
      <c r="H2341" t="s">
        <v>8225</v>
      </c>
      <c r="I2341">
        <v>11.1</v>
      </c>
      <c r="J2341" t="s">
        <v>80</v>
      </c>
      <c r="K2341" t="s">
        <v>81</v>
      </c>
    </row>
    <row r="2342" spans="2:11" x14ac:dyDescent="0.15">
      <c r="B2342" t="s">
        <v>4691</v>
      </c>
      <c r="C2342" t="s">
        <v>4692</v>
      </c>
      <c r="D2342" t="s">
        <v>36</v>
      </c>
      <c r="E2342" t="s">
        <v>6216</v>
      </c>
      <c r="F2342" t="s">
        <v>6216</v>
      </c>
      <c r="G2342" s="10">
        <v>0.1255</v>
      </c>
      <c r="H2342" t="s">
        <v>8226</v>
      </c>
      <c r="I2342">
        <v>12.88</v>
      </c>
      <c r="J2342" t="s">
        <v>40</v>
      </c>
      <c r="K2342" t="s">
        <v>55</v>
      </c>
    </row>
    <row r="2343" spans="2:11" x14ac:dyDescent="0.15">
      <c r="B2343" t="s">
        <v>4789</v>
      </c>
      <c r="C2343" t="s">
        <v>4790</v>
      </c>
      <c r="D2343" t="s">
        <v>25</v>
      </c>
      <c r="E2343" t="s">
        <v>6216</v>
      </c>
      <c r="F2343" s="10">
        <v>-5.8700000000000002E-2</v>
      </c>
      <c r="G2343" s="10">
        <v>0.1179</v>
      </c>
      <c r="H2343" t="s">
        <v>8227</v>
      </c>
      <c r="I2343">
        <v>4.82</v>
      </c>
      <c r="J2343" t="s">
        <v>26</v>
      </c>
      <c r="K2343" t="s">
        <v>27</v>
      </c>
    </row>
    <row r="2344" spans="2:11" x14ac:dyDescent="0.15">
      <c r="B2344" t="s">
        <v>4843</v>
      </c>
      <c r="C2344" t="s">
        <v>4844</v>
      </c>
      <c r="D2344" t="s">
        <v>33</v>
      </c>
      <c r="E2344">
        <v>13.34</v>
      </c>
      <c r="F2344" s="10">
        <v>0.1449</v>
      </c>
      <c r="G2344" s="10">
        <v>0</v>
      </c>
      <c r="H2344" t="s">
        <v>8228</v>
      </c>
      <c r="I2344">
        <v>71.28</v>
      </c>
      <c r="J2344" t="s">
        <v>47</v>
      </c>
      <c r="K2344" t="s">
        <v>47</v>
      </c>
    </row>
    <row r="2345" spans="2:11" x14ac:dyDescent="0.15">
      <c r="B2345" t="s">
        <v>4959</v>
      </c>
      <c r="C2345" t="s">
        <v>4960</v>
      </c>
      <c r="D2345" t="s">
        <v>33</v>
      </c>
      <c r="E2345">
        <v>15.19</v>
      </c>
      <c r="F2345" s="10">
        <v>9.2899999999999996E-2</v>
      </c>
      <c r="G2345" s="10">
        <v>0.17530000000000001</v>
      </c>
      <c r="H2345" t="s">
        <v>8229</v>
      </c>
      <c r="I2345">
        <v>78.48</v>
      </c>
      <c r="J2345" t="s">
        <v>47</v>
      </c>
      <c r="K2345" t="s">
        <v>47</v>
      </c>
    </row>
    <row r="2346" spans="2:11" x14ac:dyDescent="0.15">
      <c r="B2346" t="s">
        <v>5135</v>
      </c>
      <c r="C2346" t="s">
        <v>5136</v>
      </c>
      <c r="D2346" t="s">
        <v>20</v>
      </c>
      <c r="E2346">
        <v>188.53</v>
      </c>
      <c r="F2346" s="10">
        <v>9.4100000000000003E-2</v>
      </c>
      <c r="G2346" s="10">
        <v>2.63E-2</v>
      </c>
      <c r="H2346" t="s">
        <v>8230</v>
      </c>
      <c r="I2346">
        <v>45.39</v>
      </c>
      <c r="J2346" t="s">
        <v>23</v>
      </c>
      <c r="K2346" t="s">
        <v>24</v>
      </c>
    </row>
    <row r="2347" spans="2:11" x14ac:dyDescent="0.15">
      <c r="B2347" t="s">
        <v>5687</v>
      </c>
      <c r="C2347" t="s">
        <v>5688</v>
      </c>
      <c r="D2347" t="s">
        <v>36</v>
      </c>
      <c r="E2347" t="s">
        <v>6216</v>
      </c>
      <c r="F2347" s="10">
        <v>-0.75309999999999999</v>
      </c>
      <c r="G2347" s="10">
        <v>6.0499999999999998E-2</v>
      </c>
      <c r="H2347" t="s">
        <v>8231</v>
      </c>
      <c r="I2347">
        <v>18.32</v>
      </c>
      <c r="J2347" t="s">
        <v>40</v>
      </c>
      <c r="K2347" t="s">
        <v>55</v>
      </c>
    </row>
    <row r="2348" spans="2:11" x14ac:dyDescent="0.15">
      <c r="B2348" t="s">
        <v>5427</v>
      </c>
      <c r="C2348" t="s">
        <v>5428</v>
      </c>
      <c r="D2348" t="s">
        <v>36</v>
      </c>
      <c r="E2348">
        <v>141.38</v>
      </c>
      <c r="F2348" s="10">
        <v>0.57869999999999999</v>
      </c>
      <c r="G2348" s="10">
        <v>1.7882</v>
      </c>
      <c r="H2348" t="s">
        <v>8232</v>
      </c>
      <c r="I2348">
        <v>37.380000000000003</v>
      </c>
      <c r="J2348" t="s">
        <v>37</v>
      </c>
      <c r="K2348" t="s">
        <v>38</v>
      </c>
    </row>
    <row r="2349" spans="2:11" x14ac:dyDescent="0.15">
      <c r="B2349" t="s">
        <v>3823</v>
      </c>
      <c r="C2349" t="s">
        <v>3824</v>
      </c>
      <c r="D2349" t="s">
        <v>69</v>
      </c>
      <c r="E2349">
        <v>10.65</v>
      </c>
      <c r="F2349" s="10">
        <v>-0.3629</v>
      </c>
      <c r="G2349" s="10">
        <v>0.58040000000000003</v>
      </c>
      <c r="H2349" t="s">
        <v>8233</v>
      </c>
      <c r="I2349">
        <v>15.61</v>
      </c>
      <c r="J2349" t="s">
        <v>76</v>
      </c>
      <c r="K2349" t="s">
        <v>77</v>
      </c>
    </row>
    <row r="2350" spans="2:11" x14ac:dyDescent="0.15">
      <c r="B2350" t="s">
        <v>4525</v>
      </c>
      <c r="C2350" t="s">
        <v>4526</v>
      </c>
      <c r="D2350" t="s">
        <v>33</v>
      </c>
      <c r="E2350">
        <v>10.23</v>
      </c>
      <c r="F2350" s="10">
        <v>0.09</v>
      </c>
      <c r="G2350" s="10">
        <v>9.9199999999999997E-2</v>
      </c>
      <c r="H2350" t="s">
        <v>8234</v>
      </c>
      <c r="I2350">
        <v>16.760000000000002</v>
      </c>
      <c r="J2350" t="s">
        <v>47</v>
      </c>
      <c r="K2350" t="s">
        <v>47</v>
      </c>
    </row>
    <row r="2351" spans="2:11" x14ac:dyDescent="0.15">
      <c r="B2351" t="s">
        <v>4543</v>
      </c>
      <c r="C2351" t="s">
        <v>4544</v>
      </c>
      <c r="D2351" t="s">
        <v>36</v>
      </c>
      <c r="E2351" t="s">
        <v>6216</v>
      </c>
      <c r="F2351" s="10">
        <v>-0.1515</v>
      </c>
      <c r="G2351" s="10">
        <v>1.5E-3</v>
      </c>
      <c r="H2351" t="s">
        <v>8235</v>
      </c>
      <c r="I2351">
        <v>7.01</v>
      </c>
      <c r="J2351" t="s">
        <v>40</v>
      </c>
      <c r="K2351" t="s">
        <v>55</v>
      </c>
    </row>
    <row r="2352" spans="2:11" x14ac:dyDescent="0.15">
      <c r="B2352" t="s">
        <v>4795</v>
      </c>
      <c r="C2352" t="s">
        <v>4796</v>
      </c>
      <c r="D2352" t="s">
        <v>36</v>
      </c>
      <c r="E2352" t="s">
        <v>6216</v>
      </c>
      <c r="F2352" s="10">
        <v>-0.82410000000000005</v>
      </c>
      <c r="G2352" s="10">
        <v>0.53310000000000002</v>
      </c>
      <c r="H2352" t="s">
        <v>8236</v>
      </c>
      <c r="I2352">
        <v>8.11</v>
      </c>
      <c r="J2352" t="s">
        <v>40</v>
      </c>
      <c r="K2352" t="s">
        <v>55</v>
      </c>
    </row>
    <row r="2353" spans="2:11" x14ac:dyDescent="0.15">
      <c r="B2353" t="s">
        <v>8237</v>
      </c>
      <c r="C2353" t="s">
        <v>8238</v>
      </c>
      <c r="D2353" t="s">
        <v>36</v>
      </c>
      <c r="E2353" t="s">
        <v>6216</v>
      </c>
      <c r="F2353" s="10">
        <v>-0.50380000000000003</v>
      </c>
      <c r="G2353" s="10">
        <v>5.9999999999999995E-4</v>
      </c>
      <c r="H2353" t="s">
        <v>8239</v>
      </c>
      <c r="I2353">
        <v>5.68</v>
      </c>
      <c r="J2353" t="s">
        <v>40</v>
      </c>
      <c r="K2353" t="s">
        <v>55</v>
      </c>
    </row>
    <row r="2354" spans="2:11" x14ac:dyDescent="0.15">
      <c r="B2354" t="s">
        <v>4193</v>
      </c>
      <c r="C2354" t="s">
        <v>4194</v>
      </c>
      <c r="D2354" t="s">
        <v>43</v>
      </c>
      <c r="E2354" t="s">
        <v>6216</v>
      </c>
      <c r="F2354" s="10">
        <v>-0.1265</v>
      </c>
      <c r="G2354" s="10">
        <v>2.5999999999999999E-2</v>
      </c>
      <c r="H2354" t="s">
        <v>8240</v>
      </c>
      <c r="I2354">
        <v>11.8</v>
      </c>
      <c r="J2354" t="s">
        <v>43</v>
      </c>
      <c r="K2354" t="s">
        <v>101</v>
      </c>
    </row>
    <row r="2355" spans="2:11" x14ac:dyDescent="0.15">
      <c r="B2355" t="s">
        <v>8241</v>
      </c>
      <c r="C2355" t="s">
        <v>8242</v>
      </c>
      <c r="D2355" t="s">
        <v>36</v>
      </c>
      <c r="E2355" t="s">
        <v>6216</v>
      </c>
      <c r="F2355" s="10">
        <v>-0.21510000000000001</v>
      </c>
      <c r="G2355" s="10">
        <v>5.8999999999999997E-2</v>
      </c>
      <c r="H2355" t="s">
        <v>8243</v>
      </c>
      <c r="I2355">
        <v>12.26</v>
      </c>
      <c r="J2355" t="s">
        <v>40</v>
      </c>
      <c r="K2355" t="s">
        <v>55</v>
      </c>
    </row>
    <row r="2356" spans="2:11" x14ac:dyDescent="0.15">
      <c r="B2356" t="s">
        <v>4433</v>
      </c>
      <c r="C2356" t="s">
        <v>4434</v>
      </c>
      <c r="D2356" t="s">
        <v>69</v>
      </c>
      <c r="E2356">
        <v>39.090000000000003</v>
      </c>
      <c r="F2356" s="10">
        <v>-7.4499999999999997E-2</v>
      </c>
      <c r="G2356" s="10">
        <v>0.83520000000000005</v>
      </c>
      <c r="H2356" t="s">
        <v>8244</v>
      </c>
      <c r="I2356">
        <v>29.29</v>
      </c>
      <c r="J2356" t="s">
        <v>76</v>
      </c>
      <c r="K2356" t="s">
        <v>97</v>
      </c>
    </row>
    <row r="2357" spans="2:11" x14ac:dyDescent="0.15">
      <c r="B2357" t="s">
        <v>8245</v>
      </c>
      <c r="C2357" t="s">
        <v>8246</v>
      </c>
      <c r="D2357" t="s">
        <v>33</v>
      </c>
      <c r="E2357">
        <v>9.4700000000000006</v>
      </c>
      <c r="F2357" s="10">
        <v>0.76139999999999997</v>
      </c>
      <c r="G2357" s="10">
        <v>4.0521000000000003</v>
      </c>
      <c r="H2357" t="s">
        <v>8247</v>
      </c>
      <c r="I2357">
        <v>30.05</v>
      </c>
      <c r="J2357" t="s">
        <v>34</v>
      </c>
      <c r="K2357" t="s">
        <v>79</v>
      </c>
    </row>
    <row r="2358" spans="2:11" x14ac:dyDescent="0.15">
      <c r="B2358" t="s">
        <v>4463</v>
      </c>
      <c r="C2358" t="s">
        <v>4464</v>
      </c>
      <c r="D2358" t="s">
        <v>33</v>
      </c>
      <c r="E2358">
        <v>11.89</v>
      </c>
      <c r="F2358" s="10">
        <v>7.3999999999999996E-2</v>
      </c>
      <c r="G2358" s="10">
        <v>0.46610000000000001</v>
      </c>
      <c r="H2358" t="s">
        <v>8248</v>
      </c>
      <c r="I2358">
        <v>17.23</v>
      </c>
      <c r="J2358" t="s">
        <v>47</v>
      </c>
      <c r="K2358" t="s">
        <v>47</v>
      </c>
    </row>
    <row r="2359" spans="2:11" x14ac:dyDescent="0.15">
      <c r="B2359" t="s">
        <v>4499</v>
      </c>
      <c r="C2359" t="s">
        <v>4500</v>
      </c>
      <c r="D2359" t="s">
        <v>69</v>
      </c>
      <c r="E2359">
        <v>19.5</v>
      </c>
      <c r="F2359" s="10">
        <v>9.2200000000000004E-2</v>
      </c>
      <c r="G2359" s="10">
        <v>5.3400000000000003E-2</v>
      </c>
      <c r="H2359" t="s">
        <v>8249</v>
      </c>
      <c r="I2359">
        <v>20.22</v>
      </c>
      <c r="J2359" t="s">
        <v>6370</v>
      </c>
      <c r="K2359" t="s">
        <v>87</v>
      </c>
    </row>
    <row r="2360" spans="2:11" x14ac:dyDescent="0.15">
      <c r="B2360" t="s">
        <v>4847</v>
      </c>
      <c r="C2360" t="s">
        <v>4848</v>
      </c>
      <c r="D2360" t="s">
        <v>36</v>
      </c>
      <c r="E2360" t="s">
        <v>6216</v>
      </c>
      <c r="F2360" s="10">
        <v>-0.42130000000000001</v>
      </c>
      <c r="G2360" s="10">
        <v>2.69E-2</v>
      </c>
      <c r="H2360" t="s">
        <v>8250</v>
      </c>
      <c r="I2360">
        <v>15.65</v>
      </c>
      <c r="J2360" t="s">
        <v>40</v>
      </c>
      <c r="K2360" t="s">
        <v>55</v>
      </c>
    </row>
    <row r="2361" spans="2:11" x14ac:dyDescent="0.15">
      <c r="B2361" t="s">
        <v>4459</v>
      </c>
      <c r="C2361" t="s">
        <v>4460</v>
      </c>
      <c r="D2361" t="s">
        <v>33</v>
      </c>
      <c r="E2361">
        <v>23.47</v>
      </c>
      <c r="F2361" s="10">
        <v>5.0799999999999998E-2</v>
      </c>
      <c r="G2361" s="10">
        <v>0.40460000000000002</v>
      </c>
      <c r="H2361" t="s">
        <v>8251</v>
      </c>
      <c r="I2361">
        <v>28.22</v>
      </c>
      <c r="J2361" t="s">
        <v>47</v>
      </c>
      <c r="K2361" t="s">
        <v>47</v>
      </c>
    </row>
    <row r="2362" spans="2:11" x14ac:dyDescent="0.15">
      <c r="B2362" t="s">
        <v>4315</v>
      </c>
      <c r="C2362" t="s">
        <v>4316</v>
      </c>
      <c r="D2362" t="s">
        <v>43</v>
      </c>
      <c r="E2362" t="s">
        <v>6216</v>
      </c>
      <c r="F2362" s="10">
        <v>-0.2354</v>
      </c>
      <c r="G2362" s="10">
        <v>0.29959999999999998</v>
      </c>
      <c r="H2362" t="s">
        <v>8252</v>
      </c>
      <c r="I2362">
        <v>12.77</v>
      </c>
      <c r="J2362" t="s">
        <v>43</v>
      </c>
      <c r="K2362" t="s">
        <v>101</v>
      </c>
    </row>
    <row r="2363" spans="2:11" x14ac:dyDescent="0.15">
      <c r="B2363" t="s">
        <v>4003</v>
      </c>
      <c r="C2363" t="s">
        <v>4004</v>
      </c>
      <c r="D2363" t="s">
        <v>36</v>
      </c>
      <c r="E2363">
        <v>40.659999999999997</v>
      </c>
      <c r="F2363" s="10">
        <v>-1.5100000000000001E-2</v>
      </c>
      <c r="G2363" s="10">
        <v>0.16220000000000001</v>
      </c>
      <c r="H2363" t="s">
        <v>8253</v>
      </c>
      <c r="I2363">
        <v>37.47</v>
      </c>
      <c r="J2363" t="s">
        <v>40</v>
      </c>
      <c r="K2363" t="s">
        <v>55</v>
      </c>
    </row>
    <row r="2364" spans="2:11" x14ac:dyDescent="0.15">
      <c r="B2364" t="s">
        <v>5569</v>
      </c>
      <c r="C2364" t="s">
        <v>5570</v>
      </c>
      <c r="D2364" t="s">
        <v>36</v>
      </c>
      <c r="E2364" t="s">
        <v>6216</v>
      </c>
      <c r="F2364" s="10">
        <v>-0.28149999999999997</v>
      </c>
      <c r="G2364" s="10">
        <v>8.6999999999999994E-2</v>
      </c>
      <c r="H2364" t="s">
        <v>8254</v>
      </c>
      <c r="I2364">
        <v>18.579999999999998</v>
      </c>
      <c r="J2364" t="s">
        <v>37</v>
      </c>
      <c r="K2364" t="s">
        <v>60</v>
      </c>
    </row>
    <row r="2365" spans="2:11" x14ac:dyDescent="0.15">
      <c r="B2365" t="s">
        <v>4881</v>
      </c>
      <c r="C2365" t="s">
        <v>4882</v>
      </c>
      <c r="D2365" t="s">
        <v>33</v>
      </c>
      <c r="E2365">
        <v>10.75</v>
      </c>
      <c r="F2365" s="10">
        <v>0.188</v>
      </c>
      <c r="G2365" s="10">
        <v>1.3929</v>
      </c>
      <c r="H2365" t="s">
        <v>8255</v>
      </c>
      <c r="I2365">
        <v>249</v>
      </c>
      <c r="J2365" t="s">
        <v>47</v>
      </c>
      <c r="K2365" t="s">
        <v>111</v>
      </c>
    </row>
    <row r="2366" spans="2:11" x14ac:dyDescent="0.15">
      <c r="B2366" t="s">
        <v>6091</v>
      </c>
      <c r="C2366" t="s">
        <v>6092</v>
      </c>
      <c r="D2366" t="s">
        <v>36</v>
      </c>
      <c r="E2366" t="s">
        <v>6216</v>
      </c>
      <c r="F2366" s="10">
        <v>-1.3172999999999999</v>
      </c>
      <c r="G2366" s="10">
        <v>3.61E-2</v>
      </c>
      <c r="H2366" t="s">
        <v>8256</v>
      </c>
      <c r="I2366">
        <v>14.02</v>
      </c>
      <c r="J2366" t="s">
        <v>40</v>
      </c>
      <c r="K2366" t="s">
        <v>41</v>
      </c>
    </row>
    <row r="2367" spans="2:11" x14ac:dyDescent="0.15">
      <c r="B2367" t="s">
        <v>5963</v>
      </c>
      <c r="C2367" t="s">
        <v>5964</v>
      </c>
      <c r="D2367" t="s">
        <v>36</v>
      </c>
      <c r="E2367" t="s">
        <v>6216</v>
      </c>
      <c r="F2367" s="10">
        <v>-1.2767999999999999</v>
      </c>
      <c r="G2367" s="10">
        <v>0.95250000000000001</v>
      </c>
      <c r="H2367" t="s">
        <v>8257</v>
      </c>
      <c r="I2367">
        <v>8.67</v>
      </c>
      <c r="J2367" t="s">
        <v>40</v>
      </c>
      <c r="K2367" t="s">
        <v>41</v>
      </c>
    </row>
    <row r="2368" spans="2:11" x14ac:dyDescent="0.15">
      <c r="B2368" t="s">
        <v>8258</v>
      </c>
      <c r="C2368" t="s">
        <v>8259</v>
      </c>
      <c r="D2368" t="s">
        <v>80</v>
      </c>
      <c r="E2368" t="s">
        <v>6216</v>
      </c>
      <c r="F2368" t="s">
        <v>6216</v>
      </c>
      <c r="G2368" s="10">
        <v>0.32919999999999999</v>
      </c>
      <c r="H2368" t="s">
        <v>8260</v>
      </c>
      <c r="I2368">
        <v>18.45</v>
      </c>
      <c r="J2368" t="s">
        <v>80</v>
      </c>
      <c r="K2368" t="s">
        <v>81</v>
      </c>
    </row>
    <row r="2369" spans="2:11" x14ac:dyDescent="0.15">
      <c r="B2369" t="s">
        <v>4289</v>
      </c>
      <c r="C2369" t="s">
        <v>4290</v>
      </c>
      <c r="D2369" t="s">
        <v>33</v>
      </c>
      <c r="E2369">
        <v>14.86</v>
      </c>
      <c r="F2369" s="10">
        <v>3.5099999999999999E-2</v>
      </c>
      <c r="G2369" s="10">
        <v>1.7166999999999999</v>
      </c>
      <c r="H2369" t="s">
        <v>8261</v>
      </c>
      <c r="I2369">
        <v>23.25</v>
      </c>
      <c r="J2369" t="s">
        <v>47</v>
      </c>
      <c r="K2369" t="s">
        <v>47</v>
      </c>
    </row>
    <row r="2370" spans="2:11" x14ac:dyDescent="0.15">
      <c r="B2370" t="s">
        <v>4249</v>
      </c>
      <c r="C2370" t="s">
        <v>4250</v>
      </c>
      <c r="D2370" t="s">
        <v>36</v>
      </c>
      <c r="E2370" t="s">
        <v>6216</v>
      </c>
      <c r="F2370" s="10">
        <v>-0.82630000000000003</v>
      </c>
      <c r="G2370" s="10">
        <v>2.5600000000000001E-2</v>
      </c>
      <c r="H2370" t="s">
        <v>8262</v>
      </c>
      <c r="I2370">
        <v>21.46</v>
      </c>
      <c r="J2370" t="s">
        <v>40</v>
      </c>
      <c r="K2370" t="s">
        <v>55</v>
      </c>
    </row>
    <row r="2371" spans="2:11" x14ac:dyDescent="0.15">
      <c r="B2371" t="s">
        <v>4577</v>
      </c>
      <c r="C2371" t="s">
        <v>4578</v>
      </c>
      <c r="D2371" t="s">
        <v>33</v>
      </c>
      <c r="E2371">
        <v>22.89</v>
      </c>
      <c r="F2371" s="10">
        <v>6.6699999999999995E-2</v>
      </c>
      <c r="G2371" s="10">
        <v>1.3805000000000001</v>
      </c>
      <c r="H2371" t="s">
        <v>8263</v>
      </c>
      <c r="I2371">
        <v>9.7899999999999991</v>
      </c>
      <c r="J2371" t="s">
        <v>85</v>
      </c>
      <c r="K2371" t="s">
        <v>85</v>
      </c>
    </row>
    <row r="2372" spans="2:11" x14ac:dyDescent="0.15">
      <c r="B2372" t="s">
        <v>3921</v>
      </c>
      <c r="C2372" t="s">
        <v>3922</v>
      </c>
      <c r="D2372" t="s">
        <v>20</v>
      </c>
      <c r="E2372" t="s">
        <v>6216</v>
      </c>
      <c r="F2372" t="s">
        <v>6216</v>
      </c>
      <c r="G2372" s="10">
        <v>10.597099999999999</v>
      </c>
      <c r="H2372" t="s">
        <v>8264</v>
      </c>
      <c r="I2372">
        <v>15.27</v>
      </c>
      <c r="J2372" t="s">
        <v>23</v>
      </c>
      <c r="K2372" t="s">
        <v>24</v>
      </c>
    </row>
    <row r="2373" spans="2:11" x14ac:dyDescent="0.15">
      <c r="B2373" t="s">
        <v>5447</v>
      </c>
      <c r="C2373" t="s">
        <v>5448</v>
      </c>
      <c r="D2373" t="s">
        <v>36</v>
      </c>
      <c r="E2373" t="s">
        <v>6216</v>
      </c>
      <c r="F2373" s="10">
        <v>0.1143</v>
      </c>
      <c r="G2373" s="10">
        <v>2.7021000000000002</v>
      </c>
      <c r="H2373" t="s">
        <v>8265</v>
      </c>
      <c r="I2373">
        <v>5.12</v>
      </c>
      <c r="J2373" t="s">
        <v>37</v>
      </c>
      <c r="K2373" t="s">
        <v>60</v>
      </c>
    </row>
    <row r="2374" spans="2:11" x14ac:dyDescent="0.15">
      <c r="B2374" t="s">
        <v>5203</v>
      </c>
      <c r="C2374" t="s">
        <v>5204</v>
      </c>
      <c r="D2374" t="s">
        <v>28</v>
      </c>
      <c r="E2374">
        <v>16.059999999999999</v>
      </c>
      <c r="F2374" s="10">
        <v>-0.21859999999999999</v>
      </c>
      <c r="G2374" s="10">
        <v>1.3126</v>
      </c>
      <c r="H2374" t="s">
        <v>8266</v>
      </c>
      <c r="I2374">
        <v>27.01</v>
      </c>
      <c r="J2374" t="s">
        <v>67</v>
      </c>
      <c r="K2374" t="s">
        <v>113</v>
      </c>
    </row>
    <row r="2375" spans="2:11" x14ac:dyDescent="0.15">
      <c r="B2375" t="s">
        <v>4821</v>
      </c>
      <c r="C2375" t="s">
        <v>4822</v>
      </c>
      <c r="D2375" t="s">
        <v>36</v>
      </c>
      <c r="E2375" t="s">
        <v>6216</v>
      </c>
      <c r="F2375" s="10">
        <v>-0.49990000000000001</v>
      </c>
      <c r="G2375" s="10">
        <v>0</v>
      </c>
      <c r="H2375" t="s">
        <v>8267</v>
      </c>
      <c r="I2375">
        <v>10.029999999999999</v>
      </c>
      <c r="J2375" t="s">
        <v>40</v>
      </c>
      <c r="K2375" t="s">
        <v>55</v>
      </c>
    </row>
    <row r="2376" spans="2:11" x14ac:dyDescent="0.15">
      <c r="B2376" t="s">
        <v>4455</v>
      </c>
      <c r="C2376" t="s">
        <v>4456</v>
      </c>
      <c r="D2376" t="s">
        <v>33</v>
      </c>
      <c r="E2376">
        <v>17.649999999999999</v>
      </c>
      <c r="F2376" s="10">
        <v>8.6999999999999994E-2</v>
      </c>
      <c r="G2376" s="10">
        <v>8.3500000000000005E-2</v>
      </c>
      <c r="H2376" t="s">
        <v>8268</v>
      </c>
      <c r="I2376">
        <v>39.35</v>
      </c>
      <c r="J2376" t="s">
        <v>47</v>
      </c>
      <c r="K2376" t="s">
        <v>47</v>
      </c>
    </row>
    <row r="2377" spans="2:11" x14ac:dyDescent="0.15">
      <c r="B2377" t="s">
        <v>8269</v>
      </c>
      <c r="C2377" t="s">
        <v>8270</v>
      </c>
      <c r="D2377" t="s">
        <v>28</v>
      </c>
      <c r="E2377">
        <v>12.29</v>
      </c>
      <c r="F2377" s="10">
        <v>0.62370000000000003</v>
      </c>
      <c r="G2377" s="10">
        <v>5.6899999999999999E-2</v>
      </c>
      <c r="H2377" t="s">
        <v>8271</v>
      </c>
      <c r="I2377">
        <v>31.05</v>
      </c>
      <c r="J2377" t="s">
        <v>67</v>
      </c>
      <c r="K2377" t="s">
        <v>100</v>
      </c>
    </row>
    <row r="2378" spans="2:11" x14ac:dyDescent="0.15">
      <c r="B2378" t="s">
        <v>4395</v>
      </c>
      <c r="C2378" t="s">
        <v>4396</v>
      </c>
      <c r="D2378" t="s">
        <v>89</v>
      </c>
      <c r="E2378">
        <v>10.44</v>
      </c>
      <c r="F2378" s="10">
        <v>-0.23130000000000001</v>
      </c>
      <c r="G2378" s="10">
        <v>8.7400000000000005E-2</v>
      </c>
      <c r="H2378" t="s">
        <v>8272</v>
      </c>
      <c r="I2378">
        <v>14.98</v>
      </c>
      <c r="J2378" t="s">
        <v>89</v>
      </c>
      <c r="K2378" t="s">
        <v>90</v>
      </c>
    </row>
    <row r="2379" spans="2:11" x14ac:dyDescent="0.15">
      <c r="B2379" t="s">
        <v>8273</v>
      </c>
      <c r="C2379" t="s">
        <v>8274</v>
      </c>
      <c r="D2379" t="s">
        <v>36</v>
      </c>
      <c r="E2379" t="s">
        <v>6216</v>
      </c>
      <c r="F2379" t="s">
        <v>6216</v>
      </c>
      <c r="G2379" t="s">
        <v>6216</v>
      </c>
      <c r="H2379" t="s">
        <v>8275</v>
      </c>
      <c r="I2379">
        <v>4.2699999999999996</v>
      </c>
      <c r="J2379" t="s">
        <v>40</v>
      </c>
      <c r="K2379" t="s">
        <v>55</v>
      </c>
    </row>
    <row r="2380" spans="2:11" x14ac:dyDescent="0.15">
      <c r="B2380" t="s">
        <v>4503</v>
      </c>
      <c r="C2380" t="s">
        <v>4504</v>
      </c>
      <c r="D2380" t="s">
        <v>80</v>
      </c>
      <c r="E2380" t="s">
        <v>6216</v>
      </c>
      <c r="F2380" s="10">
        <v>-0.27910000000000001</v>
      </c>
      <c r="G2380" s="10">
        <v>0.98219999999999996</v>
      </c>
      <c r="H2380" t="s">
        <v>8276</v>
      </c>
      <c r="I2380">
        <v>8.92</v>
      </c>
      <c r="J2380" t="s">
        <v>80</v>
      </c>
      <c r="K2380" t="s">
        <v>81</v>
      </c>
    </row>
    <row r="2381" spans="2:11" x14ac:dyDescent="0.15">
      <c r="B2381" t="s">
        <v>4511</v>
      </c>
      <c r="C2381" t="s">
        <v>4512</v>
      </c>
      <c r="D2381" t="s">
        <v>80</v>
      </c>
      <c r="E2381" t="s">
        <v>6216</v>
      </c>
      <c r="F2381" s="10">
        <v>-3.9300000000000002E-2</v>
      </c>
      <c r="G2381" s="10">
        <v>5.9886999999999997</v>
      </c>
      <c r="H2381" t="s">
        <v>8277</v>
      </c>
      <c r="I2381">
        <v>6.14</v>
      </c>
      <c r="J2381" t="s">
        <v>80</v>
      </c>
      <c r="K2381" t="s">
        <v>81</v>
      </c>
    </row>
    <row r="2382" spans="2:11" x14ac:dyDescent="0.15">
      <c r="B2382" t="s">
        <v>4601</v>
      </c>
      <c r="C2382" t="s">
        <v>4602</v>
      </c>
      <c r="D2382" t="s">
        <v>28</v>
      </c>
      <c r="E2382" t="s">
        <v>6216</v>
      </c>
      <c r="F2382" s="10">
        <v>-0.3039</v>
      </c>
      <c r="G2382" s="10">
        <v>0.313</v>
      </c>
      <c r="H2382" t="s">
        <v>8278</v>
      </c>
      <c r="I2382">
        <v>21.05</v>
      </c>
      <c r="J2382" t="s">
        <v>67</v>
      </c>
      <c r="K2382" t="s">
        <v>68</v>
      </c>
    </row>
    <row r="2383" spans="2:11" x14ac:dyDescent="0.15">
      <c r="B2383" t="s">
        <v>4697</v>
      </c>
      <c r="C2383" t="s">
        <v>4698</v>
      </c>
      <c r="D2383" t="s">
        <v>33</v>
      </c>
      <c r="E2383">
        <v>6.02</v>
      </c>
      <c r="F2383" s="10">
        <v>0.20119999999999999</v>
      </c>
      <c r="G2383" s="10">
        <v>1.2299</v>
      </c>
      <c r="H2383" t="s">
        <v>8279</v>
      </c>
      <c r="I2383">
        <v>20.12</v>
      </c>
      <c r="J2383" t="s">
        <v>47</v>
      </c>
      <c r="K2383" t="s">
        <v>111</v>
      </c>
    </row>
    <row r="2384" spans="2:11" x14ac:dyDescent="0.15">
      <c r="B2384" t="s">
        <v>5001</v>
      </c>
      <c r="C2384" t="s">
        <v>5002</v>
      </c>
      <c r="D2384" t="s">
        <v>33</v>
      </c>
      <c r="E2384">
        <v>7.31</v>
      </c>
      <c r="F2384" s="10">
        <v>0.36980000000000002</v>
      </c>
      <c r="G2384" s="10">
        <v>3.8475999999999999</v>
      </c>
      <c r="H2384" t="s">
        <v>8280</v>
      </c>
      <c r="I2384">
        <v>18.55</v>
      </c>
      <c r="J2384" t="s">
        <v>34</v>
      </c>
      <c r="K2384" t="s">
        <v>112</v>
      </c>
    </row>
    <row r="2385" spans="2:11" x14ac:dyDescent="0.15">
      <c r="B2385" t="s">
        <v>4225</v>
      </c>
      <c r="C2385" t="s">
        <v>4226</v>
      </c>
      <c r="D2385" t="s">
        <v>25</v>
      </c>
      <c r="E2385">
        <v>3.05</v>
      </c>
      <c r="F2385" t="s">
        <v>6216</v>
      </c>
      <c r="G2385" s="10">
        <v>0.2429</v>
      </c>
      <c r="H2385" t="s">
        <v>8281</v>
      </c>
      <c r="I2385">
        <v>5.37</v>
      </c>
      <c r="J2385" t="s">
        <v>26</v>
      </c>
      <c r="K2385" t="s">
        <v>27</v>
      </c>
    </row>
    <row r="2386" spans="2:11" x14ac:dyDescent="0.15">
      <c r="B2386" t="s">
        <v>8282</v>
      </c>
      <c r="C2386" t="s">
        <v>8283</v>
      </c>
      <c r="D2386" t="s">
        <v>36</v>
      </c>
      <c r="E2386" t="s">
        <v>6216</v>
      </c>
      <c r="F2386" t="s">
        <v>6216</v>
      </c>
      <c r="G2386" t="s">
        <v>6216</v>
      </c>
      <c r="H2386" t="s">
        <v>8284</v>
      </c>
      <c r="I2386">
        <v>4.17</v>
      </c>
      <c r="J2386" t="s">
        <v>37</v>
      </c>
      <c r="K2386" t="s">
        <v>99</v>
      </c>
    </row>
    <row r="2387" spans="2:11" x14ac:dyDescent="0.15">
      <c r="B2387" t="s">
        <v>4655</v>
      </c>
      <c r="C2387" t="s">
        <v>4656</v>
      </c>
      <c r="D2387" t="s">
        <v>33</v>
      </c>
      <c r="E2387">
        <v>12.43</v>
      </c>
      <c r="F2387" s="10">
        <v>0.12839999999999999</v>
      </c>
      <c r="G2387" s="10">
        <v>0.26229999999999998</v>
      </c>
      <c r="H2387" t="s">
        <v>8285</v>
      </c>
      <c r="I2387">
        <v>32.770000000000003</v>
      </c>
      <c r="J2387" t="s">
        <v>47</v>
      </c>
      <c r="K2387" t="s">
        <v>47</v>
      </c>
    </row>
    <row r="2388" spans="2:11" x14ac:dyDescent="0.15">
      <c r="B2388" t="s">
        <v>4781</v>
      </c>
      <c r="C2388" t="s">
        <v>4782</v>
      </c>
      <c r="D2388" t="s">
        <v>36</v>
      </c>
      <c r="E2388">
        <v>14.56</v>
      </c>
      <c r="F2388" s="10">
        <v>0.29349999999999998</v>
      </c>
      <c r="G2388" s="10">
        <v>1.77E-2</v>
      </c>
      <c r="H2388" t="s">
        <v>8286</v>
      </c>
      <c r="I2388">
        <v>6.53</v>
      </c>
      <c r="J2388" t="s">
        <v>40</v>
      </c>
      <c r="K2388" t="s">
        <v>41</v>
      </c>
    </row>
    <row r="2389" spans="2:11" x14ac:dyDescent="0.15">
      <c r="B2389" t="s">
        <v>4987</v>
      </c>
      <c r="C2389" t="s">
        <v>4988</v>
      </c>
      <c r="D2389" t="s">
        <v>69</v>
      </c>
      <c r="E2389">
        <v>592.64</v>
      </c>
      <c r="F2389" s="10">
        <v>0.01</v>
      </c>
      <c r="G2389" s="10">
        <v>0.31390000000000001</v>
      </c>
      <c r="H2389" t="s">
        <v>8287</v>
      </c>
      <c r="I2389">
        <v>38.700000000000003</v>
      </c>
      <c r="J2389" t="s">
        <v>76</v>
      </c>
      <c r="K2389" t="s">
        <v>97</v>
      </c>
    </row>
    <row r="2390" spans="2:11" x14ac:dyDescent="0.15">
      <c r="B2390" t="s">
        <v>8288</v>
      </c>
      <c r="C2390" t="s">
        <v>8289</v>
      </c>
      <c r="D2390" t="s">
        <v>36</v>
      </c>
      <c r="E2390" t="s">
        <v>6216</v>
      </c>
      <c r="F2390" t="s">
        <v>6216</v>
      </c>
      <c r="G2390" s="10">
        <v>0</v>
      </c>
      <c r="H2390" t="s">
        <v>8290</v>
      </c>
      <c r="I2390">
        <v>20.329999999999998</v>
      </c>
      <c r="J2390" t="s">
        <v>40</v>
      </c>
      <c r="K2390" t="s">
        <v>55</v>
      </c>
    </row>
    <row r="2391" spans="2:11" x14ac:dyDescent="0.15">
      <c r="B2391" t="s">
        <v>4989</v>
      </c>
      <c r="C2391" t="s">
        <v>4990</v>
      </c>
      <c r="D2391" t="s">
        <v>33</v>
      </c>
      <c r="E2391">
        <v>11.6</v>
      </c>
      <c r="F2391" s="10">
        <v>1.11E-2</v>
      </c>
      <c r="G2391" s="10">
        <v>8.7096999999999998</v>
      </c>
      <c r="H2391" t="s">
        <v>8291</v>
      </c>
      <c r="I2391">
        <v>5.66</v>
      </c>
      <c r="J2391" t="s">
        <v>34</v>
      </c>
      <c r="K2391" t="s">
        <v>112</v>
      </c>
    </row>
    <row r="2392" spans="2:11" x14ac:dyDescent="0.15">
      <c r="B2392" t="s">
        <v>8292</v>
      </c>
      <c r="C2392" t="s">
        <v>8293</v>
      </c>
      <c r="D2392" t="s">
        <v>36</v>
      </c>
      <c r="E2392" t="s">
        <v>6216</v>
      </c>
      <c r="F2392" t="s">
        <v>6216</v>
      </c>
      <c r="G2392" s="10">
        <v>0.70320000000000005</v>
      </c>
      <c r="H2392" t="s">
        <v>8294</v>
      </c>
      <c r="I2392">
        <v>16.39</v>
      </c>
      <c r="J2392" t="s">
        <v>40</v>
      </c>
      <c r="K2392" t="s">
        <v>55</v>
      </c>
    </row>
    <row r="2393" spans="2:11" x14ac:dyDescent="0.15">
      <c r="B2393" t="s">
        <v>3985</v>
      </c>
      <c r="C2393" t="s">
        <v>3986</v>
      </c>
      <c r="D2393" t="s">
        <v>36</v>
      </c>
      <c r="E2393" t="s">
        <v>6216</v>
      </c>
      <c r="F2393" s="10">
        <v>-1.5952999999999999</v>
      </c>
      <c r="G2393" s="10">
        <v>0.25979999999999998</v>
      </c>
      <c r="H2393" t="s">
        <v>8295</v>
      </c>
      <c r="I2393">
        <v>9.6199999999999992</v>
      </c>
      <c r="J2393" t="s">
        <v>40</v>
      </c>
      <c r="K2393" t="s">
        <v>41</v>
      </c>
    </row>
    <row r="2394" spans="2:11" x14ac:dyDescent="0.15">
      <c r="B2394" t="s">
        <v>4967</v>
      </c>
      <c r="C2394" t="s">
        <v>4968</v>
      </c>
      <c r="D2394" t="s">
        <v>69</v>
      </c>
      <c r="E2394">
        <v>14.68</v>
      </c>
      <c r="F2394" s="10">
        <v>-3.3999999999999998E-3</v>
      </c>
      <c r="G2394" s="10">
        <v>0.7823</v>
      </c>
      <c r="H2394" t="s">
        <v>8296</v>
      </c>
      <c r="I2394">
        <v>39.090000000000003</v>
      </c>
      <c r="J2394" t="s">
        <v>6370</v>
      </c>
      <c r="K2394" t="s">
        <v>87</v>
      </c>
    </row>
    <row r="2395" spans="2:11" x14ac:dyDescent="0.15">
      <c r="B2395" t="s">
        <v>4535</v>
      </c>
      <c r="C2395" t="s">
        <v>4536</v>
      </c>
      <c r="D2395" t="s">
        <v>33</v>
      </c>
      <c r="E2395">
        <v>11.42</v>
      </c>
      <c r="F2395" s="10">
        <v>0.10290000000000001</v>
      </c>
      <c r="G2395" s="10">
        <v>1.2681</v>
      </c>
      <c r="H2395" t="s">
        <v>8297</v>
      </c>
      <c r="I2395">
        <v>31.06</v>
      </c>
      <c r="J2395" t="s">
        <v>47</v>
      </c>
      <c r="K2395" t="s">
        <v>47</v>
      </c>
    </row>
    <row r="2396" spans="2:11" x14ac:dyDescent="0.15">
      <c r="B2396" t="s">
        <v>5469</v>
      </c>
      <c r="C2396" t="s">
        <v>5470</v>
      </c>
      <c r="D2396" t="s">
        <v>25</v>
      </c>
      <c r="E2396">
        <v>14.25</v>
      </c>
      <c r="F2396" s="10">
        <v>0.45829999999999999</v>
      </c>
      <c r="G2396" s="10">
        <v>0.1246</v>
      </c>
      <c r="H2396" t="s">
        <v>8298</v>
      </c>
      <c r="I2396">
        <v>17.91</v>
      </c>
      <c r="J2396" t="s">
        <v>61</v>
      </c>
      <c r="K2396" t="s">
        <v>64</v>
      </c>
    </row>
    <row r="2397" spans="2:11" x14ac:dyDescent="0.15">
      <c r="B2397" t="s">
        <v>8299</v>
      </c>
      <c r="C2397" t="s">
        <v>8300</v>
      </c>
      <c r="D2397" t="s">
        <v>33</v>
      </c>
      <c r="E2397">
        <v>11.7</v>
      </c>
      <c r="F2397" s="10">
        <v>0.1431</v>
      </c>
      <c r="G2397" s="10">
        <v>0.20169999999999999</v>
      </c>
      <c r="H2397" t="s">
        <v>8301</v>
      </c>
      <c r="I2397">
        <v>29.37</v>
      </c>
      <c r="J2397" t="s">
        <v>34</v>
      </c>
      <c r="K2397" t="s">
        <v>35</v>
      </c>
    </row>
    <row r="2398" spans="2:11" x14ac:dyDescent="0.15">
      <c r="B2398" t="s">
        <v>3975</v>
      </c>
      <c r="C2398" t="s">
        <v>3976</v>
      </c>
      <c r="D2398" t="s">
        <v>80</v>
      </c>
      <c r="E2398" t="s">
        <v>6216</v>
      </c>
      <c r="F2398" s="10">
        <v>4.2000000000000003E-2</v>
      </c>
      <c r="G2398" s="10">
        <v>1.1998</v>
      </c>
      <c r="H2398" t="s">
        <v>8302</v>
      </c>
      <c r="I2398">
        <v>4.82</v>
      </c>
      <c r="J2398" t="s">
        <v>80</v>
      </c>
      <c r="K2398" t="s">
        <v>81</v>
      </c>
    </row>
    <row r="2399" spans="2:11" x14ac:dyDescent="0.15">
      <c r="B2399" t="s">
        <v>5197</v>
      </c>
      <c r="C2399" t="s">
        <v>5198</v>
      </c>
      <c r="D2399" t="s">
        <v>28</v>
      </c>
      <c r="E2399">
        <v>27.14</v>
      </c>
      <c r="F2399" s="10">
        <v>9.9400000000000002E-2</v>
      </c>
      <c r="G2399" s="10">
        <v>1.6718999999999999</v>
      </c>
      <c r="H2399" t="s">
        <v>8303</v>
      </c>
      <c r="I2399">
        <v>13.3</v>
      </c>
      <c r="J2399" t="s">
        <v>29</v>
      </c>
      <c r="K2399" t="s">
        <v>30</v>
      </c>
    </row>
    <row r="2400" spans="2:11" x14ac:dyDescent="0.15">
      <c r="B2400" t="s">
        <v>5647</v>
      </c>
      <c r="C2400" t="s">
        <v>5648</v>
      </c>
      <c r="D2400" t="s">
        <v>69</v>
      </c>
      <c r="E2400">
        <v>16.25</v>
      </c>
      <c r="F2400" s="10">
        <v>7.5800000000000006E-2</v>
      </c>
      <c r="G2400" s="10">
        <v>2.4771000000000001</v>
      </c>
      <c r="H2400" t="s">
        <v>8304</v>
      </c>
      <c r="I2400">
        <v>9.42</v>
      </c>
      <c r="J2400" t="s">
        <v>70</v>
      </c>
      <c r="K2400" t="s">
        <v>75</v>
      </c>
    </row>
    <row r="2401" spans="2:11" x14ac:dyDescent="0.15">
      <c r="B2401" t="s">
        <v>5907</v>
      </c>
      <c r="C2401" t="s">
        <v>5908</v>
      </c>
      <c r="D2401" t="s">
        <v>20</v>
      </c>
      <c r="E2401">
        <v>45.01</v>
      </c>
      <c r="F2401" s="10">
        <v>0.1229</v>
      </c>
      <c r="G2401" s="10">
        <v>3.6999999999999998E-2</v>
      </c>
      <c r="H2401" t="s">
        <v>8305</v>
      </c>
      <c r="I2401">
        <v>32.409999999999997</v>
      </c>
      <c r="J2401" t="s">
        <v>21</v>
      </c>
      <c r="K2401" t="s">
        <v>63</v>
      </c>
    </row>
    <row r="2402" spans="2:11" x14ac:dyDescent="0.15">
      <c r="B2402" t="s">
        <v>5119</v>
      </c>
      <c r="C2402" t="s">
        <v>5120</v>
      </c>
      <c r="D2402" t="s">
        <v>33</v>
      </c>
      <c r="E2402">
        <v>19.7</v>
      </c>
      <c r="F2402" s="10">
        <v>0.1578</v>
      </c>
      <c r="G2402" s="10">
        <v>0.80789999999999995</v>
      </c>
      <c r="H2402" t="s">
        <v>8306</v>
      </c>
      <c r="I2402">
        <v>59.17</v>
      </c>
      <c r="J2402" t="s">
        <v>85</v>
      </c>
      <c r="K2402" t="s">
        <v>85</v>
      </c>
    </row>
    <row r="2403" spans="2:11" x14ac:dyDescent="0.15">
      <c r="B2403" t="s">
        <v>8307</v>
      </c>
      <c r="C2403" t="s">
        <v>8308</v>
      </c>
      <c r="D2403" t="s">
        <v>36</v>
      </c>
      <c r="E2403" t="s">
        <v>6216</v>
      </c>
      <c r="F2403" t="s">
        <v>6216</v>
      </c>
      <c r="G2403" s="10">
        <v>9.7000000000000003E-2</v>
      </c>
      <c r="H2403" t="s">
        <v>8309</v>
      </c>
      <c r="I2403">
        <v>20</v>
      </c>
      <c r="J2403" t="s">
        <v>40</v>
      </c>
      <c r="K2403" t="s">
        <v>55</v>
      </c>
    </row>
    <row r="2404" spans="2:11" x14ac:dyDescent="0.15">
      <c r="B2404" t="s">
        <v>8310</v>
      </c>
      <c r="C2404" t="s">
        <v>8311</v>
      </c>
      <c r="D2404" t="s">
        <v>36</v>
      </c>
      <c r="E2404" t="s">
        <v>6216</v>
      </c>
      <c r="F2404" t="s">
        <v>6216</v>
      </c>
      <c r="G2404" s="10">
        <v>0</v>
      </c>
      <c r="H2404" t="s">
        <v>8312</v>
      </c>
      <c r="I2404">
        <v>17</v>
      </c>
      <c r="J2404" t="s">
        <v>40</v>
      </c>
      <c r="K2404" t="s">
        <v>55</v>
      </c>
    </row>
    <row r="2405" spans="2:11" x14ac:dyDescent="0.15">
      <c r="B2405" t="s">
        <v>8313</v>
      </c>
      <c r="C2405" t="s">
        <v>8314</v>
      </c>
      <c r="D2405" t="s">
        <v>36</v>
      </c>
      <c r="E2405" t="s">
        <v>6216</v>
      </c>
      <c r="F2405" t="s">
        <v>6216</v>
      </c>
      <c r="G2405" s="10">
        <v>0</v>
      </c>
      <c r="H2405" t="s">
        <v>8315</v>
      </c>
      <c r="I2405">
        <v>18.940000000000001</v>
      </c>
      <c r="J2405" t="s">
        <v>40</v>
      </c>
      <c r="K2405" t="s">
        <v>55</v>
      </c>
    </row>
    <row r="2406" spans="2:11" x14ac:dyDescent="0.15">
      <c r="B2406" t="s">
        <v>5233</v>
      </c>
      <c r="C2406" t="s">
        <v>5234</v>
      </c>
      <c r="D2406" t="s">
        <v>25</v>
      </c>
      <c r="E2406" t="s">
        <v>6216</v>
      </c>
      <c r="F2406" s="10">
        <v>0.27829999999999999</v>
      </c>
      <c r="G2406" s="10">
        <v>8.3000000000000004E-2</v>
      </c>
      <c r="H2406" t="s">
        <v>8316</v>
      </c>
      <c r="I2406">
        <v>342.05</v>
      </c>
      <c r="J2406" t="s">
        <v>26</v>
      </c>
      <c r="K2406" t="s">
        <v>74</v>
      </c>
    </row>
    <row r="2407" spans="2:11" x14ac:dyDescent="0.15">
      <c r="B2407" t="s">
        <v>5349</v>
      </c>
      <c r="C2407" t="s">
        <v>5350</v>
      </c>
      <c r="D2407" t="s">
        <v>45</v>
      </c>
      <c r="E2407">
        <v>4.62</v>
      </c>
      <c r="F2407" s="10">
        <v>0.28270000000000001</v>
      </c>
      <c r="G2407" s="10">
        <v>0.34649999999999997</v>
      </c>
      <c r="H2407" t="s">
        <v>8317</v>
      </c>
      <c r="I2407">
        <v>50.75</v>
      </c>
      <c r="J2407" t="s">
        <v>53</v>
      </c>
      <c r="K2407" t="s">
        <v>84</v>
      </c>
    </row>
    <row r="2408" spans="2:11" x14ac:dyDescent="0.15">
      <c r="B2408" t="s">
        <v>4971</v>
      </c>
      <c r="C2408" t="s">
        <v>4972</v>
      </c>
      <c r="D2408" t="s">
        <v>33</v>
      </c>
      <c r="E2408">
        <v>3.99</v>
      </c>
      <c r="F2408" s="10">
        <v>0.11260000000000001</v>
      </c>
      <c r="G2408" s="10">
        <v>2.1890999999999998</v>
      </c>
      <c r="H2408" t="s">
        <v>8318</v>
      </c>
      <c r="I2408">
        <v>37.07</v>
      </c>
      <c r="J2408" t="s">
        <v>34</v>
      </c>
      <c r="K2408" t="s">
        <v>73</v>
      </c>
    </row>
    <row r="2409" spans="2:11" x14ac:dyDescent="0.15">
      <c r="B2409" t="s">
        <v>8319</v>
      </c>
      <c r="C2409" t="s">
        <v>8320</v>
      </c>
      <c r="D2409" t="s">
        <v>36</v>
      </c>
      <c r="E2409" t="s">
        <v>6216</v>
      </c>
      <c r="F2409" t="s">
        <v>6216</v>
      </c>
      <c r="G2409" s="10">
        <v>0</v>
      </c>
      <c r="H2409" t="s">
        <v>8321</v>
      </c>
      <c r="I2409">
        <v>22.93</v>
      </c>
      <c r="J2409" t="s">
        <v>40</v>
      </c>
      <c r="K2409" t="s">
        <v>55</v>
      </c>
    </row>
    <row r="2410" spans="2:11" x14ac:dyDescent="0.15">
      <c r="B2410" t="s">
        <v>5141</v>
      </c>
      <c r="C2410" t="s">
        <v>5142</v>
      </c>
      <c r="D2410" t="s">
        <v>69</v>
      </c>
      <c r="E2410">
        <v>30.42</v>
      </c>
      <c r="F2410" s="10">
        <v>0.1163</v>
      </c>
      <c r="G2410" s="10">
        <v>1.0651999999999999</v>
      </c>
      <c r="H2410" t="s">
        <v>8322</v>
      </c>
      <c r="I2410">
        <v>47.78</v>
      </c>
      <c r="J2410" t="s">
        <v>76</v>
      </c>
      <c r="K2410" t="s">
        <v>91</v>
      </c>
    </row>
    <row r="2411" spans="2:11" x14ac:dyDescent="0.15">
      <c r="B2411" t="s">
        <v>4681</v>
      </c>
      <c r="C2411" t="s">
        <v>4682</v>
      </c>
      <c r="D2411" t="s">
        <v>33</v>
      </c>
      <c r="E2411">
        <v>12.68</v>
      </c>
      <c r="F2411" s="10">
        <v>0.1201</v>
      </c>
      <c r="G2411" s="10">
        <v>1.2019</v>
      </c>
      <c r="H2411" t="s">
        <v>8323</v>
      </c>
      <c r="I2411">
        <v>84.14</v>
      </c>
      <c r="J2411" t="s">
        <v>47</v>
      </c>
      <c r="K2411" t="s">
        <v>47</v>
      </c>
    </row>
    <row r="2412" spans="2:11" x14ac:dyDescent="0.15">
      <c r="B2412" t="s">
        <v>4963</v>
      </c>
      <c r="C2412" t="s">
        <v>4964</v>
      </c>
      <c r="D2412" t="s">
        <v>69</v>
      </c>
      <c r="E2412">
        <v>16</v>
      </c>
      <c r="F2412" s="10">
        <v>0.1135</v>
      </c>
      <c r="G2412" s="10">
        <v>5.8999999999999999E-3</v>
      </c>
      <c r="H2412" t="s">
        <v>8324</v>
      </c>
      <c r="I2412">
        <v>41.27</v>
      </c>
      <c r="J2412" t="s">
        <v>76</v>
      </c>
      <c r="K2412" t="s">
        <v>82</v>
      </c>
    </row>
    <row r="2413" spans="2:11" x14ac:dyDescent="0.15">
      <c r="B2413" t="s">
        <v>8325</v>
      </c>
      <c r="C2413" t="s">
        <v>8326</v>
      </c>
      <c r="D2413" t="s">
        <v>20</v>
      </c>
      <c r="E2413" t="s">
        <v>6216</v>
      </c>
      <c r="F2413" t="s">
        <v>6216</v>
      </c>
      <c r="G2413" t="s">
        <v>6216</v>
      </c>
      <c r="H2413" t="s">
        <v>8327</v>
      </c>
      <c r="I2413">
        <v>7.86</v>
      </c>
      <c r="J2413" t="s">
        <v>21</v>
      </c>
      <c r="K2413" t="s">
        <v>22</v>
      </c>
    </row>
    <row r="2414" spans="2:11" x14ac:dyDescent="0.15">
      <c r="B2414" t="s">
        <v>4711</v>
      </c>
      <c r="C2414" t="s">
        <v>4712</v>
      </c>
      <c r="D2414" t="s">
        <v>28</v>
      </c>
      <c r="E2414" t="s">
        <v>6216</v>
      </c>
      <c r="F2414" s="10">
        <v>-0.93840000000000001</v>
      </c>
      <c r="G2414" s="10">
        <v>4.7576999999999998</v>
      </c>
      <c r="H2414" t="s">
        <v>8328</v>
      </c>
      <c r="I2414">
        <v>29.32</v>
      </c>
      <c r="J2414" t="s">
        <v>58</v>
      </c>
      <c r="K2414" t="s">
        <v>59</v>
      </c>
    </row>
    <row r="2415" spans="2:11" x14ac:dyDescent="0.15">
      <c r="B2415" t="s">
        <v>5103</v>
      </c>
      <c r="C2415" t="s">
        <v>5104</v>
      </c>
      <c r="D2415" t="s">
        <v>33</v>
      </c>
      <c r="E2415">
        <v>11.8</v>
      </c>
      <c r="F2415" s="10">
        <v>8.6300000000000002E-2</v>
      </c>
      <c r="G2415" s="10">
        <v>0.18540000000000001</v>
      </c>
      <c r="H2415" t="s">
        <v>8329</v>
      </c>
      <c r="I2415">
        <v>23.41</v>
      </c>
      <c r="J2415" t="s">
        <v>47</v>
      </c>
      <c r="K2415" t="s">
        <v>47</v>
      </c>
    </row>
    <row r="2416" spans="2:11" x14ac:dyDescent="0.15">
      <c r="B2416" t="s">
        <v>4321</v>
      </c>
      <c r="C2416" t="s">
        <v>4322</v>
      </c>
      <c r="D2416" t="s">
        <v>36</v>
      </c>
      <c r="E2416" t="s">
        <v>6216</v>
      </c>
      <c r="F2416" s="10">
        <v>-0.55110000000000003</v>
      </c>
      <c r="G2416" s="10">
        <v>0</v>
      </c>
      <c r="H2416" t="s">
        <v>8330</v>
      </c>
      <c r="I2416">
        <v>10.87</v>
      </c>
      <c r="J2416" t="s">
        <v>40</v>
      </c>
      <c r="K2416" t="s">
        <v>55</v>
      </c>
    </row>
    <row r="2417" spans="2:11" x14ac:dyDescent="0.15">
      <c r="B2417" t="s">
        <v>4247</v>
      </c>
      <c r="C2417" t="s">
        <v>4248</v>
      </c>
      <c r="D2417" t="s">
        <v>69</v>
      </c>
      <c r="E2417">
        <v>14.57</v>
      </c>
      <c r="F2417" s="10">
        <v>9.7299999999999998E-2</v>
      </c>
      <c r="G2417" s="10">
        <v>0.26529999999999998</v>
      </c>
      <c r="H2417" t="s">
        <v>8331</v>
      </c>
      <c r="I2417">
        <v>12.66</v>
      </c>
      <c r="J2417" t="s">
        <v>6370</v>
      </c>
      <c r="K2417" t="s">
        <v>87</v>
      </c>
    </row>
    <row r="2418" spans="2:11" x14ac:dyDescent="0.15">
      <c r="B2418" t="s">
        <v>4735</v>
      </c>
      <c r="C2418" t="s">
        <v>4736</v>
      </c>
      <c r="D2418" t="s">
        <v>33</v>
      </c>
      <c r="E2418">
        <v>22.08</v>
      </c>
      <c r="F2418" s="10">
        <v>4.8599999999999997E-2</v>
      </c>
      <c r="G2418" s="10">
        <v>2.0870000000000002</v>
      </c>
      <c r="H2418" t="s">
        <v>8332</v>
      </c>
      <c r="I2418">
        <v>13.69</v>
      </c>
      <c r="J2418" t="s">
        <v>34</v>
      </c>
      <c r="K2418" t="s">
        <v>112</v>
      </c>
    </row>
    <row r="2419" spans="2:11" x14ac:dyDescent="0.15">
      <c r="B2419" t="s">
        <v>4677</v>
      </c>
      <c r="C2419" t="s">
        <v>4678</v>
      </c>
      <c r="D2419" t="s">
        <v>33</v>
      </c>
      <c r="E2419">
        <v>12.78</v>
      </c>
      <c r="F2419" s="10">
        <v>0.1757</v>
      </c>
      <c r="G2419" s="10">
        <v>1.26E-2</v>
      </c>
      <c r="H2419" t="s">
        <v>8333</v>
      </c>
      <c r="I2419">
        <v>143.80000000000001</v>
      </c>
      <c r="J2419" t="s">
        <v>34</v>
      </c>
      <c r="K2419" t="s">
        <v>73</v>
      </c>
    </row>
    <row r="2420" spans="2:11" x14ac:dyDescent="0.15">
      <c r="B2420" t="s">
        <v>4653</v>
      </c>
      <c r="C2420" t="s">
        <v>4654</v>
      </c>
      <c r="D2420" t="s">
        <v>33</v>
      </c>
      <c r="E2420">
        <v>14.76</v>
      </c>
      <c r="F2420" s="10">
        <v>1.29E-2</v>
      </c>
      <c r="G2420" s="10">
        <v>0.85289999999999999</v>
      </c>
      <c r="H2420" t="s">
        <v>8334</v>
      </c>
      <c r="I2420">
        <v>28.98</v>
      </c>
      <c r="J2420" t="s">
        <v>47</v>
      </c>
      <c r="K2420" t="s">
        <v>47</v>
      </c>
    </row>
    <row r="2421" spans="2:11" x14ac:dyDescent="0.15">
      <c r="B2421" t="s">
        <v>4857</v>
      </c>
      <c r="C2421" t="s">
        <v>4858</v>
      </c>
      <c r="D2421" t="s">
        <v>89</v>
      </c>
      <c r="E2421" t="s">
        <v>6216</v>
      </c>
      <c r="F2421" s="10">
        <v>-5.7799999999999997E-2</v>
      </c>
      <c r="G2421" s="10">
        <v>6.7100000000000007E-2</v>
      </c>
      <c r="H2421" t="s">
        <v>8335</v>
      </c>
      <c r="I2421">
        <v>32.869999999999997</v>
      </c>
      <c r="J2421" t="s">
        <v>89</v>
      </c>
      <c r="K2421" t="s">
        <v>90</v>
      </c>
    </row>
    <row r="2422" spans="2:11" x14ac:dyDescent="0.15">
      <c r="B2422" t="s">
        <v>4719</v>
      </c>
      <c r="C2422" t="s">
        <v>4720</v>
      </c>
      <c r="D2422" t="s">
        <v>33</v>
      </c>
      <c r="E2422">
        <v>8.2899999999999991</v>
      </c>
      <c r="F2422" s="10">
        <v>0.15179999999999999</v>
      </c>
      <c r="G2422" s="10">
        <v>0.1779</v>
      </c>
      <c r="H2422" t="s">
        <v>8336</v>
      </c>
      <c r="I2422">
        <v>21.06</v>
      </c>
      <c r="J2422" t="s">
        <v>47</v>
      </c>
      <c r="K2422" t="s">
        <v>47</v>
      </c>
    </row>
    <row r="2423" spans="2:11" x14ac:dyDescent="0.15">
      <c r="B2423" t="s">
        <v>4565</v>
      </c>
      <c r="C2423" t="s">
        <v>4566</v>
      </c>
      <c r="D2423" t="s">
        <v>33</v>
      </c>
      <c r="E2423">
        <v>12.12</v>
      </c>
      <c r="F2423" s="10">
        <v>8.4000000000000005E-2</v>
      </c>
      <c r="G2423" s="10">
        <v>2.3E-3</v>
      </c>
      <c r="H2423" t="s">
        <v>8337</v>
      </c>
      <c r="I2423">
        <v>26.03</v>
      </c>
      <c r="J2423" t="s">
        <v>47</v>
      </c>
      <c r="K2423" t="s">
        <v>47</v>
      </c>
    </row>
    <row r="2424" spans="2:11" x14ac:dyDescent="0.15">
      <c r="B2424" t="s">
        <v>4973</v>
      </c>
      <c r="C2424" t="s">
        <v>4974</v>
      </c>
      <c r="D2424" t="s">
        <v>28</v>
      </c>
      <c r="E2424" t="s">
        <v>6216</v>
      </c>
      <c r="F2424" s="10">
        <v>-0.13819999999999999</v>
      </c>
      <c r="G2424" s="10">
        <v>0.30020000000000002</v>
      </c>
      <c r="H2424" t="s">
        <v>8338</v>
      </c>
      <c r="I2424">
        <v>23.86</v>
      </c>
      <c r="J2424" t="s">
        <v>67</v>
      </c>
      <c r="K2424" t="s">
        <v>68</v>
      </c>
    </row>
    <row r="2425" spans="2:11" x14ac:dyDescent="0.15">
      <c r="B2425" t="s">
        <v>8339</v>
      </c>
      <c r="C2425" t="s">
        <v>8340</v>
      </c>
      <c r="D2425" t="s">
        <v>33</v>
      </c>
      <c r="E2425" t="s">
        <v>6216</v>
      </c>
      <c r="F2425" s="10">
        <v>-9.4299999999999995E-2</v>
      </c>
      <c r="G2425" s="10">
        <v>3.1530999999999998</v>
      </c>
      <c r="H2425" t="s">
        <v>8341</v>
      </c>
      <c r="I2425">
        <v>15.95</v>
      </c>
      <c r="J2425" t="s">
        <v>34</v>
      </c>
      <c r="K2425" t="s">
        <v>79</v>
      </c>
    </row>
    <row r="2426" spans="2:11" x14ac:dyDescent="0.15">
      <c r="B2426" t="s">
        <v>4483</v>
      </c>
      <c r="C2426" t="s">
        <v>4484</v>
      </c>
      <c r="D2426" t="s">
        <v>33</v>
      </c>
      <c r="E2426">
        <v>10.75</v>
      </c>
      <c r="F2426" s="10">
        <v>0.10349999999999999</v>
      </c>
      <c r="G2426" s="10">
        <v>0.78390000000000004</v>
      </c>
      <c r="H2426" t="s">
        <v>8342</v>
      </c>
      <c r="I2426">
        <v>19.399999999999999</v>
      </c>
      <c r="J2426" t="s">
        <v>47</v>
      </c>
      <c r="K2426" t="s">
        <v>47</v>
      </c>
    </row>
    <row r="2427" spans="2:11" x14ac:dyDescent="0.15">
      <c r="B2427" t="s">
        <v>5073</v>
      </c>
      <c r="C2427" t="s">
        <v>5074</v>
      </c>
      <c r="D2427" t="s">
        <v>69</v>
      </c>
      <c r="E2427">
        <v>38.18</v>
      </c>
      <c r="F2427" s="10">
        <v>0.10150000000000001</v>
      </c>
      <c r="G2427" s="10">
        <v>9.2399999999999996E-2</v>
      </c>
      <c r="H2427" t="s">
        <v>8343</v>
      </c>
      <c r="I2427">
        <v>50.7</v>
      </c>
      <c r="J2427" t="s">
        <v>76</v>
      </c>
      <c r="K2427" t="s">
        <v>97</v>
      </c>
    </row>
    <row r="2428" spans="2:11" x14ac:dyDescent="0.15">
      <c r="B2428" t="s">
        <v>5429</v>
      </c>
      <c r="C2428" t="s">
        <v>8344</v>
      </c>
      <c r="D2428" t="s">
        <v>20</v>
      </c>
      <c r="E2428" t="s">
        <v>6216</v>
      </c>
      <c r="F2428" s="10">
        <v>-0.23069999999999999</v>
      </c>
      <c r="G2428" s="10">
        <v>0.68389999999999995</v>
      </c>
      <c r="H2428" t="s">
        <v>8345</v>
      </c>
      <c r="I2428">
        <v>17.170000000000002</v>
      </c>
      <c r="J2428" t="s">
        <v>21</v>
      </c>
      <c r="K2428" t="s">
        <v>63</v>
      </c>
    </row>
    <row r="2429" spans="2:11" x14ac:dyDescent="0.15">
      <c r="B2429" t="s">
        <v>5209</v>
      </c>
      <c r="C2429" t="s">
        <v>5210</v>
      </c>
      <c r="D2429" t="s">
        <v>20</v>
      </c>
      <c r="E2429" t="s">
        <v>6216</v>
      </c>
      <c r="F2429" s="10">
        <v>-0.1128</v>
      </c>
      <c r="G2429" s="10">
        <v>0.65459999999999996</v>
      </c>
      <c r="H2429" t="s">
        <v>8346</v>
      </c>
      <c r="I2429">
        <v>3.34</v>
      </c>
      <c r="J2429" t="s">
        <v>23</v>
      </c>
      <c r="K2429" t="s">
        <v>42</v>
      </c>
    </row>
    <row r="2430" spans="2:11" x14ac:dyDescent="0.15">
      <c r="B2430" t="s">
        <v>5917</v>
      </c>
      <c r="C2430" t="s">
        <v>5918</v>
      </c>
      <c r="D2430" t="s">
        <v>36</v>
      </c>
      <c r="E2430" t="s">
        <v>6216</v>
      </c>
      <c r="F2430" s="10">
        <v>-0.2555</v>
      </c>
      <c r="G2430" s="10">
        <v>0.2031</v>
      </c>
      <c r="H2430" t="s">
        <v>8347</v>
      </c>
      <c r="I2430">
        <v>10.09</v>
      </c>
      <c r="J2430" t="s">
        <v>37</v>
      </c>
      <c r="K2430" t="s">
        <v>60</v>
      </c>
    </row>
    <row r="2431" spans="2:11" x14ac:dyDescent="0.15">
      <c r="B2431" t="s">
        <v>5973</v>
      </c>
      <c r="C2431" t="s">
        <v>5974</v>
      </c>
      <c r="D2431" t="s">
        <v>36</v>
      </c>
      <c r="E2431" t="s">
        <v>6216</v>
      </c>
      <c r="F2431" s="10">
        <v>-0.48220000000000002</v>
      </c>
      <c r="G2431" s="10">
        <v>0.1186</v>
      </c>
      <c r="H2431" t="s">
        <v>8348</v>
      </c>
      <c r="I2431">
        <v>3.82</v>
      </c>
      <c r="J2431" t="s">
        <v>40</v>
      </c>
      <c r="K2431" t="s">
        <v>55</v>
      </c>
    </row>
    <row r="2432" spans="2:11" x14ac:dyDescent="0.15">
      <c r="B2432" t="s">
        <v>4771</v>
      </c>
      <c r="C2432" t="s">
        <v>4772</v>
      </c>
      <c r="D2432" t="s">
        <v>36</v>
      </c>
      <c r="E2432" t="s">
        <v>6216</v>
      </c>
      <c r="F2432" t="s">
        <v>6216</v>
      </c>
      <c r="G2432" t="s">
        <v>6216</v>
      </c>
      <c r="H2432" t="s">
        <v>8349</v>
      </c>
      <c r="I2432">
        <v>10.99</v>
      </c>
      <c r="J2432" t="s">
        <v>40</v>
      </c>
      <c r="K2432" t="s">
        <v>55</v>
      </c>
    </row>
    <row r="2433" spans="2:11" x14ac:dyDescent="0.15">
      <c r="B2433" t="s">
        <v>5573</v>
      </c>
      <c r="C2433" t="s">
        <v>5574</v>
      </c>
      <c r="D2433" t="s">
        <v>69</v>
      </c>
      <c r="E2433" t="s">
        <v>6216</v>
      </c>
      <c r="F2433" s="10">
        <v>6.6799999999999998E-2</v>
      </c>
      <c r="G2433" s="10">
        <v>1.6976</v>
      </c>
      <c r="H2433" t="s">
        <v>8350</v>
      </c>
      <c r="I2433">
        <v>12.15</v>
      </c>
      <c r="J2433" t="s">
        <v>70</v>
      </c>
      <c r="K2433" t="s">
        <v>106</v>
      </c>
    </row>
    <row r="2434" spans="2:11" x14ac:dyDescent="0.15">
      <c r="B2434" t="s">
        <v>8351</v>
      </c>
      <c r="C2434" t="s">
        <v>8352</v>
      </c>
      <c r="D2434" t="s">
        <v>36</v>
      </c>
      <c r="E2434" t="s">
        <v>6216</v>
      </c>
      <c r="F2434" t="s">
        <v>6216</v>
      </c>
      <c r="G2434" t="s">
        <v>6216</v>
      </c>
      <c r="H2434" t="s">
        <v>8353</v>
      </c>
      <c r="I2434">
        <v>20.84</v>
      </c>
      <c r="J2434" t="s">
        <v>40</v>
      </c>
      <c r="K2434" t="s">
        <v>41</v>
      </c>
    </row>
    <row r="2435" spans="2:11" x14ac:dyDescent="0.15">
      <c r="B2435" t="s">
        <v>4669</v>
      </c>
      <c r="C2435" t="s">
        <v>4670</v>
      </c>
      <c r="D2435" t="s">
        <v>25</v>
      </c>
      <c r="E2435">
        <v>29.44</v>
      </c>
      <c r="F2435" s="10">
        <v>-3.1300000000000001E-2</v>
      </c>
      <c r="G2435" s="10">
        <v>0.92669999999999997</v>
      </c>
      <c r="H2435" t="s">
        <v>8354</v>
      </c>
      <c r="I2435">
        <v>11.1</v>
      </c>
      <c r="J2435" t="s">
        <v>26</v>
      </c>
      <c r="K2435" t="s">
        <v>74</v>
      </c>
    </row>
    <row r="2436" spans="2:11" x14ac:dyDescent="0.15">
      <c r="B2436" t="s">
        <v>4785</v>
      </c>
      <c r="C2436" t="s">
        <v>4786</v>
      </c>
      <c r="D2436" t="s">
        <v>20</v>
      </c>
      <c r="E2436">
        <v>27.69</v>
      </c>
      <c r="F2436" s="10">
        <v>4.3200000000000002E-2</v>
      </c>
      <c r="G2436" s="10">
        <v>0.24879999999999999</v>
      </c>
      <c r="H2436" t="s">
        <v>8355</v>
      </c>
      <c r="I2436">
        <v>32.47</v>
      </c>
      <c r="J2436" t="s">
        <v>21</v>
      </c>
      <c r="K2436" t="s">
        <v>92</v>
      </c>
    </row>
    <row r="2437" spans="2:11" x14ac:dyDescent="0.15">
      <c r="B2437" t="s">
        <v>5615</v>
      </c>
      <c r="C2437" t="s">
        <v>5616</v>
      </c>
      <c r="D2437" t="s">
        <v>36</v>
      </c>
      <c r="E2437" t="s">
        <v>6216</v>
      </c>
      <c r="F2437" s="10">
        <v>-1.8684000000000001</v>
      </c>
      <c r="G2437" s="10">
        <v>0</v>
      </c>
      <c r="H2437" t="s">
        <v>8356</v>
      </c>
      <c r="I2437">
        <v>2.16</v>
      </c>
      <c r="J2437" t="s">
        <v>40</v>
      </c>
      <c r="K2437" t="s">
        <v>55</v>
      </c>
    </row>
    <row r="2438" spans="2:11" x14ac:dyDescent="0.15">
      <c r="B2438" t="s">
        <v>8357</v>
      </c>
      <c r="C2438" t="s">
        <v>8358</v>
      </c>
      <c r="D2438" t="s">
        <v>36</v>
      </c>
      <c r="E2438">
        <v>17.739999999999998</v>
      </c>
      <c r="F2438" s="10">
        <v>0.9113</v>
      </c>
      <c r="G2438" s="10">
        <v>0</v>
      </c>
      <c r="H2438" t="s">
        <v>8359</v>
      </c>
      <c r="I2438">
        <v>13.99</v>
      </c>
      <c r="J2438" t="s">
        <v>37</v>
      </c>
      <c r="K2438" t="s">
        <v>60</v>
      </c>
    </row>
    <row r="2439" spans="2:11" x14ac:dyDescent="0.15">
      <c r="B2439" t="s">
        <v>8360</v>
      </c>
      <c r="C2439" t="s">
        <v>8361</v>
      </c>
      <c r="D2439" t="s">
        <v>36</v>
      </c>
      <c r="E2439" t="s">
        <v>6216</v>
      </c>
      <c r="F2439" s="10">
        <v>-1.1009</v>
      </c>
      <c r="G2439" s="10">
        <v>5.9999999999999995E-4</v>
      </c>
      <c r="H2439" t="s">
        <v>8362</v>
      </c>
      <c r="I2439">
        <v>14.04</v>
      </c>
      <c r="J2439" t="s">
        <v>40</v>
      </c>
      <c r="K2439" t="s">
        <v>41</v>
      </c>
    </row>
    <row r="2440" spans="2:11" x14ac:dyDescent="0.15">
      <c r="B2440" t="s">
        <v>5039</v>
      </c>
      <c r="C2440" t="s">
        <v>5040</v>
      </c>
      <c r="D2440" t="s">
        <v>36</v>
      </c>
      <c r="E2440" t="s">
        <v>6216</v>
      </c>
      <c r="F2440" s="10">
        <v>-1.4360999999999999</v>
      </c>
      <c r="G2440" s="10">
        <v>0.65680000000000005</v>
      </c>
      <c r="H2440" t="s">
        <v>8363</v>
      </c>
      <c r="I2440">
        <v>7.87</v>
      </c>
      <c r="J2440" t="s">
        <v>37</v>
      </c>
      <c r="K2440" t="s">
        <v>60</v>
      </c>
    </row>
    <row r="2441" spans="2:11" x14ac:dyDescent="0.15">
      <c r="B2441" t="s">
        <v>4871</v>
      </c>
      <c r="C2441" t="s">
        <v>4872</v>
      </c>
      <c r="D2441" t="s">
        <v>36</v>
      </c>
      <c r="E2441">
        <v>29.14</v>
      </c>
      <c r="F2441" s="10">
        <v>0.18099999999999999</v>
      </c>
      <c r="G2441" s="10">
        <v>0.81730000000000003</v>
      </c>
      <c r="H2441" t="s">
        <v>8364</v>
      </c>
      <c r="I2441">
        <v>4.1100000000000003</v>
      </c>
      <c r="J2441" t="s">
        <v>40</v>
      </c>
      <c r="K2441" t="s">
        <v>41</v>
      </c>
    </row>
    <row r="2442" spans="2:11" x14ac:dyDescent="0.15">
      <c r="B2442" t="s">
        <v>4491</v>
      </c>
      <c r="C2442" t="s">
        <v>4492</v>
      </c>
      <c r="D2442" t="s">
        <v>80</v>
      </c>
      <c r="E2442">
        <v>35.729999999999997</v>
      </c>
      <c r="F2442" s="10">
        <v>9.4500000000000001E-2</v>
      </c>
      <c r="G2442" s="10">
        <v>1.5579000000000001</v>
      </c>
      <c r="H2442" t="s">
        <v>8365</v>
      </c>
      <c r="I2442">
        <v>21.97</v>
      </c>
      <c r="J2442" t="s">
        <v>80</v>
      </c>
      <c r="K2442" t="s">
        <v>81</v>
      </c>
    </row>
    <row r="2443" spans="2:11" x14ac:dyDescent="0.15">
      <c r="B2443" t="s">
        <v>4279</v>
      </c>
      <c r="C2443" t="s">
        <v>4280</v>
      </c>
      <c r="D2443" t="s">
        <v>36</v>
      </c>
      <c r="E2443">
        <v>6.04</v>
      </c>
      <c r="F2443" s="10">
        <v>0.60929999999999995</v>
      </c>
      <c r="G2443" s="10">
        <v>6.9999999999999999E-4</v>
      </c>
      <c r="H2443" t="s">
        <v>8366</v>
      </c>
      <c r="I2443">
        <v>4.05</v>
      </c>
      <c r="J2443" t="s">
        <v>40</v>
      </c>
      <c r="K2443" t="s">
        <v>55</v>
      </c>
    </row>
    <row r="2444" spans="2:11" x14ac:dyDescent="0.15">
      <c r="B2444" t="s">
        <v>8367</v>
      </c>
      <c r="C2444" t="s">
        <v>8368</v>
      </c>
      <c r="D2444" t="s">
        <v>36</v>
      </c>
      <c r="E2444" t="s">
        <v>6216</v>
      </c>
      <c r="F2444" t="s">
        <v>6216</v>
      </c>
      <c r="G2444" s="10">
        <v>0.30530000000000002</v>
      </c>
      <c r="H2444" t="s">
        <v>8369</v>
      </c>
      <c r="I2444">
        <v>1.83</v>
      </c>
      <c r="J2444" t="s">
        <v>40</v>
      </c>
      <c r="K2444" t="s">
        <v>55</v>
      </c>
    </row>
    <row r="2445" spans="2:11" x14ac:dyDescent="0.15">
      <c r="B2445" t="s">
        <v>5989</v>
      </c>
      <c r="C2445" t="s">
        <v>5990</v>
      </c>
      <c r="D2445" t="s">
        <v>36</v>
      </c>
      <c r="E2445" t="s">
        <v>6216</v>
      </c>
      <c r="F2445" s="10">
        <v>-0.68789999999999996</v>
      </c>
      <c r="G2445" s="10">
        <v>0.16789999999999999</v>
      </c>
      <c r="H2445" t="s">
        <v>8370</v>
      </c>
      <c r="I2445">
        <v>10.78</v>
      </c>
      <c r="J2445" t="s">
        <v>40</v>
      </c>
      <c r="K2445" t="s">
        <v>55</v>
      </c>
    </row>
    <row r="2446" spans="2:11" x14ac:dyDescent="0.15">
      <c r="B2446" t="s">
        <v>4599</v>
      </c>
      <c r="C2446" t="s">
        <v>4600</v>
      </c>
      <c r="D2446" t="s">
        <v>20</v>
      </c>
      <c r="E2446">
        <v>43.95</v>
      </c>
      <c r="F2446" s="10">
        <v>4.9500000000000002E-2</v>
      </c>
      <c r="G2446" s="10">
        <v>5.9700000000000003E-2</v>
      </c>
      <c r="H2446" t="s">
        <v>8371</v>
      </c>
      <c r="I2446">
        <v>14.86</v>
      </c>
      <c r="J2446" t="s">
        <v>23</v>
      </c>
      <c r="K2446" t="s">
        <v>42</v>
      </c>
    </row>
    <row r="2447" spans="2:11" x14ac:dyDescent="0.15">
      <c r="B2447" t="s">
        <v>4845</v>
      </c>
      <c r="C2447" t="s">
        <v>4846</v>
      </c>
      <c r="D2447" t="s">
        <v>28</v>
      </c>
      <c r="E2447">
        <v>24.29</v>
      </c>
      <c r="F2447" s="10">
        <v>5.8299999999999998E-2</v>
      </c>
      <c r="G2447" s="10">
        <v>3.1800000000000002E-2</v>
      </c>
      <c r="H2447" t="s">
        <v>8372</v>
      </c>
      <c r="I2447">
        <v>29.14</v>
      </c>
      <c r="J2447" t="s">
        <v>58</v>
      </c>
      <c r="K2447" t="s">
        <v>115</v>
      </c>
    </row>
    <row r="2448" spans="2:11" x14ac:dyDescent="0.15">
      <c r="B2448" t="s">
        <v>4679</v>
      </c>
      <c r="C2448" t="s">
        <v>4680</v>
      </c>
      <c r="D2448" t="s">
        <v>33</v>
      </c>
      <c r="E2448">
        <v>11.72</v>
      </c>
      <c r="F2448" s="10">
        <v>8.2900000000000001E-2</v>
      </c>
      <c r="G2448" s="10">
        <v>0.16850000000000001</v>
      </c>
      <c r="H2448" t="s">
        <v>8373</v>
      </c>
      <c r="I2448">
        <v>27.7</v>
      </c>
      <c r="J2448" t="s">
        <v>47</v>
      </c>
      <c r="K2448" t="s">
        <v>47</v>
      </c>
    </row>
    <row r="2449" spans="2:11" x14ac:dyDescent="0.15">
      <c r="B2449" t="s">
        <v>8374</v>
      </c>
      <c r="C2449" t="s">
        <v>8375</v>
      </c>
      <c r="D2449" t="s">
        <v>33</v>
      </c>
      <c r="E2449">
        <v>12.2</v>
      </c>
      <c r="F2449" s="10">
        <v>0.1057</v>
      </c>
      <c r="G2449" s="10">
        <v>0.23350000000000001</v>
      </c>
      <c r="H2449" t="s">
        <v>8376</v>
      </c>
      <c r="I2449">
        <v>16.329999999999998</v>
      </c>
      <c r="J2449" t="s">
        <v>47</v>
      </c>
      <c r="K2449" t="s">
        <v>47</v>
      </c>
    </row>
    <row r="2450" spans="2:11" x14ac:dyDescent="0.15">
      <c r="B2450" t="s">
        <v>5155</v>
      </c>
      <c r="C2450" t="s">
        <v>5156</v>
      </c>
      <c r="D2450" t="s">
        <v>69</v>
      </c>
      <c r="E2450">
        <v>17.600000000000001</v>
      </c>
      <c r="F2450" s="10">
        <v>0.1138</v>
      </c>
      <c r="G2450" s="10">
        <v>0.9486</v>
      </c>
      <c r="H2450" t="s">
        <v>8377</v>
      </c>
      <c r="I2450">
        <v>55.9</v>
      </c>
      <c r="J2450" t="s">
        <v>6370</v>
      </c>
      <c r="K2450" t="s">
        <v>96</v>
      </c>
    </row>
    <row r="2451" spans="2:11" x14ac:dyDescent="0.15">
      <c r="B2451" t="s">
        <v>4729</v>
      </c>
      <c r="C2451" t="s">
        <v>4730</v>
      </c>
      <c r="D2451" t="s">
        <v>80</v>
      </c>
      <c r="E2451">
        <v>55.9</v>
      </c>
      <c r="F2451" s="10">
        <v>2.1399999999999999E-2</v>
      </c>
      <c r="G2451" s="10">
        <v>0.13020000000000001</v>
      </c>
      <c r="H2451" t="s">
        <v>8378</v>
      </c>
      <c r="I2451">
        <v>16.920000000000002</v>
      </c>
      <c r="J2451" t="s">
        <v>80</v>
      </c>
      <c r="K2451" t="s">
        <v>102</v>
      </c>
    </row>
    <row r="2452" spans="2:11" x14ac:dyDescent="0.15">
      <c r="B2452" t="s">
        <v>3901</v>
      </c>
      <c r="C2452" t="s">
        <v>3902</v>
      </c>
      <c r="D2452" t="s">
        <v>43</v>
      </c>
      <c r="E2452" t="s">
        <v>6216</v>
      </c>
      <c r="F2452" s="10">
        <v>-0.47270000000000001</v>
      </c>
      <c r="G2452" s="10">
        <v>0.2908</v>
      </c>
      <c r="H2452" t="s">
        <v>8379</v>
      </c>
      <c r="I2452">
        <v>7.03</v>
      </c>
      <c r="J2452" t="s">
        <v>43</v>
      </c>
      <c r="K2452" t="s">
        <v>101</v>
      </c>
    </row>
    <row r="2453" spans="2:11" x14ac:dyDescent="0.15">
      <c r="B2453" t="s">
        <v>2935</v>
      </c>
      <c r="C2453" t="s">
        <v>2936</v>
      </c>
      <c r="D2453" t="s">
        <v>43</v>
      </c>
      <c r="E2453" t="s">
        <v>6216</v>
      </c>
      <c r="F2453" s="10">
        <v>-1.0557000000000001</v>
      </c>
      <c r="G2453" s="10">
        <v>1.6202000000000001</v>
      </c>
      <c r="H2453" t="s">
        <v>8380</v>
      </c>
      <c r="I2453">
        <v>4.8</v>
      </c>
      <c r="J2453" t="s">
        <v>43</v>
      </c>
      <c r="K2453" t="s">
        <v>44</v>
      </c>
    </row>
    <row r="2454" spans="2:11" x14ac:dyDescent="0.15">
      <c r="B2454" t="s">
        <v>5145</v>
      </c>
      <c r="C2454" t="s">
        <v>5146</v>
      </c>
      <c r="D2454" t="s">
        <v>36</v>
      </c>
      <c r="E2454">
        <v>26.92</v>
      </c>
      <c r="F2454" s="10">
        <v>7.4800000000000005E-2</v>
      </c>
      <c r="G2454" s="10">
        <v>0.40949999999999998</v>
      </c>
      <c r="H2454" t="s">
        <v>8381</v>
      </c>
      <c r="I2454">
        <v>29.71</v>
      </c>
      <c r="J2454" t="s">
        <v>37</v>
      </c>
      <c r="K2454" t="s">
        <v>99</v>
      </c>
    </row>
    <row r="2455" spans="2:11" x14ac:dyDescent="0.15">
      <c r="B2455" t="s">
        <v>8382</v>
      </c>
      <c r="C2455" t="s">
        <v>8383</v>
      </c>
      <c r="D2455" t="s">
        <v>36</v>
      </c>
      <c r="E2455" t="s">
        <v>6216</v>
      </c>
      <c r="F2455" s="10">
        <v>-1.1453</v>
      </c>
      <c r="G2455" s="10">
        <v>0.46350000000000002</v>
      </c>
      <c r="H2455" t="s">
        <v>8384</v>
      </c>
      <c r="I2455">
        <v>2.31</v>
      </c>
      <c r="J2455" t="s">
        <v>40</v>
      </c>
      <c r="K2455" t="s">
        <v>55</v>
      </c>
    </row>
    <row r="2456" spans="2:11" x14ac:dyDescent="0.15">
      <c r="B2456" t="s">
        <v>3941</v>
      </c>
      <c r="C2456" t="s">
        <v>3942</v>
      </c>
      <c r="D2456" t="s">
        <v>33</v>
      </c>
      <c r="E2456" t="s">
        <v>6216</v>
      </c>
      <c r="F2456" s="10">
        <v>-2.7400000000000001E-2</v>
      </c>
      <c r="G2456" s="10">
        <v>1.8599999999999998E-2</v>
      </c>
      <c r="H2456" t="s">
        <v>8385</v>
      </c>
      <c r="I2456">
        <v>14.11</v>
      </c>
      <c r="J2456" t="s">
        <v>85</v>
      </c>
      <c r="K2456" t="s">
        <v>85</v>
      </c>
    </row>
    <row r="2457" spans="2:11" x14ac:dyDescent="0.15">
      <c r="B2457" t="s">
        <v>5421</v>
      </c>
      <c r="C2457" t="s">
        <v>5422</v>
      </c>
      <c r="D2457" t="s">
        <v>80</v>
      </c>
      <c r="E2457" t="s">
        <v>6216</v>
      </c>
      <c r="F2457" s="10">
        <v>-1.4999999999999999E-2</v>
      </c>
      <c r="G2457" s="10">
        <v>1.4559</v>
      </c>
      <c r="H2457" t="s">
        <v>8386</v>
      </c>
      <c r="I2457">
        <v>17.84</v>
      </c>
      <c r="J2457" t="s">
        <v>80</v>
      </c>
      <c r="K2457" t="s">
        <v>81</v>
      </c>
    </row>
    <row r="2458" spans="2:11" x14ac:dyDescent="0.15">
      <c r="B2458" t="s">
        <v>4945</v>
      </c>
      <c r="C2458" t="s">
        <v>4946</v>
      </c>
      <c r="D2458" t="s">
        <v>89</v>
      </c>
      <c r="E2458">
        <v>3.78</v>
      </c>
      <c r="F2458" s="10">
        <v>0.16439999999999999</v>
      </c>
      <c r="G2458" s="10">
        <v>6.8999999999999999E-3</v>
      </c>
      <c r="H2458" t="s">
        <v>8387</v>
      </c>
      <c r="I2458">
        <v>12.6</v>
      </c>
      <c r="J2458" t="s">
        <v>89</v>
      </c>
      <c r="K2458" t="s">
        <v>120</v>
      </c>
    </row>
    <row r="2459" spans="2:11" x14ac:dyDescent="0.15">
      <c r="B2459" t="s">
        <v>4913</v>
      </c>
      <c r="C2459" t="s">
        <v>4914</v>
      </c>
      <c r="D2459" t="s">
        <v>69</v>
      </c>
      <c r="E2459" t="s">
        <v>6216</v>
      </c>
      <c r="F2459" s="10">
        <v>-0.17549999999999999</v>
      </c>
      <c r="G2459" s="10">
        <v>0.58560000000000001</v>
      </c>
      <c r="H2459" t="s">
        <v>8388</v>
      </c>
      <c r="I2459">
        <v>9.8800000000000008</v>
      </c>
      <c r="J2459" t="s">
        <v>70</v>
      </c>
      <c r="K2459" t="s">
        <v>118</v>
      </c>
    </row>
    <row r="2460" spans="2:11" x14ac:dyDescent="0.15">
      <c r="B2460" t="s">
        <v>5361</v>
      </c>
      <c r="C2460" t="s">
        <v>5362</v>
      </c>
      <c r="D2460" t="s">
        <v>28</v>
      </c>
      <c r="E2460" t="s">
        <v>6216</v>
      </c>
      <c r="F2460" s="10">
        <v>-0.49159999999999998</v>
      </c>
      <c r="G2460" s="10">
        <v>8.8353999999999999</v>
      </c>
      <c r="H2460" t="s">
        <v>8389</v>
      </c>
      <c r="I2460">
        <v>9.6300000000000008</v>
      </c>
      <c r="J2460" t="s">
        <v>58</v>
      </c>
      <c r="K2460" t="s">
        <v>59</v>
      </c>
    </row>
    <row r="2461" spans="2:11" x14ac:dyDescent="0.15">
      <c r="B2461" t="s">
        <v>4617</v>
      </c>
      <c r="C2461" t="s">
        <v>4618</v>
      </c>
      <c r="D2461" t="s">
        <v>80</v>
      </c>
      <c r="E2461">
        <v>202.94</v>
      </c>
      <c r="F2461" s="10">
        <v>3.6700000000000003E-2</v>
      </c>
      <c r="G2461" s="10">
        <v>0.22989999999999999</v>
      </c>
      <c r="H2461" t="s">
        <v>8390</v>
      </c>
      <c r="I2461">
        <v>46.6</v>
      </c>
      <c r="J2461" t="s">
        <v>80</v>
      </c>
      <c r="K2461" t="s">
        <v>102</v>
      </c>
    </row>
    <row r="2462" spans="2:11" x14ac:dyDescent="0.15">
      <c r="B2462" t="s">
        <v>5223</v>
      </c>
      <c r="C2462" t="s">
        <v>5224</v>
      </c>
      <c r="D2462" t="s">
        <v>36</v>
      </c>
      <c r="E2462" t="s">
        <v>6216</v>
      </c>
      <c r="F2462" s="10">
        <v>-1.5913999999999999</v>
      </c>
      <c r="G2462" s="10">
        <v>0.58020000000000005</v>
      </c>
      <c r="H2462" t="s">
        <v>8391</v>
      </c>
      <c r="I2462">
        <v>9.36</v>
      </c>
      <c r="J2462" t="s">
        <v>40</v>
      </c>
      <c r="K2462" t="s">
        <v>41</v>
      </c>
    </row>
    <row r="2463" spans="2:11" x14ac:dyDescent="0.15">
      <c r="B2463" t="s">
        <v>8392</v>
      </c>
      <c r="C2463" t="s">
        <v>8393</v>
      </c>
      <c r="D2463" t="s">
        <v>36</v>
      </c>
      <c r="E2463" t="s">
        <v>6216</v>
      </c>
      <c r="F2463" s="10">
        <v>-3.7193999999999998</v>
      </c>
      <c r="G2463" s="10">
        <v>0.71099999999999997</v>
      </c>
      <c r="H2463" t="s">
        <v>8394</v>
      </c>
      <c r="I2463">
        <v>7.61</v>
      </c>
      <c r="J2463" t="s">
        <v>40</v>
      </c>
      <c r="K2463" t="s">
        <v>41</v>
      </c>
    </row>
    <row r="2464" spans="2:11" x14ac:dyDescent="0.15">
      <c r="B2464" t="s">
        <v>4255</v>
      </c>
      <c r="C2464" t="s">
        <v>4256</v>
      </c>
      <c r="D2464" t="s">
        <v>43</v>
      </c>
      <c r="E2464">
        <v>962.38</v>
      </c>
      <c r="F2464" t="s">
        <v>6216</v>
      </c>
      <c r="G2464" t="s">
        <v>6216</v>
      </c>
      <c r="H2464" t="s">
        <v>8395</v>
      </c>
      <c r="I2464">
        <v>3.07</v>
      </c>
      <c r="J2464" t="s">
        <v>43</v>
      </c>
      <c r="K2464" t="s">
        <v>44</v>
      </c>
    </row>
    <row r="2465" spans="2:11" x14ac:dyDescent="0.15">
      <c r="B2465" t="s">
        <v>5877</v>
      </c>
      <c r="C2465" t="s">
        <v>5878</v>
      </c>
      <c r="D2465" t="s">
        <v>89</v>
      </c>
      <c r="E2465" t="s">
        <v>6216</v>
      </c>
      <c r="F2465" s="10">
        <v>-1.0951</v>
      </c>
      <c r="G2465" s="10">
        <v>0.95150000000000001</v>
      </c>
      <c r="H2465" t="s">
        <v>8396</v>
      </c>
      <c r="I2465">
        <v>2.4300000000000002</v>
      </c>
      <c r="J2465" t="s">
        <v>89</v>
      </c>
      <c r="K2465" t="s">
        <v>90</v>
      </c>
    </row>
    <row r="2466" spans="2:11" x14ac:dyDescent="0.15">
      <c r="B2466" t="s">
        <v>5401</v>
      </c>
      <c r="C2466" t="s">
        <v>5402</v>
      </c>
      <c r="D2466" t="s">
        <v>28</v>
      </c>
      <c r="E2466" t="s">
        <v>6216</v>
      </c>
      <c r="F2466" s="10">
        <v>-0.19689999999999999</v>
      </c>
      <c r="G2466" s="10">
        <v>2.2692000000000001</v>
      </c>
      <c r="H2466" t="s">
        <v>8397</v>
      </c>
      <c r="I2466">
        <v>15.59</v>
      </c>
      <c r="J2466" t="s">
        <v>58</v>
      </c>
      <c r="K2466" t="s">
        <v>59</v>
      </c>
    </row>
    <row r="2467" spans="2:11" x14ac:dyDescent="0.15">
      <c r="B2467" t="s">
        <v>5031</v>
      </c>
      <c r="C2467" t="s">
        <v>5032</v>
      </c>
      <c r="D2467" t="s">
        <v>69</v>
      </c>
      <c r="E2467">
        <v>272.33999999999997</v>
      </c>
      <c r="F2467" s="10">
        <v>-7.7999999999999996E-3</v>
      </c>
      <c r="G2467" s="10">
        <v>1.8535999999999999</v>
      </c>
      <c r="H2467" t="s">
        <v>8398</v>
      </c>
      <c r="I2467">
        <v>33.520000000000003</v>
      </c>
      <c r="J2467" t="s">
        <v>76</v>
      </c>
      <c r="K2467" t="s">
        <v>82</v>
      </c>
    </row>
    <row r="2468" spans="2:11" x14ac:dyDescent="0.15">
      <c r="B2468" t="s">
        <v>4791</v>
      </c>
      <c r="C2468" t="s">
        <v>4792</v>
      </c>
      <c r="D2468" t="s">
        <v>33</v>
      </c>
      <c r="E2468">
        <v>14.02</v>
      </c>
      <c r="F2468" s="10">
        <v>9.4299999999999995E-2</v>
      </c>
      <c r="G2468" s="10">
        <v>0.39550000000000002</v>
      </c>
      <c r="H2468" t="s">
        <v>8399</v>
      </c>
      <c r="I2468">
        <v>26.35</v>
      </c>
      <c r="J2468" t="s">
        <v>47</v>
      </c>
      <c r="K2468" t="s">
        <v>47</v>
      </c>
    </row>
    <row r="2469" spans="2:11" x14ac:dyDescent="0.15">
      <c r="B2469" t="s">
        <v>5069</v>
      </c>
      <c r="C2469" t="s">
        <v>5070</v>
      </c>
      <c r="D2469" t="s">
        <v>33</v>
      </c>
      <c r="E2469">
        <v>16.09</v>
      </c>
      <c r="F2469" s="10">
        <v>0.1066</v>
      </c>
      <c r="G2469" s="10">
        <v>0.2581</v>
      </c>
      <c r="H2469" t="s">
        <v>8400</v>
      </c>
      <c r="I2469">
        <v>14.97</v>
      </c>
      <c r="J2469" t="s">
        <v>47</v>
      </c>
      <c r="K2469" t="s">
        <v>111</v>
      </c>
    </row>
    <row r="2470" spans="2:11" x14ac:dyDescent="0.15">
      <c r="B2470" t="s">
        <v>5189</v>
      </c>
      <c r="C2470" t="s">
        <v>5190</v>
      </c>
      <c r="D2470" t="s">
        <v>25</v>
      </c>
      <c r="E2470">
        <v>9.07</v>
      </c>
      <c r="F2470" s="10">
        <v>0.1027</v>
      </c>
      <c r="G2470" s="10">
        <v>5.6634000000000002</v>
      </c>
      <c r="H2470" t="s">
        <v>8401</v>
      </c>
      <c r="I2470">
        <v>5.26</v>
      </c>
      <c r="J2470" t="s">
        <v>61</v>
      </c>
      <c r="K2470" t="s">
        <v>64</v>
      </c>
    </row>
    <row r="2471" spans="2:11" x14ac:dyDescent="0.15">
      <c r="B2471" t="s">
        <v>8402</v>
      </c>
      <c r="C2471" t="s">
        <v>8403</v>
      </c>
      <c r="D2471" t="s">
        <v>36</v>
      </c>
      <c r="E2471" t="s">
        <v>6216</v>
      </c>
      <c r="F2471" s="10">
        <v>-0.2747</v>
      </c>
      <c r="G2471" s="10">
        <v>0.1225</v>
      </c>
      <c r="H2471" t="s">
        <v>8404</v>
      </c>
      <c r="I2471">
        <v>5.45</v>
      </c>
      <c r="J2471" t="s">
        <v>37</v>
      </c>
      <c r="K2471" t="s">
        <v>60</v>
      </c>
    </row>
    <row r="2472" spans="2:11" x14ac:dyDescent="0.15">
      <c r="B2472" t="s">
        <v>8405</v>
      </c>
      <c r="C2472" t="s">
        <v>4502</v>
      </c>
      <c r="D2472" t="s">
        <v>69</v>
      </c>
      <c r="E2472">
        <v>16.84</v>
      </c>
      <c r="F2472" s="10">
        <v>4.0500000000000001E-2</v>
      </c>
      <c r="G2472" s="10">
        <v>0.34339999999999998</v>
      </c>
      <c r="H2472" t="s">
        <v>8406</v>
      </c>
      <c r="I2472">
        <v>12.86</v>
      </c>
      <c r="J2472" t="s">
        <v>6370</v>
      </c>
      <c r="K2472" t="s">
        <v>96</v>
      </c>
    </row>
    <row r="2473" spans="2:11" x14ac:dyDescent="0.15">
      <c r="B2473" t="s">
        <v>4239</v>
      </c>
      <c r="C2473" t="s">
        <v>4240</v>
      </c>
      <c r="D2473" t="s">
        <v>28</v>
      </c>
      <c r="E2473" t="s">
        <v>6216</v>
      </c>
      <c r="F2473" s="10">
        <v>-4.0099999999999997E-2</v>
      </c>
      <c r="G2473" s="10">
        <v>2.2726999999999999</v>
      </c>
      <c r="H2473" t="s">
        <v>8407</v>
      </c>
      <c r="I2473">
        <v>13.75</v>
      </c>
      <c r="J2473" t="s">
        <v>29</v>
      </c>
      <c r="K2473" t="s">
        <v>52</v>
      </c>
    </row>
    <row r="2474" spans="2:11" x14ac:dyDescent="0.15">
      <c r="B2474" t="s">
        <v>4859</v>
      </c>
      <c r="C2474" t="s">
        <v>4860</v>
      </c>
      <c r="D2474" t="s">
        <v>36</v>
      </c>
      <c r="E2474" t="s">
        <v>6216</v>
      </c>
      <c r="F2474" s="10">
        <v>-1.5109999999999999</v>
      </c>
      <c r="G2474" s="10">
        <v>0.25430000000000003</v>
      </c>
      <c r="H2474" t="s">
        <v>8408</v>
      </c>
      <c r="I2474">
        <v>6.91</v>
      </c>
      <c r="J2474" t="s">
        <v>40</v>
      </c>
      <c r="K2474" t="s">
        <v>55</v>
      </c>
    </row>
    <row r="2475" spans="2:11" x14ac:dyDescent="0.15">
      <c r="B2475" t="s">
        <v>4473</v>
      </c>
      <c r="C2475" t="s">
        <v>4474</v>
      </c>
      <c r="D2475" t="s">
        <v>80</v>
      </c>
      <c r="E2475" t="s">
        <v>6216</v>
      </c>
      <c r="F2475" s="10">
        <v>-0.41689999999999999</v>
      </c>
      <c r="G2475" s="10">
        <v>1.7603</v>
      </c>
      <c r="H2475" t="s">
        <v>8409</v>
      </c>
      <c r="I2475">
        <v>10.5</v>
      </c>
      <c r="J2475" t="s">
        <v>80</v>
      </c>
      <c r="K2475" t="s">
        <v>81</v>
      </c>
    </row>
    <row r="2476" spans="2:11" x14ac:dyDescent="0.15">
      <c r="B2476" t="s">
        <v>5153</v>
      </c>
      <c r="C2476" t="s">
        <v>5154</v>
      </c>
      <c r="D2476" t="s">
        <v>33</v>
      </c>
      <c r="E2476">
        <v>10.84</v>
      </c>
      <c r="F2476" s="10">
        <v>0.1226</v>
      </c>
      <c r="G2476" s="10">
        <v>0.24129999999999999</v>
      </c>
      <c r="H2476" t="s">
        <v>8410</v>
      </c>
      <c r="I2476">
        <v>50.5</v>
      </c>
      <c r="J2476" t="s">
        <v>47</v>
      </c>
      <c r="K2476" t="s">
        <v>47</v>
      </c>
    </row>
    <row r="2477" spans="2:11" x14ac:dyDescent="0.15">
      <c r="B2477" t="s">
        <v>4899</v>
      </c>
      <c r="C2477" t="s">
        <v>4900</v>
      </c>
      <c r="D2477" t="s">
        <v>33</v>
      </c>
      <c r="E2477">
        <v>18.2</v>
      </c>
      <c r="F2477" s="10">
        <v>6.7799999999999999E-2</v>
      </c>
      <c r="G2477" s="10">
        <v>0.218</v>
      </c>
      <c r="H2477" t="s">
        <v>8411</v>
      </c>
      <c r="I2477">
        <v>19.47</v>
      </c>
      <c r="J2477" t="s">
        <v>47</v>
      </c>
      <c r="K2477" t="s">
        <v>47</v>
      </c>
    </row>
    <row r="2478" spans="2:11" x14ac:dyDescent="0.15">
      <c r="B2478" t="s">
        <v>8412</v>
      </c>
      <c r="C2478" t="s">
        <v>8413</v>
      </c>
      <c r="D2478" t="s">
        <v>36</v>
      </c>
      <c r="E2478" t="s">
        <v>6216</v>
      </c>
      <c r="F2478" t="s">
        <v>6216</v>
      </c>
      <c r="G2478" t="s">
        <v>6216</v>
      </c>
      <c r="H2478" t="s">
        <v>8414</v>
      </c>
      <c r="I2478">
        <v>18.260000000000002</v>
      </c>
      <c r="J2478" t="s">
        <v>40</v>
      </c>
      <c r="K2478" t="s">
        <v>55</v>
      </c>
    </row>
    <row r="2479" spans="2:11" x14ac:dyDescent="0.15">
      <c r="B2479" t="s">
        <v>5323</v>
      </c>
      <c r="C2479" t="s">
        <v>5324</v>
      </c>
      <c r="D2479" t="s">
        <v>36</v>
      </c>
      <c r="E2479" t="s">
        <v>6216</v>
      </c>
      <c r="F2479" s="10">
        <v>-0.86729999999999996</v>
      </c>
      <c r="G2479" s="10">
        <v>0.65610000000000002</v>
      </c>
      <c r="H2479" t="s">
        <v>8415</v>
      </c>
      <c r="I2479">
        <v>6.66</v>
      </c>
      <c r="J2479" t="s">
        <v>40</v>
      </c>
      <c r="K2479" t="s">
        <v>55</v>
      </c>
    </row>
    <row r="2480" spans="2:11" x14ac:dyDescent="0.15">
      <c r="B2480" t="s">
        <v>4343</v>
      </c>
      <c r="C2480" t="s">
        <v>4344</v>
      </c>
      <c r="D2480" t="s">
        <v>80</v>
      </c>
      <c r="E2480" t="s">
        <v>6216</v>
      </c>
      <c r="F2480" s="10">
        <v>-0.1883</v>
      </c>
      <c r="G2480" s="10">
        <v>1.6751</v>
      </c>
      <c r="H2480" t="s">
        <v>8416</v>
      </c>
      <c r="I2480">
        <v>8.32</v>
      </c>
      <c r="J2480" t="s">
        <v>80</v>
      </c>
      <c r="K2480" t="s">
        <v>81</v>
      </c>
    </row>
    <row r="2481" spans="2:11" x14ac:dyDescent="0.15">
      <c r="B2481" t="s">
        <v>5965</v>
      </c>
      <c r="C2481" t="s">
        <v>5966</v>
      </c>
      <c r="D2481" t="s">
        <v>69</v>
      </c>
      <c r="E2481" t="s">
        <v>6216</v>
      </c>
      <c r="F2481" s="10">
        <v>0.1706</v>
      </c>
      <c r="G2481" s="10">
        <v>0.54220000000000002</v>
      </c>
      <c r="H2481" t="s">
        <v>8417</v>
      </c>
      <c r="I2481">
        <v>7.82</v>
      </c>
      <c r="J2481" t="s">
        <v>6370</v>
      </c>
      <c r="K2481" t="s">
        <v>96</v>
      </c>
    </row>
    <row r="2482" spans="2:11" x14ac:dyDescent="0.15">
      <c r="B2482" t="s">
        <v>4819</v>
      </c>
      <c r="C2482" t="s">
        <v>4820</v>
      </c>
      <c r="D2482" t="s">
        <v>33</v>
      </c>
      <c r="E2482">
        <v>9.67</v>
      </c>
      <c r="F2482" s="10">
        <v>9.5100000000000004E-2</v>
      </c>
      <c r="G2482" s="10">
        <v>0.16969999999999999</v>
      </c>
      <c r="H2482" t="s">
        <v>8418</v>
      </c>
      <c r="I2482">
        <v>24.68</v>
      </c>
      <c r="J2482" t="s">
        <v>47</v>
      </c>
      <c r="K2482" t="s">
        <v>47</v>
      </c>
    </row>
    <row r="2483" spans="2:11" x14ac:dyDescent="0.15">
      <c r="B2483" t="s">
        <v>5219</v>
      </c>
      <c r="C2483" t="s">
        <v>5220</v>
      </c>
      <c r="D2483" t="s">
        <v>28</v>
      </c>
      <c r="E2483">
        <v>12.64</v>
      </c>
      <c r="F2483" s="10">
        <v>4.2599999999999999E-2</v>
      </c>
      <c r="G2483" s="10">
        <v>0.55300000000000005</v>
      </c>
      <c r="H2483" t="s">
        <v>8419</v>
      </c>
      <c r="I2483">
        <v>21.31</v>
      </c>
      <c r="J2483" t="s">
        <v>31</v>
      </c>
      <c r="K2483" t="s">
        <v>116</v>
      </c>
    </row>
    <row r="2484" spans="2:11" x14ac:dyDescent="0.15">
      <c r="B2484" t="s">
        <v>4895</v>
      </c>
      <c r="C2484" t="s">
        <v>4896</v>
      </c>
      <c r="D2484" t="s">
        <v>36</v>
      </c>
      <c r="E2484" t="s">
        <v>6216</v>
      </c>
      <c r="F2484" s="10">
        <v>-0.36230000000000001</v>
      </c>
      <c r="G2484" s="10">
        <v>0.68589999999999995</v>
      </c>
      <c r="H2484" t="s">
        <v>8420</v>
      </c>
      <c r="I2484">
        <v>5.51</v>
      </c>
      <c r="J2484" t="s">
        <v>40</v>
      </c>
      <c r="K2484" t="s">
        <v>56</v>
      </c>
    </row>
    <row r="2485" spans="2:11" x14ac:dyDescent="0.15">
      <c r="B2485" t="s">
        <v>4809</v>
      </c>
      <c r="C2485" t="s">
        <v>4810</v>
      </c>
      <c r="D2485" t="s">
        <v>33</v>
      </c>
      <c r="E2485">
        <v>7.9</v>
      </c>
      <c r="F2485" s="10">
        <v>0.11070000000000001</v>
      </c>
      <c r="G2485" s="10">
        <v>0.17849999999999999</v>
      </c>
      <c r="H2485" t="s">
        <v>8421</v>
      </c>
      <c r="I2485">
        <v>13.86</v>
      </c>
      <c r="J2485" t="s">
        <v>85</v>
      </c>
      <c r="K2485" t="s">
        <v>85</v>
      </c>
    </row>
    <row r="2486" spans="2:11" x14ac:dyDescent="0.15">
      <c r="B2486" t="s">
        <v>4757</v>
      </c>
      <c r="C2486" t="s">
        <v>4758</v>
      </c>
      <c r="D2486" t="s">
        <v>45</v>
      </c>
      <c r="E2486" t="s">
        <v>6216</v>
      </c>
      <c r="F2486" s="10">
        <v>-2.4152999999999998</v>
      </c>
      <c r="G2486" s="10">
        <v>0.51190000000000002</v>
      </c>
      <c r="H2486" t="s">
        <v>8422</v>
      </c>
      <c r="I2486">
        <v>7.74</v>
      </c>
      <c r="J2486" t="s">
        <v>46</v>
      </c>
      <c r="K2486" t="s">
        <v>46</v>
      </c>
    </row>
    <row r="2487" spans="2:11" x14ac:dyDescent="0.15">
      <c r="B2487" t="s">
        <v>8423</v>
      </c>
      <c r="C2487" t="s">
        <v>8424</v>
      </c>
      <c r="D2487" t="s">
        <v>36</v>
      </c>
      <c r="E2487">
        <v>15.66</v>
      </c>
      <c r="F2487" s="10">
        <v>0.2487</v>
      </c>
      <c r="G2487" s="10">
        <v>0.38350000000000001</v>
      </c>
      <c r="H2487" t="s">
        <v>8425</v>
      </c>
      <c r="I2487">
        <v>10.050000000000001</v>
      </c>
      <c r="J2487" t="s">
        <v>37</v>
      </c>
      <c r="K2487" t="s">
        <v>38</v>
      </c>
    </row>
    <row r="2488" spans="2:11" x14ac:dyDescent="0.15">
      <c r="B2488" t="s">
        <v>8426</v>
      </c>
      <c r="C2488" t="s">
        <v>8427</v>
      </c>
      <c r="D2488" t="s">
        <v>69</v>
      </c>
      <c r="E2488" t="s">
        <v>6216</v>
      </c>
      <c r="F2488" t="s">
        <v>6216</v>
      </c>
      <c r="G2488" t="s">
        <v>6216</v>
      </c>
      <c r="H2488" t="s">
        <v>8428</v>
      </c>
      <c r="I2488">
        <v>7.96</v>
      </c>
      <c r="J2488" t="s">
        <v>76</v>
      </c>
      <c r="K2488" t="s">
        <v>97</v>
      </c>
    </row>
    <row r="2489" spans="2:11" x14ac:dyDescent="0.15">
      <c r="B2489" t="s">
        <v>8429</v>
      </c>
      <c r="C2489" t="s">
        <v>8430</v>
      </c>
      <c r="D2489" t="s">
        <v>36</v>
      </c>
      <c r="E2489" t="s">
        <v>6216</v>
      </c>
      <c r="F2489" s="10">
        <v>-0.4289</v>
      </c>
      <c r="G2489" s="10">
        <v>0.79920000000000002</v>
      </c>
      <c r="H2489" t="s">
        <v>8431</v>
      </c>
      <c r="I2489">
        <v>35.270000000000003</v>
      </c>
      <c r="J2489" t="s">
        <v>40</v>
      </c>
      <c r="K2489" t="s">
        <v>55</v>
      </c>
    </row>
    <row r="2490" spans="2:11" x14ac:dyDescent="0.15">
      <c r="B2490" t="s">
        <v>5075</v>
      </c>
      <c r="C2490" t="s">
        <v>5076</v>
      </c>
      <c r="D2490" t="s">
        <v>20</v>
      </c>
      <c r="E2490" t="s">
        <v>6216</v>
      </c>
      <c r="F2490" s="10">
        <v>-0.71319999999999995</v>
      </c>
      <c r="G2490" s="10">
        <v>2.1225000000000001</v>
      </c>
      <c r="H2490" t="s">
        <v>8432</v>
      </c>
      <c r="I2490">
        <v>11.19</v>
      </c>
      <c r="J2490" t="s">
        <v>21</v>
      </c>
      <c r="K2490" t="s">
        <v>63</v>
      </c>
    </row>
    <row r="2491" spans="2:11" x14ac:dyDescent="0.15">
      <c r="B2491" t="s">
        <v>5165</v>
      </c>
      <c r="C2491" t="s">
        <v>5166</v>
      </c>
      <c r="D2491" t="s">
        <v>65</v>
      </c>
      <c r="E2491" t="s">
        <v>6216</v>
      </c>
      <c r="F2491" t="s">
        <v>6216</v>
      </c>
      <c r="G2491" t="s">
        <v>6216</v>
      </c>
      <c r="H2491" t="s">
        <v>8433</v>
      </c>
      <c r="I2491">
        <v>11.3</v>
      </c>
      <c r="J2491" t="s">
        <v>65</v>
      </c>
      <c r="K2491" t="s">
        <v>98</v>
      </c>
    </row>
    <row r="2492" spans="2:11" x14ac:dyDescent="0.15">
      <c r="B2492" t="s">
        <v>8434</v>
      </c>
      <c r="C2492" t="s">
        <v>8435</v>
      </c>
      <c r="D2492" t="s">
        <v>20</v>
      </c>
      <c r="E2492">
        <v>27.62</v>
      </c>
      <c r="F2492" s="10">
        <v>0.62719999999999998</v>
      </c>
      <c r="G2492" s="10">
        <v>6.5624000000000002</v>
      </c>
      <c r="H2492" t="s">
        <v>8436</v>
      </c>
      <c r="I2492">
        <v>20.87</v>
      </c>
      <c r="J2492" t="s">
        <v>23</v>
      </c>
      <c r="K2492" t="s">
        <v>42</v>
      </c>
    </row>
    <row r="2493" spans="2:11" x14ac:dyDescent="0.15">
      <c r="B2493" t="s">
        <v>4953</v>
      </c>
      <c r="C2493" t="s">
        <v>4954</v>
      </c>
      <c r="D2493" t="s">
        <v>28</v>
      </c>
      <c r="E2493">
        <v>12.19</v>
      </c>
      <c r="F2493" s="10">
        <v>0.1419</v>
      </c>
      <c r="G2493" s="10">
        <v>0.1762</v>
      </c>
      <c r="H2493" t="s">
        <v>8437</v>
      </c>
      <c r="I2493">
        <v>16.579999999999998</v>
      </c>
      <c r="J2493" t="s">
        <v>67</v>
      </c>
      <c r="K2493" t="s">
        <v>100</v>
      </c>
    </row>
    <row r="2494" spans="2:11" x14ac:dyDescent="0.15">
      <c r="B2494" t="s">
        <v>8438</v>
      </c>
      <c r="C2494" t="s">
        <v>8439</v>
      </c>
      <c r="D2494" t="s">
        <v>36</v>
      </c>
      <c r="E2494" t="s">
        <v>6216</v>
      </c>
      <c r="F2494" s="10">
        <v>-2.2646999999999999</v>
      </c>
      <c r="G2494" s="10">
        <v>4.4349999999999996</v>
      </c>
      <c r="H2494" t="s">
        <v>8440</v>
      </c>
      <c r="I2494">
        <v>17.04</v>
      </c>
      <c r="J2494" t="s">
        <v>37</v>
      </c>
      <c r="K2494" t="s">
        <v>99</v>
      </c>
    </row>
    <row r="2495" spans="2:11" x14ac:dyDescent="0.15">
      <c r="B2495" t="s">
        <v>8441</v>
      </c>
      <c r="C2495" t="s">
        <v>8442</v>
      </c>
      <c r="D2495" t="s">
        <v>36</v>
      </c>
      <c r="E2495" t="s">
        <v>6216</v>
      </c>
      <c r="F2495" t="s">
        <v>6216</v>
      </c>
      <c r="G2495" t="s">
        <v>6216</v>
      </c>
      <c r="H2495" t="s">
        <v>8443</v>
      </c>
      <c r="I2495">
        <v>4.4400000000000004</v>
      </c>
      <c r="J2495" t="s">
        <v>37</v>
      </c>
      <c r="K2495" t="s">
        <v>60</v>
      </c>
    </row>
    <row r="2496" spans="2:11" x14ac:dyDescent="0.15">
      <c r="B2496" t="s">
        <v>5969</v>
      </c>
      <c r="C2496" t="s">
        <v>5970</v>
      </c>
      <c r="D2496" t="s">
        <v>36</v>
      </c>
      <c r="E2496" t="s">
        <v>6216</v>
      </c>
      <c r="F2496" s="10">
        <v>-4.758</v>
      </c>
      <c r="G2496" s="10">
        <v>9.2999999999999992E-3</v>
      </c>
      <c r="H2496" t="s">
        <v>8444</v>
      </c>
      <c r="I2496">
        <v>2.09</v>
      </c>
      <c r="J2496" t="s">
        <v>40</v>
      </c>
      <c r="K2496" t="s">
        <v>55</v>
      </c>
    </row>
    <row r="2497" spans="2:11" x14ac:dyDescent="0.15">
      <c r="B2497" t="s">
        <v>5579</v>
      </c>
      <c r="C2497" t="s">
        <v>5580</v>
      </c>
      <c r="D2497" t="s">
        <v>28</v>
      </c>
      <c r="E2497">
        <v>13.44</v>
      </c>
      <c r="F2497" s="10">
        <v>-4.5999999999999999E-2</v>
      </c>
      <c r="G2497" s="10">
        <v>0.25269999999999998</v>
      </c>
      <c r="H2497" t="s">
        <v>8445</v>
      </c>
      <c r="I2497">
        <v>33.79</v>
      </c>
      <c r="J2497" t="s">
        <v>67</v>
      </c>
      <c r="K2497" t="s">
        <v>100</v>
      </c>
    </row>
    <row r="2498" spans="2:11" x14ac:dyDescent="0.15">
      <c r="B2498" t="s">
        <v>4619</v>
      </c>
      <c r="C2498" t="s">
        <v>4620</v>
      </c>
      <c r="D2498" t="s">
        <v>20</v>
      </c>
      <c r="E2498">
        <v>47.8</v>
      </c>
      <c r="F2498" s="10">
        <v>0.20039999999999999</v>
      </c>
      <c r="G2498" s="10">
        <v>4.5199999999999997E-2</v>
      </c>
      <c r="H2498" t="s">
        <v>8446</v>
      </c>
      <c r="I2498">
        <v>43.5</v>
      </c>
      <c r="J2498" t="s">
        <v>23</v>
      </c>
      <c r="K2498" t="s">
        <v>24</v>
      </c>
    </row>
    <row r="2499" spans="2:11" x14ac:dyDescent="0.15">
      <c r="B2499" t="s">
        <v>5721</v>
      </c>
      <c r="C2499" t="s">
        <v>5722</v>
      </c>
      <c r="D2499" t="s">
        <v>36</v>
      </c>
      <c r="E2499" t="s">
        <v>6216</v>
      </c>
      <c r="F2499" s="10">
        <v>-0.74370000000000003</v>
      </c>
      <c r="G2499" s="10">
        <v>9.3700000000000006E-2</v>
      </c>
      <c r="H2499" t="s">
        <v>8447</v>
      </c>
      <c r="I2499">
        <v>12.72</v>
      </c>
      <c r="J2499" t="s">
        <v>40</v>
      </c>
      <c r="K2499" t="s">
        <v>55</v>
      </c>
    </row>
    <row r="2500" spans="2:11" x14ac:dyDescent="0.15">
      <c r="B2500" t="s">
        <v>4885</v>
      </c>
      <c r="C2500" t="s">
        <v>4886</v>
      </c>
      <c r="D2500" t="s">
        <v>33</v>
      </c>
      <c r="E2500">
        <v>9.31</v>
      </c>
      <c r="F2500" s="10">
        <v>0.129</v>
      </c>
      <c r="G2500" s="10">
        <v>0.255</v>
      </c>
      <c r="H2500" t="s">
        <v>8448</v>
      </c>
      <c r="I2500">
        <v>14.52</v>
      </c>
      <c r="J2500" t="s">
        <v>47</v>
      </c>
      <c r="K2500" t="s">
        <v>47</v>
      </c>
    </row>
    <row r="2501" spans="2:11" x14ac:dyDescent="0.15">
      <c r="B2501" t="s">
        <v>8449</v>
      </c>
      <c r="C2501" t="s">
        <v>8450</v>
      </c>
      <c r="D2501" t="s">
        <v>28</v>
      </c>
      <c r="E2501">
        <v>7.41</v>
      </c>
      <c r="F2501" s="10">
        <v>0.22539999999999999</v>
      </c>
      <c r="G2501" s="10">
        <v>1.2317</v>
      </c>
      <c r="H2501" t="s">
        <v>8451</v>
      </c>
      <c r="I2501">
        <v>36.340000000000003</v>
      </c>
      <c r="J2501" t="s">
        <v>29</v>
      </c>
      <c r="K2501" t="s">
        <v>52</v>
      </c>
    </row>
    <row r="2502" spans="2:11" x14ac:dyDescent="0.15">
      <c r="B2502" t="s">
        <v>5613</v>
      </c>
      <c r="C2502" t="s">
        <v>5614</v>
      </c>
      <c r="D2502" t="s">
        <v>36</v>
      </c>
      <c r="E2502" t="s">
        <v>6216</v>
      </c>
      <c r="F2502" s="10">
        <v>-0.3841</v>
      </c>
      <c r="G2502" s="10">
        <v>0.1153</v>
      </c>
      <c r="H2502" t="s">
        <v>8452</v>
      </c>
      <c r="I2502">
        <v>11.48</v>
      </c>
      <c r="J2502" t="s">
        <v>40</v>
      </c>
      <c r="K2502" t="s">
        <v>55</v>
      </c>
    </row>
    <row r="2503" spans="2:11" x14ac:dyDescent="0.15">
      <c r="B2503" t="s">
        <v>4215</v>
      </c>
      <c r="C2503" t="s">
        <v>8453</v>
      </c>
      <c r="D2503" t="s">
        <v>43</v>
      </c>
      <c r="E2503">
        <v>12.37</v>
      </c>
      <c r="F2503" s="10">
        <v>-0.2326</v>
      </c>
      <c r="G2503" s="10">
        <v>0.50760000000000005</v>
      </c>
      <c r="H2503" t="s">
        <v>8454</v>
      </c>
      <c r="I2503">
        <v>4.76</v>
      </c>
      <c r="J2503" t="s">
        <v>43</v>
      </c>
      <c r="K2503" t="s">
        <v>44</v>
      </c>
    </row>
    <row r="2504" spans="2:11" x14ac:dyDescent="0.15">
      <c r="B2504" t="s">
        <v>4557</v>
      </c>
      <c r="C2504" t="s">
        <v>4558</v>
      </c>
      <c r="D2504" t="s">
        <v>80</v>
      </c>
      <c r="E2504">
        <v>20.67</v>
      </c>
      <c r="F2504" s="10">
        <v>5.7099999999999998E-2</v>
      </c>
      <c r="G2504" s="10">
        <v>1.9821</v>
      </c>
      <c r="H2504" t="s">
        <v>8455</v>
      </c>
      <c r="I2504">
        <v>9.32</v>
      </c>
      <c r="J2504" t="s">
        <v>80</v>
      </c>
      <c r="K2504" t="s">
        <v>81</v>
      </c>
    </row>
    <row r="2505" spans="2:11" x14ac:dyDescent="0.15">
      <c r="B2505" t="s">
        <v>5581</v>
      </c>
      <c r="C2505" t="s">
        <v>5582</v>
      </c>
      <c r="D2505" t="s">
        <v>36</v>
      </c>
      <c r="E2505" t="s">
        <v>6216</v>
      </c>
      <c r="F2505" s="10">
        <v>-0.81489999999999996</v>
      </c>
      <c r="G2505" s="10">
        <v>0.57030000000000003</v>
      </c>
      <c r="H2505" t="s">
        <v>8456</v>
      </c>
      <c r="I2505">
        <v>9.1300000000000008</v>
      </c>
      <c r="J2505" t="s">
        <v>40</v>
      </c>
      <c r="K2505" t="s">
        <v>55</v>
      </c>
    </row>
    <row r="2506" spans="2:11" x14ac:dyDescent="0.15">
      <c r="B2506" t="s">
        <v>8457</v>
      </c>
      <c r="C2506" t="s">
        <v>8458</v>
      </c>
      <c r="D2506" t="s">
        <v>28</v>
      </c>
      <c r="E2506" t="s">
        <v>6216</v>
      </c>
      <c r="F2506" t="s">
        <v>6216</v>
      </c>
      <c r="G2506" s="10">
        <v>0</v>
      </c>
      <c r="H2506" t="s">
        <v>8459</v>
      </c>
      <c r="I2506">
        <v>9.15</v>
      </c>
      <c r="J2506" t="s">
        <v>67</v>
      </c>
      <c r="K2506" t="s">
        <v>100</v>
      </c>
    </row>
    <row r="2507" spans="2:11" x14ac:dyDescent="0.15">
      <c r="B2507" t="s">
        <v>8460</v>
      </c>
      <c r="C2507" t="s">
        <v>8461</v>
      </c>
      <c r="D2507" t="s">
        <v>45</v>
      </c>
      <c r="E2507" t="s">
        <v>6216</v>
      </c>
      <c r="F2507" t="s">
        <v>6216</v>
      </c>
      <c r="G2507" s="10">
        <v>3.3999999999999998E-3</v>
      </c>
      <c r="H2507" t="s">
        <v>8462</v>
      </c>
      <c r="I2507">
        <v>41</v>
      </c>
      <c r="J2507" t="s">
        <v>53</v>
      </c>
      <c r="K2507" t="s">
        <v>84</v>
      </c>
    </row>
    <row r="2508" spans="2:11" x14ac:dyDescent="0.15">
      <c r="B2508" t="s">
        <v>5021</v>
      </c>
      <c r="C2508" t="s">
        <v>5022</v>
      </c>
      <c r="D2508" t="s">
        <v>33</v>
      </c>
      <c r="E2508">
        <v>10.24</v>
      </c>
      <c r="F2508" s="10">
        <v>8.2299999999999998E-2</v>
      </c>
      <c r="G2508" s="10">
        <v>0.81689999999999996</v>
      </c>
      <c r="H2508" t="s">
        <v>8463</v>
      </c>
      <c r="I2508">
        <v>26.05</v>
      </c>
      <c r="J2508" t="s">
        <v>47</v>
      </c>
      <c r="K2508" t="s">
        <v>47</v>
      </c>
    </row>
    <row r="2509" spans="2:11" x14ac:dyDescent="0.15">
      <c r="B2509" t="s">
        <v>5951</v>
      </c>
      <c r="C2509" t="s">
        <v>5952</v>
      </c>
      <c r="D2509" t="s">
        <v>28</v>
      </c>
      <c r="E2509" t="s">
        <v>6216</v>
      </c>
      <c r="F2509" s="10">
        <v>-0.1348</v>
      </c>
      <c r="G2509" s="10">
        <v>1.1757</v>
      </c>
      <c r="H2509" t="s">
        <v>8464</v>
      </c>
      <c r="I2509">
        <v>3.23</v>
      </c>
      <c r="J2509" t="s">
        <v>29</v>
      </c>
      <c r="K2509" t="s">
        <v>30</v>
      </c>
    </row>
    <row r="2510" spans="2:11" x14ac:dyDescent="0.15">
      <c r="B2510" t="s">
        <v>4403</v>
      </c>
      <c r="C2510" t="s">
        <v>4404</v>
      </c>
      <c r="D2510" t="s">
        <v>28</v>
      </c>
      <c r="E2510" t="s">
        <v>6216</v>
      </c>
      <c r="F2510" s="10">
        <v>-1.2999000000000001</v>
      </c>
      <c r="G2510" s="10">
        <v>14.948700000000001</v>
      </c>
      <c r="H2510" t="s">
        <v>8465</v>
      </c>
      <c r="I2510">
        <v>10.81</v>
      </c>
      <c r="J2510" t="s">
        <v>58</v>
      </c>
      <c r="K2510" t="s">
        <v>115</v>
      </c>
    </row>
    <row r="2511" spans="2:11" x14ac:dyDescent="0.15">
      <c r="B2511" t="s">
        <v>8466</v>
      </c>
      <c r="C2511" t="s">
        <v>8467</v>
      </c>
      <c r="D2511" t="s">
        <v>80</v>
      </c>
      <c r="E2511" t="s">
        <v>6216</v>
      </c>
      <c r="F2511" t="s">
        <v>6216</v>
      </c>
      <c r="G2511" s="10">
        <v>1.6415999999999999</v>
      </c>
      <c r="H2511" t="s">
        <v>8468</v>
      </c>
      <c r="I2511">
        <v>15.67</v>
      </c>
      <c r="J2511" t="s">
        <v>80</v>
      </c>
      <c r="K2511" t="s">
        <v>81</v>
      </c>
    </row>
    <row r="2512" spans="2:11" x14ac:dyDescent="0.15">
      <c r="B2512" t="s">
        <v>5107</v>
      </c>
      <c r="C2512" t="s">
        <v>5108</v>
      </c>
      <c r="D2512" t="s">
        <v>20</v>
      </c>
      <c r="E2512" t="s">
        <v>6216</v>
      </c>
      <c r="F2512" s="10">
        <v>-4.3900000000000002E-2</v>
      </c>
      <c r="G2512" s="10">
        <v>8.3900000000000002E-2</v>
      </c>
      <c r="H2512" t="s">
        <v>8469</v>
      </c>
      <c r="I2512">
        <v>15.72</v>
      </c>
      <c r="J2512" t="s">
        <v>48</v>
      </c>
      <c r="K2512" t="s">
        <v>48</v>
      </c>
    </row>
    <row r="2513" spans="2:11" x14ac:dyDescent="0.15">
      <c r="B2513" t="s">
        <v>5339</v>
      </c>
      <c r="C2513" t="s">
        <v>5340</v>
      </c>
      <c r="D2513" t="s">
        <v>65</v>
      </c>
      <c r="E2513">
        <v>999.46</v>
      </c>
      <c r="F2513" s="10">
        <v>3.6999999999999998E-2</v>
      </c>
      <c r="G2513" s="10">
        <v>3.3955000000000002</v>
      </c>
      <c r="H2513" t="s">
        <v>8470</v>
      </c>
      <c r="I2513">
        <v>16.72</v>
      </c>
      <c r="J2513" t="s">
        <v>65</v>
      </c>
      <c r="K2513" t="s">
        <v>98</v>
      </c>
    </row>
    <row r="2514" spans="2:11" x14ac:dyDescent="0.15">
      <c r="B2514" t="s">
        <v>8471</v>
      </c>
      <c r="C2514" t="s">
        <v>8472</v>
      </c>
      <c r="D2514" t="s">
        <v>36</v>
      </c>
      <c r="E2514" t="s">
        <v>6216</v>
      </c>
      <c r="F2514" s="10">
        <v>-9.2779000000000007</v>
      </c>
      <c r="G2514" s="10">
        <v>0.43120000000000003</v>
      </c>
      <c r="H2514" t="s">
        <v>8473</v>
      </c>
      <c r="I2514">
        <v>3.74</v>
      </c>
      <c r="J2514" t="s">
        <v>40</v>
      </c>
      <c r="K2514" t="s">
        <v>55</v>
      </c>
    </row>
    <row r="2515" spans="2:11" x14ac:dyDescent="0.15">
      <c r="B2515" t="s">
        <v>8474</v>
      </c>
      <c r="C2515" t="s">
        <v>8475</v>
      </c>
      <c r="D2515" t="s">
        <v>36</v>
      </c>
      <c r="E2515">
        <v>44.4</v>
      </c>
      <c r="F2515" s="10">
        <v>0.29220000000000002</v>
      </c>
      <c r="G2515" s="10">
        <v>1.3347</v>
      </c>
      <c r="H2515" t="s">
        <v>8476</v>
      </c>
      <c r="I2515">
        <v>18.04</v>
      </c>
      <c r="J2515" t="s">
        <v>37</v>
      </c>
      <c r="K2515" t="s">
        <v>38</v>
      </c>
    </row>
    <row r="2516" spans="2:11" x14ac:dyDescent="0.15">
      <c r="B2516" t="s">
        <v>4695</v>
      </c>
      <c r="C2516" t="s">
        <v>4696</v>
      </c>
      <c r="D2516" t="s">
        <v>43</v>
      </c>
      <c r="E2516" t="s">
        <v>6216</v>
      </c>
      <c r="F2516" s="10">
        <v>-1.9699999999999999E-2</v>
      </c>
      <c r="G2516" s="10">
        <v>1.2878000000000001</v>
      </c>
      <c r="H2516" t="s">
        <v>8477</v>
      </c>
      <c r="I2516">
        <v>11.04</v>
      </c>
      <c r="J2516" t="s">
        <v>43</v>
      </c>
      <c r="K2516" t="s">
        <v>44</v>
      </c>
    </row>
    <row r="2517" spans="2:11" x14ac:dyDescent="0.15">
      <c r="B2517" t="s">
        <v>4709</v>
      </c>
      <c r="C2517" t="s">
        <v>4710</v>
      </c>
      <c r="D2517" t="s">
        <v>33</v>
      </c>
      <c r="E2517">
        <v>19.059999999999999</v>
      </c>
      <c r="F2517" s="10">
        <v>4.87E-2</v>
      </c>
      <c r="G2517" s="10">
        <v>1.1849000000000001</v>
      </c>
      <c r="H2517" t="s">
        <v>8478</v>
      </c>
      <c r="I2517">
        <v>23.03</v>
      </c>
      <c r="J2517" t="s">
        <v>47</v>
      </c>
      <c r="K2517" t="s">
        <v>47</v>
      </c>
    </row>
    <row r="2518" spans="2:11" x14ac:dyDescent="0.15">
      <c r="B2518" t="s">
        <v>4915</v>
      </c>
      <c r="C2518" t="s">
        <v>4916</v>
      </c>
      <c r="D2518" t="s">
        <v>33</v>
      </c>
      <c r="E2518">
        <v>10.91</v>
      </c>
      <c r="F2518" s="10">
        <v>7.8799999999999995E-2</v>
      </c>
      <c r="G2518" s="10">
        <v>0.38340000000000002</v>
      </c>
      <c r="H2518" t="s">
        <v>8479</v>
      </c>
      <c r="I2518">
        <v>19.510000000000002</v>
      </c>
      <c r="J2518" t="s">
        <v>47</v>
      </c>
      <c r="K2518" t="s">
        <v>47</v>
      </c>
    </row>
    <row r="2519" spans="2:11" x14ac:dyDescent="0.15">
      <c r="B2519" t="s">
        <v>5351</v>
      </c>
      <c r="C2519" t="s">
        <v>5352</v>
      </c>
      <c r="D2519" t="s">
        <v>36</v>
      </c>
      <c r="E2519" t="s">
        <v>6216</v>
      </c>
      <c r="F2519" s="10">
        <v>-0.67400000000000004</v>
      </c>
      <c r="G2519" s="10">
        <v>0.94369999999999998</v>
      </c>
      <c r="H2519" t="s">
        <v>8480</v>
      </c>
      <c r="I2519">
        <v>13.99</v>
      </c>
      <c r="J2519" t="s">
        <v>40</v>
      </c>
      <c r="K2519" t="s">
        <v>41</v>
      </c>
    </row>
    <row r="2520" spans="2:11" x14ac:dyDescent="0.15">
      <c r="B2520" t="s">
        <v>4769</v>
      </c>
      <c r="C2520" t="s">
        <v>4770</v>
      </c>
      <c r="D2520" t="s">
        <v>28</v>
      </c>
      <c r="E2520" t="s">
        <v>6216</v>
      </c>
      <c r="F2520" s="10">
        <v>-0.67930000000000001</v>
      </c>
      <c r="G2520" s="10">
        <v>1.9094</v>
      </c>
      <c r="H2520" t="s">
        <v>8480</v>
      </c>
      <c r="I2520">
        <v>10.02</v>
      </c>
      <c r="J2520" t="s">
        <v>58</v>
      </c>
      <c r="K2520" t="s">
        <v>59</v>
      </c>
    </row>
    <row r="2521" spans="2:11" x14ac:dyDescent="0.15">
      <c r="B2521" t="s">
        <v>8481</v>
      </c>
      <c r="C2521" t="s">
        <v>8482</v>
      </c>
      <c r="D2521" t="s">
        <v>33</v>
      </c>
      <c r="E2521">
        <v>10.55</v>
      </c>
      <c r="F2521" s="10">
        <v>0.15770000000000001</v>
      </c>
      <c r="G2521" s="10">
        <v>0.49580000000000002</v>
      </c>
      <c r="H2521" t="s">
        <v>8483</v>
      </c>
      <c r="I2521">
        <v>14.87</v>
      </c>
      <c r="J2521" t="s">
        <v>47</v>
      </c>
      <c r="K2521" t="s">
        <v>47</v>
      </c>
    </row>
    <row r="2522" spans="2:11" x14ac:dyDescent="0.15">
      <c r="B2522" t="s">
        <v>4891</v>
      </c>
      <c r="C2522" t="s">
        <v>4892</v>
      </c>
      <c r="D2522" t="s">
        <v>36</v>
      </c>
      <c r="E2522">
        <v>45.07</v>
      </c>
      <c r="F2522" s="10">
        <v>-0.1203</v>
      </c>
      <c r="G2522" s="10">
        <v>0.51390000000000002</v>
      </c>
      <c r="H2522" t="s">
        <v>8484</v>
      </c>
      <c r="I2522">
        <v>9.93</v>
      </c>
      <c r="J2522" t="s">
        <v>37</v>
      </c>
      <c r="K2522" t="s">
        <v>38</v>
      </c>
    </row>
    <row r="2523" spans="2:11" x14ac:dyDescent="0.15">
      <c r="B2523" t="s">
        <v>4883</v>
      </c>
      <c r="C2523" t="s">
        <v>4884</v>
      </c>
      <c r="D2523" t="s">
        <v>33</v>
      </c>
      <c r="E2523">
        <v>10.57</v>
      </c>
      <c r="F2523" s="10">
        <v>0.1085</v>
      </c>
      <c r="G2523" s="10">
        <v>0.63149999999999995</v>
      </c>
      <c r="H2523" t="s">
        <v>8485</v>
      </c>
      <c r="I2523">
        <v>24.41</v>
      </c>
      <c r="J2523" t="s">
        <v>47</v>
      </c>
      <c r="K2523" t="s">
        <v>47</v>
      </c>
    </row>
    <row r="2524" spans="2:11" x14ac:dyDescent="0.15">
      <c r="B2524" t="s">
        <v>4191</v>
      </c>
      <c r="C2524" t="s">
        <v>8486</v>
      </c>
      <c r="D2524" t="s">
        <v>25</v>
      </c>
      <c r="E2524">
        <v>294.83999999999997</v>
      </c>
      <c r="F2524" s="10">
        <v>-1.2535000000000001</v>
      </c>
      <c r="G2524" s="10">
        <v>1.3658999999999999</v>
      </c>
      <c r="H2524" t="s">
        <v>8487</v>
      </c>
      <c r="I2524">
        <v>5.13</v>
      </c>
      <c r="J2524" t="s">
        <v>26</v>
      </c>
      <c r="K2524" t="s">
        <v>74</v>
      </c>
    </row>
    <row r="2525" spans="2:11" x14ac:dyDescent="0.15">
      <c r="B2525" t="s">
        <v>5083</v>
      </c>
      <c r="C2525" t="s">
        <v>5084</v>
      </c>
      <c r="D2525" t="s">
        <v>33</v>
      </c>
      <c r="E2525">
        <v>13.39</v>
      </c>
      <c r="F2525" s="10">
        <v>0.1047</v>
      </c>
      <c r="G2525" s="10">
        <v>1.4800000000000001E-2</v>
      </c>
      <c r="H2525" t="s">
        <v>8488</v>
      </c>
      <c r="I2525">
        <v>51.3</v>
      </c>
      <c r="J2525" t="s">
        <v>47</v>
      </c>
      <c r="K2525" t="s">
        <v>47</v>
      </c>
    </row>
    <row r="2526" spans="2:11" x14ac:dyDescent="0.15">
      <c r="B2526" t="s">
        <v>4523</v>
      </c>
      <c r="C2526" t="s">
        <v>4524</v>
      </c>
      <c r="D2526" t="s">
        <v>69</v>
      </c>
      <c r="E2526" t="s">
        <v>6216</v>
      </c>
      <c r="F2526" s="10">
        <v>-0.13750000000000001</v>
      </c>
      <c r="G2526" s="10">
        <v>0.59179999999999999</v>
      </c>
      <c r="H2526" t="s">
        <v>8489</v>
      </c>
      <c r="I2526">
        <v>26.02</v>
      </c>
      <c r="J2526" t="s">
        <v>6370</v>
      </c>
      <c r="K2526" t="s">
        <v>96</v>
      </c>
    </row>
    <row r="2527" spans="2:11" x14ac:dyDescent="0.15">
      <c r="B2527" t="s">
        <v>3987</v>
      </c>
      <c r="C2527" t="s">
        <v>3988</v>
      </c>
      <c r="D2527" t="s">
        <v>36</v>
      </c>
      <c r="E2527" t="s">
        <v>6216</v>
      </c>
      <c r="F2527" s="10">
        <v>-0.1163</v>
      </c>
      <c r="G2527" s="10">
        <v>0.96550000000000002</v>
      </c>
      <c r="H2527" t="s">
        <v>8490</v>
      </c>
      <c r="I2527">
        <v>31.12</v>
      </c>
      <c r="J2527" t="s">
        <v>40</v>
      </c>
      <c r="K2527" t="s">
        <v>41</v>
      </c>
    </row>
    <row r="2528" spans="2:11" x14ac:dyDescent="0.15">
      <c r="B2528" t="s">
        <v>4269</v>
      </c>
      <c r="C2528" t="s">
        <v>4270</v>
      </c>
      <c r="D2528" t="s">
        <v>25</v>
      </c>
      <c r="E2528" t="s">
        <v>6216</v>
      </c>
      <c r="F2528" t="s">
        <v>6216</v>
      </c>
      <c r="G2528" t="s">
        <v>6216</v>
      </c>
      <c r="H2528" t="s">
        <v>8491</v>
      </c>
      <c r="I2528">
        <v>4.49</v>
      </c>
      <c r="J2528" t="s">
        <v>26</v>
      </c>
      <c r="K2528" t="s">
        <v>74</v>
      </c>
    </row>
    <row r="2529" spans="2:11" x14ac:dyDescent="0.15">
      <c r="B2529" t="s">
        <v>5005</v>
      </c>
      <c r="C2529" t="s">
        <v>5006</v>
      </c>
      <c r="D2529" t="s">
        <v>33</v>
      </c>
      <c r="E2529">
        <v>13.92</v>
      </c>
      <c r="F2529" s="10">
        <v>0.1026</v>
      </c>
      <c r="G2529" s="10">
        <v>0.57420000000000004</v>
      </c>
      <c r="H2529" t="s">
        <v>8492</v>
      </c>
      <c r="I2529">
        <v>31.25</v>
      </c>
      <c r="J2529" t="s">
        <v>47</v>
      </c>
      <c r="K2529" t="s">
        <v>47</v>
      </c>
    </row>
    <row r="2530" spans="2:11" x14ac:dyDescent="0.15">
      <c r="B2530" t="s">
        <v>5271</v>
      </c>
      <c r="C2530" t="s">
        <v>5272</v>
      </c>
      <c r="D2530" t="s">
        <v>69</v>
      </c>
      <c r="E2530">
        <v>7.17</v>
      </c>
      <c r="F2530" s="10">
        <v>1.0500000000000001E-2</v>
      </c>
      <c r="G2530" s="10">
        <v>1.1162000000000001</v>
      </c>
      <c r="H2530" t="s">
        <v>8493</v>
      </c>
      <c r="I2530">
        <v>22.99</v>
      </c>
      <c r="J2530" t="s">
        <v>76</v>
      </c>
      <c r="K2530" t="s">
        <v>97</v>
      </c>
    </row>
    <row r="2531" spans="2:11" x14ac:dyDescent="0.15">
      <c r="B2531" t="s">
        <v>4743</v>
      </c>
      <c r="C2531" t="s">
        <v>4744</v>
      </c>
      <c r="D2531" t="s">
        <v>36</v>
      </c>
      <c r="E2531" t="s">
        <v>6216</v>
      </c>
      <c r="F2531" s="10">
        <v>-2.5634999999999999</v>
      </c>
      <c r="G2531" s="10">
        <v>2.7722000000000002</v>
      </c>
      <c r="H2531" t="s">
        <v>8494</v>
      </c>
      <c r="I2531">
        <v>10.130000000000001</v>
      </c>
      <c r="J2531" t="s">
        <v>40</v>
      </c>
      <c r="K2531" t="s">
        <v>41</v>
      </c>
    </row>
    <row r="2532" spans="2:11" x14ac:dyDescent="0.15">
      <c r="B2532" t="s">
        <v>5027</v>
      </c>
      <c r="C2532" t="s">
        <v>5028</v>
      </c>
      <c r="D2532" t="s">
        <v>33</v>
      </c>
      <c r="E2532">
        <v>11.59</v>
      </c>
      <c r="F2532" s="10">
        <v>0.1502</v>
      </c>
      <c r="G2532" s="10">
        <v>0.99409999999999998</v>
      </c>
      <c r="H2532" t="s">
        <v>8495</v>
      </c>
      <c r="I2532">
        <v>22.95</v>
      </c>
      <c r="J2532" t="s">
        <v>47</v>
      </c>
      <c r="K2532" t="s">
        <v>47</v>
      </c>
    </row>
    <row r="2533" spans="2:11" x14ac:dyDescent="0.15">
      <c r="B2533" t="s">
        <v>5037</v>
      </c>
      <c r="C2533" t="s">
        <v>5038</v>
      </c>
      <c r="D2533" t="s">
        <v>65</v>
      </c>
      <c r="E2533">
        <v>4.74</v>
      </c>
      <c r="F2533" s="10">
        <v>0.28270000000000001</v>
      </c>
      <c r="G2533" s="10">
        <v>0.56389999999999996</v>
      </c>
      <c r="H2533" t="s">
        <v>8496</v>
      </c>
      <c r="I2533">
        <v>10.37</v>
      </c>
      <c r="J2533" t="s">
        <v>65</v>
      </c>
      <c r="K2533" t="s">
        <v>66</v>
      </c>
    </row>
    <row r="2534" spans="2:11" x14ac:dyDescent="0.15">
      <c r="B2534" t="s">
        <v>4925</v>
      </c>
      <c r="C2534" t="s">
        <v>4926</v>
      </c>
      <c r="D2534" t="s">
        <v>89</v>
      </c>
      <c r="E2534" t="s">
        <v>6216</v>
      </c>
      <c r="F2534" s="10">
        <v>-5.91E-2</v>
      </c>
      <c r="G2534" s="10">
        <v>3.3799999999999997E-2</v>
      </c>
      <c r="H2534" t="s">
        <v>8497</v>
      </c>
      <c r="I2534">
        <v>29.59</v>
      </c>
      <c r="J2534" t="s">
        <v>89</v>
      </c>
      <c r="K2534" t="s">
        <v>93</v>
      </c>
    </row>
    <row r="2535" spans="2:11" x14ac:dyDescent="0.15">
      <c r="B2535" t="s">
        <v>5169</v>
      </c>
      <c r="C2535" t="s">
        <v>5170</v>
      </c>
      <c r="D2535" t="s">
        <v>89</v>
      </c>
      <c r="E2535">
        <v>24.42</v>
      </c>
      <c r="F2535" s="10">
        <v>9.1200000000000003E-2</v>
      </c>
      <c r="G2535" s="10">
        <v>1.41E-2</v>
      </c>
      <c r="H2535" t="s">
        <v>8498</v>
      </c>
      <c r="I2535">
        <v>49.32</v>
      </c>
      <c r="J2535" t="s">
        <v>89</v>
      </c>
      <c r="K2535" t="s">
        <v>109</v>
      </c>
    </row>
    <row r="2536" spans="2:11" x14ac:dyDescent="0.15">
      <c r="B2536" t="s">
        <v>5527</v>
      </c>
      <c r="C2536" t="s">
        <v>5528</v>
      </c>
      <c r="D2536" t="s">
        <v>28</v>
      </c>
      <c r="E2536">
        <v>11.28</v>
      </c>
      <c r="F2536" s="10">
        <v>0.18509999999999999</v>
      </c>
      <c r="G2536" s="10">
        <v>0.42770000000000002</v>
      </c>
      <c r="H2536" t="s">
        <v>8499</v>
      </c>
      <c r="I2536">
        <v>23.07</v>
      </c>
      <c r="J2536" t="s">
        <v>67</v>
      </c>
      <c r="K2536" t="s">
        <v>68</v>
      </c>
    </row>
    <row r="2537" spans="2:11" x14ac:dyDescent="0.15">
      <c r="B2537" t="s">
        <v>4903</v>
      </c>
      <c r="C2537" t="s">
        <v>4904</v>
      </c>
      <c r="D2537" t="s">
        <v>33</v>
      </c>
      <c r="E2537">
        <v>12.89</v>
      </c>
      <c r="F2537" s="10">
        <v>0.1177</v>
      </c>
      <c r="G2537" s="10">
        <v>0</v>
      </c>
      <c r="H2537" t="s">
        <v>8500</v>
      </c>
      <c r="I2537">
        <v>17.989999999999998</v>
      </c>
      <c r="J2537" t="s">
        <v>85</v>
      </c>
      <c r="K2537" t="s">
        <v>85</v>
      </c>
    </row>
    <row r="2538" spans="2:11" x14ac:dyDescent="0.15">
      <c r="B2538" t="s">
        <v>4555</v>
      </c>
      <c r="C2538" t="s">
        <v>4556</v>
      </c>
      <c r="D2538" t="s">
        <v>43</v>
      </c>
      <c r="E2538">
        <v>42.8</v>
      </c>
      <c r="F2538" s="10">
        <v>3.5299999999999998E-2</v>
      </c>
      <c r="G2538" s="10">
        <v>0.16539999999999999</v>
      </c>
      <c r="H2538" t="s">
        <v>8501</v>
      </c>
      <c r="I2538">
        <v>4.3</v>
      </c>
      <c r="J2538" t="s">
        <v>43</v>
      </c>
      <c r="K2538" t="s">
        <v>44</v>
      </c>
    </row>
    <row r="2539" spans="2:11" x14ac:dyDescent="0.15">
      <c r="B2539" t="s">
        <v>5325</v>
      </c>
      <c r="C2539" t="s">
        <v>5326</v>
      </c>
      <c r="D2539" t="s">
        <v>69</v>
      </c>
      <c r="E2539" t="s">
        <v>6216</v>
      </c>
      <c r="F2539" s="10">
        <v>-0.21049999999999999</v>
      </c>
      <c r="G2539" s="10">
        <v>1.2269000000000001</v>
      </c>
      <c r="H2539" t="s">
        <v>8502</v>
      </c>
      <c r="I2539">
        <v>6.46</v>
      </c>
      <c r="J2539" t="s">
        <v>76</v>
      </c>
      <c r="K2539" t="s">
        <v>107</v>
      </c>
    </row>
    <row r="2540" spans="2:11" x14ac:dyDescent="0.15">
      <c r="B2540" t="s">
        <v>5057</v>
      </c>
      <c r="C2540" t="s">
        <v>5058</v>
      </c>
      <c r="D2540" t="s">
        <v>69</v>
      </c>
      <c r="E2540" t="s">
        <v>6216</v>
      </c>
      <c r="F2540" s="10">
        <v>-9.8799999999999999E-2</v>
      </c>
      <c r="G2540" s="10">
        <v>1.1402000000000001</v>
      </c>
      <c r="H2540" t="s">
        <v>8503</v>
      </c>
      <c r="I2540">
        <v>29.1</v>
      </c>
      <c r="J2540" t="s">
        <v>70</v>
      </c>
      <c r="K2540" t="s">
        <v>118</v>
      </c>
    </row>
    <row r="2541" spans="2:11" x14ac:dyDescent="0.15">
      <c r="B2541" t="s">
        <v>4591</v>
      </c>
      <c r="C2541" t="s">
        <v>4592</v>
      </c>
      <c r="D2541" t="s">
        <v>80</v>
      </c>
      <c r="E2541" t="s">
        <v>6216</v>
      </c>
      <c r="F2541" s="10">
        <v>-9.2399999999999996E-2</v>
      </c>
      <c r="G2541" s="10">
        <v>8.9891000000000005</v>
      </c>
      <c r="H2541" t="s">
        <v>8504</v>
      </c>
      <c r="I2541">
        <v>8.26</v>
      </c>
      <c r="J2541" t="s">
        <v>80</v>
      </c>
      <c r="K2541" t="s">
        <v>81</v>
      </c>
    </row>
    <row r="2542" spans="2:11" x14ac:dyDescent="0.15">
      <c r="B2542" t="s">
        <v>8505</v>
      </c>
      <c r="C2542" t="s">
        <v>8506</v>
      </c>
      <c r="D2542" t="s">
        <v>20</v>
      </c>
      <c r="E2542">
        <v>53.6</v>
      </c>
      <c r="F2542" s="10">
        <v>7.9500000000000001E-2</v>
      </c>
      <c r="G2542" s="10">
        <v>0.12230000000000001</v>
      </c>
      <c r="H2542" t="s">
        <v>8507</v>
      </c>
      <c r="I2542">
        <v>11.4</v>
      </c>
      <c r="J2542" t="s">
        <v>21</v>
      </c>
      <c r="K2542" t="s">
        <v>92</v>
      </c>
    </row>
    <row r="2543" spans="2:11" x14ac:dyDescent="0.15">
      <c r="B2543" t="s">
        <v>4833</v>
      </c>
      <c r="C2543" t="s">
        <v>4834</v>
      </c>
      <c r="D2543" t="s">
        <v>33</v>
      </c>
      <c r="E2543">
        <v>13.16</v>
      </c>
      <c r="F2543" s="10">
        <v>-0.16930000000000001</v>
      </c>
      <c r="G2543" s="10">
        <v>0.32840000000000003</v>
      </c>
      <c r="H2543" t="s">
        <v>8508</v>
      </c>
      <c r="I2543">
        <v>24.9</v>
      </c>
      <c r="J2543" t="s">
        <v>47</v>
      </c>
      <c r="K2543" t="s">
        <v>47</v>
      </c>
    </row>
    <row r="2544" spans="2:11" x14ac:dyDescent="0.15">
      <c r="B2544" t="s">
        <v>5335</v>
      </c>
      <c r="C2544" t="s">
        <v>5336</v>
      </c>
      <c r="D2544" t="s">
        <v>33</v>
      </c>
      <c r="E2544">
        <v>13.39</v>
      </c>
      <c r="F2544" s="10">
        <v>0.11509999999999999</v>
      </c>
      <c r="G2544" s="10">
        <v>0.29409999999999997</v>
      </c>
      <c r="H2544" t="s">
        <v>8509</v>
      </c>
      <c r="I2544">
        <v>21.87</v>
      </c>
      <c r="J2544" t="s">
        <v>47</v>
      </c>
      <c r="K2544" t="s">
        <v>47</v>
      </c>
    </row>
    <row r="2545" spans="2:11" x14ac:dyDescent="0.15">
      <c r="B2545" t="s">
        <v>5519</v>
      </c>
      <c r="C2545" t="s">
        <v>5520</v>
      </c>
      <c r="D2545" t="s">
        <v>33</v>
      </c>
      <c r="E2545">
        <v>9.86</v>
      </c>
      <c r="F2545" s="10">
        <v>0.16639999999999999</v>
      </c>
      <c r="G2545" s="10">
        <v>0.18129999999999999</v>
      </c>
      <c r="H2545" t="s">
        <v>8510</v>
      </c>
      <c r="I2545">
        <v>30.27</v>
      </c>
      <c r="J2545" t="s">
        <v>47</v>
      </c>
      <c r="K2545" t="s">
        <v>47</v>
      </c>
    </row>
    <row r="2546" spans="2:11" x14ac:dyDescent="0.15">
      <c r="B2546" t="s">
        <v>5533</v>
      </c>
      <c r="C2546" t="s">
        <v>5534</v>
      </c>
      <c r="D2546" t="s">
        <v>20</v>
      </c>
      <c r="E2546">
        <v>45.71</v>
      </c>
      <c r="F2546" s="10">
        <v>0.22009999999999999</v>
      </c>
      <c r="G2546" s="10">
        <v>0.06</v>
      </c>
      <c r="H2546" t="s">
        <v>8511</v>
      </c>
      <c r="I2546">
        <v>10.97</v>
      </c>
      <c r="J2546" t="s">
        <v>23</v>
      </c>
      <c r="K2546" t="s">
        <v>24</v>
      </c>
    </row>
    <row r="2547" spans="2:11" x14ac:dyDescent="0.15">
      <c r="B2547" t="s">
        <v>5355</v>
      </c>
      <c r="C2547" t="s">
        <v>5356</v>
      </c>
      <c r="D2547" t="s">
        <v>36</v>
      </c>
      <c r="E2547" t="s">
        <v>6216</v>
      </c>
      <c r="F2547" s="10">
        <v>-3.56</v>
      </c>
      <c r="G2547" s="10">
        <v>1.3978999999999999</v>
      </c>
      <c r="H2547" t="s">
        <v>8512</v>
      </c>
      <c r="I2547">
        <v>3.94</v>
      </c>
      <c r="J2547" t="s">
        <v>40</v>
      </c>
      <c r="K2547" t="s">
        <v>41</v>
      </c>
    </row>
    <row r="2548" spans="2:11" x14ac:dyDescent="0.15">
      <c r="B2548" t="s">
        <v>6023</v>
      </c>
      <c r="C2548" t="s">
        <v>6024</v>
      </c>
      <c r="D2548" t="s">
        <v>69</v>
      </c>
      <c r="E2548">
        <v>95.31</v>
      </c>
      <c r="F2548" s="10">
        <v>1.1900000000000001E-2</v>
      </c>
      <c r="G2548" s="10">
        <v>4.6353999999999997</v>
      </c>
      <c r="H2548" t="s">
        <v>8512</v>
      </c>
      <c r="I2548">
        <v>5.32</v>
      </c>
      <c r="J2548" t="s">
        <v>70</v>
      </c>
      <c r="K2548" t="s">
        <v>75</v>
      </c>
    </row>
    <row r="2549" spans="2:11" x14ac:dyDescent="0.15">
      <c r="B2549" t="s">
        <v>4389</v>
      </c>
      <c r="C2549" t="s">
        <v>4390</v>
      </c>
      <c r="D2549" t="s">
        <v>69</v>
      </c>
      <c r="E2549" t="s">
        <v>6216</v>
      </c>
      <c r="F2549" s="10">
        <v>-6.0100000000000001E-2</v>
      </c>
      <c r="G2549" s="10">
        <v>7.5200000000000003E-2</v>
      </c>
      <c r="H2549" t="s">
        <v>8513</v>
      </c>
      <c r="I2549">
        <v>13.38</v>
      </c>
      <c r="J2549" t="s">
        <v>76</v>
      </c>
      <c r="K2549" t="s">
        <v>107</v>
      </c>
    </row>
    <row r="2550" spans="2:11" x14ac:dyDescent="0.15">
      <c r="B2550" t="s">
        <v>5251</v>
      </c>
      <c r="C2550" t="s">
        <v>5252</v>
      </c>
      <c r="D2550" t="s">
        <v>28</v>
      </c>
      <c r="E2550">
        <v>25.64</v>
      </c>
      <c r="F2550" s="10">
        <v>-0.1065</v>
      </c>
      <c r="G2550" s="10">
        <v>0.53190000000000004</v>
      </c>
      <c r="H2550" t="s">
        <v>8514</v>
      </c>
      <c r="I2550">
        <v>116.49</v>
      </c>
      <c r="J2550" t="s">
        <v>58</v>
      </c>
      <c r="K2550" t="s">
        <v>59</v>
      </c>
    </row>
    <row r="2551" spans="2:11" x14ac:dyDescent="0.15">
      <c r="B2551" t="s">
        <v>8515</v>
      </c>
      <c r="C2551" t="s">
        <v>8516</v>
      </c>
      <c r="D2551" t="s">
        <v>28</v>
      </c>
      <c r="E2551">
        <v>25.64</v>
      </c>
      <c r="F2551" s="10">
        <v>-0.1065</v>
      </c>
      <c r="G2551" s="10">
        <v>0.53190000000000004</v>
      </c>
      <c r="H2551" t="s">
        <v>8514</v>
      </c>
      <c r="I2551">
        <v>563.1</v>
      </c>
      <c r="J2551" t="s">
        <v>58</v>
      </c>
      <c r="K2551" t="s">
        <v>59</v>
      </c>
    </row>
    <row r="2552" spans="2:11" x14ac:dyDescent="0.15">
      <c r="B2552" t="s">
        <v>5927</v>
      </c>
      <c r="C2552" t="s">
        <v>5928</v>
      </c>
      <c r="D2552" t="s">
        <v>36</v>
      </c>
      <c r="E2552" t="s">
        <v>6216</v>
      </c>
      <c r="F2552" t="s">
        <v>6216</v>
      </c>
      <c r="G2552" s="10">
        <v>0.04</v>
      </c>
      <c r="H2552" t="s">
        <v>8517</v>
      </c>
      <c r="I2552">
        <v>3.69</v>
      </c>
      <c r="J2552" t="s">
        <v>40</v>
      </c>
      <c r="K2552" t="s">
        <v>41</v>
      </c>
    </row>
    <row r="2553" spans="2:11" x14ac:dyDescent="0.15">
      <c r="B2553" t="s">
        <v>3013</v>
      </c>
      <c r="C2553" t="s">
        <v>3014</v>
      </c>
      <c r="D2553" t="s">
        <v>36</v>
      </c>
      <c r="E2553" t="s">
        <v>6216</v>
      </c>
      <c r="F2553" s="10">
        <v>-1.1351</v>
      </c>
      <c r="G2553" s="10">
        <v>1.2910999999999999</v>
      </c>
      <c r="H2553" t="s">
        <v>8518</v>
      </c>
      <c r="I2553">
        <v>6.95</v>
      </c>
      <c r="J2553" t="s">
        <v>40</v>
      </c>
      <c r="K2553" t="s">
        <v>41</v>
      </c>
    </row>
    <row r="2554" spans="2:11" x14ac:dyDescent="0.15">
      <c r="B2554" t="s">
        <v>5297</v>
      </c>
      <c r="C2554" t="s">
        <v>5298</v>
      </c>
      <c r="D2554" t="s">
        <v>25</v>
      </c>
      <c r="E2554" t="s">
        <v>6216</v>
      </c>
      <c r="F2554" s="10">
        <v>-0.12759999999999999</v>
      </c>
      <c r="G2554" s="10">
        <v>0.18390000000000001</v>
      </c>
      <c r="H2554" t="s">
        <v>8519</v>
      </c>
      <c r="I2554">
        <v>15.58</v>
      </c>
      <c r="J2554" t="s">
        <v>61</v>
      </c>
      <c r="K2554" t="s">
        <v>64</v>
      </c>
    </row>
    <row r="2555" spans="2:11" x14ac:dyDescent="0.15">
      <c r="B2555" t="s">
        <v>5283</v>
      </c>
      <c r="C2555" t="s">
        <v>5284</v>
      </c>
      <c r="D2555" t="s">
        <v>36</v>
      </c>
      <c r="E2555" t="s">
        <v>6216</v>
      </c>
      <c r="F2555" s="10">
        <v>-0.76749999999999996</v>
      </c>
      <c r="G2555" s="10">
        <v>0.34889999999999999</v>
      </c>
      <c r="H2555" t="s">
        <v>8520</v>
      </c>
      <c r="I2555">
        <v>10.69</v>
      </c>
      <c r="J2555" t="s">
        <v>40</v>
      </c>
      <c r="K2555" t="s">
        <v>55</v>
      </c>
    </row>
    <row r="2556" spans="2:11" x14ac:dyDescent="0.15">
      <c r="B2556" t="s">
        <v>8521</v>
      </c>
      <c r="C2556" t="s">
        <v>8522</v>
      </c>
      <c r="D2556" t="s">
        <v>36</v>
      </c>
      <c r="E2556" t="s">
        <v>6216</v>
      </c>
      <c r="F2556" s="10">
        <v>-0.36299999999999999</v>
      </c>
      <c r="G2556" s="10">
        <v>4.4999999999999997E-3</v>
      </c>
      <c r="H2556" t="s">
        <v>8523</v>
      </c>
      <c r="I2556">
        <v>16.2</v>
      </c>
      <c r="J2556" t="s">
        <v>40</v>
      </c>
      <c r="K2556" t="s">
        <v>55</v>
      </c>
    </row>
    <row r="2557" spans="2:11" x14ac:dyDescent="0.15">
      <c r="B2557" t="s">
        <v>8524</v>
      </c>
      <c r="C2557" t="s">
        <v>8525</v>
      </c>
      <c r="D2557" t="s">
        <v>80</v>
      </c>
      <c r="E2557" t="s">
        <v>6216</v>
      </c>
      <c r="F2557" t="s">
        <v>6216</v>
      </c>
      <c r="G2557" t="s">
        <v>6216</v>
      </c>
      <c r="H2557" t="s">
        <v>8526</v>
      </c>
      <c r="I2557">
        <v>63.46</v>
      </c>
      <c r="J2557" t="s">
        <v>80</v>
      </c>
      <c r="K2557" t="s">
        <v>102</v>
      </c>
    </row>
    <row r="2558" spans="2:11" x14ac:dyDescent="0.15">
      <c r="B2558" t="s">
        <v>5041</v>
      </c>
      <c r="C2558" t="s">
        <v>5042</v>
      </c>
      <c r="D2558" t="s">
        <v>65</v>
      </c>
      <c r="E2558">
        <v>21.99</v>
      </c>
      <c r="F2558" s="10">
        <v>0.1041</v>
      </c>
      <c r="G2558" s="10">
        <v>1.0169999999999999</v>
      </c>
      <c r="H2558" t="s">
        <v>8527</v>
      </c>
      <c r="I2558">
        <v>39.590000000000003</v>
      </c>
      <c r="J2558" t="s">
        <v>65</v>
      </c>
      <c r="K2558" t="s">
        <v>98</v>
      </c>
    </row>
    <row r="2559" spans="2:11" x14ac:dyDescent="0.15">
      <c r="B2559" t="s">
        <v>5161</v>
      </c>
      <c r="C2559" t="s">
        <v>5162</v>
      </c>
      <c r="D2559" t="s">
        <v>33</v>
      </c>
      <c r="E2559">
        <v>8.0299999999999994</v>
      </c>
      <c r="F2559" s="10">
        <v>0.1341</v>
      </c>
      <c r="G2559" s="10">
        <v>0.60409999999999997</v>
      </c>
      <c r="H2559" t="s">
        <v>8528</v>
      </c>
      <c r="I2559">
        <v>19.920000000000002</v>
      </c>
      <c r="J2559" t="s">
        <v>47</v>
      </c>
      <c r="K2559" t="s">
        <v>47</v>
      </c>
    </row>
    <row r="2560" spans="2:11" x14ac:dyDescent="0.15">
      <c r="B2560" t="s">
        <v>4823</v>
      </c>
      <c r="C2560" t="s">
        <v>4824</v>
      </c>
      <c r="D2560" t="s">
        <v>36</v>
      </c>
      <c r="E2560" t="s">
        <v>6216</v>
      </c>
      <c r="F2560" s="10">
        <v>-0.35020000000000001</v>
      </c>
      <c r="G2560" s="10">
        <v>1.18E-2</v>
      </c>
      <c r="H2560" t="s">
        <v>8529</v>
      </c>
      <c r="I2560">
        <v>4.8600000000000003</v>
      </c>
      <c r="J2560" t="s">
        <v>40</v>
      </c>
      <c r="K2560" t="s">
        <v>41</v>
      </c>
    </row>
    <row r="2561" spans="2:11" x14ac:dyDescent="0.15">
      <c r="B2561" t="s">
        <v>5329</v>
      </c>
      <c r="C2561" t="s">
        <v>5330</v>
      </c>
      <c r="D2561" t="s">
        <v>69</v>
      </c>
      <c r="E2561">
        <v>27.6</v>
      </c>
      <c r="F2561" s="10">
        <v>8.0999999999999996E-3</v>
      </c>
      <c r="G2561" s="10">
        <v>2.3313000000000001</v>
      </c>
      <c r="H2561" t="s">
        <v>8530</v>
      </c>
      <c r="I2561">
        <v>11.37</v>
      </c>
      <c r="J2561" t="s">
        <v>76</v>
      </c>
      <c r="K2561" t="s">
        <v>97</v>
      </c>
    </row>
    <row r="2562" spans="2:11" x14ac:dyDescent="0.15">
      <c r="B2562" t="s">
        <v>5511</v>
      </c>
      <c r="C2562" t="s">
        <v>5512</v>
      </c>
      <c r="D2562" t="s">
        <v>36</v>
      </c>
      <c r="E2562" t="s">
        <v>6216</v>
      </c>
      <c r="F2562" s="10">
        <v>-0.73750000000000004</v>
      </c>
      <c r="G2562" s="10">
        <v>3.8800000000000001E-2</v>
      </c>
      <c r="H2562" t="s">
        <v>8531</v>
      </c>
      <c r="I2562">
        <v>7.15</v>
      </c>
      <c r="J2562" t="s">
        <v>40</v>
      </c>
      <c r="K2562" t="s">
        <v>55</v>
      </c>
    </row>
    <row r="2563" spans="2:11" x14ac:dyDescent="0.15">
      <c r="B2563" t="s">
        <v>6025</v>
      </c>
      <c r="C2563" t="s">
        <v>6026</v>
      </c>
      <c r="D2563" t="s">
        <v>36</v>
      </c>
      <c r="E2563" t="s">
        <v>6216</v>
      </c>
      <c r="F2563" t="s">
        <v>6216</v>
      </c>
      <c r="G2563" t="s">
        <v>6216</v>
      </c>
      <c r="H2563" t="s">
        <v>8532</v>
      </c>
      <c r="I2563">
        <v>7.6</v>
      </c>
      <c r="J2563" t="s">
        <v>40</v>
      </c>
      <c r="K2563" t="s">
        <v>41</v>
      </c>
    </row>
    <row r="2564" spans="2:11" x14ac:dyDescent="0.15">
      <c r="B2564" t="s">
        <v>5411</v>
      </c>
      <c r="C2564" t="s">
        <v>5412</v>
      </c>
      <c r="D2564" t="s">
        <v>36</v>
      </c>
      <c r="E2564" t="s">
        <v>6216</v>
      </c>
      <c r="F2564" s="10">
        <v>-0.2243</v>
      </c>
      <c r="G2564" s="10">
        <v>1.6E-2</v>
      </c>
      <c r="H2564" t="s">
        <v>8533</v>
      </c>
      <c r="I2564">
        <v>10.210000000000001</v>
      </c>
      <c r="J2564" t="s">
        <v>37</v>
      </c>
      <c r="K2564" t="s">
        <v>60</v>
      </c>
    </row>
    <row r="2565" spans="2:11" x14ac:dyDescent="0.15">
      <c r="B2565" t="s">
        <v>5089</v>
      </c>
      <c r="C2565" t="s">
        <v>5090</v>
      </c>
      <c r="D2565" t="s">
        <v>20</v>
      </c>
      <c r="E2565" t="s">
        <v>6216</v>
      </c>
      <c r="F2565" s="10">
        <v>-0.13850000000000001</v>
      </c>
      <c r="G2565" s="10">
        <v>0.10199999999999999</v>
      </c>
      <c r="H2565" t="s">
        <v>8534</v>
      </c>
      <c r="I2565">
        <v>6.64</v>
      </c>
      <c r="J2565" t="s">
        <v>23</v>
      </c>
      <c r="K2565" t="s">
        <v>24</v>
      </c>
    </row>
    <row r="2566" spans="2:11" x14ac:dyDescent="0.15">
      <c r="B2566" t="s">
        <v>5051</v>
      </c>
      <c r="C2566" t="s">
        <v>5052</v>
      </c>
      <c r="D2566" t="s">
        <v>33</v>
      </c>
      <c r="E2566">
        <v>10.7</v>
      </c>
      <c r="F2566" s="10">
        <v>8.8599999999999998E-2</v>
      </c>
      <c r="G2566" s="10">
        <v>0.70050000000000001</v>
      </c>
      <c r="H2566" t="s">
        <v>8535</v>
      </c>
      <c r="I2566">
        <v>20.329999999999998</v>
      </c>
      <c r="J2566" t="s">
        <v>47</v>
      </c>
      <c r="K2566" t="s">
        <v>47</v>
      </c>
    </row>
    <row r="2567" spans="2:11" x14ac:dyDescent="0.15">
      <c r="B2567" t="s">
        <v>5403</v>
      </c>
      <c r="C2567" t="s">
        <v>8536</v>
      </c>
      <c r="D2567" t="s">
        <v>45</v>
      </c>
      <c r="E2567" t="s">
        <v>6216</v>
      </c>
      <c r="F2567" s="10">
        <v>-0.86299999999999999</v>
      </c>
      <c r="G2567" s="10">
        <v>0.6361</v>
      </c>
      <c r="H2567" t="s">
        <v>8537</v>
      </c>
      <c r="I2567">
        <v>2.73</v>
      </c>
      <c r="J2567" t="s">
        <v>53</v>
      </c>
      <c r="K2567" t="s">
        <v>54</v>
      </c>
    </row>
    <row r="2568" spans="2:11" x14ac:dyDescent="0.15">
      <c r="B2568" t="s">
        <v>4763</v>
      </c>
      <c r="C2568" t="s">
        <v>4764</v>
      </c>
      <c r="D2568" t="s">
        <v>69</v>
      </c>
      <c r="E2568">
        <v>24.7</v>
      </c>
      <c r="F2568" s="10">
        <v>4.4400000000000002E-2</v>
      </c>
      <c r="G2568" s="10">
        <v>1.83E-2</v>
      </c>
      <c r="H2568" t="s">
        <v>8538</v>
      </c>
      <c r="I2568">
        <v>30.14</v>
      </c>
      <c r="J2568" t="s">
        <v>76</v>
      </c>
      <c r="K2568" t="s">
        <v>91</v>
      </c>
    </row>
    <row r="2569" spans="2:11" x14ac:dyDescent="0.15">
      <c r="B2569" t="s">
        <v>5247</v>
      </c>
      <c r="C2569" t="s">
        <v>5248</v>
      </c>
      <c r="D2569" t="s">
        <v>33</v>
      </c>
      <c r="E2569">
        <v>11.09</v>
      </c>
      <c r="F2569" s="10">
        <v>8.0100000000000005E-2</v>
      </c>
      <c r="G2569" s="10">
        <v>0.1148</v>
      </c>
      <c r="H2569" t="s">
        <v>8539</v>
      </c>
      <c r="I2569">
        <v>15.99</v>
      </c>
      <c r="J2569" t="s">
        <v>47</v>
      </c>
      <c r="K2569" t="s">
        <v>47</v>
      </c>
    </row>
    <row r="2570" spans="2:11" x14ac:dyDescent="0.15">
      <c r="B2570" t="s">
        <v>4727</v>
      </c>
      <c r="C2570" t="s">
        <v>4728</v>
      </c>
      <c r="D2570" t="s">
        <v>43</v>
      </c>
      <c r="E2570">
        <v>3.03</v>
      </c>
      <c r="F2570" s="10">
        <v>8.9599999999999999E-2</v>
      </c>
      <c r="G2570" s="10">
        <v>0.57189999999999996</v>
      </c>
      <c r="H2570" t="s">
        <v>8540</v>
      </c>
      <c r="I2570">
        <v>8.35</v>
      </c>
      <c r="J2570" t="s">
        <v>43</v>
      </c>
      <c r="K2570" t="s">
        <v>44</v>
      </c>
    </row>
    <row r="2571" spans="2:11" x14ac:dyDescent="0.15">
      <c r="B2571" t="s">
        <v>5019</v>
      </c>
      <c r="C2571" t="s">
        <v>5020</v>
      </c>
      <c r="D2571" t="s">
        <v>33</v>
      </c>
      <c r="E2571">
        <v>11.02</v>
      </c>
      <c r="F2571" s="10">
        <v>9.9699999999999997E-2</v>
      </c>
      <c r="G2571" s="10">
        <v>0.28720000000000001</v>
      </c>
      <c r="H2571" t="s">
        <v>8541</v>
      </c>
      <c r="I2571">
        <v>29.09</v>
      </c>
      <c r="J2571" t="s">
        <v>47</v>
      </c>
      <c r="K2571" t="s">
        <v>47</v>
      </c>
    </row>
    <row r="2572" spans="2:11" x14ac:dyDescent="0.15">
      <c r="B2572" t="s">
        <v>4047</v>
      </c>
      <c r="C2572" t="s">
        <v>4048</v>
      </c>
      <c r="D2572" t="s">
        <v>33</v>
      </c>
      <c r="E2572" t="s">
        <v>6216</v>
      </c>
      <c r="F2572" s="10">
        <v>-1.17</v>
      </c>
      <c r="G2572" s="10">
        <v>13.6502</v>
      </c>
      <c r="H2572" t="s">
        <v>8542</v>
      </c>
      <c r="I2572">
        <v>6.68</v>
      </c>
      <c r="J2572" t="s">
        <v>85</v>
      </c>
      <c r="K2572" t="s">
        <v>85</v>
      </c>
    </row>
    <row r="2573" spans="2:11" x14ac:dyDescent="0.15">
      <c r="B2573" t="s">
        <v>5183</v>
      </c>
      <c r="C2573" t="s">
        <v>5184</v>
      </c>
      <c r="D2573" t="s">
        <v>33</v>
      </c>
      <c r="E2573">
        <v>11.91</v>
      </c>
      <c r="F2573" s="10">
        <v>9.2999999999999999E-2</v>
      </c>
      <c r="G2573" s="10">
        <v>2.9083999999999999</v>
      </c>
      <c r="H2573" t="s">
        <v>8543</v>
      </c>
      <c r="I2573">
        <v>32.29</v>
      </c>
      <c r="J2573" t="s">
        <v>34</v>
      </c>
      <c r="K2573" t="s">
        <v>79</v>
      </c>
    </row>
    <row r="2574" spans="2:11" x14ac:dyDescent="0.15">
      <c r="B2574" t="s">
        <v>4141</v>
      </c>
      <c r="C2574" t="s">
        <v>4142</v>
      </c>
      <c r="D2574" t="s">
        <v>80</v>
      </c>
      <c r="E2574">
        <v>42.17</v>
      </c>
      <c r="F2574" s="10">
        <v>-0.1762</v>
      </c>
      <c r="G2574" s="10">
        <v>0.58009999999999995</v>
      </c>
      <c r="H2574" t="s">
        <v>8544</v>
      </c>
      <c r="I2574">
        <v>17.21</v>
      </c>
      <c r="J2574" t="s">
        <v>80</v>
      </c>
      <c r="K2574" t="s">
        <v>81</v>
      </c>
    </row>
    <row r="2575" spans="2:11" x14ac:dyDescent="0.15">
      <c r="B2575" t="s">
        <v>5423</v>
      </c>
      <c r="C2575" t="s">
        <v>5424</v>
      </c>
      <c r="D2575" t="s">
        <v>69</v>
      </c>
      <c r="E2575">
        <v>23.27</v>
      </c>
      <c r="F2575" s="10">
        <v>8.3799999999999999E-2</v>
      </c>
      <c r="G2575" s="10">
        <v>0.30690000000000001</v>
      </c>
      <c r="H2575" t="s">
        <v>8545</v>
      </c>
      <c r="I2575">
        <v>6.65</v>
      </c>
      <c r="J2575" t="s">
        <v>70</v>
      </c>
      <c r="K2575" t="s">
        <v>71</v>
      </c>
    </row>
    <row r="2576" spans="2:11" x14ac:dyDescent="0.15">
      <c r="B2576" t="s">
        <v>5563</v>
      </c>
      <c r="C2576" t="s">
        <v>5564</v>
      </c>
      <c r="D2576" t="s">
        <v>45</v>
      </c>
      <c r="E2576">
        <v>14.14</v>
      </c>
      <c r="F2576" s="10">
        <v>0.15049999999999999</v>
      </c>
      <c r="G2576" s="10">
        <v>3.0261</v>
      </c>
      <c r="H2576" t="s">
        <v>8546</v>
      </c>
      <c r="I2576">
        <v>14.53</v>
      </c>
      <c r="J2576" t="s">
        <v>46</v>
      </c>
      <c r="K2576" t="s">
        <v>46</v>
      </c>
    </row>
    <row r="2577" spans="2:11" x14ac:dyDescent="0.15">
      <c r="B2577" t="s">
        <v>5699</v>
      </c>
      <c r="C2577" t="s">
        <v>5700</v>
      </c>
      <c r="D2577" t="s">
        <v>80</v>
      </c>
      <c r="E2577" t="s">
        <v>6216</v>
      </c>
      <c r="F2577" s="10">
        <v>-7.7999999999999996E-3</v>
      </c>
      <c r="G2577" s="10">
        <v>0.9194</v>
      </c>
      <c r="H2577" t="s">
        <v>8547</v>
      </c>
      <c r="I2577">
        <v>11.55</v>
      </c>
      <c r="J2577" t="s">
        <v>80</v>
      </c>
      <c r="K2577" t="s">
        <v>81</v>
      </c>
    </row>
    <row r="2578" spans="2:11" x14ac:dyDescent="0.15">
      <c r="B2578" t="s">
        <v>5985</v>
      </c>
      <c r="C2578" t="s">
        <v>5986</v>
      </c>
      <c r="D2578" t="s">
        <v>25</v>
      </c>
      <c r="E2578" t="s">
        <v>6216</v>
      </c>
      <c r="F2578" t="s">
        <v>6216</v>
      </c>
      <c r="G2578" s="10">
        <v>1.5727</v>
      </c>
      <c r="H2578" t="s">
        <v>8548</v>
      </c>
      <c r="I2578">
        <v>4.01</v>
      </c>
      <c r="J2578" t="s">
        <v>26</v>
      </c>
      <c r="K2578" t="s">
        <v>57</v>
      </c>
    </row>
    <row r="2579" spans="2:11" x14ac:dyDescent="0.15">
      <c r="B2579" t="s">
        <v>4037</v>
      </c>
      <c r="C2579" t="s">
        <v>4038</v>
      </c>
      <c r="D2579" t="s">
        <v>36</v>
      </c>
      <c r="E2579" t="s">
        <v>6216</v>
      </c>
      <c r="F2579" s="10">
        <v>-0.13420000000000001</v>
      </c>
      <c r="G2579" s="10">
        <v>1.2699999999999999E-2</v>
      </c>
      <c r="H2579" t="s">
        <v>8549</v>
      </c>
      <c r="I2579">
        <v>11.65</v>
      </c>
      <c r="J2579" t="s">
        <v>40</v>
      </c>
      <c r="K2579" t="s">
        <v>55</v>
      </c>
    </row>
    <row r="2580" spans="2:11" x14ac:dyDescent="0.15">
      <c r="B2580" t="s">
        <v>5079</v>
      </c>
      <c r="C2580" t="s">
        <v>5080</v>
      </c>
      <c r="D2580" t="s">
        <v>33</v>
      </c>
      <c r="E2580">
        <v>12.78</v>
      </c>
      <c r="F2580" s="10">
        <v>7.0400000000000004E-2</v>
      </c>
      <c r="G2580" s="10">
        <v>0.30420000000000003</v>
      </c>
      <c r="H2580" t="s">
        <v>8550</v>
      </c>
      <c r="I2580">
        <v>21.63</v>
      </c>
      <c r="J2580" t="s">
        <v>47</v>
      </c>
      <c r="K2580" t="s">
        <v>47</v>
      </c>
    </row>
    <row r="2581" spans="2:11" x14ac:dyDescent="0.15">
      <c r="B2581" t="s">
        <v>5121</v>
      </c>
      <c r="C2581" t="s">
        <v>5122</v>
      </c>
      <c r="D2581" t="s">
        <v>36</v>
      </c>
      <c r="E2581" t="s">
        <v>6216</v>
      </c>
      <c r="F2581" s="10">
        <v>-3.5303</v>
      </c>
      <c r="G2581" s="10">
        <v>8.3280999999999992</v>
      </c>
      <c r="H2581" t="s">
        <v>8551</v>
      </c>
      <c r="I2581">
        <v>5.48</v>
      </c>
      <c r="J2581" t="s">
        <v>40</v>
      </c>
      <c r="K2581" t="s">
        <v>41</v>
      </c>
    </row>
    <row r="2582" spans="2:11" x14ac:dyDescent="0.15">
      <c r="B2582" t="s">
        <v>5157</v>
      </c>
      <c r="C2582" t="s">
        <v>5158</v>
      </c>
      <c r="D2582" t="s">
        <v>36</v>
      </c>
      <c r="E2582" t="s">
        <v>6216</v>
      </c>
      <c r="F2582" s="10">
        <v>-0.54690000000000005</v>
      </c>
      <c r="G2582" s="10">
        <v>2.0899999999999998E-2</v>
      </c>
      <c r="H2582" t="s">
        <v>8552</v>
      </c>
      <c r="I2582">
        <v>2.58</v>
      </c>
      <c r="J2582" t="s">
        <v>40</v>
      </c>
      <c r="K2582" t="s">
        <v>55</v>
      </c>
    </row>
    <row r="2583" spans="2:11" x14ac:dyDescent="0.15">
      <c r="B2583" t="s">
        <v>5211</v>
      </c>
      <c r="C2583" t="s">
        <v>5212</v>
      </c>
      <c r="D2583" t="s">
        <v>33</v>
      </c>
      <c r="E2583">
        <v>18.62</v>
      </c>
      <c r="F2583" s="10">
        <v>8.4500000000000006E-2</v>
      </c>
      <c r="G2583" s="10">
        <v>0.2676</v>
      </c>
      <c r="H2583" t="s">
        <v>8553</v>
      </c>
      <c r="I2583">
        <v>43.64</v>
      </c>
      <c r="J2583" t="s">
        <v>47</v>
      </c>
      <c r="K2583" t="s">
        <v>47</v>
      </c>
    </row>
    <row r="2584" spans="2:11" x14ac:dyDescent="0.15">
      <c r="B2584" t="s">
        <v>5095</v>
      </c>
      <c r="C2584" t="s">
        <v>5096</v>
      </c>
      <c r="D2584" t="s">
        <v>45</v>
      </c>
      <c r="E2584">
        <v>98.7</v>
      </c>
      <c r="F2584" s="10">
        <v>-0.21779999999999999</v>
      </c>
      <c r="G2584" s="10">
        <v>0.93889999999999996</v>
      </c>
      <c r="H2584" t="s">
        <v>8554</v>
      </c>
      <c r="I2584">
        <v>11.3</v>
      </c>
      <c r="J2584" t="s">
        <v>53</v>
      </c>
      <c r="K2584" t="s">
        <v>84</v>
      </c>
    </row>
    <row r="2585" spans="2:11" x14ac:dyDescent="0.15">
      <c r="B2585" t="s">
        <v>4979</v>
      </c>
      <c r="C2585" t="s">
        <v>4980</v>
      </c>
      <c r="D2585" t="s">
        <v>33</v>
      </c>
      <c r="E2585">
        <v>12.78</v>
      </c>
      <c r="F2585" s="10">
        <v>9.5100000000000004E-2</v>
      </c>
      <c r="G2585" s="10">
        <v>0.52270000000000005</v>
      </c>
      <c r="H2585" t="s">
        <v>8555</v>
      </c>
      <c r="I2585">
        <v>11.89</v>
      </c>
      <c r="J2585" t="s">
        <v>47</v>
      </c>
      <c r="K2585" t="s">
        <v>47</v>
      </c>
    </row>
    <row r="2586" spans="2:11" x14ac:dyDescent="0.15">
      <c r="B2586" t="s">
        <v>5117</v>
      </c>
      <c r="C2586" t="s">
        <v>5118</v>
      </c>
      <c r="D2586" t="s">
        <v>20</v>
      </c>
      <c r="E2586">
        <v>28.17</v>
      </c>
      <c r="F2586" s="10">
        <v>0.15570000000000001</v>
      </c>
      <c r="G2586" s="10">
        <v>9.9000000000000008E-3</v>
      </c>
      <c r="H2586" t="s">
        <v>8556</v>
      </c>
      <c r="I2586">
        <v>69.44</v>
      </c>
      <c r="J2586" t="s">
        <v>48</v>
      </c>
      <c r="K2586" t="s">
        <v>48</v>
      </c>
    </row>
    <row r="2587" spans="2:11" x14ac:dyDescent="0.15">
      <c r="B2587" t="s">
        <v>4957</v>
      </c>
      <c r="C2587" t="s">
        <v>4958</v>
      </c>
      <c r="D2587" t="s">
        <v>45</v>
      </c>
      <c r="E2587">
        <v>13.82</v>
      </c>
      <c r="F2587" s="10">
        <v>7.85E-2</v>
      </c>
      <c r="G2587" s="10">
        <v>1.2446999999999999</v>
      </c>
      <c r="H2587" t="s">
        <v>8557</v>
      </c>
      <c r="I2587">
        <v>23.09</v>
      </c>
      <c r="J2587" t="s">
        <v>46</v>
      </c>
      <c r="K2587" t="s">
        <v>46</v>
      </c>
    </row>
    <row r="2588" spans="2:11" x14ac:dyDescent="0.15">
      <c r="B2588" t="s">
        <v>5061</v>
      </c>
      <c r="C2588" t="s">
        <v>5062</v>
      </c>
      <c r="D2588" t="s">
        <v>69</v>
      </c>
      <c r="E2588">
        <v>16.739999999999998</v>
      </c>
      <c r="F2588" s="10">
        <v>-6.8599999999999994E-2</v>
      </c>
      <c r="G2588" s="10">
        <v>1.9066000000000001</v>
      </c>
      <c r="H2588" t="s">
        <v>8558</v>
      </c>
      <c r="I2588">
        <v>59.93</v>
      </c>
      <c r="J2588" t="s">
        <v>70</v>
      </c>
      <c r="K2588" t="s">
        <v>75</v>
      </c>
    </row>
    <row r="2589" spans="2:11" x14ac:dyDescent="0.15">
      <c r="B2589" t="s">
        <v>5321</v>
      </c>
      <c r="C2589" t="s">
        <v>5322</v>
      </c>
      <c r="D2589" t="s">
        <v>69</v>
      </c>
      <c r="E2589">
        <v>10.78</v>
      </c>
      <c r="F2589" s="10">
        <v>0.1215</v>
      </c>
      <c r="G2589" s="10">
        <v>0.28160000000000002</v>
      </c>
      <c r="H2589" t="s">
        <v>8559</v>
      </c>
      <c r="I2589">
        <v>68.12</v>
      </c>
      <c r="J2589" t="s">
        <v>76</v>
      </c>
      <c r="K2589" t="s">
        <v>91</v>
      </c>
    </row>
    <row r="2590" spans="2:11" x14ac:dyDescent="0.15">
      <c r="B2590" t="s">
        <v>4985</v>
      </c>
      <c r="C2590" t="s">
        <v>4986</v>
      </c>
      <c r="D2590" t="s">
        <v>33</v>
      </c>
      <c r="E2590">
        <v>14.26</v>
      </c>
      <c r="F2590" s="10">
        <v>6.0699999999999997E-2</v>
      </c>
      <c r="G2590" s="10">
        <v>0.57240000000000002</v>
      </c>
      <c r="H2590" t="s">
        <v>8560</v>
      </c>
      <c r="I2590">
        <v>13.55</v>
      </c>
      <c r="J2590" t="s">
        <v>47</v>
      </c>
      <c r="K2590" t="s">
        <v>47</v>
      </c>
    </row>
    <row r="2591" spans="2:11" x14ac:dyDescent="0.15">
      <c r="B2591" t="s">
        <v>8561</v>
      </c>
      <c r="C2591" t="s">
        <v>8562</v>
      </c>
      <c r="D2591" t="s">
        <v>20</v>
      </c>
      <c r="E2591" t="s">
        <v>6216</v>
      </c>
      <c r="F2591" s="10">
        <v>-1.833</v>
      </c>
      <c r="G2591" s="10">
        <v>0.27379999999999999</v>
      </c>
      <c r="H2591" t="s">
        <v>8563</v>
      </c>
      <c r="I2591">
        <v>5.4</v>
      </c>
      <c r="J2591" t="s">
        <v>21</v>
      </c>
      <c r="K2591" t="s">
        <v>63</v>
      </c>
    </row>
    <row r="2592" spans="2:11" x14ac:dyDescent="0.15">
      <c r="B2592" t="s">
        <v>5499</v>
      </c>
      <c r="C2592" t="s">
        <v>5500</v>
      </c>
      <c r="D2592" t="s">
        <v>69</v>
      </c>
      <c r="E2592">
        <v>13.74</v>
      </c>
      <c r="F2592" s="10">
        <v>0.10349999999999999</v>
      </c>
      <c r="G2592" s="10">
        <v>0.1762</v>
      </c>
      <c r="H2592" t="s">
        <v>8564</v>
      </c>
      <c r="I2592">
        <v>33.35</v>
      </c>
      <c r="J2592" t="s">
        <v>76</v>
      </c>
      <c r="K2592" t="s">
        <v>107</v>
      </c>
    </row>
    <row r="2593" spans="2:11" x14ac:dyDescent="0.15">
      <c r="B2593" t="s">
        <v>5465</v>
      </c>
      <c r="C2593" t="s">
        <v>5466</v>
      </c>
      <c r="D2593" t="s">
        <v>33</v>
      </c>
      <c r="E2593">
        <v>49.22</v>
      </c>
      <c r="F2593" s="10">
        <v>-1.06E-2</v>
      </c>
      <c r="G2593" s="10">
        <v>5.8000000000000003E-2</v>
      </c>
      <c r="H2593" t="s">
        <v>8565</v>
      </c>
      <c r="I2593">
        <v>22.91</v>
      </c>
      <c r="J2593" t="s">
        <v>85</v>
      </c>
      <c r="K2593" t="s">
        <v>85</v>
      </c>
    </row>
    <row r="2594" spans="2:11" x14ac:dyDescent="0.15">
      <c r="B2594" t="s">
        <v>5819</v>
      </c>
      <c r="C2594" t="s">
        <v>5820</v>
      </c>
      <c r="D2594" t="s">
        <v>69</v>
      </c>
      <c r="E2594">
        <v>43.41</v>
      </c>
      <c r="F2594" s="10">
        <v>0.1031</v>
      </c>
      <c r="G2594" s="10">
        <v>0.45669999999999999</v>
      </c>
      <c r="H2594" t="s">
        <v>8566</v>
      </c>
      <c r="I2594">
        <v>43.62</v>
      </c>
      <c r="J2594" t="s">
        <v>76</v>
      </c>
      <c r="K2594" t="s">
        <v>97</v>
      </c>
    </row>
    <row r="2595" spans="2:11" x14ac:dyDescent="0.15">
      <c r="B2595" t="s">
        <v>4363</v>
      </c>
      <c r="C2595" t="s">
        <v>4364</v>
      </c>
      <c r="D2595" t="s">
        <v>43</v>
      </c>
      <c r="E2595" t="s">
        <v>6216</v>
      </c>
      <c r="F2595" s="10">
        <v>-0.15570000000000001</v>
      </c>
      <c r="G2595" s="10">
        <v>0.23</v>
      </c>
      <c r="H2595" t="s">
        <v>8567</v>
      </c>
      <c r="I2595">
        <v>3.54</v>
      </c>
      <c r="J2595" t="s">
        <v>43</v>
      </c>
      <c r="K2595" t="s">
        <v>101</v>
      </c>
    </row>
    <row r="2596" spans="2:11" x14ac:dyDescent="0.15">
      <c r="B2596" t="s">
        <v>5035</v>
      </c>
      <c r="C2596" t="s">
        <v>5036</v>
      </c>
      <c r="D2596" t="s">
        <v>33</v>
      </c>
      <c r="E2596" t="s">
        <v>6216</v>
      </c>
      <c r="F2596" s="10">
        <v>-2.7099999999999999E-2</v>
      </c>
      <c r="G2596" s="10">
        <v>4.1300000000000003E-2</v>
      </c>
      <c r="H2596" t="s">
        <v>8568</v>
      </c>
      <c r="I2596">
        <v>6.26</v>
      </c>
      <c r="J2596" t="s">
        <v>85</v>
      </c>
      <c r="K2596" t="s">
        <v>85</v>
      </c>
    </row>
    <row r="2597" spans="2:11" x14ac:dyDescent="0.15">
      <c r="B2597" t="s">
        <v>8569</v>
      </c>
      <c r="C2597" t="s">
        <v>8570</v>
      </c>
      <c r="D2597" t="s">
        <v>36</v>
      </c>
      <c r="E2597" t="s">
        <v>6216</v>
      </c>
      <c r="F2597" t="s">
        <v>6216</v>
      </c>
      <c r="G2597" t="s">
        <v>6216</v>
      </c>
      <c r="H2597" t="s">
        <v>8571</v>
      </c>
      <c r="I2597">
        <v>5.33</v>
      </c>
      <c r="J2597" t="s">
        <v>37</v>
      </c>
      <c r="K2597" t="s">
        <v>38</v>
      </c>
    </row>
    <row r="2598" spans="2:11" x14ac:dyDescent="0.15">
      <c r="B2598" t="s">
        <v>4553</v>
      </c>
      <c r="C2598" t="s">
        <v>4554</v>
      </c>
      <c r="D2598" t="s">
        <v>69</v>
      </c>
      <c r="E2598" t="s">
        <v>6216</v>
      </c>
      <c r="F2598" s="10">
        <v>-0.70289999999999997</v>
      </c>
      <c r="G2598" s="10">
        <v>1.9287000000000001</v>
      </c>
      <c r="H2598" t="s">
        <v>8572</v>
      </c>
      <c r="I2598">
        <v>10.74</v>
      </c>
      <c r="J2598" t="s">
        <v>6370</v>
      </c>
      <c r="K2598" t="s">
        <v>87</v>
      </c>
    </row>
    <row r="2599" spans="2:11" x14ac:dyDescent="0.15">
      <c r="B2599" t="s">
        <v>8573</v>
      </c>
      <c r="C2599" t="s">
        <v>8574</v>
      </c>
      <c r="D2599" t="s">
        <v>36</v>
      </c>
      <c r="E2599" t="s">
        <v>6216</v>
      </c>
      <c r="F2599" t="s">
        <v>6216</v>
      </c>
      <c r="G2599" t="s">
        <v>6216</v>
      </c>
      <c r="H2599" t="s">
        <v>8575</v>
      </c>
      <c r="I2599">
        <v>28.13</v>
      </c>
      <c r="J2599" t="s">
        <v>40</v>
      </c>
      <c r="K2599" t="s">
        <v>55</v>
      </c>
    </row>
    <row r="2600" spans="2:11" x14ac:dyDescent="0.15">
      <c r="B2600" t="s">
        <v>5701</v>
      </c>
      <c r="C2600" t="s">
        <v>5702</v>
      </c>
      <c r="D2600" t="s">
        <v>36</v>
      </c>
      <c r="E2600" t="s">
        <v>6216</v>
      </c>
      <c r="F2600" s="10">
        <v>-8.8099999999999998E-2</v>
      </c>
      <c r="G2600" s="10">
        <v>0.97829999999999995</v>
      </c>
      <c r="H2600" t="s">
        <v>8576</v>
      </c>
      <c r="I2600">
        <v>9.18</v>
      </c>
      <c r="J2600" t="s">
        <v>37</v>
      </c>
      <c r="K2600" t="s">
        <v>60</v>
      </c>
    </row>
    <row r="2601" spans="2:11" x14ac:dyDescent="0.15">
      <c r="B2601" t="s">
        <v>5387</v>
      </c>
      <c r="C2601" t="s">
        <v>5388</v>
      </c>
      <c r="D2601" t="s">
        <v>20</v>
      </c>
      <c r="E2601">
        <v>9.19</v>
      </c>
      <c r="F2601" s="10">
        <v>-0.1714</v>
      </c>
      <c r="G2601" s="10">
        <v>0.83930000000000005</v>
      </c>
      <c r="H2601" t="s">
        <v>8577</v>
      </c>
      <c r="I2601">
        <v>8.08</v>
      </c>
      <c r="J2601" t="s">
        <v>23</v>
      </c>
      <c r="K2601" t="s">
        <v>42</v>
      </c>
    </row>
    <row r="2602" spans="2:11" x14ac:dyDescent="0.15">
      <c r="B2602" t="s">
        <v>5631</v>
      </c>
      <c r="C2602" t="s">
        <v>5632</v>
      </c>
      <c r="D2602" t="s">
        <v>33</v>
      </c>
      <c r="E2602">
        <v>10.61</v>
      </c>
      <c r="F2602" s="10">
        <v>9.2600000000000002E-2</v>
      </c>
      <c r="G2602" s="10">
        <v>1.7964</v>
      </c>
      <c r="H2602" t="s">
        <v>8578</v>
      </c>
      <c r="I2602">
        <v>33.61</v>
      </c>
      <c r="J2602" t="s">
        <v>47</v>
      </c>
      <c r="K2602" t="s">
        <v>47</v>
      </c>
    </row>
    <row r="2603" spans="2:11" x14ac:dyDescent="0.15">
      <c r="B2603" t="s">
        <v>5703</v>
      </c>
      <c r="C2603" t="s">
        <v>5704</v>
      </c>
      <c r="D2603" t="s">
        <v>45</v>
      </c>
      <c r="E2603">
        <v>19.059999999999999</v>
      </c>
      <c r="F2603" s="10">
        <v>0.1203</v>
      </c>
      <c r="G2603" s="10">
        <v>0.193</v>
      </c>
      <c r="H2603" t="s">
        <v>8579</v>
      </c>
      <c r="I2603">
        <v>16.21</v>
      </c>
      <c r="J2603" t="s">
        <v>49</v>
      </c>
      <c r="K2603" t="s">
        <v>83</v>
      </c>
    </row>
    <row r="2604" spans="2:11" x14ac:dyDescent="0.15">
      <c r="B2604" t="s">
        <v>4875</v>
      </c>
      <c r="C2604" t="s">
        <v>4876</v>
      </c>
      <c r="D2604" t="s">
        <v>33</v>
      </c>
      <c r="E2604">
        <v>10.97</v>
      </c>
      <c r="F2604" s="10">
        <v>9.1300000000000006E-2</v>
      </c>
      <c r="G2604" s="10">
        <v>0.23139999999999999</v>
      </c>
      <c r="H2604" t="s">
        <v>8580</v>
      </c>
      <c r="I2604">
        <v>30.01</v>
      </c>
      <c r="J2604" t="s">
        <v>47</v>
      </c>
      <c r="K2604" t="s">
        <v>47</v>
      </c>
    </row>
    <row r="2605" spans="2:11" x14ac:dyDescent="0.15">
      <c r="B2605" t="s">
        <v>5071</v>
      </c>
      <c r="C2605" t="s">
        <v>5072</v>
      </c>
      <c r="D2605" t="s">
        <v>28</v>
      </c>
      <c r="E2605" t="s">
        <v>6216</v>
      </c>
      <c r="F2605" s="10">
        <v>-6.5100000000000005E-2</v>
      </c>
      <c r="G2605" s="10">
        <v>4.5548000000000002</v>
      </c>
      <c r="H2605" t="s">
        <v>8581</v>
      </c>
      <c r="I2605">
        <v>6.11</v>
      </c>
      <c r="J2605" t="s">
        <v>58</v>
      </c>
      <c r="K2605" t="s">
        <v>59</v>
      </c>
    </row>
    <row r="2606" spans="2:11" x14ac:dyDescent="0.15">
      <c r="B2606" t="s">
        <v>5249</v>
      </c>
      <c r="C2606" t="s">
        <v>5250</v>
      </c>
      <c r="D2606" t="s">
        <v>33</v>
      </c>
      <c r="E2606">
        <v>11.98</v>
      </c>
      <c r="F2606" s="10">
        <v>7.2599999999999998E-2</v>
      </c>
      <c r="G2606" s="10">
        <v>0.2273</v>
      </c>
      <c r="H2606" t="s">
        <v>8582</v>
      </c>
      <c r="I2606">
        <v>21.71</v>
      </c>
      <c r="J2606" t="s">
        <v>47</v>
      </c>
      <c r="K2606" t="s">
        <v>47</v>
      </c>
    </row>
    <row r="2607" spans="2:11" x14ac:dyDescent="0.15">
      <c r="B2607" t="s">
        <v>5085</v>
      </c>
      <c r="C2607" t="s">
        <v>5086</v>
      </c>
      <c r="D2607" t="s">
        <v>28</v>
      </c>
      <c r="E2607" t="s">
        <v>6216</v>
      </c>
      <c r="F2607" s="10">
        <v>-2.2499999999999999E-2</v>
      </c>
      <c r="G2607" s="10">
        <v>1.8306</v>
      </c>
      <c r="H2607" t="s">
        <v>8583</v>
      </c>
      <c r="I2607">
        <v>10.55</v>
      </c>
      <c r="J2607" t="s">
        <v>29</v>
      </c>
      <c r="K2607" t="s">
        <v>52</v>
      </c>
    </row>
    <row r="2608" spans="2:11" x14ac:dyDescent="0.15">
      <c r="B2608" t="s">
        <v>8584</v>
      </c>
      <c r="C2608" t="s">
        <v>8585</v>
      </c>
      <c r="D2608" t="s">
        <v>36</v>
      </c>
      <c r="E2608" t="s">
        <v>6216</v>
      </c>
      <c r="F2608" t="s">
        <v>6216</v>
      </c>
      <c r="G2608" s="10">
        <v>0</v>
      </c>
      <c r="H2608" t="s">
        <v>8586</v>
      </c>
      <c r="I2608">
        <v>11.14</v>
      </c>
      <c r="J2608" t="s">
        <v>40</v>
      </c>
      <c r="K2608" t="s">
        <v>55</v>
      </c>
    </row>
    <row r="2609" spans="2:11" x14ac:dyDescent="0.15">
      <c r="B2609" t="s">
        <v>5105</v>
      </c>
      <c r="C2609" t="s">
        <v>5106</v>
      </c>
      <c r="D2609" t="s">
        <v>33</v>
      </c>
      <c r="E2609">
        <v>9.64</v>
      </c>
      <c r="F2609" s="10">
        <v>0.1318</v>
      </c>
      <c r="G2609" s="10">
        <v>0.30559999999999998</v>
      </c>
      <c r="H2609" t="s">
        <v>8587</v>
      </c>
      <c r="I2609">
        <v>36.03</v>
      </c>
      <c r="J2609" t="s">
        <v>47</v>
      </c>
      <c r="K2609" t="s">
        <v>111</v>
      </c>
    </row>
    <row r="2610" spans="2:11" x14ac:dyDescent="0.15">
      <c r="B2610" t="s">
        <v>8588</v>
      </c>
      <c r="C2610" t="s">
        <v>8589</v>
      </c>
      <c r="D2610" t="s">
        <v>36</v>
      </c>
      <c r="E2610" t="s">
        <v>6216</v>
      </c>
      <c r="F2610" t="s">
        <v>6216</v>
      </c>
      <c r="G2610" s="10">
        <v>0</v>
      </c>
      <c r="H2610" t="s">
        <v>8590</v>
      </c>
      <c r="I2610">
        <v>14.37</v>
      </c>
      <c r="J2610" t="s">
        <v>40</v>
      </c>
      <c r="K2610" t="s">
        <v>55</v>
      </c>
    </row>
    <row r="2611" spans="2:11" x14ac:dyDescent="0.15">
      <c r="B2611" t="s">
        <v>8591</v>
      </c>
      <c r="C2611" t="s">
        <v>8592</v>
      </c>
      <c r="D2611" t="s">
        <v>69</v>
      </c>
      <c r="E2611" t="s">
        <v>6216</v>
      </c>
      <c r="F2611" s="10">
        <v>-0.1676</v>
      </c>
      <c r="G2611" s="10">
        <v>2.4996</v>
      </c>
      <c r="H2611" t="s">
        <v>8593</v>
      </c>
      <c r="I2611">
        <v>10.53</v>
      </c>
      <c r="J2611" t="s">
        <v>76</v>
      </c>
      <c r="K2611" t="s">
        <v>97</v>
      </c>
    </row>
    <row r="2612" spans="2:11" x14ac:dyDescent="0.15">
      <c r="B2612" t="s">
        <v>5639</v>
      </c>
      <c r="C2612" t="s">
        <v>5640</v>
      </c>
      <c r="D2612" t="s">
        <v>36</v>
      </c>
      <c r="E2612" t="s">
        <v>6216</v>
      </c>
      <c r="F2612" t="s">
        <v>6216</v>
      </c>
      <c r="G2612" s="10">
        <v>0</v>
      </c>
      <c r="H2612" t="s">
        <v>8594</v>
      </c>
      <c r="I2612">
        <v>14.77</v>
      </c>
      <c r="J2612" t="s">
        <v>37</v>
      </c>
      <c r="K2612" t="s">
        <v>60</v>
      </c>
    </row>
    <row r="2613" spans="2:11" x14ac:dyDescent="0.15">
      <c r="B2613" t="s">
        <v>8595</v>
      </c>
      <c r="C2613" t="s">
        <v>8596</v>
      </c>
      <c r="D2613" t="s">
        <v>28</v>
      </c>
      <c r="E2613" t="s">
        <v>6216</v>
      </c>
      <c r="F2613" t="s">
        <v>6216</v>
      </c>
      <c r="G2613" s="10">
        <v>0.1018</v>
      </c>
      <c r="H2613" t="s">
        <v>8597</v>
      </c>
      <c r="I2613">
        <v>20.99</v>
      </c>
      <c r="J2613" t="s">
        <v>67</v>
      </c>
      <c r="K2613" t="s">
        <v>113</v>
      </c>
    </row>
    <row r="2614" spans="2:11" x14ac:dyDescent="0.15">
      <c r="B2614" t="s">
        <v>5295</v>
      </c>
      <c r="C2614" t="s">
        <v>5296</v>
      </c>
      <c r="D2614" t="s">
        <v>20</v>
      </c>
      <c r="E2614" t="s">
        <v>6216</v>
      </c>
      <c r="F2614" s="10">
        <v>-2.46E-2</v>
      </c>
      <c r="G2614" s="10">
        <v>6.3E-2</v>
      </c>
      <c r="H2614" t="s">
        <v>8598</v>
      </c>
      <c r="I2614">
        <v>10.81</v>
      </c>
      <c r="J2614" t="s">
        <v>21</v>
      </c>
      <c r="K2614" t="s">
        <v>22</v>
      </c>
    </row>
    <row r="2615" spans="2:11" x14ac:dyDescent="0.15">
      <c r="B2615" t="s">
        <v>4951</v>
      </c>
      <c r="C2615" t="s">
        <v>4952</v>
      </c>
      <c r="D2615" t="s">
        <v>28</v>
      </c>
      <c r="E2615">
        <v>22.29</v>
      </c>
      <c r="F2615" s="10">
        <v>4.4299999999999999E-2</v>
      </c>
      <c r="G2615" s="10">
        <v>0.45629999999999998</v>
      </c>
      <c r="H2615" t="s">
        <v>8599</v>
      </c>
      <c r="I2615">
        <v>9.0500000000000007</v>
      </c>
      <c r="J2615" t="s">
        <v>67</v>
      </c>
      <c r="K2615" t="s">
        <v>68</v>
      </c>
    </row>
    <row r="2616" spans="2:11" x14ac:dyDescent="0.15">
      <c r="B2616" t="s">
        <v>5063</v>
      </c>
      <c r="C2616" t="s">
        <v>5064</v>
      </c>
      <c r="D2616" t="s">
        <v>33</v>
      </c>
      <c r="E2616">
        <v>10.01</v>
      </c>
      <c r="F2616" s="10">
        <v>9.4600000000000004E-2</v>
      </c>
      <c r="G2616" s="10">
        <v>0.52370000000000005</v>
      </c>
      <c r="H2616" t="s">
        <v>8600</v>
      </c>
      <c r="I2616">
        <v>20.02</v>
      </c>
      <c r="J2616" t="s">
        <v>47</v>
      </c>
      <c r="K2616" t="s">
        <v>47</v>
      </c>
    </row>
    <row r="2617" spans="2:11" x14ac:dyDescent="0.15">
      <c r="B2617" t="s">
        <v>4927</v>
      </c>
      <c r="C2617" t="s">
        <v>4928</v>
      </c>
      <c r="D2617" t="s">
        <v>36</v>
      </c>
      <c r="E2617">
        <v>28.9</v>
      </c>
      <c r="F2617" s="10">
        <v>0.10589999999999999</v>
      </c>
      <c r="G2617" s="10">
        <v>3.3E-3</v>
      </c>
      <c r="H2617" t="s">
        <v>8601</v>
      </c>
      <c r="I2617">
        <v>84.81</v>
      </c>
      <c r="J2617" t="s">
        <v>37</v>
      </c>
      <c r="K2617" t="s">
        <v>60</v>
      </c>
    </row>
    <row r="2618" spans="2:11" x14ac:dyDescent="0.15">
      <c r="B2618" t="s">
        <v>4567</v>
      </c>
      <c r="C2618" t="s">
        <v>8602</v>
      </c>
      <c r="D2618" t="s">
        <v>33</v>
      </c>
      <c r="E2618" t="s">
        <v>6216</v>
      </c>
      <c r="F2618" t="s">
        <v>6216</v>
      </c>
      <c r="G2618" t="s">
        <v>6216</v>
      </c>
      <c r="H2618" t="s">
        <v>8603</v>
      </c>
      <c r="I2618">
        <v>11.81</v>
      </c>
      <c r="J2618" t="s">
        <v>47</v>
      </c>
      <c r="K2618" t="s">
        <v>47</v>
      </c>
    </row>
    <row r="2619" spans="2:11" x14ac:dyDescent="0.15">
      <c r="B2619" t="s">
        <v>5025</v>
      </c>
      <c r="C2619" t="s">
        <v>5026</v>
      </c>
      <c r="D2619" t="s">
        <v>33</v>
      </c>
      <c r="E2619">
        <v>10.24</v>
      </c>
      <c r="F2619" s="10">
        <v>0.13189999999999999</v>
      </c>
      <c r="G2619" s="10">
        <v>0.37780000000000002</v>
      </c>
      <c r="H2619" t="s">
        <v>8604</v>
      </c>
      <c r="I2619">
        <v>9.01</v>
      </c>
      <c r="J2619" t="s">
        <v>47</v>
      </c>
      <c r="K2619" t="s">
        <v>47</v>
      </c>
    </row>
    <row r="2620" spans="2:11" x14ac:dyDescent="0.15">
      <c r="B2620" t="s">
        <v>5655</v>
      </c>
      <c r="C2620" t="s">
        <v>5656</v>
      </c>
      <c r="D2620" t="s">
        <v>36</v>
      </c>
      <c r="E2620" t="s">
        <v>6216</v>
      </c>
      <c r="F2620" s="10">
        <v>-0.15110000000000001</v>
      </c>
      <c r="G2620" s="10">
        <v>0.318</v>
      </c>
      <c r="H2620" t="s">
        <v>8605</v>
      </c>
      <c r="I2620">
        <v>17.11</v>
      </c>
      <c r="J2620" t="s">
        <v>37</v>
      </c>
      <c r="K2620" t="s">
        <v>60</v>
      </c>
    </row>
    <row r="2621" spans="2:11" x14ac:dyDescent="0.15">
      <c r="B2621" t="s">
        <v>5245</v>
      </c>
      <c r="C2621" t="s">
        <v>5246</v>
      </c>
      <c r="D2621" t="s">
        <v>33</v>
      </c>
      <c r="E2621">
        <v>25.98</v>
      </c>
      <c r="F2621" s="10">
        <v>0.20119999999999999</v>
      </c>
      <c r="G2621" s="10">
        <v>1.83E-2</v>
      </c>
      <c r="H2621" t="s">
        <v>8606</v>
      </c>
      <c r="I2621">
        <v>160.69999999999999</v>
      </c>
      <c r="J2621" t="s">
        <v>85</v>
      </c>
      <c r="K2621" t="s">
        <v>85</v>
      </c>
    </row>
    <row r="2622" spans="2:11" x14ac:dyDescent="0.15">
      <c r="B2622" t="s">
        <v>8607</v>
      </c>
      <c r="C2622" t="s">
        <v>8608</v>
      </c>
      <c r="D2622" t="s">
        <v>69</v>
      </c>
      <c r="E2622" t="s">
        <v>6216</v>
      </c>
      <c r="F2622" s="10">
        <v>-4.7899999999999998E-2</v>
      </c>
      <c r="G2622" s="10">
        <v>0.52949999999999997</v>
      </c>
      <c r="H2622" t="s">
        <v>8609</v>
      </c>
      <c r="I2622">
        <v>17.59</v>
      </c>
      <c r="J2622" t="s">
        <v>70</v>
      </c>
      <c r="K2622" t="s">
        <v>75</v>
      </c>
    </row>
    <row r="2623" spans="2:11" x14ac:dyDescent="0.15">
      <c r="B2623" t="s">
        <v>8610</v>
      </c>
      <c r="C2623" t="s">
        <v>8611</v>
      </c>
      <c r="D2623" t="s">
        <v>69</v>
      </c>
      <c r="E2623">
        <v>8.3800000000000008</v>
      </c>
      <c r="F2623" s="10">
        <v>-0.30880000000000002</v>
      </c>
      <c r="G2623" s="10">
        <v>1.4839</v>
      </c>
      <c r="H2623" t="s">
        <v>8612</v>
      </c>
      <c r="I2623">
        <v>3.82</v>
      </c>
      <c r="J2623" t="s">
        <v>76</v>
      </c>
      <c r="K2623" t="s">
        <v>107</v>
      </c>
    </row>
    <row r="2624" spans="2:11" x14ac:dyDescent="0.15">
      <c r="B2624" t="s">
        <v>5727</v>
      </c>
      <c r="C2624" t="s">
        <v>5728</v>
      </c>
      <c r="D2624" t="s">
        <v>33</v>
      </c>
      <c r="E2624">
        <v>19.57</v>
      </c>
      <c r="F2624" s="10">
        <v>0.11459999999999999</v>
      </c>
      <c r="G2624" s="10">
        <v>0.32729999999999998</v>
      </c>
      <c r="H2624" t="s">
        <v>8613</v>
      </c>
      <c r="I2624">
        <v>24.28</v>
      </c>
      <c r="J2624" t="s">
        <v>47</v>
      </c>
      <c r="K2624" t="s">
        <v>47</v>
      </c>
    </row>
    <row r="2625" spans="2:11" x14ac:dyDescent="0.15">
      <c r="B2625" t="s">
        <v>6009</v>
      </c>
      <c r="C2625" t="s">
        <v>6010</v>
      </c>
      <c r="D2625" t="s">
        <v>25</v>
      </c>
      <c r="E2625" t="s">
        <v>6216</v>
      </c>
      <c r="F2625" s="10">
        <v>-0.2248</v>
      </c>
      <c r="G2625" s="10">
        <v>1.0593999999999999</v>
      </c>
      <c r="H2625" t="s">
        <v>8614</v>
      </c>
      <c r="I2625">
        <v>3.88</v>
      </c>
      <c r="J2625" t="s">
        <v>26</v>
      </c>
      <c r="K2625" t="s">
        <v>74</v>
      </c>
    </row>
    <row r="2626" spans="2:11" x14ac:dyDescent="0.15">
      <c r="B2626" t="s">
        <v>5267</v>
      </c>
      <c r="C2626" t="s">
        <v>5268</v>
      </c>
      <c r="D2626" t="s">
        <v>69</v>
      </c>
      <c r="E2626" t="s">
        <v>6216</v>
      </c>
      <c r="F2626" s="10">
        <v>-4.8599999999999997E-2</v>
      </c>
      <c r="G2626" s="10">
        <v>0.31590000000000001</v>
      </c>
      <c r="H2626" t="s">
        <v>8615</v>
      </c>
      <c r="I2626">
        <v>14.56</v>
      </c>
      <c r="J2626" t="s">
        <v>76</v>
      </c>
      <c r="K2626" t="s">
        <v>82</v>
      </c>
    </row>
    <row r="2627" spans="2:11" x14ac:dyDescent="0.15">
      <c r="B2627" t="s">
        <v>5285</v>
      </c>
      <c r="C2627" t="s">
        <v>5286</v>
      </c>
      <c r="D2627" t="s">
        <v>69</v>
      </c>
      <c r="E2627" t="s">
        <v>6216</v>
      </c>
      <c r="F2627" s="10">
        <v>-1.2016</v>
      </c>
      <c r="G2627" s="10">
        <v>4.7394999999999996</v>
      </c>
      <c r="H2627" t="s">
        <v>8616</v>
      </c>
      <c r="I2627">
        <v>6.71</v>
      </c>
      <c r="J2627" t="s">
        <v>76</v>
      </c>
      <c r="K2627" t="s">
        <v>82</v>
      </c>
    </row>
    <row r="2628" spans="2:11" x14ac:dyDescent="0.15">
      <c r="B2628" t="s">
        <v>8617</v>
      </c>
      <c r="C2628" t="s">
        <v>8618</v>
      </c>
      <c r="D2628" t="s">
        <v>69</v>
      </c>
      <c r="E2628" t="s">
        <v>6216</v>
      </c>
      <c r="F2628" s="10">
        <v>-0.28270000000000001</v>
      </c>
      <c r="G2628" s="10">
        <v>7.0099999999999996E-2</v>
      </c>
      <c r="H2628" t="s">
        <v>8619</v>
      </c>
      <c r="I2628">
        <v>23.73</v>
      </c>
      <c r="J2628" t="s">
        <v>6370</v>
      </c>
      <c r="K2628" t="s">
        <v>96</v>
      </c>
    </row>
    <row r="2629" spans="2:11" x14ac:dyDescent="0.15">
      <c r="B2629" t="s">
        <v>8620</v>
      </c>
      <c r="C2629" t="s">
        <v>8621</v>
      </c>
      <c r="D2629" t="s">
        <v>28</v>
      </c>
      <c r="E2629" t="s">
        <v>6216</v>
      </c>
      <c r="F2629" s="10">
        <v>-0.2288</v>
      </c>
      <c r="G2629" s="10">
        <v>1.0145</v>
      </c>
      <c r="H2629" t="s">
        <v>8622</v>
      </c>
      <c r="I2629">
        <v>15.52</v>
      </c>
      <c r="J2629" t="s">
        <v>58</v>
      </c>
      <c r="K2629" t="s">
        <v>59</v>
      </c>
    </row>
    <row r="2630" spans="2:11" x14ac:dyDescent="0.15">
      <c r="B2630" t="s">
        <v>8623</v>
      </c>
      <c r="C2630" t="s">
        <v>8624</v>
      </c>
      <c r="D2630" t="s">
        <v>20</v>
      </c>
      <c r="E2630">
        <v>44.95</v>
      </c>
      <c r="F2630" s="10">
        <v>0.14169999999999999</v>
      </c>
      <c r="G2630" s="10">
        <v>0.1133</v>
      </c>
      <c r="H2630" t="s">
        <v>8625</v>
      </c>
      <c r="I2630">
        <v>6.84</v>
      </c>
      <c r="J2630" t="s">
        <v>23</v>
      </c>
      <c r="K2630" t="s">
        <v>24</v>
      </c>
    </row>
    <row r="2631" spans="2:11" x14ac:dyDescent="0.15">
      <c r="B2631" t="s">
        <v>8626</v>
      </c>
      <c r="C2631" t="s">
        <v>8627</v>
      </c>
      <c r="D2631" t="s">
        <v>69</v>
      </c>
      <c r="E2631">
        <v>78.7</v>
      </c>
      <c r="F2631" s="10">
        <v>0.10349999999999999</v>
      </c>
      <c r="G2631" s="10">
        <v>9.7699999999999995E-2</v>
      </c>
      <c r="H2631" t="s">
        <v>8628</v>
      </c>
      <c r="I2631">
        <v>8.86</v>
      </c>
      <c r="J2631" t="s">
        <v>76</v>
      </c>
      <c r="K2631" t="s">
        <v>91</v>
      </c>
    </row>
    <row r="2632" spans="2:11" x14ac:dyDescent="0.15">
      <c r="B2632" t="s">
        <v>5125</v>
      </c>
      <c r="C2632" t="s">
        <v>5126</v>
      </c>
      <c r="D2632" t="s">
        <v>33</v>
      </c>
      <c r="E2632">
        <v>9.17</v>
      </c>
      <c r="F2632" s="10">
        <v>0.11840000000000001</v>
      </c>
      <c r="G2632" s="10">
        <v>0.67400000000000004</v>
      </c>
      <c r="H2632" t="s">
        <v>8629</v>
      </c>
      <c r="I2632">
        <v>23.08</v>
      </c>
      <c r="J2632" t="s">
        <v>47</v>
      </c>
      <c r="K2632" t="s">
        <v>47</v>
      </c>
    </row>
    <row r="2633" spans="2:11" x14ac:dyDescent="0.15">
      <c r="B2633" t="s">
        <v>5055</v>
      </c>
      <c r="C2633" t="s">
        <v>5056</v>
      </c>
      <c r="D2633" t="s">
        <v>33</v>
      </c>
      <c r="E2633">
        <v>10.57</v>
      </c>
      <c r="F2633" s="10">
        <v>9.5299999999999996E-2</v>
      </c>
      <c r="G2633" s="10">
        <v>0.3085</v>
      </c>
      <c r="H2633" t="s">
        <v>8630</v>
      </c>
      <c r="I2633">
        <v>42.4</v>
      </c>
      <c r="J2633" t="s">
        <v>47</v>
      </c>
      <c r="K2633" t="s">
        <v>47</v>
      </c>
    </row>
    <row r="2634" spans="2:11" x14ac:dyDescent="0.15">
      <c r="B2634" t="s">
        <v>5113</v>
      </c>
      <c r="C2634" t="s">
        <v>8631</v>
      </c>
      <c r="D2634" t="s">
        <v>80</v>
      </c>
      <c r="E2634">
        <v>3.01</v>
      </c>
      <c r="F2634" s="10">
        <v>0.24679999999999999</v>
      </c>
      <c r="G2634" s="10">
        <v>0.7782</v>
      </c>
      <c r="H2634" t="s">
        <v>8632</v>
      </c>
      <c r="I2634">
        <v>49.08</v>
      </c>
      <c r="J2634" t="s">
        <v>80</v>
      </c>
      <c r="K2634" t="s">
        <v>81</v>
      </c>
    </row>
    <row r="2635" spans="2:11" x14ac:dyDescent="0.15">
      <c r="B2635" t="s">
        <v>5007</v>
      </c>
      <c r="C2635" t="s">
        <v>5008</v>
      </c>
      <c r="D2635" t="s">
        <v>33</v>
      </c>
      <c r="E2635">
        <v>11.69</v>
      </c>
      <c r="F2635" s="10">
        <v>7.7600000000000002E-2</v>
      </c>
      <c r="G2635" s="10">
        <v>0.10680000000000001</v>
      </c>
      <c r="H2635" t="s">
        <v>8633</v>
      </c>
      <c r="I2635">
        <v>33.51</v>
      </c>
      <c r="J2635" t="s">
        <v>47</v>
      </c>
      <c r="K2635" t="s">
        <v>111</v>
      </c>
    </row>
    <row r="2636" spans="2:11" x14ac:dyDescent="0.15">
      <c r="B2636" t="s">
        <v>4991</v>
      </c>
      <c r="C2636" t="s">
        <v>4992</v>
      </c>
      <c r="D2636" t="s">
        <v>69</v>
      </c>
      <c r="E2636">
        <v>41.8</v>
      </c>
      <c r="F2636" s="10">
        <v>4.1599999999999998E-2</v>
      </c>
      <c r="G2636" s="10">
        <v>2.3E-3</v>
      </c>
      <c r="H2636" t="s">
        <v>8634</v>
      </c>
      <c r="I2636">
        <v>14.06</v>
      </c>
      <c r="J2636" t="s">
        <v>76</v>
      </c>
      <c r="K2636" t="s">
        <v>77</v>
      </c>
    </row>
    <row r="2637" spans="2:11" x14ac:dyDescent="0.15">
      <c r="B2637" t="s">
        <v>8635</v>
      </c>
      <c r="C2637" t="s">
        <v>8636</v>
      </c>
      <c r="D2637" t="s">
        <v>36</v>
      </c>
      <c r="E2637">
        <v>4.42</v>
      </c>
      <c r="F2637" s="10">
        <v>-0.7681</v>
      </c>
      <c r="G2637" s="10">
        <v>1.01E-2</v>
      </c>
      <c r="H2637" t="s">
        <v>8637</v>
      </c>
      <c r="I2637">
        <v>2.46</v>
      </c>
      <c r="J2637" t="s">
        <v>37</v>
      </c>
      <c r="K2637" t="s">
        <v>60</v>
      </c>
    </row>
    <row r="2638" spans="2:11" x14ac:dyDescent="0.15">
      <c r="B2638" t="s">
        <v>4741</v>
      </c>
      <c r="C2638" t="s">
        <v>4742</v>
      </c>
      <c r="D2638" t="s">
        <v>28</v>
      </c>
      <c r="E2638" t="s">
        <v>6216</v>
      </c>
      <c r="F2638" s="10">
        <v>-0.1434</v>
      </c>
      <c r="G2638" s="10">
        <v>0.75129999999999997</v>
      </c>
      <c r="H2638" t="s">
        <v>8638</v>
      </c>
      <c r="I2638">
        <v>12.36</v>
      </c>
      <c r="J2638" t="s">
        <v>29</v>
      </c>
      <c r="K2638" t="s">
        <v>52</v>
      </c>
    </row>
    <row r="2639" spans="2:11" x14ac:dyDescent="0.15">
      <c r="B2639" t="s">
        <v>4911</v>
      </c>
      <c r="C2639" t="s">
        <v>4912</v>
      </c>
      <c r="D2639" t="s">
        <v>28</v>
      </c>
      <c r="E2639" t="s">
        <v>6216</v>
      </c>
      <c r="F2639" s="10">
        <v>-0.72529999999999994</v>
      </c>
      <c r="G2639" s="10">
        <v>3.5691999999999999</v>
      </c>
      <c r="H2639" t="s">
        <v>8639</v>
      </c>
      <c r="I2639">
        <v>2.48</v>
      </c>
      <c r="J2639" t="s">
        <v>29</v>
      </c>
      <c r="K2639" t="s">
        <v>52</v>
      </c>
    </row>
    <row r="2640" spans="2:11" x14ac:dyDescent="0.15">
      <c r="B2640" t="s">
        <v>5391</v>
      </c>
      <c r="C2640" t="s">
        <v>5392</v>
      </c>
      <c r="D2640" t="s">
        <v>69</v>
      </c>
      <c r="E2640">
        <v>15</v>
      </c>
      <c r="F2640" s="10">
        <v>7.7100000000000002E-2</v>
      </c>
      <c r="G2640" s="10">
        <v>0.42799999999999999</v>
      </c>
      <c r="H2640" t="s">
        <v>8640</v>
      </c>
      <c r="I2640">
        <v>8.0500000000000007</v>
      </c>
      <c r="J2640" t="s">
        <v>6370</v>
      </c>
      <c r="K2640" t="s">
        <v>87</v>
      </c>
    </row>
    <row r="2641" spans="2:11" x14ac:dyDescent="0.15">
      <c r="B2641" t="s">
        <v>8641</v>
      </c>
      <c r="C2641" t="s">
        <v>8642</v>
      </c>
      <c r="D2641" t="s">
        <v>36</v>
      </c>
      <c r="E2641" t="s">
        <v>6216</v>
      </c>
      <c r="F2641" t="s">
        <v>6216</v>
      </c>
      <c r="G2641" s="10">
        <v>2.4500000000000001E-2</v>
      </c>
      <c r="H2641" t="s">
        <v>8643</v>
      </c>
      <c r="I2641">
        <v>10.54</v>
      </c>
      <c r="J2641" t="s">
        <v>40</v>
      </c>
      <c r="K2641" t="s">
        <v>55</v>
      </c>
    </row>
    <row r="2642" spans="2:11" x14ac:dyDescent="0.15">
      <c r="B2642" t="s">
        <v>8644</v>
      </c>
      <c r="C2642" t="s">
        <v>8645</v>
      </c>
      <c r="D2642" t="s">
        <v>36</v>
      </c>
      <c r="E2642" t="s">
        <v>6216</v>
      </c>
      <c r="F2642" s="10">
        <v>-1.1423000000000001</v>
      </c>
      <c r="G2642" s="10">
        <v>0</v>
      </c>
      <c r="H2642" t="s">
        <v>8646</v>
      </c>
      <c r="I2642">
        <v>5.47</v>
      </c>
      <c r="J2642" t="s">
        <v>40</v>
      </c>
      <c r="K2642" t="s">
        <v>55</v>
      </c>
    </row>
    <row r="2643" spans="2:11" x14ac:dyDescent="0.15">
      <c r="B2643" t="s">
        <v>5221</v>
      </c>
      <c r="C2643" t="s">
        <v>5222</v>
      </c>
      <c r="D2643" t="s">
        <v>33</v>
      </c>
      <c r="E2643">
        <v>13.46</v>
      </c>
      <c r="F2643" s="10">
        <v>-0.37269999999999998</v>
      </c>
      <c r="G2643" s="10">
        <v>31.655100000000001</v>
      </c>
      <c r="H2643" t="s">
        <v>8647</v>
      </c>
      <c r="I2643">
        <v>14.66</v>
      </c>
      <c r="J2643" t="s">
        <v>34</v>
      </c>
      <c r="K2643" t="s">
        <v>73</v>
      </c>
    </row>
    <row r="2644" spans="2:11" x14ac:dyDescent="0.15">
      <c r="B2644" t="s">
        <v>4817</v>
      </c>
      <c r="C2644" t="s">
        <v>4818</v>
      </c>
      <c r="D2644" t="s">
        <v>33</v>
      </c>
      <c r="E2644">
        <v>11.89</v>
      </c>
      <c r="F2644" s="10">
        <v>6.5500000000000003E-2</v>
      </c>
      <c r="G2644" s="10">
        <v>0.30590000000000001</v>
      </c>
      <c r="H2644" t="s">
        <v>8648</v>
      </c>
      <c r="I2644">
        <v>10.31</v>
      </c>
      <c r="J2644" t="s">
        <v>85</v>
      </c>
      <c r="K2644" t="s">
        <v>85</v>
      </c>
    </row>
    <row r="2645" spans="2:11" x14ac:dyDescent="0.15">
      <c r="B2645" t="s">
        <v>5897</v>
      </c>
      <c r="C2645" t="s">
        <v>5898</v>
      </c>
      <c r="D2645" t="s">
        <v>28</v>
      </c>
      <c r="E2645">
        <v>11.03</v>
      </c>
      <c r="F2645" s="10">
        <v>0.19550000000000001</v>
      </c>
      <c r="G2645" s="10">
        <v>0.22770000000000001</v>
      </c>
      <c r="H2645" t="s">
        <v>8649</v>
      </c>
      <c r="I2645">
        <v>20.07</v>
      </c>
      <c r="J2645" t="s">
        <v>67</v>
      </c>
      <c r="K2645" t="s">
        <v>113</v>
      </c>
    </row>
    <row r="2646" spans="2:11" x14ac:dyDescent="0.15">
      <c r="B2646" t="s">
        <v>5523</v>
      </c>
      <c r="C2646" t="s">
        <v>5524</v>
      </c>
      <c r="D2646" t="s">
        <v>36</v>
      </c>
      <c r="E2646">
        <v>76.73</v>
      </c>
      <c r="F2646" s="10">
        <v>2.3400000000000001E-2</v>
      </c>
      <c r="G2646" s="10">
        <v>4.4200000000000003E-2</v>
      </c>
      <c r="H2646" t="s">
        <v>8650</v>
      </c>
      <c r="I2646">
        <v>22.98</v>
      </c>
      <c r="J2646" t="s">
        <v>37</v>
      </c>
      <c r="K2646" t="s">
        <v>60</v>
      </c>
    </row>
    <row r="2647" spans="2:11" x14ac:dyDescent="0.15">
      <c r="B2647" t="s">
        <v>5009</v>
      </c>
      <c r="C2647" t="s">
        <v>5010</v>
      </c>
      <c r="D2647" t="s">
        <v>28</v>
      </c>
      <c r="E2647" t="s">
        <v>6216</v>
      </c>
      <c r="F2647" s="10">
        <v>-0.69889999999999997</v>
      </c>
      <c r="G2647" s="10">
        <v>10.2042</v>
      </c>
      <c r="H2647" t="s">
        <v>8651</v>
      </c>
      <c r="I2647">
        <v>7.89</v>
      </c>
      <c r="J2647" t="s">
        <v>58</v>
      </c>
      <c r="K2647" t="s">
        <v>59</v>
      </c>
    </row>
    <row r="2648" spans="2:11" x14ac:dyDescent="0.15">
      <c r="B2648" t="s">
        <v>5381</v>
      </c>
      <c r="C2648" t="s">
        <v>5382</v>
      </c>
      <c r="D2648" t="s">
        <v>89</v>
      </c>
      <c r="E2648" t="s">
        <v>6216</v>
      </c>
      <c r="F2648" s="10">
        <v>-0.24</v>
      </c>
      <c r="G2648" s="10">
        <v>0.2329</v>
      </c>
      <c r="H2648" t="s">
        <v>8652</v>
      </c>
      <c r="I2648">
        <v>8.4499999999999993</v>
      </c>
      <c r="J2648" t="s">
        <v>89</v>
      </c>
      <c r="K2648" t="s">
        <v>93</v>
      </c>
    </row>
    <row r="2649" spans="2:11" x14ac:dyDescent="0.15">
      <c r="B2649" t="s">
        <v>5785</v>
      </c>
      <c r="C2649" t="s">
        <v>5786</v>
      </c>
      <c r="D2649" t="s">
        <v>28</v>
      </c>
      <c r="E2649">
        <v>10.72</v>
      </c>
      <c r="F2649" s="10">
        <v>-0.14249999999999999</v>
      </c>
      <c r="G2649" s="10">
        <v>1.8764000000000001</v>
      </c>
      <c r="H2649" t="s">
        <v>8653</v>
      </c>
      <c r="I2649">
        <v>13.17</v>
      </c>
      <c r="J2649" t="s">
        <v>67</v>
      </c>
      <c r="K2649" t="s">
        <v>100</v>
      </c>
    </row>
    <row r="2650" spans="2:11" x14ac:dyDescent="0.15">
      <c r="B2650" t="s">
        <v>5379</v>
      </c>
      <c r="C2650" t="s">
        <v>5380</v>
      </c>
      <c r="D2650" t="s">
        <v>33</v>
      </c>
      <c r="E2650">
        <v>16.39</v>
      </c>
      <c r="F2650" s="10">
        <v>0.32390000000000002</v>
      </c>
      <c r="G2650" s="10">
        <v>0.15110000000000001</v>
      </c>
      <c r="H2650" t="s">
        <v>8654</v>
      </c>
      <c r="I2650">
        <v>29.45</v>
      </c>
      <c r="J2650" t="s">
        <v>34</v>
      </c>
      <c r="K2650" t="s">
        <v>73</v>
      </c>
    </row>
    <row r="2651" spans="2:11" x14ac:dyDescent="0.15">
      <c r="B2651" t="s">
        <v>5257</v>
      </c>
      <c r="C2651" t="s">
        <v>5258</v>
      </c>
      <c r="D2651" t="s">
        <v>33</v>
      </c>
      <c r="E2651">
        <v>10.75</v>
      </c>
      <c r="F2651" s="10">
        <v>0.1244</v>
      </c>
      <c r="G2651" s="10">
        <v>1.1712</v>
      </c>
      <c r="H2651" t="s">
        <v>8655</v>
      </c>
      <c r="I2651">
        <v>27</v>
      </c>
      <c r="J2651" t="s">
        <v>47</v>
      </c>
      <c r="K2651" t="s">
        <v>47</v>
      </c>
    </row>
    <row r="2652" spans="2:11" x14ac:dyDescent="0.15">
      <c r="B2652" t="s">
        <v>4613</v>
      </c>
      <c r="C2652" t="s">
        <v>4614</v>
      </c>
      <c r="D2652" t="s">
        <v>69</v>
      </c>
      <c r="E2652">
        <v>7.3</v>
      </c>
      <c r="F2652" s="10">
        <v>-0.1384</v>
      </c>
      <c r="G2652" s="10">
        <v>6.7884000000000002</v>
      </c>
      <c r="H2652" t="s">
        <v>8656</v>
      </c>
      <c r="I2652">
        <v>5.13</v>
      </c>
      <c r="J2652" t="s">
        <v>6370</v>
      </c>
      <c r="K2652" t="s">
        <v>87</v>
      </c>
    </row>
    <row r="2653" spans="2:11" x14ac:dyDescent="0.15">
      <c r="B2653" t="s">
        <v>4889</v>
      </c>
      <c r="C2653" t="s">
        <v>4890</v>
      </c>
      <c r="D2653" t="s">
        <v>36</v>
      </c>
      <c r="E2653" t="s">
        <v>6216</v>
      </c>
      <c r="F2653" s="10">
        <v>-0.17380000000000001</v>
      </c>
      <c r="G2653" s="10">
        <v>0</v>
      </c>
      <c r="H2653" t="s">
        <v>8657</v>
      </c>
      <c r="I2653">
        <v>5.63</v>
      </c>
      <c r="J2653" t="s">
        <v>40</v>
      </c>
      <c r="K2653" t="s">
        <v>55</v>
      </c>
    </row>
    <row r="2654" spans="2:11" x14ac:dyDescent="0.15">
      <c r="B2654" t="s">
        <v>8658</v>
      </c>
      <c r="C2654" t="s">
        <v>8659</v>
      </c>
      <c r="D2654" t="s">
        <v>33</v>
      </c>
      <c r="E2654" t="s">
        <v>6216</v>
      </c>
      <c r="F2654" s="10">
        <v>-3.6299999999999999E-2</v>
      </c>
      <c r="G2654" s="10">
        <v>1.49E-2</v>
      </c>
      <c r="H2654" t="s">
        <v>8660</v>
      </c>
      <c r="I2654">
        <v>10.99</v>
      </c>
      <c r="J2654" t="s">
        <v>47</v>
      </c>
      <c r="K2654" t="s">
        <v>111</v>
      </c>
    </row>
    <row r="2655" spans="2:11" x14ac:dyDescent="0.15">
      <c r="B2655" t="s">
        <v>5143</v>
      </c>
      <c r="C2655" t="s">
        <v>5144</v>
      </c>
      <c r="D2655" t="s">
        <v>33</v>
      </c>
      <c r="E2655" t="s">
        <v>6216</v>
      </c>
      <c r="F2655" s="10">
        <v>-0.2888</v>
      </c>
      <c r="G2655" s="10">
        <v>4.5631000000000004</v>
      </c>
      <c r="H2655" t="s">
        <v>8661</v>
      </c>
      <c r="I2655">
        <v>2.75</v>
      </c>
      <c r="J2655" t="s">
        <v>34</v>
      </c>
      <c r="K2655" t="s">
        <v>112</v>
      </c>
    </row>
    <row r="2656" spans="2:11" x14ac:dyDescent="0.15">
      <c r="B2656" t="s">
        <v>5367</v>
      </c>
      <c r="C2656" t="s">
        <v>5368</v>
      </c>
      <c r="D2656" t="s">
        <v>65</v>
      </c>
      <c r="E2656">
        <v>92.11</v>
      </c>
      <c r="F2656" s="10">
        <v>2.2499999999999999E-2</v>
      </c>
      <c r="G2656" s="10">
        <v>2.0999999999999999E-3</v>
      </c>
      <c r="H2656" t="s">
        <v>8662</v>
      </c>
      <c r="I2656">
        <v>11.66</v>
      </c>
      <c r="J2656" t="s">
        <v>65</v>
      </c>
      <c r="K2656" t="s">
        <v>98</v>
      </c>
    </row>
    <row r="2657" spans="2:11" x14ac:dyDescent="0.15">
      <c r="B2657" t="s">
        <v>4713</v>
      </c>
      <c r="C2657" t="s">
        <v>4714</v>
      </c>
      <c r="D2657" t="s">
        <v>33</v>
      </c>
      <c r="E2657">
        <v>53.93</v>
      </c>
      <c r="F2657" s="10">
        <v>-9.2399999999999996E-2</v>
      </c>
      <c r="G2657" s="10">
        <v>0.66739999999999999</v>
      </c>
      <c r="H2657" t="s">
        <v>8663</v>
      </c>
      <c r="I2657">
        <v>4.88</v>
      </c>
      <c r="J2657" t="s">
        <v>34</v>
      </c>
      <c r="K2657" t="s">
        <v>79</v>
      </c>
    </row>
    <row r="2658" spans="2:11" x14ac:dyDescent="0.15">
      <c r="B2658" t="s">
        <v>5313</v>
      </c>
      <c r="C2658" t="s">
        <v>5314</v>
      </c>
      <c r="D2658" t="s">
        <v>25</v>
      </c>
      <c r="E2658">
        <v>21.44</v>
      </c>
      <c r="F2658" s="10">
        <v>-6.2100000000000002E-2</v>
      </c>
      <c r="G2658" s="10">
        <v>0.98640000000000005</v>
      </c>
      <c r="H2658" t="s">
        <v>8664</v>
      </c>
      <c r="I2658">
        <v>3.13</v>
      </c>
      <c r="J2658" t="s">
        <v>26</v>
      </c>
      <c r="K2658" t="s">
        <v>74</v>
      </c>
    </row>
    <row r="2659" spans="2:11" x14ac:dyDescent="0.15">
      <c r="B2659" t="s">
        <v>4353</v>
      </c>
      <c r="C2659" t="s">
        <v>4354</v>
      </c>
      <c r="D2659" t="s">
        <v>43</v>
      </c>
      <c r="E2659" t="s">
        <v>6216</v>
      </c>
      <c r="F2659" s="10">
        <v>-0.25979999999999998</v>
      </c>
      <c r="G2659" s="10">
        <v>3.0099999999999998E-2</v>
      </c>
      <c r="H2659" t="s">
        <v>8665</v>
      </c>
      <c r="I2659">
        <v>2.1800000000000002</v>
      </c>
      <c r="J2659" t="s">
        <v>43</v>
      </c>
      <c r="K2659" t="s">
        <v>44</v>
      </c>
    </row>
    <row r="2660" spans="2:11" x14ac:dyDescent="0.15">
      <c r="B2660" t="s">
        <v>8666</v>
      </c>
      <c r="C2660" t="s">
        <v>8667</v>
      </c>
      <c r="D2660" t="s">
        <v>20</v>
      </c>
      <c r="E2660" t="s">
        <v>6216</v>
      </c>
      <c r="F2660" s="10">
        <v>-0.2843</v>
      </c>
      <c r="G2660" s="10">
        <v>0.31269999999999998</v>
      </c>
      <c r="H2660" t="s">
        <v>8668</v>
      </c>
      <c r="I2660">
        <v>7.42</v>
      </c>
      <c r="J2660" t="s">
        <v>21</v>
      </c>
      <c r="K2660" t="s">
        <v>92</v>
      </c>
    </row>
    <row r="2661" spans="2:11" x14ac:dyDescent="0.15">
      <c r="B2661" t="s">
        <v>5541</v>
      </c>
      <c r="C2661" t="s">
        <v>5542</v>
      </c>
      <c r="D2661" t="s">
        <v>33</v>
      </c>
      <c r="E2661">
        <v>17.38</v>
      </c>
      <c r="F2661" s="10">
        <v>9.5299999999999996E-2</v>
      </c>
      <c r="G2661" s="10">
        <v>0.03</v>
      </c>
      <c r="H2661" t="s">
        <v>8669</v>
      </c>
      <c r="I2661">
        <v>55.75</v>
      </c>
      <c r="J2661" t="s">
        <v>47</v>
      </c>
      <c r="K2661" t="s">
        <v>47</v>
      </c>
    </row>
    <row r="2662" spans="2:11" x14ac:dyDescent="0.15">
      <c r="B2662" t="s">
        <v>5471</v>
      </c>
      <c r="C2662" t="s">
        <v>5472</v>
      </c>
      <c r="D2662" t="s">
        <v>80</v>
      </c>
      <c r="E2662" t="s">
        <v>6216</v>
      </c>
      <c r="F2662" s="10">
        <v>-5.6599999999999998E-2</v>
      </c>
      <c r="G2662" s="10">
        <v>0.91259999999999997</v>
      </c>
      <c r="H2662" t="s">
        <v>8670</v>
      </c>
      <c r="I2662">
        <v>16.03</v>
      </c>
      <c r="J2662" t="s">
        <v>80</v>
      </c>
      <c r="K2662" t="s">
        <v>81</v>
      </c>
    </row>
    <row r="2663" spans="2:11" x14ac:dyDescent="0.15">
      <c r="B2663" t="s">
        <v>8671</v>
      </c>
      <c r="C2663" t="s">
        <v>8672</v>
      </c>
      <c r="D2663" t="s">
        <v>36</v>
      </c>
      <c r="E2663" t="s">
        <v>6216</v>
      </c>
      <c r="F2663" s="10">
        <v>-0.82120000000000004</v>
      </c>
      <c r="G2663" s="10">
        <v>0.24360000000000001</v>
      </c>
      <c r="H2663" t="s">
        <v>8673</v>
      </c>
      <c r="I2663">
        <v>2.89</v>
      </c>
      <c r="J2663" t="s">
        <v>40</v>
      </c>
      <c r="K2663" t="s">
        <v>41</v>
      </c>
    </row>
    <row r="2664" spans="2:11" x14ac:dyDescent="0.15">
      <c r="B2664" t="s">
        <v>5735</v>
      </c>
      <c r="C2664" t="s">
        <v>5736</v>
      </c>
      <c r="D2664" t="s">
        <v>20</v>
      </c>
      <c r="E2664" t="s">
        <v>6216</v>
      </c>
      <c r="F2664" s="10">
        <v>-0.28349999999999997</v>
      </c>
      <c r="G2664" s="10">
        <v>0.59950000000000003</v>
      </c>
      <c r="H2664" t="s">
        <v>8674</v>
      </c>
      <c r="I2664">
        <v>11.07</v>
      </c>
      <c r="J2664" t="s">
        <v>21</v>
      </c>
      <c r="K2664" t="s">
        <v>63</v>
      </c>
    </row>
    <row r="2665" spans="2:11" x14ac:dyDescent="0.15">
      <c r="B2665" t="s">
        <v>6083</v>
      </c>
      <c r="C2665" t="s">
        <v>6084</v>
      </c>
      <c r="D2665" t="s">
        <v>36</v>
      </c>
      <c r="E2665" t="s">
        <v>6216</v>
      </c>
      <c r="F2665" s="10">
        <v>-0.34100000000000003</v>
      </c>
      <c r="G2665" s="10">
        <v>3.7900000000000003E-2</v>
      </c>
      <c r="H2665" t="s">
        <v>8675</v>
      </c>
      <c r="I2665">
        <v>5.5</v>
      </c>
      <c r="J2665" t="s">
        <v>40</v>
      </c>
      <c r="K2665" t="s">
        <v>55</v>
      </c>
    </row>
    <row r="2666" spans="2:11" x14ac:dyDescent="0.15">
      <c r="B2666" t="s">
        <v>8676</v>
      </c>
      <c r="C2666" t="s">
        <v>8677</v>
      </c>
      <c r="D2666" t="s">
        <v>28</v>
      </c>
      <c r="E2666">
        <v>8.74</v>
      </c>
      <c r="F2666" s="10">
        <v>0.28749999999999998</v>
      </c>
      <c r="G2666" s="10">
        <v>1.9800000000000002E-2</v>
      </c>
      <c r="H2666" t="s">
        <v>8678</v>
      </c>
      <c r="I2666">
        <v>30.76</v>
      </c>
      <c r="J2666" t="s">
        <v>67</v>
      </c>
      <c r="K2666" t="s">
        <v>68</v>
      </c>
    </row>
    <row r="2667" spans="2:11" x14ac:dyDescent="0.15">
      <c r="B2667" t="s">
        <v>8679</v>
      </c>
      <c r="C2667" t="s">
        <v>8680</v>
      </c>
      <c r="D2667" t="s">
        <v>36</v>
      </c>
      <c r="E2667" t="s">
        <v>6216</v>
      </c>
      <c r="F2667" s="10">
        <v>-1.1133</v>
      </c>
      <c r="G2667" s="10">
        <v>0.35399999999999998</v>
      </c>
      <c r="H2667" t="s">
        <v>8681</v>
      </c>
      <c r="I2667">
        <v>5.35</v>
      </c>
      <c r="J2667" t="s">
        <v>40</v>
      </c>
      <c r="K2667" t="s">
        <v>55</v>
      </c>
    </row>
    <row r="2668" spans="2:11" x14ac:dyDescent="0.15">
      <c r="B2668" t="s">
        <v>5801</v>
      </c>
      <c r="C2668" t="s">
        <v>5802</v>
      </c>
      <c r="D2668" t="s">
        <v>36</v>
      </c>
      <c r="E2668" t="s">
        <v>6216</v>
      </c>
      <c r="F2668" s="10">
        <v>-0.3513</v>
      </c>
      <c r="G2668" s="10">
        <v>1.4782</v>
      </c>
      <c r="H2668" t="s">
        <v>8682</v>
      </c>
      <c r="I2668">
        <v>4.03</v>
      </c>
      <c r="J2668" t="s">
        <v>40</v>
      </c>
      <c r="K2668" t="s">
        <v>41</v>
      </c>
    </row>
    <row r="2669" spans="2:11" x14ac:dyDescent="0.15">
      <c r="B2669" t="s">
        <v>5013</v>
      </c>
      <c r="C2669" t="s">
        <v>5014</v>
      </c>
      <c r="D2669" t="s">
        <v>45</v>
      </c>
      <c r="E2669" t="s">
        <v>6216</v>
      </c>
      <c r="F2669" s="10">
        <v>-9.3600000000000003E-2</v>
      </c>
      <c r="G2669" s="10">
        <v>0.61950000000000005</v>
      </c>
      <c r="H2669" t="s">
        <v>8683</v>
      </c>
      <c r="I2669">
        <v>15.52</v>
      </c>
      <c r="J2669" t="s">
        <v>53</v>
      </c>
      <c r="K2669" t="s">
        <v>84</v>
      </c>
    </row>
    <row r="2670" spans="2:11" x14ac:dyDescent="0.15">
      <c r="B2670" t="s">
        <v>5451</v>
      </c>
      <c r="C2670" t="s">
        <v>5452</v>
      </c>
      <c r="D2670" t="s">
        <v>45</v>
      </c>
      <c r="E2670">
        <v>13.33</v>
      </c>
      <c r="F2670" s="10">
        <v>0.1328</v>
      </c>
      <c r="G2670" s="10">
        <v>0.1368</v>
      </c>
      <c r="H2670" t="s">
        <v>8684</v>
      </c>
      <c r="I2670">
        <v>35.18</v>
      </c>
      <c r="J2670" t="s">
        <v>49</v>
      </c>
      <c r="K2670" t="s">
        <v>50</v>
      </c>
    </row>
    <row r="2671" spans="2:11" x14ac:dyDescent="0.15">
      <c r="B2671" t="s">
        <v>5243</v>
      </c>
      <c r="C2671" t="s">
        <v>5244</v>
      </c>
      <c r="D2671" t="s">
        <v>28</v>
      </c>
      <c r="E2671" t="s">
        <v>6216</v>
      </c>
      <c r="F2671" t="s">
        <v>6216</v>
      </c>
      <c r="G2671" s="10">
        <v>0.1176</v>
      </c>
      <c r="H2671" t="s">
        <v>8685</v>
      </c>
      <c r="I2671">
        <v>5.46</v>
      </c>
      <c r="J2671" t="s">
        <v>29</v>
      </c>
      <c r="K2671" t="s">
        <v>103</v>
      </c>
    </row>
    <row r="2672" spans="2:11" x14ac:dyDescent="0.15">
      <c r="B2672" t="s">
        <v>5365</v>
      </c>
      <c r="C2672" t="s">
        <v>5366</v>
      </c>
      <c r="D2672" t="s">
        <v>65</v>
      </c>
      <c r="E2672" t="s">
        <v>6216</v>
      </c>
      <c r="F2672" t="s">
        <v>6216</v>
      </c>
      <c r="G2672" s="10">
        <v>4.8273000000000001</v>
      </c>
      <c r="H2672" t="s">
        <v>8686</v>
      </c>
      <c r="I2672">
        <v>2.91</v>
      </c>
      <c r="J2672" t="s">
        <v>65</v>
      </c>
      <c r="K2672" t="s">
        <v>108</v>
      </c>
    </row>
    <row r="2673" spans="2:11" x14ac:dyDescent="0.15">
      <c r="B2673" t="s">
        <v>8687</v>
      </c>
      <c r="C2673" t="s">
        <v>8688</v>
      </c>
      <c r="D2673" t="s">
        <v>36</v>
      </c>
      <c r="E2673">
        <v>3.73</v>
      </c>
      <c r="F2673" s="10">
        <v>3.61E-2</v>
      </c>
      <c r="G2673" s="10">
        <v>0.15509999999999999</v>
      </c>
      <c r="H2673" t="s">
        <v>8689</v>
      </c>
      <c r="I2673">
        <v>8.18</v>
      </c>
      <c r="J2673" t="s">
        <v>37</v>
      </c>
      <c r="K2673" t="s">
        <v>38</v>
      </c>
    </row>
    <row r="2674" spans="2:11" x14ac:dyDescent="0.15">
      <c r="B2674" t="s">
        <v>5813</v>
      </c>
      <c r="C2674" t="s">
        <v>5814</v>
      </c>
      <c r="D2674" t="s">
        <v>20</v>
      </c>
      <c r="E2674" t="s">
        <v>6216</v>
      </c>
      <c r="F2674" s="10">
        <v>-9.4399999999999998E-2</v>
      </c>
      <c r="G2674" s="10">
        <v>8.7300000000000003E-2</v>
      </c>
      <c r="H2674" t="s">
        <v>8690</v>
      </c>
      <c r="I2674">
        <v>13.73</v>
      </c>
      <c r="J2674" t="s">
        <v>21</v>
      </c>
      <c r="K2674" t="s">
        <v>63</v>
      </c>
    </row>
    <row r="2675" spans="2:11" x14ac:dyDescent="0.15">
      <c r="B2675" t="s">
        <v>5529</v>
      </c>
      <c r="C2675" t="s">
        <v>5530</v>
      </c>
      <c r="D2675" t="s">
        <v>28</v>
      </c>
      <c r="E2675">
        <v>17.46</v>
      </c>
      <c r="F2675" s="10">
        <v>9.8000000000000004E-2</v>
      </c>
      <c r="G2675" s="10">
        <v>4.8999999999999998E-3</v>
      </c>
      <c r="H2675" t="s">
        <v>8691</v>
      </c>
      <c r="I2675">
        <v>36.11</v>
      </c>
      <c r="J2675" t="s">
        <v>67</v>
      </c>
      <c r="K2675" t="s">
        <v>68</v>
      </c>
    </row>
    <row r="2676" spans="2:11" x14ac:dyDescent="0.15">
      <c r="B2676" t="s">
        <v>5229</v>
      </c>
      <c r="C2676" t="s">
        <v>5230</v>
      </c>
      <c r="D2676" t="s">
        <v>33</v>
      </c>
      <c r="E2676">
        <v>14.46</v>
      </c>
      <c r="F2676" s="10">
        <v>-5.7000000000000002E-2</v>
      </c>
      <c r="G2676" s="10">
        <v>0.8216</v>
      </c>
      <c r="H2676" t="s">
        <v>8692</v>
      </c>
      <c r="I2676">
        <v>15.16</v>
      </c>
      <c r="J2676" t="s">
        <v>47</v>
      </c>
      <c r="K2676" t="s">
        <v>47</v>
      </c>
    </row>
    <row r="2677" spans="2:11" x14ac:dyDescent="0.15">
      <c r="B2677" t="s">
        <v>4997</v>
      </c>
      <c r="C2677" t="s">
        <v>4998</v>
      </c>
      <c r="D2677" t="s">
        <v>33</v>
      </c>
      <c r="E2677">
        <v>26.45</v>
      </c>
      <c r="F2677" s="10">
        <v>3.5000000000000003E-2</v>
      </c>
      <c r="G2677" s="10">
        <v>0.43209999999999998</v>
      </c>
      <c r="H2677" t="s">
        <v>8693</v>
      </c>
      <c r="I2677">
        <v>16.579999999999998</v>
      </c>
      <c r="J2677" t="s">
        <v>47</v>
      </c>
      <c r="K2677" t="s">
        <v>111</v>
      </c>
    </row>
    <row r="2678" spans="2:11" x14ac:dyDescent="0.15">
      <c r="B2678" t="s">
        <v>5207</v>
      </c>
      <c r="C2678" t="s">
        <v>5208</v>
      </c>
      <c r="D2678" t="s">
        <v>33</v>
      </c>
      <c r="E2678">
        <v>13.14</v>
      </c>
      <c r="F2678" s="10">
        <v>8.3500000000000005E-2</v>
      </c>
      <c r="G2678" s="10">
        <v>0.193</v>
      </c>
      <c r="H2678" t="s">
        <v>8694</v>
      </c>
      <c r="I2678">
        <v>23.69</v>
      </c>
      <c r="J2678" t="s">
        <v>47</v>
      </c>
      <c r="K2678" t="s">
        <v>47</v>
      </c>
    </row>
    <row r="2679" spans="2:11" x14ac:dyDescent="0.15">
      <c r="B2679" t="s">
        <v>4955</v>
      </c>
      <c r="C2679" t="s">
        <v>4956</v>
      </c>
      <c r="D2679" t="s">
        <v>36</v>
      </c>
      <c r="E2679" t="s">
        <v>6216</v>
      </c>
      <c r="F2679" s="10">
        <v>-0.90110000000000001</v>
      </c>
      <c r="G2679" s="10">
        <v>4.8676000000000004</v>
      </c>
      <c r="H2679" t="s">
        <v>8695</v>
      </c>
      <c r="I2679">
        <v>6.1</v>
      </c>
      <c r="J2679" t="s">
        <v>40</v>
      </c>
      <c r="K2679" t="s">
        <v>41</v>
      </c>
    </row>
    <row r="2680" spans="2:11" x14ac:dyDescent="0.15">
      <c r="B2680" t="s">
        <v>5213</v>
      </c>
      <c r="C2680" t="s">
        <v>5214</v>
      </c>
      <c r="D2680" t="s">
        <v>28</v>
      </c>
      <c r="E2680">
        <v>21.61</v>
      </c>
      <c r="F2680" t="s">
        <v>6216</v>
      </c>
      <c r="G2680" t="s">
        <v>6216</v>
      </c>
      <c r="H2680" t="s">
        <v>8696</v>
      </c>
      <c r="I2680">
        <v>61.1</v>
      </c>
      <c r="J2680" t="s">
        <v>58</v>
      </c>
      <c r="K2680" t="s">
        <v>59</v>
      </c>
    </row>
    <row r="2681" spans="2:11" x14ac:dyDescent="0.15">
      <c r="B2681" t="s">
        <v>5543</v>
      </c>
      <c r="C2681" t="s">
        <v>5544</v>
      </c>
      <c r="D2681" t="s">
        <v>36</v>
      </c>
      <c r="E2681" t="s">
        <v>6216</v>
      </c>
      <c r="F2681" s="10">
        <v>-0.98519999999999996</v>
      </c>
      <c r="G2681" s="10">
        <v>0.73109999999999997</v>
      </c>
      <c r="H2681" t="s">
        <v>8697</v>
      </c>
      <c r="I2681">
        <v>7.68</v>
      </c>
      <c r="J2681" t="s">
        <v>40</v>
      </c>
      <c r="K2681" t="s">
        <v>55</v>
      </c>
    </row>
    <row r="2682" spans="2:11" x14ac:dyDescent="0.15">
      <c r="B2682" t="s">
        <v>8698</v>
      </c>
      <c r="C2682" t="s">
        <v>8699</v>
      </c>
      <c r="D2682" t="s">
        <v>36</v>
      </c>
      <c r="E2682" t="s">
        <v>6216</v>
      </c>
      <c r="F2682" s="10">
        <v>-0.96779999999999999</v>
      </c>
      <c r="G2682" s="10">
        <v>0.35880000000000001</v>
      </c>
      <c r="H2682" t="s">
        <v>8700</v>
      </c>
      <c r="I2682">
        <v>8.25</v>
      </c>
      <c r="J2682" t="s">
        <v>40</v>
      </c>
      <c r="K2682" t="s">
        <v>55</v>
      </c>
    </row>
    <row r="2683" spans="2:11" x14ac:dyDescent="0.15">
      <c r="B2683" t="s">
        <v>8701</v>
      </c>
      <c r="C2683" t="s">
        <v>8702</v>
      </c>
      <c r="D2683" t="s">
        <v>69</v>
      </c>
      <c r="E2683">
        <v>53.73</v>
      </c>
      <c r="F2683" s="10">
        <v>5.9799999999999999E-2</v>
      </c>
      <c r="G2683" s="10">
        <v>7.7700000000000005E-2</v>
      </c>
      <c r="H2683" t="s">
        <v>8703</v>
      </c>
      <c r="I2683">
        <v>9.32</v>
      </c>
      <c r="J2683" t="s">
        <v>76</v>
      </c>
      <c r="K2683" t="s">
        <v>91</v>
      </c>
    </row>
    <row r="2684" spans="2:11" x14ac:dyDescent="0.15">
      <c r="B2684" t="s">
        <v>5547</v>
      </c>
      <c r="C2684" t="s">
        <v>5548</v>
      </c>
      <c r="D2684" t="s">
        <v>33</v>
      </c>
      <c r="E2684">
        <v>6.58</v>
      </c>
      <c r="F2684" s="10">
        <v>0.1825</v>
      </c>
      <c r="G2684" s="10">
        <v>0.78690000000000004</v>
      </c>
      <c r="H2684" t="s">
        <v>8704</v>
      </c>
      <c r="I2684">
        <v>59.11</v>
      </c>
      <c r="J2684" t="s">
        <v>47</v>
      </c>
      <c r="K2684" t="s">
        <v>111</v>
      </c>
    </row>
    <row r="2685" spans="2:11" x14ac:dyDescent="0.15">
      <c r="B2685" t="s">
        <v>5235</v>
      </c>
      <c r="C2685" t="s">
        <v>5236</v>
      </c>
      <c r="D2685" t="s">
        <v>80</v>
      </c>
      <c r="E2685" t="s">
        <v>6216</v>
      </c>
      <c r="F2685" s="10">
        <v>-0.26400000000000001</v>
      </c>
      <c r="G2685" s="10">
        <v>1.7307999999999999</v>
      </c>
      <c r="H2685" t="s">
        <v>8705</v>
      </c>
      <c r="I2685">
        <v>11.74</v>
      </c>
      <c r="J2685" t="s">
        <v>80</v>
      </c>
      <c r="K2685" t="s">
        <v>81</v>
      </c>
    </row>
    <row r="2686" spans="2:11" x14ac:dyDescent="0.15">
      <c r="B2686" t="s">
        <v>4189</v>
      </c>
      <c r="C2686" t="s">
        <v>4190</v>
      </c>
      <c r="D2686" t="s">
        <v>36</v>
      </c>
      <c r="E2686">
        <v>6.15</v>
      </c>
      <c r="F2686" s="10">
        <v>0.29220000000000002</v>
      </c>
      <c r="G2686" s="10">
        <v>0.1913</v>
      </c>
      <c r="H2686" t="s">
        <v>8706</v>
      </c>
      <c r="I2686">
        <v>6.4</v>
      </c>
      <c r="J2686" t="s">
        <v>40</v>
      </c>
      <c r="K2686" t="s">
        <v>55</v>
      </c>
    </row>
    <row r="2687" spans="2:11" x14ac:dyDescent="0.15">
      <c r="B2687" t="s">
        <v>5201</v>
      </c>
      <c r="C2687" t="s">
        <v>5202</v>
      </c>
      <c r="D2687" t="s">
        <v>33</v>
      </c>
      <c r="E2687">
        <v>12.08</v>
      </c>
      <c r="F2687" s="10">
        <v>5.3199999999999997E-2</v>
      </c>
      <c r="G2687" s="10">
        <v>2.2501000000000002</v>
      </c>
      <c r="H2687" t="s">
        <v>8707</v>
      </c>
      <c r="I2687">
        <v>10.64</v>
      </c>
      <c r="J2687" t="s">
        <v>34</v>
      </c>
      <c r="K2687" t="s">
        <v>112</v>
      </c>
    </row>
    <row r="2688" spans="2:11" x14ac:dyDescent="0.15">
      <c r="B2688" t="s">
        <v>5809</v>
      </c>
      <c r="C2688" t="s">
        <v>5810</v>
      </c>
      <c r="D2688" t="s">
        <v>36</v>
      </c>
      <c r="E2688" t="s">
        <v>6216</v>
      </c>
      <c r="F2688" s="10">
        <v>-0.80100000000000005</v>
      </c>
      <c r="G2688" s="10">
        <v>0.03</v>
      </c>
      <c r="H2688" t="s">
        <v>8708</v>
      </c>
      <c r="I2688">
        <v>3.61</v>
      </c>
      <c r="J2688" t="s">
        <v>40</v>
      </c>
      <c r="K2688" t="s">
        <v>55</v>
      </c>
    </row>
    <row r="2689" spans="2:11" x14ac:dyDescent="0.15">
      <c r="B2689" t="s">
        <v>5759</v>
      </c>
      <c r="C2689" t="s">
        <v>5760</v>
      </c>
      <c r="D2689" t="s">
        <v>69</v>
      </c>
      <c r="E2689">
        <v>49.95</v>
      </c>
      <c r="F2689" s="10">
        <v>5.4699999999999999E-2</v>
      </c>
      <c r="G2689" s="10">
        <v>1.5E-3</v>
      </c>
      <c r="H2689" t="s">
        <v>8709</v>
      </c>
      <c r="I2689">
        <v>5.08</v>
      </c>
      <c r="J2689" t="s">
        <v>6370</v>
      </c>
      <c r="K2689" t="s">
        <v>87</v>
      </c>
    </row>
    <row r="2690" spans="2:11" x14ac:dyDescent="0.15">
      <c r="B2690" t="s">
        <v>5549</v>
      </c>
      <c r="C2690" t="s">
        <v>5550</v>
      </c>
      <c r="D2690" t="s">
        <v>20</v>
      </c>
      <c r="E2690">
        <v>123.2</v>
      </c>
      <c r="F2690" s="10">
        <v>0.1547</v>
      </c>
      <c r="G2690" s="10">
        <v>0.16339999999999999</v>
      </c>
      <c r="H2690" t="s">
        <v>8710</v>
      </c>
      <c r="I2690">
        <v>5.84</v>
      </c>
      <c r="J2690" t="s">
        <v>21</v>
      </c>
      <c r="K2690" t="s">
        <v>92</v>
      </c>
    </row>
    <row r="2691" spans="2:11" x14ac:dyDescent="0.15">
      <c r="B2691" t="s">
        <v>4253</v>
      </c>
      <c r="C2691" t="s">
        <v>4254</v>
      </c>
      <c r="D2691" t="s">
        <v>20</v>
      </c>
      <c r="E2691" t="s">
        <v>6216</v>
      </c>
      <c r="F2691" s="10">
        <v>-0.17599999999999999</v>
      </c>
      <c r="G2691" s="10">
        <v>0.26429999999999998</v>
      </c>
      <c r="H2691" t="s">
        <v>8711</v>
      </c>
      <c r="I2691">
        <v>4.76</v>
      </c>
      <c r="J2691" t="s">
        <v>23</v>
      </c>
      <c r="K2691" t="s">
        <v>42</v>
      </c>
    </row>
    <row r="2692" spans="2:11" x14ac:dyDescent="0.15">
      <c r="B2692" t="s">
        <v>8712</v>
      </c>
      <c r="C2692" t="s">
        <v>8713</v>
      </c>
      <c r="D2692" t="s">
        <v>36</v>
      </c>
      <c r="E2692" t="s">
        <v>6216</v>
      </c>
      <c r="F2692" s="10">
        <v>-0.47</v>
      </c>
      <c r="G2692" s="10">
        <v>0</v>
      </c>
      <c r="H2692" t="s">
        <v>8714</v>
      </c>
      <c r="I2692">
        <v>3.63</v>
      </c>
      <c r="J2692" t="s">
        <v>40</v>
      </c>
      <c r="K2692" t="s">
        <v>55</v>
      </c>
    </row>
    <row r="2693" spans="2:11" x14ac:dyDescent="0.15">
      <c r="B2693" t="s">
        <v>4637</v>
      </c>
      <c r="C2693" t="s">
        <v>4638</v>
      </c>
      <c r="D2693" t="s">
        <v>33</v>
      </c>
      <c r="E2693" t="s">
        <v>6216</v>
      </c>
      <c r="F2693" s="10">
        <v>-3.9800000000000002E-2</v>
      </c>
      <c r="G2693" s="10">
        <v>1.2636000000000001</v>
      </c>
      <c r="H2693" t="s">
        <v>8715</v>
      </c>
      <c r="I2693">
        <v>4.91</v>
      </c>
      <c r="J2693" t="s">
        <v>47</v>
      </c>
      <c r="K2693" t="s">
        <v>111</v>
      </c>
    </row>
    <row r="2694" spans="2:11" x14ac:dyDescent="0.15">
      <c r="B2694" t="s">
        <v>8716</v>
      </c>
      <c r="C2694" t="s">
        <v>8717</v>
      </c>
      <c r="D2694" t="s">
        <v>20</v>
      </c>
      <c r="E2694" t="s">
        <v>6216</v>
      </c>
      <c r="F2694" s="10">
        <v>-3.7199999999999997E-2</v>
      </c>
      <c r="G2694" s="10">
        <v>4.19E-2</v>
      </c>
      <c r="H2694" t="s">
        <v>8718</v>
      </c>
      <c r="I2694">
        <v>12.56</v>
      </c>
      <c r="J2694" t="s">
        <v>21</v>
      </c>
      <c r="K2694" t="s">
        <v>92</v>
      </c>
    </row>
    <row r="2695" spans="2:11" x14ac:dyDescent="0.15">
      <c r="B2695" t="s">
        <v>4545</v>
      </c>
      <c r="C2695" t="s">
        <v>4546</v>
      </c>
      <c r="D2695" t="s">
        <v>33</v>
      </c>
      <c r="E2695" t="s">
        <v>6216</v>
      </c>
      <c r="F2695" s="10">
        <v>-0.14580000000000001</v>
      </c>
      <c r="G2695" s="10">
        <v>0.33750000000000002</v>
      </c>
      <c r="H2695" t="s">
        <v>8719</v>
      </c>
      <c r="I2695">
        <v>5.58</v>
      </c>
      <c r="J2695" t="s">
        <v>85</v>
      </c>
      <c r="K2695" t="s">
        <v>85</v>
      </c>
    </row>
    <row r="2696" spans="2:11" x14ac:dyDescent="0.15">
      <c r="B2696" t="s">
        <v>5919</v>
      </c>
      <c r="C2696" t="s">
        <v>5920</v>
      </c>
      <c r="D2696" t="s">
        <v>36</v>
      </c>
      <c r="E2696" t="s">
        <v>6216</v>
      </c>
      <c r="F2696" s="10">
        <v>-0.54610000000000003</v>
      </c>
      <c r="G2696" s="10">
        <v>9.7500000000000003E-2</v>
      </c>
      <c r="H2696" t="s">
        <v>8720</v>
      </c>
      <c r="I2696">
        <v>3.44</v>
      </c>
      <c r="J2696" t="s">
        <v>40</v>
      </c>
      <c r="K2696" t="s">
        <v>41</v>
      </c>
    </row>
    <row r="2697" spans="2:11" x14ac:dyDescent="0.15">
      <c r="B2697" t="s">
        <v>4755</v>
      </c>
      <c r="C2697" t="s">
        <v>4756</v>
      </c>
      <c r="D2697" t="s">
        <v>69</v>
      </c>
      <c r="E2697" t="s">
        <v>6216</v>
      </c>
      <c r="F2697" s="10">
        <v>-0.4264</v>
      </c>
      <c r="G2697" s="10">
        <v>1.6073999999999999</v>
      </c>
      <c r="H2697" t="s">
        <v>8721</v>
      </c>
      <c r="I2697">
        <v>7.89</v>
      </c>
      <c r="J2697" t="s">
        <v>6370</v>
      </c>
      <c r="K2697" t="s">
        <v>96</v>
      </c>
    </row>
    <row r="2698" spans="2:11" x14ac:dyDescent="0.15">
      <c r="B2698" t="s">
        <v>5679</v>
      </c>
      <c r="C2698" t="s">
        <v>5680</v>
      </c>
      <c r="D2698" t="s">
        <v>28</v>
      </c>
      <c r="E2698">
        <v>9.9</v>
      </c>
      <c r="F2698" s="10">
        <v>0.45240000000000002</v>
      </c>
      <c r="G2698" s="10">
        <v>1.1657999999999999</v>
      </c>
      <c r="H2698" t="s">
        <v>8722</v>
      </c>
      <c r="I2698">
        <v>17.45</v>
      </c>
      <c r="J2698" t="s">
        <v>67</v>
      </c>
      <c r="K2698" t="s">
        <v>100</v>
      </c>
    </row>
    <row r="2699" spans="2:11" x14ac:dyDescent="0.15">
      <c r="B2699" t="s">
        <v>5065</v>
      </c>
      <c r="C2699" t="s">
        <v>5066</v>
      </c>
      <c r="D2699" t="s">
        <v>20</v>
      </c>
      <c r="E2699" t="s">
        <v>6216</v>
      </c>
      <c r="F2699" s="10">
        <v>-1.5100000000000001E-2</v>
      </c>
      <c r="G2699" s="10">
        <v>0</v>
      </c>
      <c r="H2699" t="s">
        <v>8723</v>
      </c>
      <c r="I2699">
        <v>5.34</v>
      </c>
      <c r="J2699" t="s">
        <v>21</v>
      </c>
      <c r="K2699" t="s">
        <v>92</v>
      </c>
    </row>
    <row r="2700" spans="2:11" x14ac:dyDescent="0.15">
      <c r="B2700" t="s">
        <v>8724</v>
      </c>
      <c r="C2700" t="s">
        <v>8725</v>
      </c>
      <c r="D2700" t="s">
        <v>28</v>
      </c>
      <c r="E2700" t="s">
        <v>6216</v>
      </c>
      <c r="F2700" s="10">
        <v>-0.4461</v>
      </c>
      <c r="G2700" s="10">
        <v>1.5972999999999999</v>
      </c>
      <c r="H2700" t="s">
        <v>8726</v>
      </c>
      <c r="I2700">
        <v>28.25</v>
      </c>
      <c r="J2700" t="s">
        <v>58</v>
      </c>
      <c r="K2700" t="s">
        <v>59</v>
      </c>
    </row>
    <row r="2701" spans="2:11" x14ac:dyDescent="0.15">
      <c r="B2701" t="s">
        <v>8727</v>
      </c>
      <c r="C2701" t="s">
        <v>8728</v>
      </c>
      <c r="D2701" t="s">
        <v>36</v>
      </c>
      <c r="E2701" t="s">
        <v>6216</v>
      </c>
      <c r="F2701" s="10">
        <v>-0.95350000000000001</v>
      </c>
      <c r="G2701" s="10">
        <v>0</v>
      </c>
      <c r="H2701" t="s">
        <v>8729</v>
      </c>
      <c r="I2701">
        <v>9.6300000000000008</v>
      </c>
      <c r="J2701" t="s">
        <v>40</v>
      </c>
      <c r="K2701" t="s">
        <v>55</v>
      </c>
    </row>
    <row r="2702" spans="2:11" x14ac:dyDescent="0.15">
      <c r="B2702" t="s">
        <v>5997</v>
      </c>
      <c r="C2702" t="s">
        <v>5998</v>
      </c>
      <c r="D2702" t="s">
        <v>36</v>
      </c>
      <c r="E2702" t="s">
        <v>6216</v>
      </c>
      <c r="F2702" s="10">
        <v>-1.0205</v>
      </c>
      <c r="G2702" s="10">
        <v>0</v>
      </c>
      <c r="H2702" t="s">
        <v>8730</v>
      </c>
      <c r="I2702">
        <v>3.32</v>
      </c>
      <c r="J2702" t="s">
        <v>40</v>
      </c>
      <c r="K2702" t="s">
        <v>55</v>
      </c>
    </row>
    <row r="2703" spans="2:11" x14ac:dyDescent="0.15">
      <c r="B2703" t="s">
        <v>8731</v>
      </c>
      <c r="C2703" t="s">
        <v>8732</v>
      </c>
      <c r="D2703" t="s">
        <v>20</v>
      </c>
      <c r="E2703">
        <v>23.18</v>
      </c>
      <c r="F2703" s="10">
        <v>0.2389</v>
      </c>
      <c r="G2703" s="10">
        <v>0.14369999999999999</v>
      </c>
      <c r="H2703" t="s">
        <v>8733</v>
      </c>
      <c r="I2703">
        <v>6.96</v>
      </c>
      <c r="J2703" t="s">
        <v>21</v>
      </c>
      <c r="K2703" t="s">
        <v>63</v>
      </c>
    </row>
    <row r="2704" spans="2:11" x14ac:dyDescent="0.15">
      <c r="B2704" t="s">
        <v>5303</v>
      </c>
      <c r="C2704" t="s">
        <v>5304</v>
      </c>
      <c r="D2704" t="s">
        <v>36</v>
      </c>
      <c r="E2704" t="s">
        <v>6216</v>
      </c>
      <c r="F2704" s="10">
        <v>-1.2447999999999999</v>
      </c>
      <c r="G2704" s="10">
        <v>1.4036</v>
      </c>
      <c r="H2704" t="s">
        <v>8734</v>
      </c>
      <c r="I2704">
        <v>2.4300000000000002</v>
      </c>
      <c r="J2704" t="s">
        <v>40</v>
      </c>
      <c r="K2704" t="s">
        <v>55</v>
      </c>
    </row>
    <row r="2705" spans="2:11" x14ac:dyDescent="0.15">
      <c r="B2705" t="s">
        <v>8735</v>
      </c>
      <c r="C2705" t="s">
        <v>8736</v>
      </c>
      <c r="D2705" t="s">
        <v>36</v>
      </c>
      <c r="E2705" t="s">
        <v>6216</v>
      </c>
      <c r="F2705" t="s">
        <v>6216</v>
      </c>
      <c r="G2705" s="10">
        <v>6.0600000000000001E-2</v>
      </c>
      <c r="H2705" t="s">
        <v>8737</v>
      </c>
      <c r="I2705">
        <v>3.52</v>
      </c>
      <c r="J2705" t="s">
        <v>37</v>
      </c>
      <c r="K2705" t="s">
        <v>60</v>
      </c>
    </row>
    <row r="2706" spans="2:11" x14ac:dyDescent="0.15">
      <c r="B2706" t="s">
        <v>5831</v>
      </c>
      <c r="C2706" t="s">
        <v>5832</v>
      </c>
      <c r="D2706" t="s">
        <v>36</v>
      </c>
      <c r="E2706" t="s">
        <v>6216</v>
      </c>
      <c r="F2706" s="10">
        <v>-0.6996</v>
      </c>
      <c r="G2706" s="10">
        <v>0.28289999999999998</v>
      </c>
      <c r="H2706" t="s">
        <v>8738</v>
      </c>
      <c r="I2706">
        <v>5.88</v>
      </c>
      <c r="J2706" t="s">
        <v>40</v>
      </c>
      <c r="K2706" t="s">
        <v>55</v>
      </c>
    </row>
    <row r="2707" spans="2:11" x14ac:dyDescent="0.15">
      <c r="B2707" t="s">
        <v>8739</v>
      </c>
      <c r="C2707" t="s">
        <v>8740</v>
      </c>
      <c r="D2707" t="s">
        <v>69</v>
      </c>
      <c r="E2707" t="s">
        <v>6216</v>
      </c>
      <c r="F2707" s="10">
        <v>-1.1711</v>
      </c>
      <c r="G2707" s="10">
        <v>2.1364000000000001</v>
      </c>
      <c r="H2707" t="s">
        <v>8741</v>
      </c>
      <c r="I2707">
        <v>19.5</v>
      </c>
      <c r="J2707" t="s">
        <v>70</v>
      </c>
      <c r="K2707" t="s">
        <v>118</v>
      </c>
    </row>
    <row r="2708" spans="2:11" x14ac:dyDescent="0.15">
      <c r="B2708" t="s">
        <v>5425</v>
      </c>
      <c r="C2708" t="s">
        <v>5426</v>
      </c>
      <c r="D2708" t="s">
        <v>33</v>
      </c>
      <c r="E2708">
        <v>10.56</v>
      </c>
      <c r="F2708" s="10">
        <v>8.2199999999999995E-2</v>
      </c>
      <c r="G2708" s="10">
        <v>0.27900000000000003</v>
      </c>
      <c r="H2708" t="s">
        <v>8742</v>
      </c>
      <c r="I2708">
        <v>28.15</v>
      </c>
      <c r="J2708" t="s">
        <v>47</v>
      </c>
      <c r="K2708" t="s">
        <v>47</v>
      </c>
    </row>
    <row r="2709" spans="2:11" x14ac:dyDescent="0.15">
      <c r="B2709" t="s">
        <v>5279</v>
      </c>
      <c r="C2709" t="s">
        <v>5280</v>
      </c>
      <c r="D2709" t="s">
        <v>33</v>
      </c>
      <c r="E2709">
        <v>12.64</v>
      </c>
      <c r="F2709" s="10">
        <v>7.5300000000000006E-2</v>
      </c>
      <c r="G2709" s="10">
        <v>0.65990000000000004</v>
      </c>
      <c r="H2709" t="s">
        <v>8743</v>
      </c>
      <c r="I2709">
        <v>25.52</v>
      </c>
      <c r="J2709" t="s">
        <v>47</v>
      </c>
      <c r="K2709" t="s">
        <v>111</v>
      </c>
    </row>
    <row r="2710" spans="2:11" x14ac:dyDescent="0.15">
      <c r="B2710" t="s">
        <v>8744</v>
      </c>
      <c r="C2710" t="s">
        <v>8745</v>
      </c>
      <c r="D2710" t="s">
        <v>28</v>
      </c>
      <c r="E2710" t="s">
        <v>6216</v>
      </c>
      <c r="F2710" s="10">
        <v>-0.21440000000000001</v>
      </c>
      <c r="G2710" s="10">
        <v>0.16830000000000001</v>
      </c>
      <c r="H2710" t="s">
        <v>8746</v>
      </c>
      <c r="I2710">
        <v>9.67</v>
      </c>
      <c r="J2710" t="s">
        <v>58</v>
      </c>
      <c r="K2710" t="s">
        <v>115</v>
      </c>
    </row>
    <row r="2711" spans="2:11" x14ac:dyDescent="0.15">
      <c r="B2711" t="s">
        <v>5399</v>
      </c>
      <c r="C2711" t="s">
        <v>5400</v>
      </c>
      <c r="D2711" t="s">
        <v>33</v>
      </c>
      <c r="E2711">
        <v>18.510000000000002</v>
      </c>
      <c r="F2711" s="10">
        <v>5.4699999999999999E-2</v>
      </c>
      <c r="G2711" s="10">
        <v>0.32579999999999998</v>
      </c>
      <c r="H2711" t="s">
        <v>8747</v>
      </c>
      <c r="I2711">
        <v>12.4</v>
      </c>
      <c r="J2711" t="s">
        <v>47</v>
      </c>
      <c r="K2711" t="s">
        <v>111</v>
      </c>
    </row>
    <row r="2712" spans="2:11" x14ac:dyDescent="0.15">
      <c r="B2712" t="s">
        <v>4725</v>
      </c>
      <c r="C2712" t="s">
        <v>4726</v>
      </c>
      <c r="D2712" t="s">
        <v>43</v>
      </c>
      <c r="E2712">
        <v>80.63</v>
      </c>
      <c r="F2712" s="10">
        <v>-0.39739999999999998</v>
      </c>
      <c r="G2712" s="10">
        <v>1.5004999999999999</v>
      </c>
      <c r="H2712" t="s">
        <v>8748</v>
      </c>
      <c r="I2712">
        <v>14.8</v>
      </c>
      <c r="J2712" t="s">
        <v>43</v>
      </c>
      <c r="K2712" t="s">
        <v>44</v>
      </c>
    </row>
    <row r="2713" spans="2:11" x14ac:dyDescent="0.15">
      <c r="B2713" t="s">
        <v>5685</v>
      </c>
      <c r="C2713" t="s">
        <v>5686</v>
      </c>
      <c r="D2713" t="s">
        <v>36</v>
      </c>
      <c r="E2713" t="s">
        <v>6216</v>
      </c>
      <c r="F2713" t="s">
        <v>6216</v>
      </c>
      <c r="G2713" t="s">
        <v>6216</v>
      </c>
      <c r="H2713" t="s">
        <v>8749</v>
      </c>
      <c r="I2713">
        <v>1.9</v>
      </c>
      <c r="J2713" t="s">
        <v>40</v>
      </c>
      <c r="K2713" t="s">
        <v>41</v>
      </c>
    </row>
    <row r="2714" spans="2:11" x14ac:dyDescent="0.15">
      <c r="B2714" t="s">
        <v>5413</v>
      </c>
      <c r="C2714" t="s">
        <v>5414</v>
      </c>
      <c r="D2714" t="s">
        <v>33</v>
      </c>
      <c r="E2714">
        <v>8.1999999999999993</v>
      </c>
      <c r="F2714" s="10">
        <v>0.1066</v>
      </c>
      <c r="G2714" s="10">
        <v>0.52359999999999995</v>
      </c>
      <c r="H2714" t="s">
        <v>8750</v>
      </c>
      <c r="I2714">
        <v>20.25</v>
      </c>
      <c r="J2714" t="s">
        <v>47</v>
      </c>
      <c r="K2714" t="s">
        <v>47</v>
      </c>
    </row>
    <row r="2715" spans="2:11" x14ac:dyDescent="0.15">
      <c r="B2715" t="s">
        <v>8751</v>
      </c>
      <c r="C2715" t="s">
        <v>8752</v>
      </c>
      <c r="D2715" t="s">
        <v>36</v>
      </c>
      <c r="E2715" t="s">
        <v>6216</v>
      </c>
      <c r="F2715" t="s">
        <v>6216</v>
      </c>
      <c r="G2715" s="10">
        <v>0.54449999999999998</v>
      </c>
      <c r="H2715" t="s">
        <v>8753</v>
      </c>
      <c r="I2715">
        <v>15.98</v>
      </c>
      <c r="J2715" t="s">
        <v>37</v>
      </c>
      <c r="K2715" t="s">
        <v>60</v>
      </c>
    </row>
    <row r="2716" spans="2:11" x14ac:dyDescent="0.15">
      <c r="B2716" t="s">
        <v>5553</v>
      </c>
      <c r="C2716" t="s">
        <v>5554</v>
      </c>
      <c r="D2716" t="s">
        <v>36</v>
      </c>
      <c r="E2716" t="s">
        <v>6216</v>
      </c>
      <c r="F2716" s="10">
        <v>-0.64729999999999999</v>
      </c>
      <c r="G2716" s="10">
        <v>1.15E-2</v>
      </c>
      <c r="H2716" t="s">
        <v>8754</v>
      </c>
      <c r="I2716">
        <v>3.89</v>
      </c>
      <c r="J2716" t="s">
        <v>40</v>
      </c>
      <c r="K2716" t="s">
        <v>41</v>
      </c>
    </row>
    <row r="2717" spans="2:11" x14ac:dyDescent="0.15">
      <c r="B2717" t="s">
        <v>8755</v>
      </c>
      <c r="C2717" t="s">
        <v>8756</v>
      </c>
      <c r="D2717" t="s">
        <v>36</v>
      </c>
      <c r="E2717" t="s">
        <v>6216</v>
      </c>
      <c r="F2717" t="s">
        <v>6216</v>
      </c>
      <c r="G2717" s="10">
        <v>0.1144</v>
      </c>
      <c r="H2717" t="s">
        <v>8757</v>
      </c>
      <c r="I2717">
        <v>8.6199999999999992</v>
      </c>
      <c r="J2717" t="s">
        <v>40</v>
      </c>
      <c r="K2717" t="s">
        <v>55</v>
      </c>
    </row>
    <row r="2718" spans="2:11" x14ac:dyDescent="0.15">
      <c r="B2718" t="s">
        <v>5495</v>
      </c>
      <c r="C2718" t="s">
        <v>5496</v>
      </c>
      <c r="D2718" t="s">
        <v>28</v>
      </c>
      <c r="E2718" t="s">
        <v>6216</v>
      </c>
      <c r="F2718" s="10">
        <v>-0.52629999999999999</v>
      </c>
      <c r="G2718" s="10">
        <v>4.4005999999999998</v>
      </c>
      <c r="H2718" t="s">
        <v>8758</v>
      </c>
      <c r="I2718">
        <v>8.0399999999999991</v>
      </c>
      <c r="J2718" t="s">
        <v>58</v>
      </c>
      <c r="K2718" t="s">
        <v>59</v>
      </c>
    </row>
    <row r="2719" spans="2:11" x14ac:dyDescent="0.15">
      <c r="B2719" t="s">
        <v>8759</v>
      </c>
      <c r="C2719" t="s">
        <v>8760</v>
      </c>
      <c r="D2719" t="s">
        <v>36</v>
      </c>
      <c r="E2719" t="s">
        <v>6216</v>
      </c>
      <c r="F2719" t="s">
        <v>6216</v>
      </c>
      <c r="G2719" s="10">
        <v>4.1000000000000003E-3</v>
      </c>
      <c r="H2719" t="s">
        <v>8761</v>
      </c>
      <c r="I2719">
        <v>18.27</v>
      </c>
      <c r="J2719" t="s">
        <v>40</v>
      </c>
      <c r="K2719" t="s">
        <v>55</v>
      </c>
    </row>
    <row r="2720" spans="2:11" x14ac:dyDescent="0.15">
      <c r="B2720" t="s">
        <v>5023</v>
      </c>
      <c r="C2720" t="s">
        <v>5024</v>
      </c>
      <c r="D2720" t="s">
        <v>36</v>
      </c>
      <c r="E2720" t="s">
        <v>6216</v>
      </c>
      <c r="F2720" s="10">
        <v>-4.3909000000000002</v>
      </c>
      <c r="G2720" s="10">
        <v>0.89590000000000003</v>
      </c>
      <c r="H2720" t="s">
        <v>8762</v>
      </c>
      <c r="I2720">
        <v>2.27</v>
      </c>
      <c r="J2720" t="s">
        <v>40</v>
      </c>
      <c r="K2720" t="s">
        <v>55</v>
      </c>
    </row>
    <row r="2721" spans="2:11" x14ac:dyDescent="0.15">
      <c r="B2721" t="s">
        <v>8763</v>
      </c>
      <c r="C2721" t="s">
        <v>8764</v>
      </c>
      <c r="D2721" t="s">
        <v>36</v>
      </c>
      <c r="E2721" t="s">
        <v>6216</v>
      </c>
      <c r="F2721" t="s">
        <v>6216</v>
      </c>
      <c r="G2721" s="10">
        <v>0</v>
      </c>
      <c r="H2721" t="s">
        <v>8765</v>
      </c>
      <c r="I2721">
        <v>12.19</v>
      </c>
      <c r="J2721" t="s">
        <v>40</v>
      </c>
      <c r="K2721" t="s">
        <v>41</v>
      </c>
    </row>
    <row r="2722" spans="2:11" x14ac:dyDescent="0.15">
      <c r="B2722" t="s">
        <v>8766</v>
      </c>
      <c r="C2722" t="s">
        <v>8767</v>
      </c>
      <c r="D2722" t="s">
        <v>36</v>
      </c>
      <c r="E2722" t="s">
        <v>6216</v>
      </c>
      <c r="F2722" s="10">
        <v>-1.1578999999999999</v>
      </c>
      <c r="G2722" s="10">
        <v>4.5999999999999999E-3</v>
      </c>
      <c r="H2722" t="s">
        <v>8768</v>
      </c>
      <c r="I2722">
        <v>2.72</v>
      </c>
      <c r="J2722" t="s">
        <v>40</v>
      </c>
      <c r="K2722" t="s">
        <v>55</v>
      </c>
    </row>
    <row r="2723" spans="2:11" x14ac:dyDescent="0.15">
      <c r="B2723" t="s">
        <v>5505</v>
      </c>
      <c r="C2723" t="s">
        <v>5506</v>
      </c>
      <c r="D2723" t="s">
        <v>33</v>
      </c>
      <c r="E2723">
        <v>10.54</v>
      </c>
      <c r="F2723" s="10">
        <v>8.9700000000000002E-2</v>
      </c>
      <c r="G2723" s="10">
        <v>0.1512</v>
      </c>
      <c r="H2723" t="s">
        <v>8769</v>
      </c>
      <c r="I2723">
        <v>15.91</v>
      </c>
      <c r="J2723" t="s">
        <v>47</v>
      </c>
      <c r="K2723" t="s">
        <v>47</v>
      </c>
    </row>
    <row r="2724" spans="2:11" x14ac:dyDescent="0.15">
      <c r="B2724" t="s">
        <v>5175</v>
      </c>
      <c r="C2724" t="s">
        <v>5176</v>
      </c>
      <c r="D2724" t="s">
        <v>33</v>
      </c>
      <c r="E2724" t="s">
        <v>6216</v>
      </c>
      <c r="F2724" t="s">
        <v>6216</v>
      </c>
      <c r="G2724" s="10">
        <v>1.1005</v>
      </c>
      <c r="H2724" t="s">
        <v>8770</v>
      </c>
      <c r="I2724">
        <v>7.11</v>
      </c>
      <c r="J2724" t="s">
        <v>34</v>
      </c>
      <c r="K2724" t="s">
        <v>35</v>
      </c>
    </row>
    <row r="2725" spans="2:11" x14ac:dyDescent="0.15">
      <c r="B2725" t="s">
        <v>5575</v>
      </c>
      <c r="C2725" t="s">
        <v>5576</v>
      </c>
      <c r="D2725" t="s">
        <v>33</v>
      </c>
      <c r="E2725">
        <v>9.2899999999999991</v>
      </c>
      <c r="F2725" s="10">
        <v>0.13500000000000001</v>
      </c>
      <c r="G2725" s="10">
        <v>6.5000000000000002E-2</v>
      </c>
      <c r="H2725" t="s">
        <v>8771</v>
      </c>
      <c r="I2725">
        <v>27.6</v>
      </c>
      <c r="J2725" t="s">
        <v>47</v>
      </c>
      <c r="K2725" t="s">
        <v>111</v>
      </c>
    </row>
    <row r="2726" spans="2:11" x14ac:dyDescent="0.15">
      <c r="B2726" t="s">
        <v>5405</v>
      </c>
      <c r="C2726" t="s">
        <v>5406</v>
      </c>
      <c r="D2726" t="s">
        <v>33</v>
      </c>
      <c r="E2726">
        <v>7.06</v>
      </c>
      <c r="F2726" s="10">
        <v>0.15340000000000001</v>
      </c>
      <c r="G2726" s="10">
        <v>0.16930000000000001</v>
      </c>
      <c r="H2726" t="s">
        <v>8772</v>
      </c>
      <c r="I2726">
        <v>36.1</v>
      </c>
      <c r="J2726" t="s">
        <v>47</v>
      </c>
      <c r="K2726" t="s">
        <v>47</v>
      </c>
    </row>
    <row r="2727" spans="2:11" x14ac:dyDescent="0.15">
      <c r="B2727" t="s">
        <v>5611</v>
      </c>
      <c r="C2727" t="s">
        <v>5612</v>
      </c>
      <c r="D2727" t="s">
        <v>80</v>
      </c>
      <c r="E2727" t="s">
        <v>6216</v>
      </c>
      <c r="F2727" s="10">
        <v>-0.40889999999999999</v>
      </c>
      <c r="G2727" s="10">
        <v>0</v>
      </c>
      <c r="H2727" t="s">
        <v>8773</v>
      </c>
      <c r="I2727">
        <v>11.59</v>
      </c>
      <c r="J2727" t="s">
        <v>80</v>
      </c>
      <c r="K2727" t="s">
        <v>102</v>
      </c>
    </row>
    <row r="2728" spans="2:11" x14ac:dyDescent="0.15">
      <c r="B2728" t="s">
        <v>5537</v>
      </c>
      <c r="C2728" t="s">
        <v>5538</v>
      </c>
      <c r="D2728" t="s">
        <v>69</v>
      </c>
      <c r="E2728">
        <v>26.22</v>
      </c>
      <c r="F2728" s="10">
        <v>4.02E-2</v>
      </c>
      <c r="G2728" s="10">
        <v>0.33090000000000003</v>
      </c>
      <c r="H2728" t="s">
        <v>8774</v>
      </c>
      <c r="I2728">
        <v>13.27</v>
      </c>
      <c r="J2728" t="s">
        <v>6370</v>
      </c>
      <c r="K2728" t="s">
        <v>96</v>
      </c>
    </row>
    <row r="2729" spans="2:11" x14ac:dyDescent="0.15">
      <c r="B2729" t="s">
        <v>5311</v>
      </c>
      <c r="C2729" t="s">
        <v>5312</v>
      </c>
      <c r="D2729" t="s">
        <v>33</v>
      </c>
      <c r="E2729">
        <v>11.11</v>
      </c>
      <c r="F2729" s="10">
        <v>8.5999999999999993E-2</v>
      </c>
      <c r="G2729" s="10">
        <v>2.1000000000000001E-2</v>
      </c>
      <c r="H2729" t="s">
        <v>8775</v>
      </c>
      <c r="I2729">
        <v>18</v>
      </c>
      <c r="J2729" t="s">
        <v>47</v>
      </c>
      <c r="K2729" t="s">
        <v>47</v>
      </c>
    </row>
    <row r="2730" spans="2:11" x14ac:dyDescent="0.15">
      <c r="B2730" t="s">
        <v>5607</v>
      </c>
      <c r="C2730" t="s">
        <v>5608</v>
      </c>
      <c r="D2730" t="s">
        <v>33</v>
      </c>
      <c r="E2730">
        <v>9.6</v>
      </c>
      <c r="F2730" s="10">
        <v>0.08</v>
      </c>
      <c r="G2730" s="10">
        <v>0.98740000000000006</v>
      </c>
      <c r="H2730" t="s">
        <v>8776</v>
      </c>
      <c r="I2730">
        <v>13.38</v>
      </c>
      <c r="J2730" t="s">
        <v>47</v>
      </c>
      <c r="K2730" t="s">
        <v>47</v>
      </c>
    </row>
    <row r="2731" spans="2:11" x14ac:dyDescent="0.15">
      <c r="B2731" t="s">
        <v>5455</v>
      </c>
      <c r="C2731" t="s">
        <v>5456</v>
      </c>
      <c r="D2731" t="s">
        <v>45</v>
      </c>
      <c r="E2731" t="s">
        <v>6216</v>
      </c>
      <c r="F2731" s="10">
        <v>0.12920000000000001</v>
      </c>
      <c r="G2731" s="10">
        <v>0.69769999999999999</v>
      </c>
      <c r="H2731" t="s">
        <v>8777</v>
      </c>
      <c r="I2731">
        <v>29.95</v>
      </c>
      <c r="J2731" t="s">
        <v>53</v>
      </c>
      <c r="K2731" t="s">
        <v>84</v>
      </c>
    </row>
    <row r="2732" spans="2:11" x14ac:dyDescent="0.15">
      <c r="B2732" t="s">
        <v>8778</v>
      </c>
      <c r="C2732" t="s">
        <v>8779</v>
      </c>
      <c r="D2732" t="s">
        <v>36</v>
      </c>
      <c r="E2732" t="s">
        <v>6216</v>
      </c>
      <c r="F2732" s="10">
        <v>-0.32279999999999998</v>
      </c>
      <c r="G2732" s="10">
        <v>0.5948</v>
      </c>
      <c r="H2732" t="s">
        <v>8780</v>
      </c>
      <c r="I2732">
        <v>17.8</v>
      </c>
      <c r="J2732" t="s">
        <v>37</v>
      </c>
      <c r="K2732" t="s">
        <v>38</v>
      </c>
    </row>
    <row r="2733" spans="2:11" x14ac:dyDescent="0.15">
      <c r="B2733" t="s">
        <v>5407</v>
      </c>
      <c r="C2733" t="s">
        <v>5408</v>
      </c>
      <c r="D2733" t="s">
        <v>33</v>
      </c>
      <c r="E2733">
        <v>7.71</v>
      </c>
      <c r="F2733" s="10">
        <v>0.15040000000000001</v>
      </c>
      <c r="G2733" s="10">
        <v>1.319</v>
      </c>
      <c r="H2733" t="s">
        <v>8781</v>
      </c>
      <c r="I2733">
        <v>18.36</v>
      </c>
      <c r="J2733" t="s">
        <v>47</v>
      </c>
      <c r="K2733" t="s">
        <v>47</v>
      </c>
    </row>
    <row r="2734" spans="2:11" x14ac:dyDescent="0.15">
      <c r="B2734" t="s">
        <v>5473</v>
      </c>
      <c r="C2734" t="s">
        <v>5474</v>
      </c>
      <c r="D2734" t="s">
        <v>36</v>
      </c>
      <c r="E2734" t="s">
        <v>6216</v>
      </c>
      <c r="F2734" s="10">
        <v>-0.58950000000000002</v>
      </c>
      <c r="G2734" s="10">
        <v>0.1265</v>
      </c>
      <c r="H2734" t="s">
        <v>8782</v>
      </c>
      <c r="I2734">
        <v>6.74</v>
      </c>
      <c r="J2734" t="s">
        <v>40</v>
      </c>
      <c r="K2734" t="s">
        <v>55</v>
      </c>
    </row>
    <row r="2735" spans="2:11" x14ac:dyDescent="0.15">
      <c r="B2735" t="s">
        <v>6063</v>
      </c>
      <c r="C2735" t="s">
        <v>6064</v>
      </c>
      <c r="D2735" t="s">
        <v>36</v>
      </c>
      <c r="E2735" t="s">
        <v>6216</v>
      </c>
      <c r="F2735" s="10">
        <v>-0.80349999999999999</v>
      </c>
      <c r="G2735" s="10">
        <v>7.8E-2</v>
      </c>
      <c r="H2735" t="s">
        <v>8783</v>
      </c>
      <c r="I2735">
        <v>2.06</v>
      </c>
      <c r="J2735" t="s">
        <v>40</v>
      </c>
      <c r="K2735" t="s">
        <v>55</v>
      </c>
    </row>
    <row r="2736" spans="2:11" x14ac:dyDescent="0.15">
      <c r="B2736" t="s">
        <v>5551</v>
      </c>
      <c r="C2736" t="s">
        <v>5552</v>
      </c>
      <c r="D2736" t="s">
        <v>33</v>
      </c>
      <c r="E2736">
        <v>11.25</v>
      </c>
      <c r="F2736" s="10">
        <v>8.5500000000000007E-2</v>
      </c>
      <c r="G2736" s="10">
        <v>0.1178</v>
      </c>
      <c r="H2736" t="s">
        <v>8784</v>
      </c>
      <c r="I2736">
        <v>17.440000000000001</v>
      </c>
      <c r="J2736" t="s">
        <v>47</v>
      </c>
      <c r="K2736" t="s">
        <v>47</v>
      </c>
    </row>
    <row r="2737" spans="2:11" x14ac:dyDescent="0.15">
      <c r="B2737" t="s">
        <v>5681</v>
      </c>
      <c r="C2737" t="s">
        <v>5682</v>
      </c>
      <c r="D2737" t="s">
        <v>33</v>
      </c>
      <c r="E2737">
        <v>7.86</v>
      </c>
      <c r="F2737" s="10">
        <v>0.16830000000000001</v>
      </c>
      <c r="G2737" s="10">
        <v>0.20219999999999999</v>
      </c>
      <c r="H2737" t="s">
        <v>8785</v>
      </c>
      <c r="I2737">
        <v>27.2</v>
      </c>
      <c r="J2737" t="s">
        <v>47</v>
      </c>
      <c r="K2737" t="s">
        <v>47</v>
      </c>
    </row>
    <row r="2738" spans="2:11" x14ac:dyDescent="0.15">
      <c r="B2738" t="s">
        <v>8786</v>
      </c>
      <c r="C2738" t="s">
        <v>8787</v>
      </c>
      <c r="D2738" t="s">
        <v>36</v>
      </c>
      <c r="E2738">
        <v>176.36</v>
      </c>
      <c r="F2738" s="10">
        <v>5.2200000000000003E-2</v>
      </c>
      <c r="G2738" s="10">
        <v>0.4879</v>
      </c>
      <c r="H2738" t="s">
        <v>8788</v>
      </c>
      <c r="I2738">
        <v>13.14</v>
      </c>
      <c r="J2738" t="s">
        <v>37</v>
      </c>
      <c r="K2738" t="s">
        <v>38</v>
      </c>
    </row>
    <row r="2739" spans="2:11" x14ac:dyDescent="0.15">
      <c r="B2739" t="s">
        <v>4969</v>
      </c>
      <c r="C2739" t="s">
        <v>4970</v>
      </c>
      <c r="D2739" t="s">
        <v>20</v>
      </c>
      <c r="E2739" t="s">
        <v>6216</v>
      </c>
      <c r="F2739" s="10">
        <v>-0.98419999999999996</v>
      </c>
      <c r="G2739" s="10">
        <v>0.1978</v>
      </c>
      <c r="H2739" t="s">
        <v>8789</v>
      </c>
      <c r="I2739">
        <v>4.63</v>
      </c>
      <c r="J2739" t="s">
        <v>23</v>
      </c>
      <c r="K2739" t="s">
        <v>24</v>
      </c>
    </row>
    <row r="2740" spans="2:11" x14ac:dyDescent="0.15">
      <c r="B2740" t="s">
        <v>8790</v>
      </c>
      <c r="C2740" t="s">
        <v>8791</v>
      </c>
      <c r="D2740" t="s">
        <v>36</v>
      </c>
      <c r="E2740" t="s">
        <v>6216</v>
      </c>
      <c r="F2740" s="10">
        <v>-3.3458000000000001</v>
      </c>
      <c r="G2740" s="10">
        <v>5.0865</v>
      </c>
      <c r="H2740" t="s">
        <v>8792</v>
      </c>
      <c r="I2740">
        <v>8.75</v>
      </c>
      <c r="J2740" t="s">
        <v>40</v>
      </c>
      <c r="K2740" t="s">
        <v>41</v>
      </c>
    </row>
    <row r="2741" spans="2:11" x14ac:dyDescent="0.15">
      <c r="B2741" t="s">
        <v>8793</v>
      </c>
      <c r="C2741" t="s">
        <v>8794</v>
      </c>
      <c r="D2741" t="s">
        <v>36</v>
      </c>
      <c r="E2741" t="s">
        <v>6216</v>
      </c>
      <c r="F2741" s="10">
        <v>-0.80030000000000001</v>
      </c>
      <c r="G2741" s="10">
        <v>0</v>
      </c>
      <c r="H2741" t="s">
        <v>8795</v>
      </c>
      <c r="I2741">
        <v>7.97</v>
      </c>
      <c r="J2741" t="s">
        <v>40</v>
      </c>
      <c r="K2741" t="s">
        <v>55</v>
      </c>
    </row>
    <row r="2742" spans="2:11" x14ac:dyDescent="0.15">
      <c r="B2742" t="s">
        <v>5217</v>
      </c>
      <c r="C2742" t="s">
        <v>5218</v>
      </c>
      <c r="D2742" t="s">
        <v>36</v>
      </c>
      <c r="E2742" t="s">
        <v>6216</v>
      </c>
      <c r="F2742" s="10">
        <v>-2.7955000000000001</v>
      </c>
      <c r="G2742" s="10">
        <v>4.0152000000000001</v>
      </c>
      <c r="H2742" t="s">
        <v>8796</v>
      </c>
      <c r="I2742">
        <v>3.97</v>
      </c>
      <c r="J2742" t="s">
        <v>40</v>
      </c>
      <c r="K2742" t="s">
        <v>41</v>
      </c>
    </row>
    <row r="2743" spans="2:11" x14ac:dyDescent="0.15">
      <c r="B2743" t="s">
        <v>8797</v>
      </c>
      <c r="C2743" t="s">
        <v>8798</v>
      </c>
      <c r="D2743" t="s">
        <v>33</v>
      </c>
      <c r="E2743">
        <v>20.6</v>
      </c>
      <c r="F2743" t="s">
        <v>6216</v>
      </c>
      <c r="G2743" s="10">
        <v>0.23269999999999999</v>
      </c>
      <c r="H2743" t="s">
        <v>8799</v>
      </c>
      <c r="I2743">
        <v>15.62</v>
      </c>
      <c r="J2743" t="s">
        <v>47</v>
      </c>
      <c r="K2743" t="s">
        <v>47</v>
      </c>
    </row>
    <row r="2744" spans="2:11" x14ac:dyDescent="0.15">
      <c r="B2744" t="s">
        <v>5829</v>
      </c>
      <c r="C2744" t="s">
        <v>5830</v>
      </c>
      <c r="D2744" t="s">
        <v>33</v>
      </c>
      <c r="E2744">
        <v>8.5500000000000007</v>
      </c>
      <c r="F2744" s="10">
        <v>0.17649999999999999</v>
      </c>
      <c r="G2744" s="10">
        <v>0.2261</v>
      </c>
      <c r="H2744" t="s">
        <v>8800</v>
      </c>
      <c r="I2744">
        <v>15.98</v>
      </c>
      <c r="J2744" t="s">
        <v>47</v>
      </c>
      <c r="K2744" t="s">
        <v>47</v>
      </c>
    </row>
    <row r="2745" spans="2:11" x14ac:dyDescent="0.15">
      <c r="B2745" t="s">
        <v>5441</v>
      </c>
      <c r="C2745" t="s">
        <v>5442</v>
      </c>
      <c r="D2745" t="s">
        <v>33</v>
      </c>
      <c r="E2745">
        <v>13.97</v>
      </c>
      <c r="F2745" s="10">
        <v>8.4099999999999994E-2</v>
      </c>
      <c r="G2745" s="10">
        <v>0.36459999999999998</v>
      </c>
      <c r="H2745" t="s">
        <v>8801</v>
      </c>
      <c r="I2745">
        <v>16.04</v>
      </c>
      <c r="J2745" t="s">
        <v>47</v>
      </c>
      <c r="K2745" t="s">
        <v>47</v>
      </c>
    </row>
    <row r="2746" spans="2:11" x14ac:dyDescent="0.15">
      <c r="B2746" t="s">
        <v>5555</v>
      </c>
      <c r="C2746" t="s">
        <v>5556</v>
      </c>
      <c r="D2746" t="s">
        <v>69</v>
      </c>
      <c r="E2746" t="s">
        <v>6216</v>
      </c>
      <c r="F2746" s="10">
        <v>-2.6599999999999999E-2</v>
      </c>
      <c r="G2746" s="10">
        <v>5.2400000000000002E-2</v>
      </c>
      <c r="H2746" t="s">
        <v>8802</v>
      </c>
      <c r="I2746">
        <v>32.25</v>
      </c>
      <c r="J2746" t="s">
        <v>76</v>
      </c>
      <c r="K2746" t="s">
        <v>82</v>
      </c>
    </row>
    <row r="2747" spans="2:11" x14ac:dyDescent="0.15">
      <c r="B2747" t="s">
        <v>8803</v>
      </c>
      <c r="C2747" t="s">
        <v>6004</v>
      </c>
      <c r="D2747" t="s">
        <v>20</v>
      </c>
      <c r="E2747" t="s">
        <v>6216</v>
      </c>
      <c r="F2747" s="10">
        <v>-0.33960000000000001</v>
      </c>
      <c r="G2747" s="10">
        <v>1.26E-2</v>
      </c>
      <c r="H2747" t="s">
        <v>8804</v>
      </c>
      <c r="I2747">
        <v>5.4</v>
      </c>
      <c r="J2747" t="s">
        <v>21</v>
      </c>
      <c r="K2747" t="s">
        <v>92</v>
      </c>
    </row>
    <row r="2748" spans="2:11" x14ac:dyDescent="0.15">
      <c r="B2748" t="s">
        <v>5535</v>
      </c>
      <c r="C2748" t="s">
        <v>5536</v>
      </c>
      <c r="D2748" t="s">
        <v>33</v>
      </c>
      <c r="E2748">
        <v>13.38</v>
      </c>
      <c r="F2748" s="10">
        <v>8.3699999999999997E-2</v>
      </c>
      <c r="G2748" s="10">
        <v>1.03E-2</v>
      </c>
      <c r="H2748" t="s">
        <v>8805</v>
      </c>
      <c r="I2748">
        <v>33.19</v>
      </c>
      <c r="J2748" t="s">
        <v>47</v>
      </c>
      <c r="K2748" t="s">
        <v>47</v>
      </c>
    </row>
    <row r="2749" spans="2:11" x14ac:dyDescent="0.15">
      <c r="B2749" t="s">
        <v>5493</v>
      </c>
      <c r="C2749" t="s">
        <v>5494</v>
      </c>
      <c r="D2749" t="s">
        <v>89</v>
      </c>
      <c r="E2749" t="s">
        <v>6216</v>
      </c>
      <c r="F2749" s="10">
        <v>1.4E-3</v>
      </c>
      <c r="G2749" s="10">
        <v>1.6899999999999998E-2</v>
      </c>
      <c r="H2749" t="s">
        <v>8806</v>
      </c>
      <c r="I2749">
        <v>2.82</v>
      </c>
      <c r="J2749" t="s">
        <v>89</v>
      </c>
      <c r="K2749" t="s">
        <v>93</v>
      </c>
    </row>
    <row r="2750" spans="2:11" x14ac:dyDescent="0.15">
      <c r="B2750" t="s">
        <v>5659</v>
      </c>
      <c r="C2750" t="s">
        <v>5660</v>
      </c>
      <c r="D2750" t="s">
        <v>33</v>
      </c>
      <c r="E2750">
        <v>10.89</v>
      </c>
      <c r="F2750" s="10">
        <v>8.3699999999999997E-2</v>
      </c>
      <c r="G2750" s="10">
        <v>0.80069999999999997</v>
      </c>
      <c r="H2750" t="s">
        <v>8807</v>
      </c>
      <c r="I2750">
        <v>10.67</v>
      </c>
      <c r="J2750" t="s">
        <v>47</v>
      </c>
      <c r="K2750" t="s">
        <v>47</v>
      </c>
    </row>
    <row r="2751" spans="2:11" x14ac:dyDescent="0.15">
      <c r="B2751" t="s">
        <v>5309</v>
      </c>
      <c r="C2751" t="s">
        <v>5310</v>
      </c>
      <c r="D2751" t="s">
        <v>33</v>
      </c>
      <c r="E2751">
        <v>13.23</v>
      </c>
      <c r="F2751" s="10">
        <v>7.0199999999999999E-2</v>
      </c>
      <c r="G2751" s="10">
        <v>0.37840000000000001</v>
      </c>
      <c r="H2751" t="s">
        <v>8808</v>
      </c>
      <c r="I2751">
        <v>13.89</v>
      </c>
      <c r="J2751" t="s">
        <v>47</v>
      </c>
      <c r="K2751" t="s">
        <v>47</v>
      </c>
    </row>
    <row r="2752" spans="2:11" x14ac:dyDescent="0.15">
      <c r="B2752" t="s">
        <v>5595</v>
      </c>
      <c r="C2752" t="s">
        <v>5596</v>
      </c>
      <c r="D2752" t="s">
        <v>33</v>
      </c>
      <c r="E2752">
        <v>8.25</v>
      </c>
      <c r="F2752" s="10">
        <v>0.1062</v>
      </c>
      <c r="G2752" s="10">
        <v>1.0032000000000001</v>
      </c>
      <c r="H2752" t="s">
        <v>8809</v>
      </c>
      <c r="I2752">
        <v>25.95</v>
      </c>
      <c r="J2752" t="s">
        <v>47</v>
      </c>
      <c r="K2752" t="s">
        <v>47</v>
      </c>
    </row>
    <row r="2753" spans="2:11" x14ac:dyDescent="0.15">
      <c r="B2753" t="s">
        <v>5557</v>
      </c>
      <c r="C2753" t="s">
        <v>5558</v>
      </c>
      <c r="D2753" t="s">
        <v>36</v>
      </c>
      <c r="E2753" t="s">
        <v>6216</v>
      </c>
      <c r="F2753" s="10">
        <v>-0.73419999999999996</v>
      </c>
      <c r="G2753" s="10">
        <v>5.8400000000000001E-2</v>
      </c>
      <c r="H2753" t="s">
        <v>8810</v>
      </c>
      <c r="I2753">
        <v>2.85</v>
      </c>
      <c r="J2753" t="s">
        <v>40</v>
      </c>
      <c r="K2753" t="s">
        <v>55</v>
      </c>
    </row>
    <row r="2754" spans="2:11" x14ac:dyDescent="0.15">
      <c r="B2754" t="s">
        <v>5419</v>
      </c>
      <c r="C2754" t="s">
        <v>5420</v>
      </c>
      <c r="D2754" t="s">
        <v>33</v>
      </c>
      <c r="E2754">
        <v>7.45</v>
      </c>
      <c r="F2754" s="10">
        <v>0.11269999999999999</v>
      </c>
      <c r="G2754" s="10">
        <v>0.44429999999999997</v>
      </c>
      <c r="H2754" t="s">
        <v>8811</v>
      </c>
      <c r="I2754">
        <v>19</v>
      </c>
      <c r="J2754" t="s">
        <v>47</v>
      </c>
      <c r="K2754" t="s">
        <v>47</v>
      </c>
    </row>
    <row r="2755" spans="2:11" x14ac:dyDescent="0.15">
      <c r="B2755" t="s">
        <v>8812</v>
      </c>
      <c r="C2755" t="s">
        <v>8813</v>
      </c>
      <c r="D2755" t="s">
        <v>33</v>
      </c>
      <c r="E2755">
        <v>3.47</v>
      </c>
      <c r="F2755" s="10">
        <v>0.66090000000000004</v>
      </c>
      <c r="G2755" s="10">
        <v>4.6009000000000002</v>
      </c>
      <c r="H2755" t="s">
        <v>8814</v>
      </c>
      <c r="I2755">
        <v>29.01</v>
      </c>
      <c r="J2755" t="s">
        <v>34</v>
      </c>
      <c r="K2755" t="s">
        <v>35</v>
      </c>
    </row>
    <row r="2756" spans="2:11" x14ac:dyDescent="0.15">
      <c r="B2756" t="s">
        <v>8815</v>
      </c>
      <c r="C2756" t="s">
        <v>8816</v>
      </c>
      <c r="D2756" t="s">
        <v>36</v>
      </c>
      <c r="E2756" t="s">
        <v>6216</v>
      </c>
      <c r="F2756" s="10">
        <v>-0.31740000000000002</v>
      </c>
      <c r="G2756" s="10">
        <v>0.44979999999999998</v>
      </c>
      <c r="H2756" t="s">
        <v>8817</v>
      </c>
      <c r="I2756">
        <v>2.2000000000000002</v>
      </c>
      <c r="J2756" t="s">
        <v>40</v>
      </c>
      <c r="K2756" t="s">
        <v>55</v>
      </c>
    </row>
    <row r="2757" spans="2:11" x14ac:dyDescent="0.15">
      <c r="B2757" t="s">
        <v>5953</v>
      </c>
      <c r="C2757" t="s">
        <v>5954</v>
      </c>
      <c r="D2757" t="s">
        <v>20</v>
      </c>
      <c r="E2757">
        <v>23.69</v>
      </c>
      <c r="F2757" s="10">
        <v>7.2300000000000003E-2</v>
      </c>
      <c r="G2757" s="10">
        <v>0.70089999999999997</v>
      </c>
      <c r="H2757" t="s">
        <v>8818</v>
      </c>
      <c r="I2757">
        <v>16.670000000000002</v>
      </c>
      <c r="J2757" t="s">
        <v>21</v>
      </c>
      <c r="K2757" t="s">
        <v>92</v>
      </c>
    </row>
    <row r="2758" spans="2:11" x14ac:dyDescent="0.15">
      <c r="B2758" t="s">
        <v>5353</v>
      </c>
      <c r="C2758" t="s">
        <v>5354</v>
      </c>
      <c r="D2758" t="s">
        <v>33</v>
      </c>
      <c r="E2758">
        <v>10.94</v>
      </c>
      <c r="F2758" s="10">
        <v>9.1499999999999998E-2</v>
      </c>
      <c r="G2758" s="10">
        <v>0.16259999999999999</v>
      </c>
      <c r="H2758" t="s">
        <v>8819</v>
      </c>
      <c r="I2758">
        <v>22.65</v>
      </c>
      <c r="J2758" t="s">
        <v>47</v>
      </c>
      <c r="K2758" t="s">
        <v>47</v>
      </c>
    </row>
    <row r="2759" spans="2:11" x14ac:dyDescent="0.15">
      <c r="B2759" t="s">
        <v>5847</v>
      </c>
      <c r="C2759" t="s">
        <v>5848</v>
      </c>
      <c r="D2759" t="s">
        <v>69</v>
      </c>
      <c r="E2759">
        <v>43.45</v>
      </c>
      <c r="F2759" s="10">
        <v>2.86E-2</v>
      </c>
      <c r="G2759" s="10">
        <v>6.7999999999999996E-3</v>
      </c>
      <c r="H2759" t="s">
        <v>8820</v>
      </c>
      <c r="I2759">
        <v>14.04</v>
      </c>
      <c r="J2759" t="s">
        <v>76</v>
      </c>
      <c r="K2759" t="s">
        <v>82</v>
      </c>
    </row>
    <row r="2760" spans="2:11" x14ac:dyDescent="0.15">
      <c r="B2760" t="s">
        <v>8821</v>
      </c>
      <c r="C2760" t="s">
        <v>8822</v>
      </c>
      <c r="D2760" t="s">
        <v>28</v>
      </c>
      <c r="E2760" t="s">
        <v>6216</v>
      </c>
      <c r="F2760" s="10">
        <v>-5.5999999999999999E-3</v>
      </c>
      <c r="G2760" s="10">
        <v>0.85550000000000004</v>
      </c>
      <c r="H2760" t="s">
        <v>8823</v>
      </c>
      <c r="I2760">
        <v>6.17</v>
      </c>
      <c r="J2760" t="s">
        <v>58</v>
      </c>
      <c r="K2760" t="s">
        <v>115</v>
      </c>
    </row>
    <row r="2761" spans="2:11" x14ac:dyDescent="0.15">
      <c r="B2761" t="s">
        <v>5497</v>
      </c>
      <c r="C2761" t="s">
        <v>5498</v>
      </c>
      <c r="D2761" t="s">
        <v>33</v>
      </c>
      <c r="E2761">
        <v>10.47</v>
      </c>
      <c r="F2761" s="10">
        <v>0.15290000000000001</v>
      </c>
      <c r="G2761" s="10">
        <v>0.2001</v>
      </c>
      <c r="H2761" t="s">
        <v>8824</v>
      </c>
      <c r="I2761">
        <v>24.3</v>
      </c>
      <c r="J2761" t="s">
        <v>47</v>
      </c>
      <c r="K2761" t="s">
        <v>111</v>
      </c>
    </row>
    <row r="2762" spans="2:11" x14ac:dyDescent="0.15">
      <c r="B2762" t="s">
        <v>5559</v>
      </c>
      <c r="C2762" t="s">
        <v>5560</v>
      </c>
      <c r="D2762" t="s">
        <v>33</v>
      </c>
      <c r="E2762">
        <v>8.9600000000000009</v>
      </c>
      <c r="F2762" s="10">
        <v>0.14130000000000001</v>
      </c>
      <c r="G2762" s="10">
        <v>1.2093</v>
      </c>
      <c r="H2762" t="s">
        <v>8825</v>
      </c>
      <c r="I2762">
        <v>19.72</v>
      </c>
      <c r="J2762" t="s">
        <v>47</v>
      </c>
      <c r="K2762" t="s">
        <v>47</v>
      </c>
    </row>
    <row r="2763" spans="2:11" x14ac:dyDescent="0.15">
      <c r="B2763" t="s">
        <v>4947</v>
      </c>
      <c r="C2763" t="s">
        <v>4948</v>
      </c>
      <c r="D2763" t="s">
        <v>69</v>
      </c>
      <c r="E2763">
        <v>5.03</v>
      </c>
      <c r="F2763" s="10">
        <v>4.0300000000000002E-2</v>
      </c>
      <c r="G2763" s="10">
        <v>3.5331999999999999</v>
      </c>
      <c r="H2763" t="s">
        <v>8826</v>
      </c>
      <c r="I2763">
        <v>34</v>
      </c>
      <c r="J2763" t="s">
        <v>76</v>
      </c>
      <c r="K2763" t="s">
        <v>97</v>
      </c>
    </row>
    <row r="2764" spans="2:11" x14ac:dyDescent="0.15">
      <c r="B2764" t="s">
        <v>5725</v>
      </c>
      <c r="C2764" t="s">
        <v>5726</v>
      </c>
      <c r="D2764" t="s">
        <v>33</v>
      </c>
      <c r="E2764">
        <v>12.31</v>
      </c>
      <c r="F2764" s="10">
        <v>0.1585</v>
      </c>
      <c r="G2764" s="10">
        <v>0.50580000000000003</v>
      </c>
      <c r="H2764" t="s">
        <v>8827</v>
      </c>
      <c r="I2764">
        <v>14.25</v>
      </c>
      <c r="J2764" t="s">
        <v>34</v>
      </c>
      <c r="K2764" t="s">
        <v>73</v>
      </c>
    </row>
    <row r="2765" spans="2:11" x14ac:dyDescent="0.15">
      <c r="B2765" t="s">
        <v>5417</v>
      </c>
      <c r="C2765" t="s">
        <v>5418</v>
      </c>
      <c r="D2765" t="s">
        <v>33</v>
      </c>
      <c r="E2765">
        <v>28.57</v>
      </c>
      <c r="F2765" s="10">
        <v>1.4800000000000001E-2</v>
      </c>
      <c r="G2765" s="10">
        <v>2.0937999999999999</v>
      </c>
      <c r="H2765" t="s">
        <v>8828</v>
      </c>
      <c r="I2765">
        <v>3.47</v>
      </c>
      <c r="J2765" t="s">
        <v>47</v>
      </c>
      <c r="K2765" t="s">
        <v>47</v>
      </c>
    </row>
    <row r="2766" spans="2:11" x14ac:dyDescent="0.15">
      <c r="B2766" t="s">
        <v>8829</v>
      </c>
      <c r="C2766" t="s">
        <v>8830</v>
      </c>
      <c r="D2766" t="s">
        <v>36</v>
      </c>
      <c r="E2766" t="s">
        <v>6216</v>
      </c>
      <c r="F2766" t="s">
        <v>6216</v>
      </c>
      <c r="G2766" t="s">
        <v>6216</v>
      </c>
      <c r="H2766" t="s">
        <v>8831</v>
      </c>
      <c r="I2766">
        <v>2.27</v>
      </c>
      <c r="J2766" t="s">
        <v>40</v>
      </c>
      <c r="K2766" t="s">
        <v>55</v>
      </c>
    </row>
    <row r="2767" spans="2:11" x14ac:dyDescent="0.15">
      <c r="B2767" t="s">
        <v>5437</v>
      </c>
      <c r="C2767" t="s">
        <v>5438</v>
      </c>
      <c r="D2767" t="s">
        <v>33</v>
      </c>
      <c r="E2767">
        <v>18.2</v>
      </c>
      <c r="F2767" s="10">
        <v>4.8899999999999999E-2</v>
      </c>
      <c r="G2767" s="10">
        <v>0.25530000000000003</v>
      </c>
      <c r="H2767" t="s">
        <v>8832</v>
      </c>
      <c r="I2767">
        <v>8.01</v>
      </c>
      <c r="J2767" t="s">
        <v>47</v>
      </c>
      <c r="K2767" t="s">
        <v>111</v>
      </c>
    </row>
    <row r="2768" spans="2:11" x14ac:dyDescent="0.15">
      <c r="B2768" t="s">
        <v>5517</v>
      </c>
      <c r="C2768" t="s">
        <v>5518</v>
      </c>
      <c r="D2768" t="s">
        <v>25</v>
      </c>
      <c r="E2768" t="s">
        <v>6216</v>
      </c>
      <c r="F2768" s="10">
        <v>-0.19620000000000001</v>
      </c>
      <c r="G2768" s="10">
        <v>7.3400000000000007E-2</v>
      </c>
      <c r="H2768" t="s">
        <v>8833</v>
      </c>
      <c r="I2768">
        <v>10.47</v>
      </c>
      <c r="J2768" t="s">
        <v>61</v>
      </c>
      <c r="K2768" t="s">
        <v>62</v>
      </c>
    </row>
    <row r="2769" spans="2:11" x14ac:dyDescent="0.15">
      <c r="B2769" t="s">
        <v>8834</v>
      </c>
      <c r="C2769" t="s">
        <v>8835</v>
      </c>
      <c r="D2769" t="s">
        <v>36</v>
      </c>
      <c r="E2769" t="s">
        <v>6216</v>
      </c>
      <c r="F2769" s="10">
        <v>-7.51E-2</v>
      </c>
      <c r="G2769" s="10">
        <v>0.97460000000000002</v>
      </c>
      <c r="H2769" t="s">
        <v>8836</v>
      </c>
      <c r="I2769">
        <v>7.68</v>
      </c>
      <c r="J2769" t="s">
        <v>40</v>
      </c>
      <c r="K2769" t="s">
        <v>41</v>
      </c>
    </row>
    <row r="2770" spans="2:11" x14ac:dyDescent="0.15">
      <c r="B2770" t="s">
        <v>6013</v>
      </c>
      <c r="C2770" t="s">
        <v>6014</v>
      </c>
      <c r="D2770" t="s">
        <v>89</v>
      </c>
      <c r="E2770" t="s">
        <v>6216</v>
      </c>
      <c r="F2770" s="10">
        <v>-2.7199999999999998E-2</v>
      </c>
      <c r="G2770" s="10">
        <v>0.67330000000000001</v>
      </c>
      <c r="H2770" t="s">
        <v>8837</v>
      </c>
      <c r="I2770">
        <v>18.32</v>
      </c>
      <c r="J2770" t="s">
        <v>89</v>
      </c>
      <c r="K2770" t="s">
        <v>93</v>
      </c>
    </row>
    <row r="2771" spans="2:11" x14ac:dyDescent="0.15">
      <c r="B2771" t="s">
        <v>5491</v>
      </c>
      <c r="C2771" t="s">
        <v>5492</v>
      </c>
      <c r="D2771" t="s">
        <v>33</v>
      </c>
      <c r="E2771">
        <v>14.77</v>
      </c>
      <c r="F2771" s="10">
        <v>5.7200000000000001E-2</v>
      </c>
      <c r="G2771" s="10">
        <v>0.71930000000000005</v>
      </c>
      <c r="H2771" t="s">
        <v>8838</v>
      </c>
      <c r="I2771">
        <v>19.940000000000001</v>
      </c>
      <c r="J2771" t="s">
        <v>47</v>
      </c>
      <c r="K2771" t="s">
        <v>47</v>
      </c>
    </row>
    <row r="2772" spans="2:11" x14ac:dyDescent="0.15">
      <c r="B2772" t="s">
        <v>4351</v>
      </c>
      <c r="C2772" t="s">
        <v>4352</v>
      </c>
      <c r="D2772" t="s">
        <v>28</v>
      </c>
      <c r="E2772" t="s">
        <v>6216</v>
      </c>
      <c r="F2772" s="10">
        <v>-0.1467</v>
      </c>
      <c r="G2772" s="10">
        <v>3.6852</v>
      </c>
      <c r="H2772" t="s">
        <v>8839</v>
      </c>
      <c r="I2772">
        <v>1.85</v>
      </c>
      <c r="J2772" t="s">
        <v>58</v>
      </c>
      <c r="K2772" t="s">
        <v>59</v>
      </c>
    </row>
    <row r="2773" spans="2:11" x14ac:dyDescent="0.15">
      <c r="B2773" t="s">
        <v>8840</v>
      </c>
      <c r="C2773" t="s">
        <v>8841</v>
      </c>
      <c r="D2773" t="s">
        <v>33</v>
      </c>
      <c r="E2773">
        <v>10.72</v>
      </c>
      <c r="F2773" s="10">
        <v>7.4399999999999994E-2</v>
      </c>
      <c r="G2773" s="10">
        <v>5.4600000000000003E-2</v>
      </c>
      <c r="H2773" t="s">
        <v>8842</v>
      </c>
      <c r="I2773">
        <v>26</v>
      </c>
      <c r="J2773" t="s">
        <v>47</v>
      </c>
      <c r="K2773" t="s">
        <v>47</v>
      </c>
    </row>
    <row r="2774" spans="2:11" x14ac:dyDescent="0.15">
      <c r="B2774" t="s">
        <v>5583</v>
      </c>
      <c r="C2774" t="s">
        <v>5584</v>
      </c>
      <c r="D2774" t="s">
        <v>80</v>
      </c>
      <c r="E2774" t="s">
        <v>6216</v>
      </c>
      <c r="F2774" s="10">
        <v>-8.72E-2</v>
      </c>
      <c r="G2774" s="10">
        <v>3.1562999999999999</v>
      </c>
      <c r="H2774" t="s">
        <v>8843</v>
      </c>
      <c r="I2774">
        <v>24.2</v>
      </c>
      <c r="J2774" t="s">
        <v>80</v>
      </c>
      <c r="K2774" t="s">
        <v>102</v>
      </c>
    </row>
    <row r="2775" spans="2:11" x14ac:dyDescent="0.15">
      <c r="B2775" t="s">
        <v>8844</v>
      </c>
      <c r="C2775" t="s">
        <v>8845</v>
      </c>
      <c r="D2775" t="s">
        <v>20</v>
      </c>
      <c r="E2775">
        <v>33.950000000000003</v>
      </c>
      <c r="F2775" s="10">
        <v>9.2700000000000005E-2</v>
      </c>
      <c r="G2775" s="10">
        <v>6.2E-2</v>
      </c>
      <c r="H2775" t="s">
        <v>8846</v>
      </c>
      <c r="I2775">
        <v>26.14</v>
      </c>
      <c r="J2775" t="s">
        <v>48</v>
      </c>
      <c r="K2775" t="s">
        <v>48</v>
      </c>
    </row>
    <row r="2776" spans="2:11" x14ac:dyDescent="0.15">
      <c r="B2776" t="s">
        <v>5657</v>
      </c>
      <c r="C2776" t="s">
        <v>5658</v>
      </c>
      <c r="D2776" t="s">
        <v>33</v>
      </c>
      <c r="E2776">
        <v>10.62</v>
      </c>
      <c r="F2776" s="10">
        <v>9.0800000000000006E-2</v>
      </c>
      <c r="G2776" s="10">
        <v>0.54300000000000004</v>
      </c>
      <c r="H2776" t="s">
        <v>8847</v>
      </c>
      <c r="I2776">
        <v>24.02</v>
      </c>
      <c r="J2776" t="s">
        <v>47</v>
      </c>
      <c r="K2776" t="s">
        <v>47</v>
      </c>
    </row>
    <row r="2777" spans="2:11" x14ac:dyDescent="0.15">
      <c r="B2777" t="s">
        <v>5871</v>
      </c>
      <c r="C2777" t="s">
        <v>5872</v>
      </c>
      <c r="D2777" t="s">
        <v>36</v>
      </c>
      <c r="E2777" t="s">
        <v>6216</v>
      </c>
      <c r="F2777" s="10">
        <v>-3.1800000000000002E-2</v>
      </c>
      <c r="G2777" s="10">
        <v>4.4999999999999998E-2</v>
      </c>
      <c r="H2777" t="s">
        <v>8848</v>
      </c>
      <c r="I2777">
        <v>21.34</v>
      </c>
      <c r="J2777" t="s">
        <v>37</v>
      </c>
      <c r="K2777" t="s">
        <v>60</v>
      </c>
    </row>
    <row r="2778" spans="2:11" x14ac:dyDescent="0.15">
      <c r="B2778" t="s">
        <v>5635</v>
      </c>
      <c r="C2778" t="s">
        <v>5636</v>
      </c>
      <c r="D2778" t="s">
        <v>65</v>
      </c>
      <c r="E2778">
        <v>14.01</v>
      </c>
      <c r="F2778" s="10">
        <v>0.16520000000000001</v>
      </c>
      <c r="G2778" s="10">
        <v>4.0099999999999997E-2</v>
      </c>
      <c r="H2778" t="s">
        <v>8849</v>
      </c>
      <c r="I2778">
        <v>7.55</v>
      </c>
      <c r="J2778" t="s">
        <v>65</v>
      </c>
      <c r="K2778" t="s">
        <v>66</v>
      </c>
    </row>
    <row r="2779" spans="2:11" x14ac:dyDescent="0.15">
      <c r="B2779" t="s">
        <v>5991</v>
      </c>
      <c r="C2779" t="s">
        <v>5992</v>
      </c>
      <c r="D2779" t="s">
        <v>25</v>
      </c>
      <c r="E2779" t="s">
        <v>6216</v>
      </c>
      <c r="F2779" s="10">
        <v>-3.5999999999999997E-2</v>
      </c>
      <c r="G2779" s="10">
        <v>0.1651</v>
      </c>
      <c r="H2779" t="s">
        <v>8850</v>
      </c>
      <c r="I2779">
        <v>9.8800000000000008</v>
      </c>
      <c r="J2779" t="s">
        <v>26</v>
      </c>
      <c r="K2779" t="s">
        <v>57</v>
      </c>
    </row>
    <row r="2780" spans="2:11" x14ac:dyDescent="0.15">
      <c r="B2780" t="s">
        <v>5195</v>
      </c>
      <c r="C2780" t="s">
        <v>5196</v>
      </c>
      <c r="D2780" t="s">
        <v>36</v>
      </c>
      <c r="E2780" t="s">
        <v>6216</v>
      </c>
      <c r="F2780" s="10">
        <v>-0.31009999999999999</v>
      </c>
      <c r="G2780" s="10">
        <v>5.1700000000000003E-2</v>
      </c>
      <c r="H2780" t="s">
        <v>8851</v>
      </c>
      <c r="I2780">
        <v>4.63</v>
      </c>
      <c r="J2780" t="s">
        <v>40</v>
      </c>
      <c r="K2780" t="s">
        <v>55</v>
      </c>
    </row>
    <row r="2781" spans="2:11" x14ac:dyDescent="0.15">
      <c r="B2781" t="s">
        <v>5409</v>
      </c>
      <c r="C2781" t="s">
        <v>5410</v>
      </c>
      <c r="D2781" t="s">
        <v>80</v>
      </c>
      <c r="E2781" t="s">
        <v>6216</v>
      </c>
      <c r="F2781" s="10">
        <v>2.8E-3</v>
      </c>
      <c r="G2781" s="10">
        <v>0.66820000000000002</v>
      </c>
      <c r="H2781" t="s">
        <v>8852</v>
      </c>
      <c r="I2781">
        <v>22.9</v>
      </c>
      <c r="J2781" t="s">
        <v>80</v>
      </c>
      <c r="K2781" t="s">
        <v>102</v>
      </c>
    </row>
    <row r="2782" spans="2:11" x14ac:dyDescent="0.15">
      <c r="B2782" t="s">
        <v>8853</v>
      </c>
      <c r="C2782" t="s">
        <v>8854</v>
      </c>
      <c r="D2782" t="s">
        <v>36</v>
      </c>
      <c r="E2782" t="s">
        <v>6216</v>
      </c>
      <c r="F2782" s="10">
        <v>-0.47720000000000001</v>
      </c>
      <c r="G2782" s="10">
        <v>0.22509999999999999</v>
      </c>
      <c r="H2782" t="s">
        <v>8855</v>
      </c>
      <c r="I2782">
        <v>6.72</v>
      </c>
      <c r="J2782" t="s">
        <v>40</v>
      </c>
      <c r="K2782" t="s">
        <v>41</v>
      </c>
    </row>
    <row r="2783" spans="2:11" x14ac:dyDescent="0.15">
      <c r="B2783" t="s">
        <v>4561</v>
      </c>
      <c r="C2783" t="s">
        <v>4562</v>
      </c>
      <c r="D2783" t="s">
        <v>33</v>
      </c>
      <c r="E2783" t="s">
        <v>6216</v>
      </c>
      <c r="F2783" s="10">
        <v>-0.80169999999999997</v>
      </c>
      <c r="G2783" s="10">
        <v>12.7363</v>
      </c>
      <c r="H2783" t="s">
        <v>8856</v>
      </c>
      <c r="I2783">
        <v>3.04</v>
      </c>
      <c r="J2783" t="s">
        <v>34</v>
      </c>
      <c r="K2783" t="s">
        <v>112</v>
      </c>
    </row>
    <row r="2784" spans="2:11" x14ac:dyDescent="0.15">
      <c r="B2784" t="s">
        <v>8857</v>
      </c>
      <c r="C2784" t="s">
        <v>8858</v>
      </c>
      <c r="D2784" t="s">
        <v>36</v>
      </c>
      <c r="E2784" t="s">
        <v>6216</v>
      </c>
      <c r="F2784" s="10">
        <v>-0.58109999999999995</v>
      </c>
      <c r="G2784" s="10">
        <v>1.54E-2</v>
      </c>
      <c r="H2784" t="s">
        <v>8859</v>
      </c>
      <c r="I2784">
        <v>5.9</v>
      </c>
      <c r="J2784" t="s">
        <v>40</v>
      </c>
      <c r="K2784" t="s">
        <v>55</v>
      </c>
    </row>
    <row r="2785" spans="2:11" x14ac:dyDescent="0.15">
      <c r="B2785" t="s">
        <v>8860</v>
      </c>
      <c r="C2785" t="s">
        <v>8861</v>
      </c>
      <c r="D2785" t="s">
        <v>36</v>
      </c>
      <c r="E2785">
        <v>78.55</v>
      </c>
      <c r="F2785" s="10">
        <v>-1.7999999999999999E-2</v>
      </c>
      <c r="G2785" s="10">
        <v>6.8999999999999999E-3</v>
      </c>
      <c r="H2785" t="s">
        <v>8862</v>
      </c>
      <c r="I2785">
        <v>3.91</v>
      </c>
      <c r="J2785" t="s">
        <v>37</v>
      </c>
      <c r="K2785" t="s">
        <v>60</v>
      </c>
    </row>
    <row r="2786" spans="2:11" x14ac:dyDescent="0.15">
      <c r="B2786" t="s">
        <v>8863</v>
      </c>
      <c r="C2786" t="s">
        <v>8864</v>
      </c>
      <c r="D2786" t="s">
        <v>36</v>
      </c>
      <c r="E2786" t="s">
        <v>6216</v>
      </c>
      <c r="F2786" s="10">
        <v>-1.6218999999999999</v>
      </c>
      <c r="G2786" s="10">
        <v>0</v>
      </c>
      <c r="H2786" t="s">
        <v>8865</v>
      </c>
      <c r="I2786">
        <v>2.75</v>
      </c>
      <c r="J2786" t="s">
        <v>40</v>
      </c>
      <c r="K2786" t="s">
        <v>55</v>
      </c>
    </row>
    <row r="2787" spans="2:11" x14ac:dyDescent="0.15">
      <c r="B2787" t="s">
        <v>5177</v>
      </c>
      <c r="C2787" t="s">
        <v>5178</v>
      </c>
      <c r="D2787" t="s">
        <v>36</v>
      </c>
      <c r="E2787" t="s">
        <v>6216</v>
      </c>
      <c r="F2787" s="10">
        <v>-0.23330000000000001</v>
      </c>
      <c r="G2787" s="10">
        <v>3.9800000000000002E-2</v>
      </c>
      <c r="H2787" t="s">
        <v>8866</v>
      </c>
      <c r="I2787">
        <v>5.46</v>
      </c>
      <c r="J2787" t="s">
        <v>40</v>
      </c>
      <c r="K2787" t="s">
        <v>55</v>
      </c>
    </row>
    <row r="2788" spans="2:11" x14ac:dyDescent="0.15">
      <c r="B2788" t="s">
        <v>5605</v>
      </c>
      <c r="C2788" t="s">
        <v>5606</v>
      </c>
      <c r="D2788" t="s">
        <v>33</v>
      </c>
      <c r="E2788">
        <v>31.42</v>
      </c>
      <c r="F2788" s="10">
        <v>3.2899999999999999E-2</v>
      </c>
      <c r="G2788" s="10">
        <v>1.1339999999999999</v>
      </c>
      <c r="H2788" t="s">
        <v>8867</v>
      </c>
      <c r="I2788">
        <v>24.2</v>
      </c>
      <c r="J2788" t="s">
        <v>47</v>
      </c>
      <c r="K2788" t="s">
        <v>47</v>
      </c>
    </row>
    <row r="2789" spans="2:11" x14ac:dyDescent="0.15">
      <c r="B2789" t="s">
        <v>5567</v>
      </c>
      <c r="C2789" t="s">
        <v>5568</v>
      </c>
      <c r="D2789" t="s">
        <v>69</v>
      </c>
      <c r="E2789">
        <v>7.21</v>
      </c>
      <c r="F2789" s="10">
        <v>0.2034</v>
      </c>
      <c r="G2789" s="10">
        <v>0.37959999999999999</v>
      </c>
      <c r="H2789" t="s">
        <v>8868</v>
      </c>
      <c r="I2789">
        <v>17.45</v>
      </c>
      <c r="J2789" t="s">
        <v>76</v>
      </c>
      <c r="K2789" t="s">
        <v>82</v>
      </c>
    </row>
    <row r="2790" spans="2:11" x14ac:dyDescent="0.15">
      <c r="B2790" t="s">
        <v>5477</v>
      </c>
      <c r="C2790" t="s">
        <v>5478</v>
      </c>
      <c r="D2790" t="s">
        <v>65</v>
      </c>
      <c r="E2790">
        <v>16.489999999999998</v>
      </c>
      <c r="F2790" s="10">
        <v>0.12609999999999999</v>
      </c>
      <c r="G2790" s="10">
        <v>1.4386000000000001</v>
      </c>
      <c r="H2790" t="s">
        <v>8869</v>
      </c>
      <c r="I2790">
        <v>22.92</v>
      </c>
      <c r="J2790" t="s">
        <v>65</v>
      </c>
      <c r="K2790" t="s">
        <v>110</v>
      </c>
    </row>
    <row r="2791" spans="2:11" x14ac:dyDescent="0.15">
      <c r="B2791" t="s">
        <v>5665</v>
      </c>
      <c r="C2791" t="s">
        <v>5666</v>
      </c>
      <c r="D2791" t="s">
        <v>20</v>
      </c>
      <c r="E2791" t="s">
        <v>6216</v>
      </c>
      <c r="F2791" s="10">
        <v>-0.2384</v>
      </c>
      <c r="G2791" s="10">
        <v>1.0999999999999999E-2</v>
      </c>
      <c r="H2791" t="s">
        <v>8870</v>
      </c>
      <c r="I2791">
        <v>7.55</v>
      </c>
      <c r="J2791" t="s">
        <v>48</v>
      </c>
      <c r="K2791" t="s">
        <v>48</v>
      </c>
    </row>
    <row r="2792" spans="2:11" x14ac:dyDescent="0.15">
      <c r="B2792" t="s">
        <v>5723</v>
      </c>
      <c r="C2792" t="s">
        <v>5724</v>
      </c>
      <c r="D2792" t="s">
        <v>36</v>
      </c>
      <c r="E2792" t="s">
        <v>6216</v>
      </c>
      <c r="F2792" s="10">
        <v>-6.5699999999999995E-2</v>
      </c>
      <c r="G2792" s="10">
        <v>4.6899999999999997E-2</v>
      </c>
      <c r="H2792" t="s">
        <v>8871</v>
      </c>
      <c r="I2792">
        <v>3.75</v>
      </c>
      <c r="J2792" t="s">
        <v>40</v>
      </c>
      <c r="K2792" t="s">
        <v>55</v>
      </c>
    </row>
    <row r="2793" spans="2:11" x14ac:dyDescent="0.15">
      <c r="B2793" t="s">
        <v>5649</v>
      </c>
      <c r="C2793" t="s">
        <v>5650</v>
      </c>
      <c r="D2793" t="s">
        <v>33</v>
      </c>
      <c r="E2793">
        <v>10.48</v>
      </c>
      <c r="F2793" s="10">
        <v>8.3400000000000002E-2</v>
      </c>
      <c r="G2793" s="10">
        <v>2.113</v>
      </c>
      <c r="H2793" t="s">
        <v>8872</v>
      </c>
      <c r="I2793">
        <v>21.74</v>
      </c>
      <c r="J2793" t="s">
        <v>47</v>
      </c>
      <c r="K2793" t="s">
        <v>47</v>
      </c>
    </row>
    <row r="2794" spans="2:11" x14ac:dyDescent="0.15">
      <c r="B2794" t="s">
        <v>5899</v>
      </c>
      <c r="C2794" t="s">
        <v>5900</v>
      </c>
      <c r="D2794" t="s">
        <v>33</v>
      </c>
      <c r="E2794">
        <v>10.54</v>
      </c>
      <c r="F2794" s="10">
        <v>0.10100000000000001</v>
      </c>
      <c r="G2794" s="10">
        <v>0.24390000000000001</v>
      </c>
      <c r="H2794" t="s">
        <v>8873</v>
      </c>
      <c r="I2794">
        <v>18.54</v>
      </c>
      <c r="J2794" t="s">
        <v>47</v>
      </c>
      <c r="K2794" t="s">
        <v>47</v>
      </c>
    </row>
    <row r="2795" spans="2:11" x14ac:dyDescent="0.15">
      <c r="B2795" t="s">
        <v>8874</v>
      </c>
      <c r="C2795" t="s">
        <v>8875</v>
      </c>
      <c r="D2795" t="s">
        <v>69</v>
      </c>
      <c r="E2795">
        <v>17.95</v>
      </c>
      <c r="F2795" t="s">
        <v>6216</v>
      </c>
      <c r="G2795" t="s">
        <v>6216</v>
      </c>
      <c r="H2795" t="s">
        <v>8876</v>
      </c>
      <c r="I2795">
        <v>15.61</v>
      </c>
      <c r="J2795" t="s">
        <v>6370</v>
      </c>
      <c r="K2795" t="s">
        <v>96</v>
      </c>
    </row>
    <row r="2796" spans="2:11" x14ac:dyDescent="0.15">
      <c r="B2796" t="s">
        <v>5593</v>
      </c>
      <c r="C2796" t="s">
        <v>5594</v>
      </c>
      <c r="D2796" t="s">
        <v>33</v>
      </c>
      <c r="E2796">
        <v>19.510000000000002</v>
      </c>
      <c r="F2796" s="10">
        <v>3.8100000000000002E-2</v>
      </c>
      <c r="G2796" s="10">
        <v>9.8900000000000002E-2</v>
      </c>
      <c r="H2796" t="s">
        <v>8877</v>
      </c>
      <c r="I2796">
        <v>10.94</v>
      </c>
      <c r="J2796" t="s">
        <v>47</v>
      </c>
      <c r="K2796" t="s">
        <v>47</v>
      </c>
    </row>
    <row r="2797" spans="2:11" x14ac:dyDescent="0.15">
      <c r="B2797" t="s">
        <v>8878</v>
      </c>
      <c r="C2797" t="s">
        <v>8879</v>
      </c>
      <c r="D2797" t="s">
        <v>36</v>
      </c>
      <c r="E2797" t="s">
        <v>6216</v>
      </c>
      <c r="F2797" t="s">
        <v>6216</v>
      </c>
      <c r="G2797" t="s">
        <v>6216</v>
      </c>
      <c r="H2797" t="s">
        <v>8880</v>
      </c>
      <c r="I2797">
        <v>5.13</v>
      </c>
      <c r="J2797" t="s">
        <v>40</v>
      </c>
      <c r="K2797" t="s">
        <v>41</v>
      </c>
    </row>
    <row r="2798" spans="2:11" x14ac:dyDescent="0.15">
      <c r="B2798" t="s">
        <v>5903</v>
      </c>
      <c r="C2798" t="s">
        <v>5904</v>
      </c>
      <c r="D2798" t="s">
        <v>36</v>
      </c>
      <c r="E2798" t="s">
        <v>6216</v>
      </c>
      <c r="F2798" s="10">
        <v>-0.32869999999999999</v>
      </c>
      <c r="G2798" s="10">
        <v>2.1899999999999999E-2</v>
      </c>
      <c r="H2798" t="s">
        <v>8881</v>
      </c>
      <c r="I2798">
        <v>3.45</v>
      </c>
      <c r="J2798" t="s">
        <v>40</v>
      </c>
      <c r="K2798" t="s">
        <v>55</v>
      </c>
    </row>
    <row r="2799" spans="2:11" x14ac:dyDescent="0.15">
      <c r="B2799" t="s">
        <v>4933</v>
      </c>
      <c r="C2799" t="s">
        <v>4934</v>
      </c>
      <c r="D2799" t="s">
        <v>43</v>
      </c>
      <c r="E2799" t="s">
        <v>6216</v>
      </c>
      <c r="F2799" s="10">
        <v>-0.36249999999999999</v>
      </c>
      <c r="G2799" s="10">
        <v>1.6973</v>
      </c>
      <c r="H2799" t="s">
        <v>8882</v>
      </c>
      <c r="I2799">
        <v>5.34</v>
      </c>
      <c r="J2799" t="s">
        <v>43</v>
      </c>
      <c r="K2799" t="s">
        <v>101</v>
      </c>
    </row>
    <row r="2800" spans="2:11" x14ac:dyDescent="0.15">
      <c r="B2800" t="s">
        <v>8883</v>
      </c>
      <c r="C2800" t="s">
        <v>8884</v>
      </c>
      <c r="D2800" t="s">
        <v>33</v>
      </c>
      <c r="E2800">
        <v>13.84</v>
      </c>
      <c r="F2800" s="10">
        <v>4.0300000000000002E-2</v>
      </c>
      <c r="G2800" s="10">
        <v>0</v>
      </c>
      <c r="H2800" t="s">
        <v>8885</v>
      </c>
      <c r="I2800">
        <v>14.11</v>
      </c>
      <c r="J2800" t="s">
        <v>34</v>
      </c>
      <c r="K2800" t="s">
        <v>35</v>
      </c>
    </row>
    <row r="2801" spans="2:11" x14ac:dyDescent="0.15">
      <c r="B2801" t="s">
        <v>3871</v>
      </c>
      <c r="C2801" t="s">
        <v>3872</v>
      </c>
      <c r="D2801" t="s">
        <v>80</v>
      </c>
      <c r="E2801" t="s">
        <v>6216</v>
      </c>
      <c r="F2801" t="s">
        <v>6216</v>
      </c>
      <c r="G2801" s="10">
        <v>0.99150000000000005</v>
      </c>
      <c r="H2801" t="s">
        <v>8886</v>
      </c>
      <c r="I2801">
        <v>12.03</v>
      </c>
      <c r="J2801" t="s">
        <v>80</v>
      </c>
      <c r="K2801" t="s">
        <v>81</v>
      </c>
    </row>
    <row r="2802" spans="2:11" x14ac:dyDescent="0.15">
      <c r="B2802" t="s">
        <v>5677</v>
      </c>
      <c r="C2802" t="s">
        <v>5678</v>
      </c>
      <c r="D2802" t="s">
        <v>69</v>
      </c>
      <c r="E2802">
        <v>15.49</v>
      </c>
      <c r="F2802" s="10">
        <v>6.9599999999999995E-2</v>
      </c>
      <c r="G2802" s="10">
        <v>0</v>
      </c>
      <c r="H2802" t="s">
        <v>8887</v>
      </c>
      <c r="I2802">
        <v>14.25</v>
      </c>
      <c r="J2802" t="s">
        <v>6370</v>
      </c>
      <c r="K2802" t="s">
        <v>87</v>
      </c>
    </row>
    <row r="2803" spans="2:11" x14ac:dyDescent="0.15">
      <c r="B2803" t="s">
        <v>5979</v>
      </c>
      <c r="C2803" t="s">
        <v>5980</v>
      </c>
      <c r="D2803" t="s">
        <v>20</v>
      </c>
      <c r="E2803">
        <v>38.75</v>
      </c>
      <c r="F2803" s="10">
        <v>3.8199999999999998E-2</v>
      </c>
      <c r="G2803" s="10">
        <v>0.88290000000000002</v>
      </c>
      <c r="H2803" t="s">
        <v>8888</v>
      </c>
      <c r="I2803">
        <v>3.66</v>
      </c>
      <c r="J2803" t="s">
        <v>23</v>
      </c>
      <c r="K2803" t="s">
        <v>42</v>
      </c>
    </row>
    <row r="2804" spans="2:11" x14ac:dyDescent="0.15">
      <c r="B2804" t="s">
        <v>5373</v>
      </c>
      <c r="C2804" t="s">
        <v>5374</v>
      </c>
      <c r="D2804" t="s">
        <v>33</v>
      </c>
      <c r="E2804">
        <v>65.680000000000007</v>
      </c>
      <c r="F2804" s="10">
        <v>-3.2800000000000003E-2</v>
      </c>
      <c r="G2804" s="10">
        <v>0.74050000000000005</v>
      </c>
      <c r="H2804" t="s">
        <v>8889</v>
      </c>
      <c r="I2804">
        <v>10.7</v>
      </c>
      <c r="J2804" t="s">
        <v>47</v>
      </c>
      <c r="K2804" t="s">
        <v>111</v>
      </c>
    </row>
    <row r="2805" spans="2:11" x14ac:dyDescent="0.15">
      <c r="B2805" t="s">
        <v>5395</v>
      </c>
      <c r="C2805" t="s">
        <v>5396</v>
      </c>
      <c r="D2805" t="s">
        <v>28</v>
      </c>
      <c r="E2805" t="s">
        <v>6216</v>
      </c>
      <c r="F2805" s="10">
        <v>-2.41E-2</v>
      </c>
      <c r="G2805" s="10">
        <v>0.1036</v>
      </c>
      <c r="H2805" t="s">
        <v>8890</v>
      </c>
      <c r="I2805">
        <v>18.04</v>
      </c>
      <c r="J2805" t="s">
        <v>29</v>
      </c>
      <c r="K2805" t="s">
        <v>103</v>
      </c>
    </row>
    <row r="2806" spans="2:11" x14ac:dyDescent="0.15">
      <c r="B2806" t="s">
        <v>8891</v>
      </c>
      <c r="C2806" t="s">
        <v>8892</v>
      </c>
      <c r="D2806" t="s">
        <v>36</v>
      </c>
      <c r="E2806" t="s">
        <v>6216</v>
      </c>
      <c r="F2806" t="s">
        <v>6216</v>
      </c>
      <c r="G2806" s="10">
        <v>0.45390000000000003</v>
      </c>
      <c r="H2806" t="s">
        <v>8893</v>
      </c>
      <c r="I2806">
        <v>13.7</v>
      </c>
      <c r="J2806" t="s">
        <v>40</v>
      </c>
      <c r="K2806" t="s">
        <v>41</v>
      </c>
    </row>
    <row r="2807" spans="2:11" x14ac:dyDescent="0.15">
      <c r="B2807" t="s">
        <v>5015</v>
      </c>
      <c r="C2807" t="s">
        <v>5016</v>
      </c>
      <c r="D2807" t="s">
        <v>43</v>
      </c>
      <c r="E2807">
        <v>6.71</v>
      </c>
      <c r="F2807" s="10">
        <v>9.0300000000000005E-2</v>
      </c>
      <c r="G2807" s="10">
        <v>0.1172</v>
      </c>
      <c r="H2807" t="s">
        <v>8894</v>
      </c>
      <c r="I2807">
        <v>25.2</v>
      </c>
      <c r="J2807" t="s">
        <v>43</v>
      </c>
      <c r="K2807" t="s">
        <v>44</v>
      </c>
    </row>
    <row r="2808" spans="2:11" x14ac:dyDescent="0.15">
      <c r="B2808" t="s">
        <v>5763</v>
      </c>
      <c r="C2808" t="s">
        <v>5764</v>
      </c>
      <c r="D2808" t="s">
        <v>33</v>
      </c>
      <c r="E2808">
        <v>13.28</v>
      </c>
      <c r="F2808" s="10">
        <v>6.8199999999999997E-2</v>
      </c>
      <c r="G2808" s="10">
        <v>0</v>
      </c>
      <c r="H2808" t="s">
        <v>8895</v>
      </c>
      <c r="I2808">
        <v>26.7</v>
      </c>
      <c r="J2808" t="s">
        <v>47</v>
      </c>
      <c r="K2808" t="s">
        <v>47</v>
      </c>
    </row>
    <row r="2809" spans="2:11" x14ac:dyDescent="0.15">
      <c r="B2809" t="s">
        <v>5931</v>
      </c>
      <c r="C2809" t="s">
        <v>5932</v>
      </c>
      <c r="D2809" t="s">
        <v>43</v>
      </c>
      <c r="E2809">
        <v>6.83</v>
      </c>
      <c r="F2809" s="10">
        <v>0.11890000000000001</v>
      </c>
      <c r="G2809" s="10">
        <v>1.8380000000000001</v>
      </c>
      <c r="H2809" t="s">
        <v>8896</v>
      </c>
      <c r="I2809">
        <v>2.08</v>
      </c>
      <c r="J2809" t="s">
        <v>43</v>
      </c>
      <c r="K2809" t="s">
        <v>44</v>
      </c>
    </row>
    <row r="2810" spans="2:11" x14ac:dyDescent="0.15">
      <c r="B2810" t="s">
        <v>5743</v>
      </c>
      <c r="C2810" t="s">
        <v>5744</v>
      </c>
      <c r="D2810" t="s">
        <v>33</v>
      </c>
      <c r="E2810">
        <v>13.94</v>
      </c>
      <c r="F2810" s="10">
        <v>0.10639999999999999</v>
      </c>
      <c r="G2810" s="10">
        <v>3.0200000000000001E-2</v>
      </c>
      <c r="H2810" t="s">
        <v>8896</v>
      </c>
      <c r="I2810">
        <v>23</v>
      </c>
      <c r="J2810" t="s">
        <v>47</v>
      </c>
      <c r="K2810" t="s">
        <v>47</v>
      </c>
    </row>
    <row r="2811" spans="2:11" x14ac:dyDescent="0.15">
      <c r="B2811" t="s">
        <v>8897</v>
      </c>
      <c r="C2811" t="s">
        <v>8898</v>
      </c>
      <c r="D2811" t="s">
        <v>25</v>
      </c>
      <c r="E2811">
        <v>13.33</v>
      </c>
      <c r="F2811" s="10">
        <v>5.7000000000000002E-2</v>
      </c>
      <c r="G2811" s="10">
        <v>1.4571000000000001</v>
      </c>
      <c r="H2811" t="s">
        <v>8899</v>
      </c>
      <c r="I2811">
        <v>3.28</v>
      </c>
      <c r="J2811" t="s">
        <v>61</v>
      </c>
      <c r="K2811" t="s">
        <v>64</v>
      </c>
    </row>
    <row r="2812" spans="2:11" x14ac:dyDescent="0.15">
      <c r="B2812" t="s">
        <v>5707</v>
      </c>
      <c r="C2812" t="s">
        <v>5708</v>
      </c>
      <c r="D2812" t="s">
        <v>33</v>
      </c>
      <c r="E2812">
        <v>11.6</v>
      </c>
      <c r="F2812" s="10">
        <v>8.0399999999999999E-2</v>
      </c>
      <c r="G2812" s="10">
        <v>0.1424</v>
      </c>
      <c r="H2812" t="s">
        <v>8900</v>
      </c>
      <c r="I2812">
        <v>10.31</v>
      </c>
      <c r="J2812" t="s">
        <v>47</v>
      </c>
      <c r="K2812" t="s">
        <v>47</v>
      </c>
    </row>
    <row r="2813" spans="2:11" x14ac:dyDescent="0.15">
      <c r="B2813" t="s">
        <v>5671</v>
      </c>
      <c r="C2813" t="s">
        <v>5672</v>
      </c>
      <c r="D2813" t="s">
        <v>69</v>
      </c>
      <c r="E2813">
        <v>41.22</v>
      </c>
      <c r="F2813" s="10">
        <v>2.5999999999999999E-2</v>
      </c>
      <c r="G2813" s="10">
        <v>2.5999999999999999E-3</v>
      </c>
      <c r="H2813" t="s">
        <v>8901</v>
      </c>
      <c r="I2813">
        <v>9.5299999999999994</v>
      </c>
      <c r="J2813" t="s">
        <v>6370</v>
      </c>
      <c r="K2813" t="s">
        <v>87</v>
      </c>
    </row>
    <row r="2814" spans="2:11" x14ac:dyDescent="0.15">
      <c r="B2814" t="s">
        <v>5513</v>
      </c>
      <c r="C2814" t="s">
        <v>5514</v>
      </c>
      <c r="D2814" t="s">
        <v>89</v>
      </c>
      <c r="E2814">
        <v>17.059999999999999</v>
      </c>
      <c r="F2814" s="10">
        <v>5.8700000000000002E-2</v>
      </c>
      <c r="G2814" s="10">
        <v>0.28560000000000002</v>
      </c>
      <c r="H2814" t="s">
        <v>8902</v>
      </c>
      <c r="I2814">
        <v>7.07</v>
      </c>
      <c r="J2814" t="s">
        <v>89</v>
      </c>
      <c r="K2814" t="s">
        <v>90</v>
      </c>
    </row>
    <row r="2815" spans="2:11" x14ac:dyDescent="0.15">
      <c r="B2815" t="s">
        <v>5775</v>
      </c>
      <c r="C2815" t="s">
        <v>5776</v>
      </c>
      <c r="D2815" t="s">
        <v>33</v>
      </c>
      <c r="E2815">
        <v>10.95</v>
      </c>
      <c r="F2815" s="10">
        <v>8.5000000000000006E-2</v>
      </c>
      <c r="G2815" s="10">
        <v>0.33789999999999998</v>
      </c>
      <c r="H2815" t="s">
        <v>8903</v>
      </c>
      <c r="I2815">
        <v>30</v>
      </c>
      <c r="J2815" t="s">
        <v>47</v>
      </c>
      <c r="K2815" t="s">
        <v>47</v>
      </c>
    </row>
    <row r="2816" spans="2:11" x14ac:dyDescent="0.15">
      <c r="B2816" t="s">
        <v>5289</v>
      </c>
      <c r="C2816" t="s">
        <v>5290</v>
      </c>
      <c r="D2816" t="s">
        <v>33</v>
      </c>
      <c r="E2816">
        <v>13.87</v>
      </c>
      <c r="F2816" s="10">
        <v>5.4199999999999998E-2</v>
      </c>
      <c r="G2816" s="10">
        <v>0.35239999999999999</v>
      </c>
      <c r="H2816" t="s">
        <v>8904</v>
      </c>
      <c r="I2816">
        <v>16.309999999999999</v>
      </c>
      <c r="J2816" t="s">
        <v>47</v>
      </c>
      <c r="K2816" t="s">
        <v>47</v>
      </c>
    </row>
    <row r="2817" spans="2:11" x14ac:dyDescent="0.15">
      <c r="B2817" t="s">
        <v>5433</v>
      </c>
      <c r="C2817" t="s">
        <v>5434</v>
      </c>
      <c r="D2817" t="s">
        <v>33</v>
      </c>
      <c r="E2817" t="s">
        <v>6216</v>
      </c>
      <c r="F2817" s="10">
        <v>-0.107</v>
      </c>
      <c r="G2817" s="10">
        <v>1.1722999999999999</v>
      </c>
      <c r="H2817" t="s">
        <v>8905</v>
      </c>
      <c r="I2817">
        <v>5.22</v>
      </c>
      <c r="J2817" t="s">
        <v>85</v>
      </c>
      <c r="K2817" t="s">
        <v>85</v>
      </c>
    </row>
    <row r="2818" spans="2:11" x14ac:dyDescent="0.15">
      <c r="B2818" t="s">
        <v>5633</v>
      </c>
      <c r="C2818" t="s">
        <v>5634</v>
      </c>
      <c r="D2818" t="s">
        <v>33</v>
      </c>
      <c r="E2818">
        <v>8.8800000000000008</v>
      </c>
      <c r="F2818" s="10">
        <v>0.1008</v>
      </c>
      <c r="G2818" s="10">
        <v>5.5599999999999997E-2</v>
      </c>
      <c r="H2818" t="s">
        <v>8906</v>
      </c>
      <c r="I2818">
        <v>35.61</v>
      </c>
      <c r="J2818" t="s">
        <v>47</v>
      </c>
      <c r="K2818" t="s">
        <v>47</v>
      </c>
    </row>
    <row r="2819" spans="2:11" x14ac:dyDescent="0.15">
      <c r="B2819" t="s">
        <v>8907</v>
      </c>
      <c r="C2819" t="s">
        <v>8908</v>
      </c>
      <c r="D2819" t="s">
        <v>36</v>
      </c>
      <c r="E2819" t="s">
        <v>6216</v>
      </c>
      <c r="F2819" s="10">
        <v>-8.6099999999999996E-2</v>
      </c>
      <c r="G2819" s="10">
        <v>0.6915</v>
      </c>
      <c r="H2819" t="s">
        <v>8909</v>
      </c>
      <c r="I2819">
        <v>4.5</v>
      </c>
      <c r="J2819" t="s">
        <v>40</v>
      </c>
      <c r="K2819" t="s">
        <v>56</v>
      </c>
    </row>
    <row r="2820" spans="2:11" x14ac:dyDescent="0.15">
      <c r="B2820" t="s">
        <v>5641</v>
      </c>
      <c r="C2820" t="s">
        <v>5642</v>
      </c>
      <c r="D2820" t="s">
        <v>33</v>
      </c>
      <c r="E2820">
        <v>11.91</v>
      </c>
      <c r="F2820" s="10">
        <v>8.1100000000000005E-2</v>
      </c>
      <c r="G2820" s="10">
        <v>0.15559999999999999</v>
      </c>
      <c r="H2820" t="s">
        <v>8910</v>
      </c>
      <c r="I2820">
        <v>15.12</v>
      </c>
      <c r="J2820" t="s">
        <v>47</v>
      </c>
      <c r="K2820" t="s">
        <v>47</v>
      </c>
    </row>
    <row r="2821" spans="2:11" x14ac:dyDescent="0.15">
      <c r="B2821" t="s">
        <v>5769</v>
      </c>
      <c r="C2821" t="s">
        <v>5770</v>
      </c>
      <c r="D2821" t="s">
        <v>33</v>
      </c>
      <c r="E2821">
        <v>11.52</v>
      </c>
      <c r="F2821" s="10">
        <v>9.5600000000000004E-2</v>
      </c>
      <c r="G2821" s="10">
        <v>0.39929999999999999</v>
      </c>
      <c r="H2821" t="s">
        <v>8911</v>
      </c>
      <c r="I2821">
        <v>7.86</v>
      </c>
      <c r="J2821" t="s">
        <v>47</v>
      </c>
      <c r="K2821" t="s">
        <v>47</v>
      </c>
    </row>
    <row r="2822" spans="2:11" x14ac:dyDescent="0.15">
      <c r="B2822" t="s">
        <v>8912</v>
      </c>
      <c r="C2822" t="s">
        <v>8913</v>
      </c>
      <c r="D2822" t="s">
        <v>33</v>
      </c>
      <c r="E2822">
        <v>16.63</v>
      </c>
      <c r="F2822" s="10">
        <v>5.2699999999999997E-2</v>
      </c>
      <c r="G2822" s="10">
        <v>0.8821</v>
      </c>
      <c r="H2822" t="s">
        <v>8914</v>
      </c>
      <c r="I2822">
        <v>13.64</v>
      </c>
      <c r="J2822" t="s">
        <v>47</v>
      </c>
      <c r="K2822" t="s">
        <v>47</v>
      </c>
    </row>
    <row r="2823" spans="2:11" x14ac:dyDescent="0.15">
      <c r="B2823" t="s">
        <v>5777</v>
      </c>
      <c r="C2823" t="s">
        <v>5778</v>
      </c>
      <c r="D2823" t="s">
        <v>33</v>
      </c>
      <c r="E2823">
        <v>10.83</v>
      </c>
      <c r="F2823" s="10">
        <v>7.85E-2</v>
      </c>
      <c r="G2823" s="10">
        <v>0.1119</v>
      </c>
      <c r="H2823" t="s">
        <v>8915</v>
      </c>
      <c r="I2823">
        <v>16.09</v>
      </c>
      <c r="J2823" t="s">
        <v>47</v>
      </c>
      <c r="K2823" t="s">
        <v>111</v>
      </c>
    </row>
    <row r="2824" spans="2:11" x14ac:dyDescent="0.15">
      <c r="B2824" t="s">
        <v>5673</v>
      </c>
      <c r="C2824" t="s">
        <v>5674</v>
      </c>
      <c r="D2824" t="s">
        <v>33</v>
      </c>
      <c r="E2824">
        <v>16.57</v>
      </c>
      <c r="F2824" s="10">
        <v>9.6699999999999994E-2</v>
      </c>
      <c r="G2824" s="10">
        <v>0</v>
      </c>
      <c r="H2824" t="s">
        <v>8916</v>
      </c>
      <c r="I2824">
        <v>50.21</v>
      </c>
      <c r="J2824" t="s">
        <v>47</v>
      </c>
      <c r="K2824" t="s">
        <v>47</v>
      </c>
    </row>
    <row r="2825" spans="2:11" x14ac:dyDescent="0.15">
      <c r="B2825" t="s">
        <v>5719</v>
      </c>
      <c r="C2825" t="s">
        <v>5720</v>
      </c>
      <c r="D2825" t="s">
        <v>33</v>
      </c>
      <c r="E2825">
        <v>8.17</v>
      </c>
      <c r="F2825" s="10">
        <v>0.1099</v>
      </c>
      <c r="G2825" s="10">
        <v>1.0693999999999999</v>
      </c>
      <c r="H2825" t="s">
        <v>8917</v>
      </c>
      <c r="I2825">
        <v>22.56</v>
      </c>
      <c r="J2825" t="s">
        <v>47</v>
      </c>
      <c r="K2825" t="s">
        <v>47</v>
      </c>
    </row>
    <row r="2826" spans="2:11" x14ac:dyDescent="0.15">
      <c r="B2826" t="s">
        <v>8918</v>
      </c>
      <c r="C2826" t="s">
        <v>8919</v>
      </c>
      <c r="D2826" t="s">
        <v>20</v>
      </c>
      <c r="E2826" t="s">
        <v>6216</v>
      </c>
      <c r="F2826" s="10">
        <v>-0.52849999999999997</v>
      </c>
      <c r="G2826" s="10">
        <v>9.6199999999999994E-2</v>
      </c>
      <c r="H2826" t="s">
        <v>8920</v>
      </c>
      <c r="I2826">
        <v>3.5</v>
      </c>
      <c r="J2826" t="s">
        <v>48</v>
      </c>
      <c r="K2826" t="s">
        <v>48</v>
      </c>
    </row>
    <row r="2827" spans="2:11" x14ac:dyDescent="0.15">
      <c r="B2827" t="s">
        <v>8921</v>
      </c>
      <c r="C2827" t="s">
        <v>8922</v>
      </c>
      <c r="D2827" t="s">
        <v>20</v>
      </c>
      <c r="E2827" t="s">
        <v>6216</v>
      </c>
      <c r="F2827" s="10">
        <v>-0.23449999999999999</v>
      </c>
      <c r="G2827" s="10">
        <v>0.72629999999999995</v>
      </c>
      <c r="H2827" t="s">
        <v>8923</v>
      </c>
      <c r="I2827">
        <v>1.63</v>
      </c>
      <c r="J2827" t="s">
        <v>23</v>
      </c>
      <c r="K2827" t="s">
        <v>42</v>
      </c>
    </row>
    <row r="2828" spans="2:11" x14ac:dyDescent="0.15">
      <c r="B2828" t="s">
        <v>5771</v>
      </c>
      <c r="C2828" t="s">
        <v>5772</v>
      </c>
      <c r="D2828" t="s">
        <v>33</v>
      </c>
      <c r="E2828">
        <v>14.77</v>
      </c>
      <c r="F2828" s="10">
        <v>5.6899999999999999E-2</v>
      </c>
      <c r="G2828" s="10">
        <v>0.59009999999999996</v>
      </c>
      <c r="H2828" t="s">
        <v>8924</v>
      </c>
      <c r="I2828">
        <v>16.399999999999999</v>
      </c>
      <c r="J2828" t="s">
        <v>47</v>
      </c>
      <c r="K2828" t="s">
        <v>47</v>
      </c>
    </row>
    <row r="2829" spans="2:11" x14ac:dyDescent="0.15">
      <c r="B2829" t="s">
        <v>5627</v>
      </c>
      <c r="C2829" t="s">
        <v>5628</v>
      </c>
      <c r="D2829" t="s">
        <v>33</v>
      </c>
      <c r="E2829" t="s">
        <v>6216</v>
      </c>
      <c r="F2829" s="10">
        <v>-0.2329</v>
      </c>
      <c r="G2829" s="10">
        <v>4.5929000000000002</v>
      </c>
      <c r="H2829" t="s">
        <v>8925</v>
      </c>
      <c r="I2829">
        <v>9.58</v>
      </c>
      <c r="J2829" t="s">
        <v>34</v>
      </c>
      <c r="K2829" t="s">
        <v>112</v>
      </c>
    </row>
    <row r="2830" spans="2:11" x14ac:dyDescent="0.15">
      <c r="B2830" t="s">
        <v>8926</v>
      </c>
      <c r="C2830" t="s">
        <v>8927</v>
      </c>
      <c r="D2830" t="s">
        <v>36</v>
      </c>
      <c r="E2830" t="s">
        <v>6216</v>
      </c>
      <c r="F2830" s="10">
        <v>0.96089999999999998</v>
      </c>
      <c r="G2830" s="10">
        <v>0.1411</v>
      </c>
      <c r="H2830" t="s">
        <v>8928</v>
      </c>
      <c r="I2830">
        <v>7.11</v>
      </c>
      <c r="J2830" t="s">
        <v>40</v>
      </c>
      <c r="K2830" t="s">
        <v>55</v>
      </c>
    </row>
    <row r="2831" spans="2:11" x14ac:dyDescent="0.15">
      <c r="B2831" t="s">
        <v>5825</v>
      </c>
      <c r="C2831" t="s">
        <v>5826</v>
      </c>
      <c r="D2831" t="s">
        <v>33</v>
      </c>
      <c r="E2831" t="s">
        <v>6216</v>
      </c>
      <c r="F2831" s="10">
        <v>0.1179</v>
      </c>
      <c r="G2831" s="10">
        <v>0.65310000000000001</v>
      </c>
      <c r="H2831" t="s">
        <v>8929</v>
      </c>
      <c r="I2831">
        <v>17.8</v>
      </c>
      <c r="J2831" t="s">
        <v>47</v>
      </c>
      <c r="K2831" t="s">
        <v>47</v>
      </c>
    </row>
    <row r="2832" spans="2:11" x14ac:dyDescent="0.15">
      <c r="B2832" t="s">
        <v>8930</v>
      </c>
      <c r="C2832" t="s">
        <v>8931</v>
      </c>
      <c r="D2832" t="s">
        <v>28</v>
      </c>
      <c r="E2832">
        <v>30.28</v>
      </c>
      <c r="F2832" s="10">
        <v>0.42</v>
      </c>
      <c r="G2832" s="10">
        <v>1.1068</v>
      </c>
      <c r="H2832" t="s">
        <v>8932</v>
      </c>
      <c r="I2832">
        <v>5.74</v>
      </c>
      <c r="J2832" t="s">
        <v>29</v>
      </c>
      <c r="K2832" t="s">
        <v>52</v>
      </c>
    </row>
    <row r="2833" spans="2:11" x14ac:dyDescent="0.15">
      <c r="B2833" t="s">
        <v>8933</v>
      </c>
      <c r="C2833" t="s">
        <v>8934</v>
      </c>
      <c r="D2833" t="s">
        <v>36</v>
      </c>
      <c r="E2833" t="s">
        <v>6216</v>
      </c>
      <c r="F2833" s="10">
        <v>-0.27079999999999999</v>
      </c>
      <c r="G2833" s="10">
        <v>0</v>
      </c>
      <c r="H2833" t="s">
        <v>8935</v>
      </c>
      <c r="I2833">
        <v>5.83</v>
      </c>
      <c r="J2833" t="s">
        <v>40</v>
      </c>
      <c r="K2833" t="s">
        <v>55</v>
      </c>
    </row>
    <row r="2834" spans="2:11" x14ac:dyDescent="0.15">
      <c r="B2834" t="s">
        <v>5669</v>
      </c>
      <c r="C2834" t="s">
        <v>5670</v>
      </c>
      <c r="D2834" t="s">
        <v>33</v>
      </c>
      <c r="E2834">
        <v>10.98</v>
      </c>
      <c r="F2834" s="10">
        <v>9.5299999999999996E-2</v>
      </c>
      <c r="G2834" s="10">
        <v>0.98629999999999995</v>
      </c>
      <c r="H2834" t="s">
        <v>8936</v>
      </c>
      <c r="I2834">
        <v>23.49</v>
      </c>
      <c r="J2834" t="s">
        <v>47</v>
      </c>
      <c r="K2834" t="s">
        <v>47</v>
      </c>
    </row>
    <row r="2835" spans="2:11" x14ac:dyDescent="0.15">
      <c r="B2835" t="s">
        <v>8937</v>
      </c>
      <c r="C2835" t="s">
        <v>8938</v>
      </c>
      <c r="D2835" t="s">
        <v>36</v>
      </c>
      <c r="E2835" t="s">
        <v>6216</v>
      </c>
      <c r="F2835" t="s">
        <v>6216</v>
      </c>
      <c r="G2835" s="10">
        <v>0.20349999999999999</v>
      </c>
      <c r="H2835" t="s">
        <v>8939</v>
      </c>
      <c r="I2835">
        <v>3.86</v>
      </c>
      <c r="J2835" t="s">
        <v>40</v>
      </c>
      <c r="K2835" t="s">
        <v>55</v>
      </c>
    </row>
    <row r="2836" spans="2:11" x14ac:dyDescent="0.15">
      <c r="B2836" t="s">
        <v>5277</v>
      </c>
      <c r="C2836" t="s">
        <v>5278</v>
      </c>
      <c r="D2836" t="s">
        <v>33</v>
      </c>
      <c r="E2836" t="s">
        <v>6216</v>
      </c>
      <c r="F2836" s="10">
        <v>6.9999999999999999E-4</v>
      </c>
      <c r="G2836" s="10">
        <v>0.20050000000000001</v>
      </c>
      <c r="H2836" t="s">
        <v>8940</v>
      </c>
      <c r="I2836">
        <v>13.78</v>
      </c>
      <c r="J2836" t="s">
        <v>34</v>
      </c>
      <c r="K2836" t="s">
        <v>35</v>
      </c>
    </row>
    <row r="2837" spans="2:11" x14ac:dyDescent="0.15">
      <c r="B2837" t="s">
        <v>5317</v>
      </c>
      <c r="C2837" t="s">
        <v>5318</v>
      </c>
      <c r="D2837" t="s">
        <v>36</v>
      </c>
      <c r="E2837" t="s">
        <v>6216</v>
      </c>
      <c r="F2837" t="s">
        <v>6216</v>
      </c>
      <c r="G2837" t="s">
        <v>6216</v>
      </c>
      <c r="H2837" t="s">
        <v>8941</v>
      </c>
      <c r="I2837">
        <v>5.6</v>
      </c>
      <c r="J2837" t="s">
        <v>40</v>
      </c>
      <c r="K2837" t="s">
        <v>55</v>
      </c>
    </row>
    <row r="2838" spans="2:11" x14ac:dyDescent="0.15">
      <c r="B2838" t="s">
        <v>5565</v>
      </c>
      <c r="C2838" t="s">
        <v>5566</v>
      </c>
      <c r="D2838" t="s">
        <v>33</v>
      </c>
      <c r="E2838">
        <v>19.48</v>
      </c>
      <c r="F2838" s="10">
        <v>4.3400000000000001E-2</v>
      </c>
      <c r="G2838" s="10">
        <v>0.44590000000000002</v>
      </c>
      <c r="H2838" t="s">
        <v>8942</v>
      </c>
      <c r="I2838">
        <v>16.559999999999999</v>
      </c>
      <c r="J2838" t="s">
        <v>47</v>
      </c>
      <c r="K2838" t="s">
        <v>47</v>
      </c>
    </row>
    <row r="2839" spans="2:11" x14ac:dyDescent="0.15">
      <c r="B2839" t="s">
        <v>8943</v>
      </c>
      <c r="C2839" t="s">
        <v>8944</v>
      </c>
      <c r="D2839" t="s">
        <v>36</v>
      </c>
      <c r="E2839" t="s">
        <v>6216</v>
      </c>
      <c r="F2839" t="s">
        <v>6216</v>
      </c>
      <c r="G2839" t="s">
        <v>6216</v>
      </c>
      <c r="H2839" t="s">
        <v>8945</v>
      </c>
      <c r="I2839">
        <v>15.35</v>
      </c>
      <c r="J2839" t="s">
        <v>40</v>
      </c>
      <c r="K2839" t="s">
        <v>55</v>
      </c>
    </row>
    <row r="2840" spans="2:11" x14ac:dyDescent="0.15">
      <c r="B2840" t="s">
        <v>5849</v>
      </c>
      <c r="C2840" t="s">
        <v>5850</v>
      </c>
      <c r="D2840" t="s">
        <v>33</v>
      </c>
      <c r="E2840">
        <v>6.52</v>
      </c>
      <c r="F2840" s="10">
        <v>0.1056</v>
      </c>
      <c r="G2840" s="10">
        <v>0.81079999999999997</v>
      </c>
      <c r="H2840" t="s">
        <v>8946</v>
      </c>
      <c r="I2840">
        <v>44.57</v>
      </c>
      <c r="J2840" t="s">
        <v>47</v>
      </c>
      <c r="K2840" t="s">
        <v>47</v>
      </c>
    </row>
    <row r="2841" spans="2:11" x14ac:dyDescent="0.15">
      <c r="B2841" t="s">
        <v>5807</v>
      </c>
      <c r="C2841" t="s">
        <v>5808</v>
      </c>
      <c r="D2841" t="s">
        <v>33</v>
      </c>
      <c r="E2841">
        <v>8.26</v>
      </c>
      <c r="F2841" s="10">
        <v>7.0900000000000005E-2</v>
      </c>
      <c r="G2841" s="10">
        <v>0.47160000000000002</v>
      </c>
      <c r="H2841" t="s">
        <v>8947</v>
      </c>
      <c r="I2841">
        <v>30.48</v>
      </c>
      <c r="J2841" t="s">
        <v>47</v>
      </c>
      <c r="K2841" t="s">
        <v>47</v>
      </c>
    </row>
    <row r="2842" spans="2:11" x14ac:dyDescent="0.15">
      <c r="B2842" t="s">
        <v>5885</v>
      </c>
      <c r="C2842" t="s">
        <v>5886</v>
      </c>
      <c r="D2842" t="s">
        <v>28</v>
      </c>
      <c r="E2842" t="s">
        <v>6216</v>
      </c>
      <c r="F2842" s="10">
        <v>-1.4725999999999999</v>
      </c>
      <c r="G2842" s="10">
        <v>9.4558999999999997</v>
      </c>
      <c r="H2842" t="s">
        <v>8948</v>
      </c>
      <c r="I2842">
        <v>2.38</v>
      </c>
      <c r="J2842" t="s">
        <v>29</v>
      </c>
      <c r="K2842" t="s">
        <v>52</v>
      </c>
    </row>
    <row r="2843" spans="2:11" x14ac:dyDescent="0.15">
      <c r="B2843" t="s">
        <v>5181</v>
      </c>
      <c r="C2843" t="s">
        <v>5182</v>
      </c>
      <c r="D2843" t="s">
        <v>33</v>
      </c>
      <c r="E2843">
        <v>55.65</v>
      </c>
      <c r="F2843" s="10">
        <v>9.0499999999999997E-2</v>
      </c>
      <c r="G2843" s="10">
        <v>7.5164999999999997</v>
      </c>
      <c r="H2843" t="s">
        <v>8949</v>
      </c>
      <c r="I2843">
        <v>4.93</v>
      </c>
      <c r="J2843" t="s">
        <v>34</v>
      </c>
      <c r="K2843" t="s">
        <v>73</v>
      </c>
    </row>
    <row r="2844" spans="2:11" x14ac:dyDescent="0.15">
      <c r="B2844" t="s">
        <v>5915</v>
      </c>
      <c r="C2844" t="s">
        <v>5916</v>
      </c>
      <c r="D2844" t="s">
        <v>69</v>
      </c>
      <c r="E2844">
        <v>11.87</v>
      </c>
      <c r="F2844" s="10">
        <v>8.5500000000000007E-2</v>
      </c>
      <c r="G2844" s="10">
        <v>1.0006999999999999</v>
      </c>
      <c r="H2844" t="s">
        <v>8950</v>
      </c>
      <c r="I2844">
        <v>25.6</v>
      </c>
      <c r="J2844" t="s">
        <v>76</v>
      </c>
      <c r="K2844" t="s">
        <v>82</v>
      </c>
    </row>
    <row r="2845" spans="2:11" x14ac:dyDescent="0.15">
      <c r="B2845" t="s">
        <v>8951</v>
      </c>
      <c r="C2845" t="s">
        <v>8952</v>
      </c>
      <c r="D2845" t="s">
        <v>36</v>
      </c>
      <c r="E2845" t="s">
        <v>6216</v>
      </c>
      <c r="F2845" t="s">
        <v>6216</v>
      </c>
      <c r="G2845" s="10">
        <v>2.0329000000000002</v>
      </c>
      <c r="H2845" t="s">
        <v>8953</v>
      </c>
      <c r="I2845">
        <v>2.77</v>
      </c>
      <c r="J2845" t="s">
        <v>37</v>
      </c>
      <c r="K2845" t="s">
        <v>60</v>
      </c>
    </row>
    <row r="2846" spans="2:11" x14ac:dyDescent="0.15">
      <c r="B2846" t="s">
        <v>8954</v>
      </c>
      <c r="C2846" t="s">
        <v>8955</v>
      </c>
      <c r="D2846" t="s">
        <v>36</v>
      </c>
      <c r="E2846" t="s">
        <v>6216</v>
      </c>
      <c r="F2846" s="10">
        <v>-2.8393000000000002</v>
      </c>
      <c r="G2846" s="10">
        <v>0.2</v>
      </c>
      <c r="H2846" t="s">
        <v>8956</v>
      </c>
      <c r="I2846">
        <v>5.4</v>
      </c>
      <c r="J2846" t="s">
        <v>40</v>
      </c>
      <c r="K2846" t="s">
        <v>55</v>
      </c>
    </row>
    <row r="2847" spans="2:11" x14ac:dyDescent="0.15">
      <c r="B2847" t="s">
        <v>8957</v>
      </c>
      <c r="C2847" t="s">
        <v>8958</v>
      </c>
      <c r="D2847" t="s">
        <v>20</v>
      </c>
      <c r="E2847">
        <v>184.81</v>
      </c>
      <c r="F2847" s="10">
        <v>1.0699999999999999E-2</v>
      </c>
      <c r="G2847" s="10">
        <v>9.5100000000000004E-2</v>
      </c>
      <c r="H2847" t="s">
        <v>8959</v>
      </c>
      <c r="I2847">
        <v>6.3</v>
      </c>
      <c r="J2847" t="s">
        <v>21</v>
      </c>
      <c r="K2847" t="s">
        <v>22</v>
      </c>
    </row>
    <row r="2848" spans="2:11" x14ac:dyDescent="0.15">
      <c r="B2848" t="s">
        <v>8960</v>
      </c>
      <c r="C2848" t="s">
        <v>8961</v>
      </c>
      <c r="D2848" t="s">
        <v>36</v>
      </c>
      <c r="E2848" t="s">
        <v>6216</v>
      </c>
      <c r="F2848" s="10">
        <v>-0.3473</v>
      </c>
      <c r="G2848" s="10">
        <v>0.95099999999999996</v>
      </c>
      <c r="H2848" t="s">
        <v>8962</v>
      </c>
      <c r="I2848">
        <v>11.43</v>
      </c>
      <c r="J2848" t="s">
        <v>40</v>
      </c>
      <c r="K2848" t="s">
        <v>56</v>
      </c>
    </row>
    <row r="2849" spans="2:11" x14ac:dyDescent="0.15">
      <c r="B2849" t="s">
        <v>5697</v>
      </c>
      <c r="C2849" t="s">
        <v>5698</v>
      </c>
      <c r="D2849" t="s">
        <v>69</v>
      </c>
      <c r="E2849">
        <v>61.44</v>
      </c>
      <c r="F2849" s="10">
        <v>2.6200000000000001E-2</v>
      </c>
      <c r="G2849" s="10">
        <v>1.9E-3</v>
      </c>
      <c r="H2849" t="s">
        <v>8963</v>
      </c>
      <c r="I2849">
        <v>15.73</v>
      </c>
      <c r="J2849" t="s">
        <v>76</v>
      </c>
      <c r="K2849" t="s">
        <v>82</v>
      </c>
    </row>
    <row r="2850" spans="2:11" x14ac:dyDescent="0.15">
      <c r="B2850" t="s">
        <v>5383</v>
      </c>
      <c r="C2850" t="s">
        <v>5384</v>
      </c>
      <c r="D2850" t="s">
        <v>33</v>
      </c>
      <c r="E2850" t="s">
        <v>6216</v>
      </c>
      <c r="F2850" s="10">
        <v>-0.3206</v>
      </c>
      <c r="G2850" s="10">
        <v>3.5299999999999998E-2</v>
      </c>
      <c r="H2850" t="s">
        <v>8964</v>
      </c>
      <c r="I2850">
        <v>7.29</v>
      </c>
      <c r="J2850" t="s">
        <v>34</v>
      </c>
      <c r="K2850" t="s">
        <v>73</v>
      </c>
    </row>
    <row r="2851" spans="2:11" x14ac:dyDescent="0.15">
      <c r="B2851" t="s">
        <v>8965</v>
      </c>
      <c r="C2851" t="s">
        <v>8966</v>
      </c>
      <c r="D2851" t="s">
        <v>33</v>
      </c>
      <c r="E2851">
        <v>21.91</v>
      </c>
      <c r="F2851" s="10">
        <v>4.5400000000000003E-2</v>
      </c>
      <c r="G2851" s="10">
        <v>0.63890000000000002</v>
      </c>
      <c r="H2851" t="s">
        <v>8967</v>
      </c>
      <c r="I2851">
        <v>33</v>
      </c>
      <c r="J2851" t="s">
        <v>47</v>
      </c>
      <c r="K2851" t="s">
        <v>111</v>
      </c>
    </row>
    <row r="2852" spans="2:11" x14ac:dyDescent="0.15">
      <c r="B2852" t="s">
        <v>5625</v>
      </c>
      <c r="C2852" t="s">
        <v>5626</v>
      </c>
      <c r="D2852" t="s">
        <v>25</v>
      </c>
      <c r="E2852">
        <v>16.579999999999998</v>
      </c>
      <c r="F2852" s="10">
        <v>-0.2079</v>
      </c>
      <c r="G2852" s="10">
        <v>0.28770000000000001</v>
      </c>
      <c r="H2852" t="s">
        <v>8968</v>
      </c>
      <c r="I2852">
        <v>3</v>
      </c>
      <c r="J2852" t="s">
        <v>26</v>
      </c>
      <c r="K2852" t="s">
        <v>27</v>
      </c>
    </row>
    <row r="2853" spans="2:11" x14ac:dyDescent="0.15">
      <c r="B2853" t="s">
        <v>8969</v>
      </c>
      <c r="C2853" t="s">
        <v>8970</v>
      </c>
      <c r="D2853" t="s">
        <v>20</v>
      </c>
      <c r="E2853" t="s">
        <v>6216</v>
      </c>
      <c r="F2853" s="10">
        <v>0.27479999999999999</v>
      </c>
      <c r="G2853" s="10">
        <v>0.24079999999999999</v>
      </c>
      <c r="H2853" t="s">
        <v>8971</v>
      </c>
      <c r="I2853">
        <v>8.14</v>
      </c>
      <c r="J2853" t="s">
        <v>23</v>
      </c>
      <c r="K2853" t="s">
        <v>24</v>
      </c>
    </row>
    <row r="2854" spans="2:11" x14ac:dyDescent="0.15">
      <c r="B2854" t="s">
        <v>5443</v>
      </c>
      <c r="C2854" t="s">
        <v>5444</v>
      </c>
      <c r="D2854" t="s">
        <v>36</v>
      </c>
      <c r="E2854" t="s">
        <v>6216</v>
      </c>
      <c r="F2854" s="10">
        <v>-0.82169999999999999</v>
      </c>
      <c r="G2854" s="10">
        <v>0.36749999999999999</v>
      </c>
      <c r="H2854" t="s">
        <v>8972</v>
      </c>
      <c r="I2854">
        <v>2.63</v>
      </c>
      <c r="J2854" t="s">
        <v>40</v>
      </c>
      <c r="K2854" t="s">
        <v>55</v>
      </c>
    </row>
    <row r="2855" spans="2:11" x14ac:dyDescent="0.15">
      <c r="B2855" t="s">
        <v>8973</v>
      </c>
      <c r="C2855" t="s">
        <v>8974</v>
      </c>
      <c r="D2855" t="s">
        <v>33</v>
      </c>
      <c r="E2855" t="s">
        <v>6216</v>
      </c>
      <c r="F2855" s="10">
        <v>-0.10050000000000001</v>
      </c>
      <c r="G2855" s="10">
        <v>9.7000000000000003E-2</v>
      </c>
      <c r="H2855" t="s">
        <v>8975</v>
      </c>
      <c r="I2855">
        <v>9.66</v>
      </c>
      <c r="J2855" t="s">
        <v>85</v>
      </c>
      <c r="K2855" t="s">
        <v>85</v>
      </c>
    </row>
    <row r="2856" spans="2:11" x14ac:dyDescent="0.15">
      <c r="B2856" t="s">
        <v>8976</v>
      </c>
      <c r="C2856" t="s">
        <v>8977</v>
      </c>
      <c r="D2856" t="s">
        <v>20</v>
      </c>
      <c r="E2856" t="s">
        <v>6216</v>
      </c>
      <c r="F2856" s="10">
        <v>-5.1200000000000002E-2</v>
      </c>
      <c r="G2856" s="10">
        <v>1.5915999999999999</v>
      </c>
      <c r="H2856" t="s">
        <v>8978</v>
      </c>
      <c r="I2856">
        <v>7.23</v>
      </c>
      <c r="J2856" t="s">
        <v>23</v>
      </c>
      <c r="K2856" t="s">
        <v>42</v>
      </c>
    </row>
    <row r="2857" spans="2:11" x14ac:dyDescent="0.15">
      <c r="B2857" t="s">
        <v>8979</v>
      </c>
      <c r="C2857" t="s">
        <v>8980</v>
      </c>
      <c r="D2857" t="s">
        <v>20</v>
      </c>
      <c r="E2857" t="s">
        <v>6216</v>
      </c>
      <c r="F2857" s="10">
        <v>-0.39600000000000002</v>
      </c>
      <c r="G2857" s="10">
        <v>0.14480000000000001</v>
      </c>
      <c r="H2857" t="s">
        <v>8981</v>
      </c>
      <c r="I2857">
        <v>4.4000000000000004</v>
      </c>
      <c r="J2857" t="s">
        <v>21</v>
      </c>
      <c r="K2857" t="s">
        <v>92</v>
      </c>
    </row>
    <row r="2858" spans="2:11" x14ac:dyDescent="0.15">
      <c r="B2858" t="s">
        <v>5891</v>
      </c>
      <c r="C2858" t="s">
        <v>5892</v>
      </c>
      <c r="D2858" t="s">
        <v>36</v>
      </c>
      <c r="E2858" t="s">
        <v>6216</v>
      </c>
      <c r="F2858" s="10">
        <v>-0.29959999999999998</v>
      </c>
      <c r="G2858" s="10">
        <v>0.34739999999999999</v>
      </c>
      <c r="H2858" t="s">
        <v>8982</v>
      </c>
      <c r="I2858">
        <v>2.98</v>
      </c>
      <c r="J2858" t="s">
        <v>37</v>
      </c>
      <c r="K2858" t="s">
        <v>38</v>
      </c>
    </row>
    <row r="2859" spans="2:11" x14ac:dyDescent="0.15">
      <c r="B2859" t="s">
        <v>8983</v>
      </c>
      <c r="C2859" t="s">
        <v>8984</v>
      </c>
      <c r="D2859" t="s">
        <v>33</v>
      </c>
      <c r="E2859">
        <v>5.81</v>
      </c>
      <c r="F2859" s="10">
        <v>0.2016</v>
      </c>
      <c r="G2859" s="10">
        <v>2.2107000000000001</v>
      </c>
      <c r="H2859" t="s">
        <v>8985</v>
      </c>
      <c r="I2859">
        <v>25.11</v>
      </c>
      <c r="J2859" t="s">
        <v>47</v>
      </c>
      <c r="K2859" t="s">
        <v>47</v>
      </c>
    </row>
    <row r="2860" spans="2:11" x14ac:dyDescent="0.15">
      <c r="B2860" t="s">
        <v>8986</v>
      </c>
      <c r="C2860" t="s">
        <v>8987</v>
      </c>
      <c r="D2860" t="s">
        <v>33</v>
      </c>
      <c r="E2860">
        <v>4.8099999999999996</v>
      </c>
      <c r="F2860" s="10">
        <v>0.2432</v>
      </c>
      <c r="G2860" s="10">
        <v>1.6596</v>
      </c>
      <c r="H2860" t="s">
        <v>8988</v>
      </c>
      <c r="I2860">
        <v>9.08</v>
      </c>
      <c r="J2860" t="s">
        <v>47</v>
      </c>
      <c r="K2860" t="s">
        <v>111</v>
      </c>
    </row>
    <row r="2861" spans="2:11" x14ac:dyDescent="0.15">
      <c r="B2861" t="s">
        <v>5377</v>
      </c>
      <c r="C2861" t="s">
        <v>5378</v>
      </c>
      <c r="D2861" t="s">
        <v>36</v>
      </c>
      <c r="E2861" t="s">
        <v>6216</v>
      </c>
      <c r="F2861" s="10">
        <v>-1.3292999999999999</v>
      </c>
      <c r="G2861" s="10">
        <v>0.88149999999999995</v>
      </c>
      <c r="H2861" t="s">
        <v>8989</v>
      </c>
      <c r="I2861">
        <v>3.69</v>
      </c>
      <c r="J2861" t="s">
        <v>40</v>
      </c>
      <c r="K2861" t="s">
        <v>41</v>
      </c>
    </row>
    <row r="2862" spans="2:11" x14ac:dyDescent="0.15">
      <c r="B2862" t="s">
        <v>5693</v>
      </c>
      <c r="C2862" t="s">
        <v>5694</v>
      </c>
      <c r="D2862" t="s">
        <v>80</v>
      </c>
      <c r="E2862" t="s">
        <v>6216</v>
      </c>
      <c r="F2862" s="10">
        <v>3.7600000000000001E-2</v>
      </c>
      <c r="G2862" s="10">
        <v>0.81030000000000002</v>
      </c>
      <c r="H2862" t="s">
        <v>8990</v>
      </c>
      <c r="I2862">
        <v>9.27</v>
      </c>
      <c r="J2862" t="s">
        <v>80</v>
      </c>
      <c r="K2862" t="s">
        <v>102</v>
      </c>
    </row>
    <row r="2863" spans="2:11" x14ac:dyDescent="0.15">
      <c r="B2863" t="s">
        <v>8991</v>
      </c>
      <c r="C2863" t="s">
        <v>8992</v>
      </c>
      <c r="D2863" t="s">
        <v>36</v>
      </c>
      <c r="E2863" t="s">
        <v>6216</v>
      </c>
      <c r="F2863" s="10">
        <v>-0.63619999999999999</v>
      </c>
      <c r="G2863" s="10">
        <v>0.17030000000000001</v>
      </c>
      <c r="H2863" t="s">
        <v>8993</v>
      </c>
      <c r="I2863">
        <v>7.01</v>
      </c>
      <c r="J2863" t="s">
        <v>40</v>
      </c>
      <c r="K2863" t="s">
        <v>55</v>
      </c>
    </row>
    <row r="2864" spans="2:11" x14ac:dyDescent="0.15">
      <c r="B2864" t="s">
        <v>8994</v>
      </c>
      <c r="C2864" t="s">
        <v>8995</v>
      </c>
      <c r="D2864" t="s">
        <v>33</v>
      </c>
      <c r="E2864" t="s">
        <v>6216</v>
      </c>
      <c r="F2864" s="10">
        <v>0.1229</v>
      </c>
      <c r="G2864" s="10">
        <v>6.1012000000000004</v>
      </c>
      <c r="H2864" t="s">
        <v>8996</v>
      </c>
      <c r="I2864">
        <v>12.22</v>
      </c>
      <c r="J2864" t="s">
        <v>34</v>
      </c>
      <c r="K2864" t="s">
        <v>112</v>
      </c>
    </row>
    <row r="2865" spans="2:11" x14ac:dyDescent="0.15">
      <c r="B2865" t="s">
        <v>5875</v>
      </c>
      <c r="C2865" t="s">
        <v>5876</v>
      </c>
      <c r="D2865" t="s">
        <v>36</v>
      </c>
      <c r="E2865" t="s">
        <v>6216</v>
      </c>
      <c r="F2865" s="10">
        <v>-4.8250999999999999</v>
      </c>
      <c r="G2865" s="10">
        <v>6.0900000000000003E-2</v>
      </c>
      <c r="H2865" t="s">
        <v>8997</v>
      </c>
      <c r="I2865">
        <v>4.47</v>
      </c>
      <c r="J2865" t="s">
        <v>37</v>
      </c>
      <c r="K2865" t="s">
        <v>60</v>
      </c>
    </row>
    <row r="2866" spans="2:11" x14ac:dyDescent="0.15">
      <c r="B2866" t="s">
        <v>5867</v>
      </c>
      <c r="C2866" t="s">
        <v>5868</v>
      </c>
      <c r="D2866" t="s">
        <v>36</v>
      </c>
      <c r="E2866" t="s">
        <v>6216</v>
      </c>
      <c r="F2866" s="10">
        <v>-0.64649999999999996</v>
      </c>
      <c r="G2866" s="10">
        <v>0.34520000000000001</v>
      </c>
      <c r="H2866" t="s">
        <v>8998</v>
      </c>
      <c r="I2866">
        <v>8.89</v>
      </c>
      <c r="J2866" t="s">
        <v>40</v>
      </c>
      <c r="K2866" t="s">
        <v>55</v>
      </c>
    </row>
    <row r="2867" spans="2:11" x14ac:dyDescent="0.15">
      <c r="B2867" t="s">
        <v>5737</v>
      </c>
      <c r="C2867" t="s">
        <v>5738</v>
      </c>
      <c r="D2867" t="s">
        <v>33</v>
      </c>
      <c r="E2867">
        <v>8.1199999999999992</v>
      </c>
      <c r="F2867" s="10">
        <v>0.1857</v>
      </c>
      <c r="G2867" s="10">
        <v>0</v>
      </c>
      <c r="H2867" t="s">
        <v>8999</v>
      </c>
      <c r="I2867">
        <v>16.64</v>
      </c>
      <c r="J2867" t="s">
        <v>47</v>
      </c>
      <c r="K2867" t="s">
        <v>47</v>
      </c>
    </row>
    <row r="2868" spans="2:11" x14ac:dyDescent="0.15">
      <c r="B2868" t="s">
        <v>9000</v>
      </c>
      <c r="C2868" t="s">
        <v>9001</v>
      </c>
      <c r="D2868" t="s">
        <v>36</v>
      </c>
      <c r="E2868" t="s">
        <v>6216</v>
      </c>
      <c r="F2868" s="10">
        <v>-0.34379999999999999</v>
      </c>
      <c r="G2868" s="10">
        <v>9.1399999999999995E-2</v>
      </c>
      <c r="H2868" t="s">
        <v>9002</v>
      </c>
      <c r="I2868">
        <v>7.78</v>
      </c>
      <c r="J2868" t="s">
        <v>40</v>
      </c>
      <c r="K2868" t="s">
        <v>41</v>
      </c>
    </row>
    <row r="2869" spans="2:11" x14ac:dyDescent="0.15">
      <c r="B2869" t="s">
        <v>5873</v>
      </c>
      <c r="C2869" t="s">
        <v>5874</v>
      </c>
      <c r="D2869" t="s">
        <v>33</v>
      </c>
      <c r="E2869">
        <v>10.3</v>
      </c>
      <c r="F2869" s="10">
        <v>0.106</v>
      </c>
      <c r="G2869" s="10">
        <v>6.6100000000000006E-2</v>
      </c>
      <c r="H2869" t="s">
        <v>9003</v>
      </c>
      <c r="I2869">
        <v>7.83</v>
      </c>
      <c r="J2869" t="s">
        <v>47</v>
      </c>
      <c r="K2869" t="s">
        <v>47</v>
      </c>
    </row>
    <row r="2870" spans="2:11" x14ac:dyDescent="0.15">
      <c r="B2870" t="s">
        <v>6071</v>
      </c>
      <c r="C2870" t="s">
        <v>9004</v>
      </c>
      <c r="D2870" t="s">
        <v>36</v>
      </c>
      <c r="E2870" t="s">
        <v>6216</v>
      </c>
      <c r="F2870" s="10">
        <v>-1.3714</v>
      </c>
      <c r="G2870" s="10">
        <v>0.29010000000000002</v>
      </c>
      <c r="H2870" t="s">
        <v>9005</v>
      </c>
      <c r="I2870">
        <v>3.06</v>
      </c>
      <c r="J2870" t="s">
        <v>40</v>
      </c>
      <c r="K2870" t="s">
        <v>41</v>
      </c>
    </row>
    <row r="2871" spans="2:11" x14ac:dyDescent="0.15">
      <c r="B2871" t="s">
        <v>5265</v>
      </c>
      <c r="C2871" t="s">
        <v>5266</v>
      </c>
      <c r="D2871" t="s">
        <v>36</v>
      </c>
      <c r="E2871" t="s">
        <v>6216</v>
      </c>
      <c r="F2871" s="10">
        <v>-0.36380000000000001</v>
      </c>
      <c r="G2871" s="10">
        <v>2.7000000000000001E-3</v>
      </c>
      <c r="H2871" t="s">
        <v>9006</v>
      </c>
      <c r="I2871">
        <v>3.21</v>
      </c>
      <c r="J2871" t="s">
        <v>40</v>
      </c>
      <c r="K2871" t="s">
        <v>55</v>
      </c>
    </row>
    <row r="2872" spans="2:11" x14ac:dyDescent="0.15">
      <c r="B2872" t="s">
        <v>9007</v>
      </c>
      <c r="C2872" t="s">
        <v>9008</v>
      </c>
      <c r="D2872" t="s">
        <v>33</v>
      </c>
      <c r="E2872">
        <v>6.04</v>
      </c>
      <c r="F2872" s="10">
        <v>0.1736</v>
      </c>
      <c r="G2872" s="10">
        <v>1.1218999999999999</v>
      </c>
      <c r="H2872" t="s">
        <v>9009</v>
      </c>
      <c r="I2872">
        <v>19.07</v>
      </c>
      <c r="J2872" t="s">
        <v>47</v>
      </c>
      <c r="K2872" t="s">
        <v>47</v>
      </c>
    </row>
    <row r="2873" spans="2:11" x14ac:dyDescent="0.15">
      <c r="B2873" t="s">
        <v>9010</v>
      </c>
      <c r="C2873" t="s">
        <v>9011</v>
      </c>
      <c r="D2873" t="s">
        <v>20</v>
      </c>
      <c r="E2873">
        <v>36.299999999999997</v>
      </c>
      <c r="F2873" s="10">
        <v>4.6800000000000001E-2</v>
      </c>
      <c r="G2873" s="10">
        <v>6.1499999999999999E-2</v>
      </c>
      <c r="H2873" t="s">
        <v>9012</v>
      </c>
      <c r="I2873">
        <v>7.23</v>
      </c>
      <c r="J2873" t="s">
        <v>21</v>
      </c>
      <c r="K2873" t="s">
        <v>63</v>
      </c>
    </row>
    <row r="2874" spans="2:11" x14ac:dyDescent="0.15">
      <c r="B2874" t="s">
        <v>9013</v>
      </c>
      <c r="C2874" t="s">
        <v>9014</v>
      </c>
      <c r="D2874" t="s">
        <v>69</v>
      </c>
      <c r="E2874" t="s">
        <v>6216</v>
      </c>
      <c r="F2874" t="s">
        <v>6216</v>
      </c>
      <c r="G2874" s="10">
        <v>0.2707</v>
      </c>
      <c r="H2874" t="s">
        <v>9015</v>
      </c>
      <c r="I2874">
        <v>5.84</v>
      </c>
      <c r="J2874" t="s">
        <v>6370</v>
      </c>
      <c r="K2874" t="s">
        <v>96</v>
      </c>
    </row>
    <row r="2875" spans="2:11" x14ac:dyDescent="0.15">
      <c r="B2875" t="s">
        <v>9016</v>
      </c>
      <c r="C2875" t="s">
        <v>9017</v>
      </c>
      <c r="D2875" t="s">
        <v>33</v>
      </c>
      <c r="E2875">
        <v>3.67</v>
      </c>
      <c r="F2875" s="10">
        <v>0.2752</v>
      </c>
      <c r="G2875" s="10">
        <v>2.0518999999999998</v>
      </c>
      <c r="H2875" t="s">
        <v>9018</v>
      </c>
      <c r="I2875">
        <v>61.58</v>
      </c>
      <c r="J2875" t="s">
        <v>47</v>
      </c>
      <c r="K2875" t="s">
        <v>47</v>
      </c>
    </row>
    <row r="2876" spans="2:11" x14ac:dyDescent="0.15">
      <c r="B2876" t="s">
        <v>5843</v>
      </c>
      <c r="C2876" t="s">
        <v>5844</v>
      </c>
      <c r="D2876" t="s">
        <v>36</v>
      </c>
      <c r="E2876" t="s">
        <v>6216</v>
      </c>
      <c r="F2876" s="10">
        <v>-0.89780000000000004</v>
      </c>
      <c r="G2876" s="10">
        <v>0.54779999999999995</v>
      </c>
      <c r="H2876" t="s">
        <v>9019</v>
      </c>
      <c r="I2876">
        <v>1.44</v>
      </c>
      <c r="J2876" t="s">
        <v>37</v>
      </c>
      <c r="K2876" t="s">
        <v>60</v>
      </c>
    </row>
    <row r="2877" spans="2:11" x14ac:dyDescent="0.15">
      <c r="B2877" t="s">
        <v>5887</v>
      </c>
      <c r="C2877" t="s">
        <v>5888</v>
      </c>
      <c r="D2877" t="s">
        <v>33</v>
      </c>
      <c r="E2877">
        <v>11.18</v>
      </c>
      <c r="F2877" s="10">
        <v>9.2799999999999994E-2</v>
      </c>
      <c r="G2877" s="10">
        <v>9.3600000000000003E-2</v>
      </c>
      <c r="H2877" t="s">
        <v>9020</v>
      </c>
      <c r="I2877">
        <v>9.5</v>
      </c>
      <c r="J2877" t="s">
        <v>47</v>
      </c>
      <c r="K2877" t="s">
        <v>111</v>
      </c>
    </row>
    <row r="2878" spans="2:11" x14ac:dyDescent="0.15">
      <c r="B2878" t="s">
        <v>9021</v>
      </c>
      <c r="C2878" t="s">
        <v>9022</v>
      </c>
      <c r="D2878" t="s">
        <v>33</v>
      </c>
      <c r="E2878">
        <v>17.14</v>
      </c>
      <c r="F2878" s="10">
        <v>5.9299999999999999E-2</v>
      </c>
      <c r="G2878" s="10">
        <v>0.11849999999999999</v>
      </c>
      <c r="H2878" t="s">
        <v>9023</v>
      </c>
      <c r="I2878">
        <v>22.29</v>
      </c>
      <c r="J2878" t="s">
        <v>47</v>
      </c>
      <c r="K2878" t="s">
        <v>47</v>
      </c>
    </row>
    <row r="2879" spans="2:11" x14ac:dyDescent="0.15">
      <c r="B2879" t="s">
        <v>5709</v>
      </c>
      <c r="C2879" t="s">
        <v>5710</v>
      </c>
      <c r="D2879" t="s">
        <v>33</v>
      </c>
      <c r="E2879">
        <v>15.78</v>
      </c>
      <c r="F2879" s="10">
        <v>5.8400000000000001E-2</v>
      </c>
      <c r="G2879" s="10">
        <v>5.3900000000000003E-2</v>
      </c>
      <c r="H2879" t="s">
        <v>9024</v>
      </c>
      <c r="I2879">
        <v>9.6999999999999993</v>
      </c>
      <c r="J2879" t="s">
        <v>47</v>
      </c>
      <c r="K2879" t="s">
        <v>47</v>
      </c>
    </row>
    <row r="2880" spans="2:11" x14ac:dyDescent="0.15">
      <c r="B2880" t="s">
        <v>5663</v>
      </c>
      <c r="C2880" t="s">
        <v>9025</v>
      </c>
      <c r="D2880" t="s">
        <v>69</v>
      </c>
      <c r="E2880">
        <v>15</v>
      </c>
      <c r="F2880" s="10">
        <v>0.03</v>
      </c>
      <c r="G2880" s="10">
        <v>0.68930000000000002</v>
      </c>
      <c r="H2880" t="s">
        <v>9026</v>
      </c>
      <c r="I2880">
        <v>13.78</v>
      </c>
      <c r="J2880" t="s">
        <v>6370</v>
      </c>
      <c r="K2880" t="s">
        <v>96</v>
      </c>
    </row>
    <row r="2881" spans="2:11" x14ac:dyDescent="0.15">
      <c r="B2881" t="s">
        <v>9027</v>
      </c>
      <c r="C2881" t="s">
        <v>9028</v>
      </c>
      <c r="D2881" t="s">
        <v>33</v>
      </c>
      <c r="E2881">
        <v>6.73</v>
      </c>
      <c r="F2881" s="10">
        <v>0.1545</v>
      </c>
      <c r="G2881" s="10">
        <v>0.30640000000000001</v>
      </c>
      <c r="H2881" t="s">
        <v>9029</v>
      </c>
      <c r="I2881">
        <v>21.04</v>
      </c>
      <c r="J2881" t="s">
        <v>47</v>
      </c>
      <c r="K2881" t="s">
        <v>47</v>
      </c>
    </row>
    <row r="2882" spans="2:11" x14ac:dyDescent="0.15">
      <c r="B2882" t="s">
        <v>5109</v>
      </c>
      <c r="C2882" t="s">
        <v>5110</v>
      </c>
      <c r="D2882" t="s">
        <v>45</v>
      </c>
      <c r="E2882">
        <v>20.7</v>
      </c>
      <c r="F2882" s="10">
        <v>0.10630000000000001</v>
      </c>
      <c r="G2882" s="10">
        <v>0.48170000000000002</v>
      </c>
      <c r="H2882" t="s">
        <v>9030</v>
      </c>
      <c r="I2882">
        <v>16.07</v>
      </c>
      <c r="J2882" t="s">
        <v>53</v>
      </c>
      <c r="K2882" t="s">
        <v>84</v>
      </c>
    </row>
    <row r="2883" spans="2:11" x14ac:dyDescent="0.15">
      <c r="B2883" t="s">
        <v>9031</v>
      </c>
      <c r="C2883" t="s">
        <v>9032</v>
      </c>
      <c r="D2883" t="s">
        <v>33</v>
      </c>
      <c r="E2883">
        <v>18.850000000000001</v>
      </c>
      <c r="F2883" s="10">
        <v>7.2400000000000006E-2</v>
      </c>
      <c r="G2883" s="10">
        <v>0</v>
      </c>
      <c r="H2883" t="s">
        <v>9033</v>
      </c>
      <c r="I2883">
        <v>39.39</v>
      </c>
      <c r="J2883" t="s">
        <v>47</v>
      </c>
      <c r="K2883" t="s">
        <v>47</v>
      </c>
    </row>
    <row r="2884" spans="2:11" x14ac:dyDescent="0.15">
      <c r="B2884" t="s">
        <v>5371</v>
      </c>
      <c r="C2884" t="s">
        <v>5372</v>
      </c>
      <c r="D2884" t="s">
        <v>33</v>
      </c>
      <c r="E2884" t="s">
        <v>6216</v>
      </c>
      <c r="F2884" s="10">
        <v>-6.4100000000000004E-2</v>
      </c>
      <c r="G2884" s="10">
        <v>0.06</v>
      </c>
      <c r="H2884" t="s">
        <v>9034</v>
      </c>
      <c r="I2884">
        <v>16.68</v>
      </c>
      <c r="J2884" t="s">
        <v>34</v>
      </c>
      <c r="K2884" t="s">
        <v>73</v>
      </c>
    </row>
    <row r="2885" spans="2:11" x14ac:dyDescent="0.15">
      <c r="B2885" t="s">
        <v>9035</v>
      </c>
      <c r="C2885" t="s">
        <v>9036</v>
      </c>
      <c r="D2885" t="s">
        <v>33</v>
      </c>
      <c r="E2885">
        <v>8.0500000000000007</v>
      </c>
      <c r="F2885" s="10">
        <v>0.1071</v>
      </c>
      <c r="G2885" s="10">
        <v>0.26939999999999997</v>
      </c>
      <c r="H2885" t="s">
        <v>9037</v>
      </c>
      <c r="I2885">
        <v>19.21</v>
      </c>
      <c r="J2885" t="s">
        <v>47</v>
      </c>
      <c r="K2885" t="s">
        <v>47</v>
      </c>
    </row>
    <row r="2886" spans="2:11" x14ac:dyDescent="0.15">
      <c r="B2886" t="s">
        <v>4505</v>
      </c>
      <c r="C2886" t="s">
        <v>4506</v>
      </c>
      <c r="D2886" t="s">
        <v>20</v>
      </c>
      <c r="E2886" t="s">
        <v>6216</v>
      </c>
      <c r="F2886" s="10">
        <v>-0.58140000000000003</v>
      </c>
      <c r="G2886" s="10">
        <v>18.430399999999999</v>
      </c>
      <c r="H2886" t="s">
        <v>9038</v>
      </c>
      <c r="I2886">
        <v>2.2200000000000002</v>
      </c>
      <c r="J2886" t="s">
        <v>23</v>
      </c>
      <c r="K2886" t="s">
        <v>42</v>
      </c>
    </row>
    <row r="2887" spans="2:11" x14ac:dyDescent="0.15">
      <c r="B2887" t="s">
        <v>9039</v>
      </c>
      <c r="C2887" t="s">
        <v>9040</v>
      </c>
      <c r="D2887" t="s">
        <v>69</v>
      </c>
      <c r="E2887">
        <v>10.7</v>
      </c>
      <c r="F2887" s="10">
        <v>-3.5999999999999999E-3</v>
      </c>
      <c r="G2887" s="10">
        <v>0.68840000000000001</v>
      </c>
      <c r="H2887" t="s">
        <v>9041</v>
      </c>
      <c r="I2887">
        <v>2.94</v>
      </c>
      <c r="J2887" t="s">
        <v>70</v>
      </c>
      <c r="K2887" t="s">
        <v>118</v>
      </c>
    </row>
    <row r="2888" spans="2:11" x14ac:dyDescent="0.15">
      <c r="B2888" t="s">
        <v>9042</v>
      </c>
      <c r="C2888" t="s">
        <v>9043</v>
      </c>
      <c r="D2888" t="s">
        <v>33</v>
      </c>
      <c r="E2888">
        <v>14.74</v>
      </c>
      <c r="F2888" s="10">
        <v>3.04E-2</v>
      </c>
      <c r="G2888" s="10">
        <v>1.1416999999999999</v>
      </c>
      <c r="H2888" t="s">
        <v>9044</v>
      </c>
      <c r="I2888">
        <v>23</v>
      </c>
      <c r="J2888" t="s">
        <v>47</v>
      </c>
      <c r="K2888" t="s">
        <v>47</v>
      </c>
    </row>
    <row r="2889" spans="2:11" x14ac:dyDescent="0.15">
      <c r="B2889" t="s">
        <v>9045</v>
      </c>
      <c r="C2889" t="s">
        <v>9046</v>
      </c>
      <c r="D2889" t="s">
        <v>36</v>
      </c>
      <c r="E2889" t="s">
        <v>6216</v>
      </c>
      <c r="F2889" t="s">
        <v>6216</v>
      </c>
      <c r="G2889" s="10">
        <v>4.4000000000000003E-3</v>
      </c>
      <c r="H2889" t="s">
        <v>9047</v>
      </c>
      <c r="I2889">
        <v>6</v>
      </c>
      <c r="J2889" t="s">
        <v>40</v>
      </c>
      <c r="K2889" t="s">
        <v>55</v>
      </c>
    </row>
    <row r="2890" spans="2:11" x14ac:dyDescent="0.15">
      <c r="B2890" t="s">
        <v>9048</v>
      </c>
      <c r="C2890" t="s">
        <v>9049</v>
      </c>
      <c r="D2890" t="s">
        <v>80</v>
      </c>
      <c r="E2890">
        <v>234.27</v>
      </c>
      <c r="F2890" s="10">
        <v>7.4999999999999997E-3</v>
      </c>
      <c r="G2890" s="10">
        <v>0.71199999999999997</v>
      </c>
      <c r="H2890" t="s">
        <v>9050</v>
      </c>
      <c r="I2890">
        <v>18.14</v>
      </c>
      <c r="J2890" t="s">
        <v>80</v>
      </c>
      <c r="K2890" t="s">
        <v>81</v>
      </c>
    </row>
    <row r="2891" spans="2:11" x14ac:dyDescent="0.15">
      <c r="B2891" t="s">
        <v>5255</v>
      </c>
      <c r="C2891" t="s">
        <v>5256</v>
      </c>
      <c r="D2891" t="s">
        <v>36</v>
      </c>
      <c r="E2891" t="s">
        <v>6216</v>
      </c>
      <c r="F2891" t="s">
        <v>6216</v>
      </c>
      <c r="G2891" s="10">
        <v>0.75639999999999996</v>
      </c>
      <c r="H2891" t="s">
        <v>9051</v>
      </c>
      <c r="I2891">
        <v>3.78</v>
      </c>
      <c r="J2891" t="s">
        <v>40</v>
      </c>
      <c r="K2891" t="s">
        <v>55</v>
      </c>
    </row>
    <row r="2892" spans="2:11" x14ac:dyDescent="0.15">
      <c r="B2892" t="s">
        <v>5889</v>
      </c>
      <c r="C2892" t="s">
        <v>5890</v>
      </c>
      <c r="D2892" t="s">
        <v>33</v>
      </c>
      <c r="E2892">
        <v>12.27</v>
      </c>
      <c r="F2892" s="10">
        <v>8.5900000000000004E-2</v>
      </c>
      <c r="G2892" s="10">
        <v>0.4173</v>
      </c>
      <c r="H2892" t="s">
        <v>9052</v>
      </c>
      <c r="I2892">
        <v>14.4</v>
      </c>
      <c r="J2892" t="s">
        <v>47</v>
      </c>
      <c r="K2892" t="s">
        <v>47</v>
      </c>
    </row>
    <row r="2893" spans="2:11" x14ac:dyDescent="0.15">
      <c r="B2893" t="s">
        <v>9053</v>
      </c>
      <c r="C2893" t="s">
        <v>9054</v>
      </c>
      <c r="D2893" t="s">
        <v>89</v>
      </c>
      <c r="E2893" t="s">
        <v>6216</v>
      </c>
      <c r="F2893" s="10">
        <v>-0.254</v>
      </c>
      <c r="G2893" s="10">
        <v>0.65239999999999998</v>
      </c>
      <c r="H2893" t="s">
        <v>9055</v>
      </c>
      <c r="I2893">
        <v>2.31</v>
      </c>
      <c r="J2893" t="s">
        <v>89</v>
      </c>
      <c r="K2893" t="s">
        <v>90</v>
      </c>
    </row>
    <row r="2894" spans="2:11" x14ac:dyDescent="0.15">
      <c r="B2894" t="s">
        <v>5881</v>
      </c>
      <c r="C2894" t="s">
        <v>5882</v>
      </c>
      <c r="D2894" t="s">
        <v>33</v>
      </c>
      <c r="E2894">
        <v>10.48</v>
      </c>
      <c r="F2894" s="10">
        <v>8.1699999999999995E-2</v>
      </c>
      <c r="G2894" s="10">
        <v>0.37819999999999998</v>
      </c>
      <c r="H2894" t="s">
        <v>9056</v>
      </c>
      <c r="I2894">
        <v>13.36</v>
      </c>
      <c r="J2894" t="s">
        <v>47</v>
      </c>
      <c r="K2894" t="s">
        <v>47</v>
      </c>
    </row>
    <row r="2895" spans="2:11" x14ac:dyDescent="0.15">
      <c r="B2895" t="s">
        <v>5761</v>
      </c>
      <c r="C2895" t="s">
        <v>5762</v>
      </c>
      <c r="D2895" t="s">
        <v>33</v>
      </c>
      <c r="E2895">
        <v>10.24</v>
      </c>
      <c r="F2895" s="10">
        <v>0.1087</v>
      </c>
      <c r="G2895" s="10">
        <v>8.8499999999999995E-2</v>
      </c>
      <c r="H2895" t="s">
        <v>9057</v>
      </c>
      <c r="I2895">
        <v>19.350000000000001</v>
      </c>
      <c r="J2895" t="s">
        <v>47</v>
      </c>
      <c r="K2895" t="s">
        <v>47</v>
      </c>
    </row>
    <row r="2896" spans="2:11" x14ac:dyDescent="0.15">
      <c r="B2896" t="s">
        <v>9058</v>
      </c>
      <c r="C2896" t="s">
        <v>9059</v>
      </c>
      <c r="D2896" t="s">
        <v>36</v>
      </c>
      <c r="E2896">
        <v>18.8</v>
      </c>
      <c r="F2896" s="10">
        <v>5.4199999999999998E-2</v>
      </c>
      <c r="G2896" s="10">
        <v>0.2591</v>
      </c>
      <c r="H2896" t="s">
        <v>9057</v>
      </c>
      <c r="I2896">
        <v>19.75</v>
      </c>
      <c r="J2896" t="s">
        <v>37</v>
      </c>
      <c r="K2896" t="s">
        <v>60</v>
      </c>
    </row>
    <row r="2897" spans="2:11" x14ac:dyDescent="0.15">
      <c r="B2897" t="s">
        <v>5803</v>
      </c>
      <c r="C2897" t="s">
        <v>5804</v>
      </c>
      <c r="D2897" t="s">
        <v>33</v>
      </c>
      <c r="E2897">
        <v>11.91</v>
      </c>
      <c r="F2897" s="10">
        <v>8.2900000000000001E-2</v>
      </c>
      <c r="G2897" s="10">
        <v>0.29780000000000001</v>
      </c>
      <c r="H2897" t="s">
        <v>9060</v>
      </c>
      <c r="I2897">
        <v>23.22</v>
      </c>
      <c r="J2897" t="s">
        <v>47</v>
      </c>
      <c r="K2897" t="s">
        <v>47</v>
      </c>
    </row>
    <row r="2898" spans="2:11" x14ac:dyDescent="0.15">
      <c r="B2898" t="s">
        <v>5779</v>
      </c>
      <c r="C2898" t="s">
        <v>5780</v>
      </c>
      <c r="D2898" t="s">
        <v>33</v>
      </c>
      <c r="E2898">
        <v>1.77</v>
      </c>
      <c r="F2898" s="10">
        <v>0.26419999999999999</v>
      </c>
      <c r="G2898" s="10">
        <v>0.85870000000000002</v>
      </c>
      <c r="H2898" t="s">
        <v>9061</v>
      </c>
      <c r="I2898">
        <v>23.41</v>
      </c>
      <c r="J2898" t="s">
        <v>47</v>
      </c>
      <c r="K2898" t="s">
        <v>111</v>
      </c>
    </row>
    <row r="2899" spans="2:11" x14ac:dyDescent="0.15">
      <c r="B2899" t="s">
        <v>5977</v>
      </c>
      <c r="C2899" t="s">
        <v>5978</v>
      </c>
      <c r="D2899" t="s">
        <v>43</v>
      </c>
      <c r="E2899" t="s">
        <v>6216</v>
      </c>
      <c r="F2899" s="10">
        <v>-0.43740000000000001</v>
      </c>
      <c r="G2899" s="10">
        <v>2.1313</v>
      </c>
      <c r="H2899" t="s">
        <v>9062</v>
      </c>
      <c r="I2899">
        <v>10.210000000000001</v>
      </c>
      <c r="J2899" t="s">
        <v>43</v>
      </c>
      <c r="K2899" t="s">
        <v>44</v>
      </c>
    </row>
    <row r="2900" spans="2:11" x14ac:dyDescent="0.15">
      <c r="B2900" t="s">
        <v>9063</v>
      </c>
      <c r="C2900" t="s">
        <v>5716</v>
      </c>
      <c r="D2900" t="s">
        <v>33</v>
      </c>
      <c r="E2900" t="s">
        <v>6216</v>
      </c>
      <c r="F2900" s="10">
        <v>-0.28399999999999997</v>
      </c>
      <c r="G2900" s="10">
        <v>3.3372999999999999</v>
      </c>
      <c r="H2900" t="s">
        <v>9064</v>
      </c>
      <c r="I2900">
        <v>3.92</v>
      </c>
      <c r="J2900" t="s">
        <v>34</v>
      </c>
      <c r="K2900" t="s">
        <v>112</v>
      </c>
    </row>
    <row r="2901" spans="2:11" x14ac:dyDescent="0.15">
      <c r="B2901" t="s">
        <v>5683</v>
      </c>
      <c r="C2901" t="s">
        <v>5684</v>
      </c>
      <c r="D2901" t="s">
        <v>36</v>
      </c>
      <c r="E2901" t="s">
        <v>6216</v>
      </c>
      <c r="F2901" s="10">
        <v>-0.55500000000000005</v>
      </c>
      <c r="G2901" s="10">
        <v>2E-3</v>
      </c>
      <c r="H2901" t="s">
        <v>9065</v>
      </c>
      <c r="I2901">
        <v>2.25</v>
      </c>
      <c r="J2901" t="s">
        <v>40</v>
      </c>
      <c r="K2901" t="s">
        <v>55</v>
      </c>
    </row>
    <row r="2902" spans="2:11" x14ac:dyDescent="0.15">
      <c r="B2902" t="s">
        <v>5851</v>
      </c>
      <c r="C2902" t="s">
        <v>5852</v>
      </c>
      <c r="D2902" t="s">
        <v>33</v>
      </c>
      <c r="E2902">
        <v>13.98</v>
      </c>
      <c r="F2902" s="10">
        <v>6.6900000000000001E-2</v>
      </c>
      <c r="G2902" s="10">
        <v>0.252</v>
      </c>
      <c r="H2902" t="s">
        <v>9066</v>
      </c>
      <c r="I2902">
        <v>6.15</v>
      </c>
      <c r="J2902" t="s">
        <v>47</v>
      </c>
      <c r="K2902" t="s">
        <v>111</v>
      </c>
    </row>
    <row r="2903" spans="2:11" x14ac:dyDescent="0.15">
      <c r="B2903" t="s">
        <v>9067</v>
      </c>
      <c r="C2903" t="s">
        <v>9068</v>
      </c>
      <c r="D2903" t="s">
        <v>20</v>
      </c>
      <c r="E2903">
        <v>85.31</v>
      </c>
      <c r="F2903" s="10">
        <v>5.3699999999999998E-2</v>
      </c>
      <c r="G2903" s="10">
        <v>0.1449</v>
      </c>
      <c r="H2903" t="s">
        <v>9069</v>
      </c>
      <c r="I2903">
        <v>6.48</v>
      </c>
      <c r="J2903" t="s">
        <v>23</v>
      </c>
      <c r="K2903" t="s">
        <v>24</v>
      </c>
    </row>
    <row r="2904" spans="2:11" x14ac:dyDescent="0.15">
      <c r="B2904" t="s">
        <v>9070</v>
      </c>
      <c r="C2904" t="s">
        <v>9071</v>
      </c>
      <c r="D2904" t="s">
        <v>33</v>
      </c>
      <c r="E2904">
        <v>13.28</v>
      </c>
      <c r="F2904" s="10">
        <v>7.8700000000000006E-2</v>
      </c>
      <c r="G2904" s="10">
        <v>0.40989999999999999</v>
      </c>
      <c r="H2904" t="s">
        <v>9072</v>
      </c>
      <c r="I2904">
        <v>17.72</v>
      </c>
      <c r="J2904" t="s">
        <v>47</v>
      </c>
      <c r="K2904" t="s">
        <v>47</v>
      </c>
    </row>
    <row r="2905" spans="2:11" x14ac:dyDescent="0.15">
      <c r="B2905" t="s">
        <v>5793</v>
      </c>
      <c r="C2905" t="s">
        <v>5794</v>
      </c>
      <c r="D2905" t="s">
        <v>45</v>
      </c>
      <c r="E2905">
        <v>10.51</v>
      </c>
      <c r="F2905" s="10">
        <v>0.36359999999999998</v>
      </c>
      <c r="G2905" s="10">
        <v>0.49159999999999998</v>
      </c>
      <c r="H2905" t="s">
        <v>9073</v>
      </c>
      <c r="I2905">
        <v>8.81</v>
      </c>
      <c r="J2905" t="s">
        <v>49</v>
      </c>
      <c r="K2905" t="s">
        <v>83</v>
      </c>
    </row>
    <row r="2906" spans="2:11" x14ac:dyDescent="0.15">
      <c r="B2906" t="s">
        <v>9074</v>
      </c>
      <c r="C2906" t="s">
        <v>9075</v>
      </c>
      <c r="D2906" t="s">
        <v>33</v>
      </c>
      <c r="E2906">
        <v>9.3000000000000007</v>
      </c>
      <c r="F2906" s="10">
        <v>0.15679999999999999</v>
      </c>
      <c r="G2906" s="10">
        <v>0.10290000000000001</v>
      </c>
      <c r="H2906" t="s">
        <v>9076</v>
      </c>
      <c r="I2906">
        <v>25.75</v>
      </c>
      <c r="J2906" t="s">
        <v>47</v>
      </c>
      <c r="K2906" t="s">
        <v>47</v>
      </c>
    </row>
    <row r="2907" spans="2:11" x14ac:dyDescent="0.15">
      <c r="B2907" t="s">
        <v>5925</v>
      </c>
      <c r="C2907" t="s">
        <v>5926</v>
      </c>
      <c r="D2907" t="s">
        <v>33</v>
      </c>
      <c r="E2907">
        <v>9.41</v>
      </c>
      <c r="F2907" s="10">
        <v>0.1164</v>
      </c>
      <c r="G2907" s="10">
        <v>0</v>
      </c>
      <c r="H2907" t="s">
        <v>9077</v>
      </c>
      <c r="I2907">
        <v>20.64</v>
      </c>
      <c r="J2907" t="s">
        <v>47</v>
      </c>
      <c r="K2907" t="s">
        <v>47</v>
      </c>
    </row>
    <row r="2908" spans="2:11" x14ac:dyDescent="0.15">
      <c r="B2908" t="s">
        <v>5959</v>
      </c>
      <c r="C2908" t="s">
        <v>5960</v>
      </c>
      <c r="D2908" t="s">
        <v>33</v>
      </c>
      <c r="E2908">
        <v>9.52</v>
      </c>
      <c r="F2908" s="10">
        <v>0.113</v>
      </c>
      <c r="G2908" s="10">
        <v>0</v>
      </c>
      <c r="H2908" t="s">
        <v>9078</v>
      </c>
      <c r="I2908">
        <v>16</v>
      </c>
      <c r="J2908" t="s">
        <v>47</v>
      </c>
      <c r="K2908" t="s">
        <v>47</v>
      </c>
    </row>
    <row r="2909" spans="2:11" x14ac:dyDescent="0.15">
      <c r="B2909" t="s">
        <v>5883</v>
      </c>
      <c r="C2909" t="s">
        <v>5884</v>
      </c>
      <c r="D2909" t="s">
        <v>33</v>
      </c>
      <c r="E2909">
        <v>14.85</v>
      </c>
      <c r="F2909" s="10">
        <v>7.7600000000000002E-2</v>
      </c>
      <c r="G2909" s="10">
        <v>0.2732</v>
      </c>
      <c r="H2909" t="s">
        <v>9079</v>
      </c>
      <c r="I2909">
        <v>26.86</v>
      </c>
      <c r="J2909" t="s">
        <v>47</v>
      </c>
      <c r="K2909" t="s">
        <v>47</v>
      </c>
    </row>
    <row r="2910" spans="2:11" x14ac:dyDescent="0.15">
      <c r="B2910" t="s">
        <v>9080</v>
      </c>
      <c r="C2910" t="s">
        <v>9081</v>
      </c>
      <c r="D2910" t="s">
        <v>33</v>
      </c>
      <c r="E2910">
        <v>31.21</v>
      </c>
      <c r="F2910" s="10">
        <v>4.6899999999999997E-2</v>
      </c>
      <c r="G2910" s="10">
        <v>0</v>
      </c>
      <c r="H2910" t="s">
        <v>9082</v>
      </c>
      <c r="I2910">
        <v>23</v>
      </c>
      <c r="J2910" t="s">
        <v>47</v>
      </c>
      <c r="K2910" t="s">
        <v>111</v>
      </c>
    </row>
    <row r="2911" spans="2:11" x14ac:dyDescent="0.15">
      <c r="B2911" t="s">
        <v>9083</v>
      </c>
      <c r="C2911" t="s">
        <v>9084</v>
      </c>
      <c r="D2911" t="s">
        <v>33</v>
      </c>
      <c r="E2911">
        <v>29.36</v>
      </c>
      <c r="F2911" s="10">
        <v>3.2300000000000002E-2</v>
      </c>
      <c r="G2911" s="10">
        <v>1.5690999999999999</v>
      </c>
      <c r="H2911" t="s">
        <v>9085</v>
      </c>
      <c r="I2911">
        <v>15.56</v>
      </c>
      <c r="J2911" t="s">
        <v>47</v>
      </c>
      <c r="K2911" t="s">
        <v>47</v>
      </c>
    </row>
    <row r="2912" spans="2:11" x14ac:dyDescent="0.15">
      <c r="B2912" t="s">
        <v>5341</v>
      </c>
      <c r="C2912" t="s">
        <v>5342</v>
      </c>
      <c r="D2912" t="s">
        <v>36</v>
      </c>
      <c r="E2912" t="s">
        <v>6216</v>
      </c>
      <c r="F2912" s="10">
        <v>-2.1162000000000001</v>
      </c>
      <c r="G2912" s="10">
        <v>3.5790000000000002</v>
      </c>
      <c r="H2912" t="s">
        <v>9086</v>
      </c>
      <c r="I2912">
        <v>4.09</v>
      </c>
      <c r="J2912" t="s">
        <v>40</v>
      </c>
      <c r="K2912" t="s">
        <v>55</v>
      </c>
    </row>
    <row r="2913" spans="2:11" x14ac:dyDescent="0.15">
      <c r="B2913" t="s">
        <v>5501</v>
      </c>
      <c r="C2913" t="s">
        <v>5502</v>
      </c>
      <c r="D2913" t="s">
        <v>36</v>
      </c>
      <c r="E2913" t="s">
        <v>6216</v>
      </c>
      <c r="F2913" s="10">
        <v>-0.64419999999999999</v>
      </c>
      <c r="G2913" s="10">
        <v>0.39960000000000001</v>
      </c>
      <c r="H2913" t="s">
        <v>9087</v>
      </c>
      <c r="I2913">
        <v>2.4500000000000002</v>
      </c>
      <c r="J2913" t="s">
        <v>40</v>
      </c>
      <c r="K2913" t="s">
        <v>55</v>
      </c>
    </row>
    <row r="2914" spans="2:11" x14ac:dyDescent="0.15">
      <c r="B2914" t="s">
        <v>5765</v>
      </c>
      <c r="C2914" t="s">
        <v>5766</v>
      </c>
      <c r="D2914" t="s">
        <v>33</v>
      </c>
      <c r="E2914">
        <v>14.13</v>
      </c>
      <c r="F2914" s="10">
        <v>7.6600000000000001E-2</v>
      </c>
      <c r="G2914" s="10">
        <v>0.1179</v>
      </c>
      <c r="H2914" t="s">
        <v>9088</v>
      </c>
      <c r="I2914">
        <v>7.35</v>
      </c>
      <c r="J2914" t="s">
        <v>47</v>
      </c>
      <c r="K2914" t="s">
        <v>47</v>
      </c>
    </row>
    <row r="2915" spans="2:11" x14ac:dyDescent="0.15">
      <c r="B2915" t="s">
        <v>9089</v>
      </c>
      <c r="C2915" t="s">
        <v>9090</v>
      </c>
      <c r="D2915" t="s">
        <v>33</v>
      </c>
      <c r="E2915" t="s">
        <v>6216</v>
      </c>
      <c r="F2915" t="s">
        <v>6216</v>
      </c>
      <c r="G2915" t="s">
        <v>6216</v>
      </c>
      <c r="H2915" t="s">
        <v>9091</v>
      </c>
      <c r="I2915">
        <v>7.15</v>
      </c>
      <c r="J2915" t="s">
        <v>47</v>
      </c>
      <c r="K2915" t="s">
        <v>47</v>
      </c>
    </row>
    <row r="2916" spans="2:11" x14ac:dyDescent="0.15">
      <c r="B2916" t="s">
        <v>9092</v>
      </c>
      <c r="C2916" t="s">
        <v>9093</v>
      </c>
      <c r="D2916" t="s">
        <v>33</v>
      </c>
      <c r="E2916">
        <v>8.83</v>
      </c>
      <c r="F2916" s="10">
        <v>0.11070000000000001</v>
      </c>
      <c r="G2916" s="10">
        <v>1.2019</v>
      </c>
      <c r="H2916" t="s">
        <v>9094</v>
      </c>
      <c r="I2916">
        <v>18.14</v>
      </c>
      <c r="J2916" t="s">
        <v>47</v>
      </c>
      <c r="K2916" t="s">
        <v>47</v>
      </c>
    </row>
    <row r="2917" spans="2:11" x14ac:dyDescent="0.15">
      <c r="B2917" t="s">
        <v>9095</v>
      </c>
      <c r="C2917" t="s">
        <v>9096</v>
      </c>
      <c r="D2917" t="s">
        <v>33</v>
      </c>
      <c r="E2917">
        <v>6.35</v>
      </c>
      <c r="F2917" s="10">
        <v>0.15060000000000001</v>
      </c>
      <c r="G2917" s="10">
        <v>0.4113</v>
      </c>
      <c r="H2917" t="s">
        <v>9097</v>
      </c>
      <c r="I2917">
        <v>25.99</v>
      </c>
      <c r="J2917" t="s">
        <v>47</v>
      </c>
      <c r="K2917" t="s">
        <v>47</v>
      </c>
    </row>
    <row r="2918" spans="2:11" x14ac:dyDescent="0.15">
      <c r="B2918" t="s">
        <v>5623</v>
      </c>
      <c r="C2918" t="s">
        <v>5624</v>
      </c>
      <c r="D2918" t="s">
        <v>45</v>
      </c>
      <c r="E2918" t="s">
        <v>6216</v>
      </c>
      <c r="F2918" s="10">
        <v>-0.59250000000000003</v>
      </c>
      <c r="G2918" s="10">
        <v>1.1414</v>
      </c>
      <c r="H2918" t="s">
        <v>9098</v>
      </c>
      <c r="I2918">
        <v>6.75</v>
      </c>
      <c r="J2918" t="s">
        <v>53</v>
      </c>
      <c r="K2918" t="s">
        <v>84</v>
      </c>
    </row>
    <row r="2919" spans="2:11" x14ac:dyDescent="0.15">
      <c r="B2919" t="s">
        <v>5895</v>
      </c>
      <c r="C2919" t="s">
        <v>5896</v>
      </c>
      <c r="D2919" t="s">
        <v>33</v>
      </c>
      <c r="E2919">
        <v>22.76</v>
      </c>
      <c r="F2919" s="10">
        <v>4.3299999999999998E-2</v>
      </c>
      <c r="G2919" s="10">
        <v>0.93189999999999995</v>
      </c>
      <c r="H2919" t="s">
        <v>9099</v>
      </c>
      <c r="I2919">
        <v>16.39</v>
      </c>
      <c r="J2919" t="s">
        <v>47</v>
      </c>
      <c r="K2919" t="s">
        <v>111</v>
      </c>
    </row>
    <row r="2920" spans="2:11" x14ac:dyDescent="0.15">
      <c r="B2920" t="s">
        <v>9100</v>
      </c>
      <c r="C2920" t="s">
        <v>9101</v>
      </c>
      <c r="D2920" t="s">
        <v>43</v>
      </c>
      <c r="E2920" t="s">
        <v>6216</v>
      </c>
      <c r="F2920" s="10">
        <v>-1.4999999999999999E-2</v>
      </c>
      <c r="G2920" s="10">
        <v>0.10390000000000001</v>
      </c>
      <c r="H2920" t="s">
        <v>9102</v>
      </c>
      <c r="I2920">
        <v>28</v>
      </c>
      <c r="J2920" t="s">
        <v>43</v>
      </c>
      <c r="K2920" t="s">
        <v>44</v>
      </c>
    </row>
    <row r="2921" spans="2:11" x14ac:dyDescent="0.15">
      <c r="B2921" t="s">
        <v>9103</v>
      </c>
      <c r="C2921" t="s">
        <v>9104</v>
      </c>
      <c r="D2921" t="s">
        <v>33</v>
      </c>
      <c r="E2921">
        <v>49.75</v>
      </c>
      <c r="F2921" s="10">
        <v>2.0299999999999999E-2</v>
      </c>
      <c r="G2921" s="10">
        <v>0.81179999999999997</v>
      </c>
      <c r="H2921" t="s">
        <v>9105</v>
      </c>
      <c r="I2921">
        <v>9.14</v>
      </c>
      <c r="J2921" t="s">
        <v>47</v>
      </c>
      <c r="K2921" t="s">
        <v>111</v>
      </c>
    </row>
    <row r="2922" spans="2:11" x14ac:dyDescent="0.15">
      <c r="B2922" t="s">
        <v>5949</v>
      </c>
      <c r="C2922" t="s">
        <v>5950</v>
      </c>
      <c r="D2922" t="s">
        <v>33</v>
      </c>
      <c r="E2922">
        <v>9.51</v>
      </c>
      <c r="F2922" s="10">
        <v>9.3899999999999997E-2</v>
      </c>
      <c r="G2922" s="10">
        <v>0.17549999999999999</v>
      </c>
      <c r="H2922" t="s">
        <v>9106</v>
      </c>
      <c r="I2922">
        <v>27.87</v>
      </c>
      <c r="J2922" t="s">
        <v>47</v>
      </c>
      <c r="K2922" t="s">
        <v>47</v>
      </c>
    </row>
    <row r="2923" spans="2:11" x14ac:dyDescent="0.15">
      <c r="B2923" t="s">
        <v>5653</v>
      </c>
      <c r="C2923" t="s">
        <v>5654</v>
      </c>
      <c r="D2923" t="s">
        <v>43</v>
      </c>
      <c r="E2923" t="s">
        <v>6216</v>
      </c>
      <c r="F2923" s="10">
        <v>-0.28389999999999999</v>
      </c>
      <c r="G2923" s="10">
        <v>2.0999999999999999E-3</v>
      </c>
      <c r="H2923" t="s">
        <v>9107</v>
      </c>
      <c r="I2923">
        <v>3.66</v>
      </c>
      <c r="J2923" t="s">
        <v>43</v>
      </c>
      <c r="K2923" t="s">
        <v>44</v>
      </c>
    </row>
    <row r="2924" spans="2:11" x14ac:dyDescent="0.15">
      <c r="B2924" t="s">
        <v>5431</v>
      </c>
      <c r="C2924" t="s">
        <v>5432</v>
      </c>
      <c r="D2924" t="s">
        <v>89</v>
      </c>
      <c r="E2924">
        <v>10.65</v>
      </c>
      <c r="F2924" s="10">
        <v>-0.12130000000000001</v>
      </c>
      <c r="G2924" s="10">
        <v>0.39550000000000002</v>
      </c>
      <c r="H2924" t="s">
        <v>9108</v>
      </c>
      <c r="I2924">
        <v>6.01</v>
      </c>
      <c r="J2924" t="s">
        <v>89</v>
      </c>
      <c r="K2924" t="s">
        <v>90</v>
      </c>
    </row>
    <row r="2925" spans="2:11" x14ac:dyDescent="0.15">
      <c r="B2925" t="s">
        <v>9109</v>
      </c>
      <c r="C2925" t="s">
        <v>9110</v>
      </c>
      <c r="D2925" t="s">
        <v>33</v>
      </c>
      <c r="E2925">
        <v>9.8699999999999992</v>
      </c>
      <c r="F2925" s="10">
        <v>9.8599999999999993E-2</v>
      </c>
      <c r="G2925" s="10">
        <v>0.2392</v>
      </c>
      <c r="H2925" t="s">
        <v>9111</v>
      </c>
      <c r="I2925">
        <v>41.38</v>
      </c>
      <c r="J2925" t="s">
        <v>47</v>
      </c>
      <c r="K2925" t="s">
        <v>47</v>
      </c>
    </row>
    <row r="2926" spans="2:11" x14ac:dyDescent="0.15">
      <c r="B2926" t="s">
        <v>4399</v>
      </c>
      <c r="C2926" t="s">
        <v>4400</v>
      </c>
      <c r="D2926" t="s">
        <v>80</v>
      </c>
      <c r="E2926" t="s">
        <v>6216</v>
      </c>
      <c r="F2926" s="10">
        <v>-1.5925</v>
      </c>
      <c r="G2926" s="10">
        <v>0.7964</v>
      </c>
      <c r="H2926" t="s">
        <v>9112</v>
      </c>
      <c r="I2926">
        <v>7.55</v>
      </c>
      <c r="J2926" t="s">
        <v>80</v>
      </c>
      <c r="K2926" t="s">
        <v>81</v>
      </c>
    </row>
    <row r="2927" spans="2:11" x14ac:dyDescent="0.15">
      <c r="B2927" t="s">
        <v>5305</v>
      </c>
      <c r="C2927" t="s">
        <v>5306</v>
      </c>
      <c r="D2927" t="s">
        <v>36</v>
      </c>
      <c r="E2927" t="s">
        <v>6216</v>
      </c>
      <c r="F2927" t="s">
        <v>6216</v>
      </c>
      <c r="G2927" t="s">
        <v>6216</v>
      </c>
      <c r="H2927" t="s">
        <v>9113</v>
      </c>
      <c r="I2927">
        <v>4.45</v>
      </c>
      <c r="J2927" t="s">
        <v>40</v>
      </c>
      <c r="K2927" t="s">
        <v>41</v>
      </c>
    </row>
    <row r="2928" spans="2:11" x14ac:dyDescent="0.15">
      <c r="B2928" t="s">
        <v>9114</v>
      </c>
      <c r="C2928" t="s">
        <v>9115</v>
      </c>
      <c r="D2928" t="s">
        <v>36</v>
      </c>
      <c r="E2928" t="s">
        <v>6216</v>
      </c>
      <c r="F2928" s="10">
        <v>-0.74570000000000003</v>
      </c>
      <c r="G2928" s="10">
        <v>0.75009999999999999</v>
      </c>
      <c r="H2928" t="s">
        <v>9116</v>
      </c>
      <c r="I2928">
        <v>5.34</v>
      </c>
      <c r="J2928" t="s">
        <v>37</v>
      </c>
      <c r="K2928" t="s">
        <v>60</v>
      </c>
    </row>
    <row r="2929" spans="2:11" x14ac:dyDescent="0.15">
      <c r="B2929" t="s">
        <v>5783</v>
      </c>
      <c r="C2929" t="s">
        <v>5784</v>
      </c>
      <c r="D2929" t="s">
        <v>25</v>
      </c>
      <c r="E2929">
        <v>47.8</v>
      </c>
      <c r="F2929" s="10">
        <v>-1.8E-3</v>
      </c>
      <c r="G2929" s="10">
        <v>5.3100000000000001E-2</v>
      </c>
      <c r="H2929" t="s">
        <v>9117</v>
      </c>
      <c r="I2929">
        <v>20.79</v>
      </c>
      <c r="J2929" t="s">
        <v>26</v>
      </c>
      <c r="K2929" t="s">
        <v>74</v>
      </c>
    </row>
    <row r="2930" spans="2:11" x14ac:dyDescent="0.15">
      <c r="B2930" t="s">
        <v>9118</v>
      </c>
      <c r="C2930" t="s">
        <v>9119</v>
      </c>
      <c r="D2930" t="s">
        <v>36</v>
      </c>
      <c r="E2930" t="s">
        <v>6216</v>
      </c>
      <c r="F2930" s="10">
        <v>-1.7134</v>
      </c>
      <c r="G2930" s="10">
        <v>0.31409999999999999</v>
      </c>
      <c r="H2930" t="s">
        <v>9120</v>
      </c>
      <c r="I2930">
        <v>2.4300000000000002</v>
      </c>
      <c r="J2930" t="s">
        <v>40</v>
      </c>
      <c r="K2930" t="s">
        <v>55</v>
      </c>
    </row>
    <row r="2931" spans="2:11" x14ac:dyDescent="0.15">
      <c r="B2931" t="s">
        <v>5893</v>
      </c>
      <c r="C2931" t="s">
        <v>5894</v>
      </c>
      <c r="D2931" t="s">
        <v>36</v>
      </c>
      <c r="E2931" t="s">
        <v>6216</v>
      </c>
      <c r="F2931" s="10">
        <v>-2.3847</v>
      </c>
      <c r="G2931" s="10">
        <v>0.64559999999999995</v>
      </c>
      <c r="H2931" t="s">
        <v>9121</v>
      </c>
      <c r="I2931">
        <v>1.31</v>
      </c>
      <c r="J2931" t="s">
        <v>37</v>
      </c>
      <c r="K2931" t="s">
        <v>38</v>
      </c>
    </row>
    <row r="2932" spans="2:11" x14ac:dyDescent="0.15">
      <c r="B2932" t="s">
        <v>9122</v>
      </c>
      <c r="C2932" t="s">
        <v>9123</v>
      </c>
      <c r="D2932" t="s">
        <v>33</v>
      </c>
      <c r="E2932">
        <v>16.13</v>
      </c>
      <c r="F2932" s="10">
        <v>6.1699999999999998E-2</v>
      </c>
      <c r="G2932" s="10">
        <v>1.6545000000000001</v>
      </c>
      <c r="H2932" t="s">
        <v>9124</v>
      </c>
      <c r="I2932">
        <v>20</v>
      </c>
      <c r="J2932" t="s">
        <v>47</v>
      </c>
      <c r="K2932" t="s">
        <v>47</v>
      </c>
    </row>
    <row r="2933" spans="2:11" x14ac:dyDescent="0.15">
      <c r="B2933" t="s">
        <v>9125</v>
      </c>
      <c r="C2933" t="s">
        <v>9126</v>
      </c>
      <c r="D2933" t="s">
        <v>36</v>
      </c>
      <c r="E2933" t="s">
        <v>6216</v>
      </c>
      <c r="F2933" t="s">
        <v>6216</v>
      </c>
      <c r="G2933" s="10">
        <v>4.2700000000000002E-2</v>
      </c>
      <c r="H2933" t="s">
        <v>9127</v>
      </c>
      <c r="I2933">
        <v>6.04</v>
      </c>
      <c r="J2933" t="s">
        <v>40</v>
      </c>
      <c r="K2933" t="s">
        <v>41</v>
      </c>
    </row>
    <row r="2934" spans="2:11" x14ac:dyDescent="0.15">
      <c r="B2934" t="s">
        <v>5921</v>
      </c>
      <c r="C2934" t="s">
        <v>5922</v>
      </c>
      <c r="D2934" t="s">
        <v>33</v>
      </c>
      <c r="E2934">
        <v>11.53</v>
      </c>
      <c r="F2934" s="10">
        <v>6.5299999999999997E-2</v>
      </c>
      <c r="G2934" s="10">
        <v>2.1337999999999999</v>
      </c>
      <c r="H2934" t="s">
        <v>9128</v>
      </c>
      <c r="I2934">
        <v>14.32</v>
      </c>
      <c r="J2934" t="s">
        <v>47</v>
      </c>
      <c r="K2934" t="s">
        <v>111</v>
      </c>
    </row>
    <row r="2935" spans="2:11" x14ac:dyDescent="0.15">
      <c r="B2935" t="s">
        <v>9129</v>
      </c>
      <c r="C2935" t="s">
        <v>9130</v>
      </c>
      <c r="D2935" t="s">
        <v>33</v>
      </c>
      <c r="E2935">
        <v>12.11</v>
      </c>
      <c r="F2935" s="10">
        <v>8.6400000000000005E-2</v>
      </c>
      <c r="G2935" s="10">
        <v>0.57420000000000004</v>
      </c>
      <c r="H2935" t="s">
        <v>9131</v>
      </c>
      <c r="I2935">
        <v>14.65</v>
      </c>
      <c r="J2935" t="s">
        <v>47</v>
      </c>
      <c r="K2935" t="s">
        <v>47</v>
      </c>
    </row>
    <row r="2936" spans="2:11" x14ac:dyDescent="0.15">
      <c r="B2936" t="s">
        <v>9132</v>
      </c>
      <c r="C2936" t="s">
        <v>9133</v>
      </c>
      <c r="D2936" t="s">
        <v>69</v>
      </c>
      <c r="E2936">
        <v>20.12</v>
      </c>
      <c r="F2936" s="10">
        <v>4.6199999999999998E-2</v>
      </c>
      <c r="G2936" s="10">
        <v>3.0499999999999999E-2</v>
      </c>
      <c r="H2936" t="s">
        <v>9134</v>
      </c>
      <c r="I2936">
        <v>6.64</v>
      </c>
      <c r="J2936" t="s">
        <v>76</v>
      </c>
      <c r="K2936" t="s">
        <v>91</v>
      </c>
    </row>
    <row r="2937" spans="2:11" x14ac:dyDescent="0.15">
      <c r="B2937" t="s">
        <v>9135</v>
      </c>
      <c r="C2937" t="s">
        <v>9136</v>
      </c>
      <c r="D2937" t="s">
        <v>33</v>
      </c>
      <c r="E2937">
        <v>11.71</v>
      </c>
      <c r="F2937" s="10">
        <v>-7.4499999999999997E-2</v>
      </c>
      <c r="G2937" s="10">
        <v>0.36459999999999998</v>
      </c>
      <c r="H2937" t="s">
        <v>9137</v>
      </c>
      <c r="I2937">
        <v>19.43</v>
      </c>
      <c r="J2937" t="s">
        <v>47</v>
      </c>
      <c r="K2937" t="s">
        <v>47</v>
      </c>
    </row>
    <row r="2938" spans="2:11" x14ac:dyDescent="0.15">
      <c r="B2938" t="s">
        <v>9138</v>
      </c>
      <c r="C2938" t="s">
        <v>9139</v>
      </c>
      <c r="D2938" t="s">
        <v>36</v>
      </c>
      <c r="E2938" t="s">
        <v>6216</v>
      </c>
      <c r="F2938" t="s">
        <v>6216</v>
      </c>
      <c r="G2938" s="10">
        <v>1.0500000000000001E-2</v>
      </c>
      <c r="H2938" t="s">
        <v>9140</v>
      </c>
      <c r="I2938">
        <v>4.66</v>
      </c>
      <c r="J2938" t="s">
        <v>40</v>
      </c>
      <c r="K2938" t="s">
        <v>55</v>
      </c>
    </row>
    <row r="2939" spans="2:11" x14ac:dyDescent="0.15">
      <c r="B2939" t="s">
        <v>9141</v>
      </c>
      <c r="C2939" t="s">
        <v>9142</v>
      </c>
      <c r="D2939" t="s">
        <v>36</v>
      </c>
      <c r="E2939" t="s">
        <v>6216</v>
      </c>
      <c r="F2939" s="10">
        <v>-1.0177</v>
      </c>
      <c r="G2939" s="10">
        <v>0.18859999999999999</v>
      </c>
      <c r="H2939" t="s">
        <v>9143</v>
      </c>
      <c r="I2939">
        <v>1.54</v>
      </c>
      <c r="J2939" t="s">
        <v>40</v>
      </c>
      <c r="K2939" t="s">
        <v>55</v>
      </c>
    </row>
    <row r="2940" spans="2:11" x14ac:dyDescent="0.15">
      <c r="B2940" t="s">
        <v>5459</v>
      </c>
      <c r="C2940" t="s">
        <v>5460</v>
      </c>
      <c r="D2940" t="s">
        <v>43</v>
      </c>
      <c r="E2940" t="s">
        <v>6216</v>
      </c>
      <c r="F2940" s="10">
        <v>-1.6799999999999999E-2</v>
      </c>
      <c r="G2940" s="10">
        <v>0.4093</v>
      </c>
      <c r="H2940" t="s">
        <v>9144</v>
      </c>
      <c r="I2940">
        <v>50</v>
      </c>
      <c r="J2940" t="s">
        <v>43</v>
      </c>
      <c r="K2940" t="s">
        <v>44</v>
      </c>
    </row>
    <row r="2941" spans="2:11" x14ac:dyDescent="0.15">
      <c r="B2941" t="s">
        <v>5865</v>
      </c>
      <c r="C2941" t="s">
        <v>5866</v>
      </c>
      <c r="D2941" t="s">
        <v>33</v>
      </c>
      <c r="E2941" t="s">
        <v>6216</v>
      </c>
      <c r="F2941" s="10">
        <v>-0.21410000000000001</v>
      </c>
      <c r="G2941" s="10">
        <v>0.48959999999999998</v>
      </c>
      <c r="H2941" t="s">
        <v>9145</v>
      </c>
      <c r="I2941">
        <v>7.18</v>
      </c>
      <c r="J2941" t="s">
        <v>85</v>
      </c>
      <c r="K2941" t="s">
        <v>85</v>
      </c>
    </row>
    <row r="2942" spans="2:11" x14ac:dyDescent="0.15">
      <c r="B2942" t="s">
        <v>9146</v>
      </c>
      <c r="C2942" t="s">
        <v>9147</v>
      </c>
      <c r="D2942" t="s">
        <v>36</v>
      </c>
      <c r="E2942">
        <v>25.5</v>
      </c>
      <c r="F2942" s="10">
        <v>0.12180000000000001</v>
      </c>
      <c r="G2942" s="10">
        <v>1.2999999999999999E-3</v>
      </c>
      <c r="H2942" t="s">
        <v>9148</v>
      </c>
      <c r="I2942">
        <v>10.46</v>
      </c>
      <c r="J2942" t="s">
        <v>37</v>
      </c>
      <c r="K2942" t="s">
        <v>60</v>
      </c>
    </row>
    <row r="2943" spans="2:11" x14ac:dyDescent="0.15">
      <c r="B2943" t="s">
        <v>6057</v>
      </c>
      <c r="C2943" t="s">
        <v>6058</v>
      </c>
      <c r="D2943" t="s">
        <v>36</v>
      </c>
      <c r="E2943" t="s">
        <v>6216</v>
      </c>
      <c r="F2943" s="10">
        <v>-0.73699999999999999</v>
      </c>
      <c r="G2943" s="10">
        <v>0.32600000000000001</v>
      </c>
      <c r="H2943" t="s">
        <v>9149</v>
      </c>
      <c r="I2943">
        <v>1.77</v>
      </c>
      <c r="J2943" t="s">
        <v>40</v>
      </c>
      <c r="K2943" t="s">
        <v>55</v>
      </c>
    </row>
    <row r="2944" spans="2:11" x14ac:dyDescent="0.15">
      <c r="B2944" t="s">
        <v>9150</v>
      </c>
      <c r="C2944" t="s">
        <v>9151</v>
      </c>
      <c r="D2944" t="s">
        <v>36</v>
      </c>
      <c r="E2944" t="s">
        <v>6216</v>
      </c>
      <c r="F2944" s="10">
        <v>-1.26</v>
      </c>
      <c r="G2944" s="10">
        <v>0</v>
      </c>
      <c r="H2944" t="s">
        <v>9152</v>
      </c>
      <c r="I2944">
        <v>4.92</v>
      </c>
      <c r="J2944" t="s">
        <v>40</v>
      </c>
      <c r="K2944" t="s">
        <v>41</v>
      </c>
    </row>
    <row r="2945" spans="2:11" x14ac:dyDescent="0.15">
      <c r="B2945" t="s">
        <v>9153</v>
      </c>
      <c r="C2945" t="s">
        <v>9154</v>
      </c>
      <c r="D2945" t="s">
        <v>36</v>
      </c>
      <c r="E2945" t="s">
        <v>6216</v>
      </c>
      <c r="F2945" t="s">
        <v>6216</v>
      </c>
      <c r="G2945" s="10">
        <v>5.0500000000000003E-2</v>
      </c>
      <c r="H2945" t="s">
        <v>9155</v>
      </c>
      <c r="I2945">
        <v>8.01</v>
      </c>
      <c r="J2945" t="s">
        <v>37</v>
      </c>
      <c r="K2945" t="s">
        <v>60</v>
      </c>
    </row>
    <row r="2946" spans="2:11" x14ac:dyDescent="0.15">
      <c r="B2946" t="s">
        <v>9156</v>
      </c>
      <c r="C2946" t="s">
        <v>9157</v>
      </c>
      <c r="D2946" t="s">
        <v>36</v>
      </c>
      <c r="E2946" t="s">
        <v>6216</v>
      </c>
      <c r="F2946" s="10">
        <v>-0.78169999999999995</v>
      </c>
      <c r="G2946" s="10">
        <v>3.9800000000000002E-2</v>
      </c>
      <c r="H2946" t="s">
        <v>9158</v>
      </c>
      <c r="I2946">
        <v>7.3</v>
      </c>
      <c r="J2946" t="s">
        <v>37</v>
      </c>
      <c r="K2946" t="s">
        <v>60</v>
      </c>
    </row>
    <row r="2947" spans="2:11" x14ac:dyDescent="0.15">
      <c r="B2947" t="s">
        <v>9159</v>
      </c>
      <c r="C2947" t="s">
        <v>9160</v>
      </c>
      <c r="D2947" t="s">
        <v>36</v>
      </c>
      <c r="E2947" t="s">
        <v>6216</v>
      </c>
      <c r="F2947" s="10">
        <v>-0.79769999999999996</v>
      </c>
      <c r="G2947" s="10">
        <v>2.4500000000000001E-2</v>
      </c>
      <c r="H2947" t="s">
        <v>9161</v>
      </c>
      <c r="I2947">
        <v>2.87</v>
      </c>
      <c r="J2947" t="s">
        <v>40</v>
      </c>
      <c r="K2947" t="s">
        <v>55</v>
      </c>
    </row>
    <row r="2948" spans="2:11" x14ac:dyDescent="0.15">
      <c r="B2948" t="s">
        <v>9162</v>
      </c>
      <c r="C2948" t="s">
        <v>9163</v>
      </c>
      <c r="D2948" t="s">
        <v>20</v>
      </c>
      <c r="E2948" t="s">
        <v>6216</v>
      </c>
      <c r="F2948" s="10">
        <v>-0.4143</v>
      </c>
      <c r="G2948" s="10">
        <v>0.2296</v>
      </c>
      <c r="H2948" t="s">
        <v>9164</v>
      </c>
      <c r="I2948">
        <v>1.2</v>
      </c>
      <c r="J2948" t="s">
        <v>23</v>
      </c>
      <c r="K2948" t="s">
        <v>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F935CE0E90F040B5264476829660D6" ma:contentTypeVersion="13" ma:contentTypeDescription="Create a new document." ma:contentTypeScope="" ma:versionID="ebee0d53522407e7f1c5f70e13588af4">
  <xsd:schema xmlns:xsd="http://www.w3.org/2001/XMLSchema" xmlns:xs="http://www.w3.org/2001/XMLSchema" xmlns:p="http://schemas.microsoft.com/office/2006/metadata/properties" xmlns:ns3="b77d4b0f-0d8e-4fd0-9eb1-eb6a3e6f1c51" xmlns:ns4="ffb65dc2-e36a-42fd-a396-b2a730789f34" targetNamespace="http://schemas.microsoft.com/office/2006/metadata/properties" ma:root="true" ma:fieldsID="c19b6375e0ad19063c9c8a5157018123" ns3:_="" ns4:_="">
    <xsd:import namespace="b77d4b0f-0d8e-4fd0-9eb1-eb6a3e6f1c51"/>
    <xsd:import namespace="ffb65dc2-e36a-42fd-a396-b2a730789f3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7d4b0f-0d8e-4fd0-9eb1-eb6a3e6f1c5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b65dc2-e36a-42fd-a396-b2a730789f34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4EAAC2-6F0D-4D41-8339-CF52D0E0BCE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77d4b0f-0d8e-4fd0-9eb1-eb6a3e6f1c51"/>
    <ds:schemaRef ds:uri="ffb65dc2-e36a-42fd-a396-b2a730789f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73D780-D109-4952-A5F1-9CA788A2853F}">
  <ds:schemaRefs>
    <ds:schemaRef ds:uri="http://purl.org/dc/terms/"/>
    <ds:schemaRef ds:uri="b77d4b0f-0d8e-4fd0-9eb1-eb6a3e6f1c51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ffb65dc2-e36a-42fd-a396-b2a730789f34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A632B50-B4D0-498F-9D66-EE4C26229F9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Screener</vt:lpstr>
      <vt:lpstr>Input Dataset</vt:lpstr>
      <vt:lpstr>OG Dataset</vt:lpstr>
      <vt:lpstr>Decision Matrix</vt:lpstr>
      <vt:lpstr>In_Or_Out</vt:lpstr>
      <vt:lpstr>Sheet1</vt:lpstr>
      <vt:lpstr>Sheet3</vt:lpstr>
      <vt:lpstr>Sheet2</vt:lpstr>
    </vt:vector>
  </TitlesOfParts>
  <Manager/>
  <Company>Bloomberg L.P.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26646242</dc:creator>
  <cp:keywords/>
  <dc:description/>
  <cp:lastModifiedBy>APONTE CASTAÑO</cp:lastModifiedBy>
  <cp:revision/>
  <dcterms:created xsi:type="dcterms:W3CDTF">2019-07-30T19:33:30Z</dcterms:created>
  <dcterms:modified xsi:type="dcterms:W3CDTF">2022-12-30T17:07:30Z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0x01010071F935CE0E90F040B5264476829660D6</vt:lpwstr>
  </property>
</Properties>
</file>